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" sheetId="1" r:id="rId3"/>
  </sheets>
  <definedNames>
    <definedName name="username">MyGarden!$H$17:$H$316</definedName>
  </definedNames>
  <calcPr/>
</workbook>
</file>

<file path=xl/sharedStrings.xml><?xml version="1.0" encoding="utf-8"?>
<sst xmlns="http://schemas.openxmlformats.org/spreadsheetml/2006/main" count="1774" uniqueCount="707">
  <si>
    <t>Thomas Park Flats Garden</t>
  </si>
  <si>
    <t>Garden</t>
  </si>
  <si>
    <t xml:space="preserve">Total  </t>
  </si>
  <si>
    <t>Available</t>
  </si>
  <si>
    <t xml:space="preserve">Filled </t>
  </si>
  <si>
    <t>% Filled</t>
  </si>
  <si>
    <t>Total Spots</t>
  </si>
  <si>
    <t>Flat Lou</t>
  </si>
  <si>
    <t>Socials Available</t>
  </si>
  <si>
    <t>Flat Matt</t>
  </si>
  <si>
    <t>Flat Rob</t>
  </si>
  <si>
    <t>1-2 Deploys</t>
  </si>
  <si>
    <t>Flat Hammock</t>
  </si>
  <si>
    <t>3-4 Deploys</t>
  </si>
  <si>
    <t>5+ Deploys</t>
  </si>
  <si>
    <t>UNIQUE DEPLOYERS</t>
  </si>
  <si>
    <t>Spreadsheet URL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</si>
  <si>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</si>
  <si>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</si>
  <si>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</si>
  <si>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</si>
  <si>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</si>
  <si>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</si>
  <si>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</si>
  <si>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</si>
  <si>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</si>
  <si>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Social(s) Sent</t>
  </si>
  <si>
    <t>#Deployed</t>
  </si>
  <si>
    <t>Thomas Flats Garden 1</t>
  </si>
  <si>
    <t>flat rob</t>
  </si>
  <si>
    <t>EagleDadandXenia</t>
  </si>
  <si>
    <t>https://www.munzee.com/m/EagleDadandXenia/14363/</t>
  </si>
  <si>
    <t>1,2,3</t>
  </si>
  <si>
    <t>Thomas Flats Garden 2</t>
  </si>
  <si>
    <t>CandyLace</t>
  </si>
  <si>
    <t>https://www.munzee.com/m/CandyLace/923/</t>
  </si>
  <si>
    <t>Thomas Flats Garden 3</t>
  </si>
  <si>
    <t>Topdeck</t>
  </si>
  <si>
    <t>https://www.munzee.com/m/TopDeck/106/</t>
  </si>
  <si>
    <t>Thomas Flats Garden 4</t>
  </si>
  <si>
    <t>https://www.munzee.com/m/EagleDadandXenia/14362/</t>
  </si>
  <si>
    <t>Thomas Flats Garden 5</t>
  </si>
  <si>
    <t>Fusak</t>
  </si>
  <si>
    <t>https://www.munzee.com/m/Fusak/635/</t>
  </si>
  <si>
    <t>Thomas Flats Garden 6</t>
  </si>
  <si>
    <t>flat matt</t>
  </si>
  <si>
    <t>Gamsci</t>
  </si>
  <si>
    <t>https://www.munzee.com/m/Gamsci/4069/</t>
  </si>
  <si>
    <t>Thomas Flats Garden 7</t>
  </si>
  <si>
    <t>drew637</t>
  </si>
  <si>
    <t>https://www.munzee.com/m/drew637/1889/</t>
  </si>
  <si>
    <t>Thomas Flats Garden 8</t>
  </si>
  <si>
    <t>JABIE28</t>
  </si>
  <si>
    <t>https://www.munzee.com/m/JABIE28/1815/map/</t>
  </si>
  <si>
    <t>Thomas Flats Garden 9</t>
  </si>
  <si>
    <t>https://www.munzee.com/m/Gamsci/4072/</t>
  </si>
  <si>
    <t>Thomas Flats Garden 10</t>
  </si>
  <si>
    <t>Oskar173</t>
  </si>
  <si>
    <t>https://www.munzee.com/m/Oskar173/864/</t>
  </si>
  <si>
    <t>Thomas Flats Garden 11</t>
  </si>
  <si>
    <t>flat lou</t>
  </si>
  <si>
    <t>annabanana</t>
  </si>
  <si>
    <t>https://www.munzee.com/m/annabanana/7187/</t>
  </si>
  <si>
    <t>Thomas Flats Garden 12</t>
  </si>
  <si>
    <t>shabs</t>
  </si>
  <si>
    <t>https://www.munzee.com/m/shabs/3278/map/</t>
  </si>
  <si>
    <t>1,2</t>
  </si>
  <si>
    <t>Thomas Flats Garden 13</t>
  </si>
  <si>
    <t>jaw</t>
  </si>
  <si>
    <t>https://www.munzee.com/m/jaw/2187/map/</t>
  </si>
  <si>
    <t>Thomas Flats Garden 14</t>
  </si>
  <si>
    <t>wemissmo</t>
  </si>
  <si>
    <t>https://www.munzee.com/m/wemissmo/6849/</t>
  </si>
  <si>
    <t>Thomas Flats Garden 15</t>
  </si>
  <si>
    <t>flat hammock</t>
  </si>
  <si>
    <t>magnacharge</t>
  </si>
  <si>
    <t>https://www.munzee.com/m/magnacharge/1695/</t>
  </si>
  <si>
    <t>Thomas Flats Garden 16</t>
  </si>
  <si>
    <t>https://www.munzee.com/m/Fusak/633</t>
  </si>
  <si>
    <t>Thomas Flats Garden 17</t>
  </si>
  <si>
    <t>Whelen</t>
  </si>
  <si>
    <t>https://www.munzee.com/m/Whelen/14967/</t>
  </si>
  <si>
    <t>Thomas Flats Garden 18</t>
  </si>
  <si>
    <t>kwd</t>
  </si>
  <si>
    <t>https://www.munzee.com/m/kwd/4319/</t>
  </si>
  <si>
    <t>Thomas Flats Garden 19</t>
  </si>
  <si>
    <t>Doc29</t>
  </si>
  <si>
    <t>https://www.munzee.com/m/Doc29/3853/</t>
  </si>
  <si>
    <t>Thomas Flats Garden 20</t>
  </si>
  <si>
    <t>https://www.munzee.com/m/Whelen/14811/</t>
  </si>
  <si>
    <t>Thomas Flats Garden 21</t>
  </si>
  <si>
    <t>https://www.munzee.com/m/kwd/4090/</t>
  </si>
  <si>
    <t>Thomas Flats Garden 22</t>
  </si>
  <si>
    <t>https://www.munzee.com/m/Doc29/4380/</t>
  </si>
  <si>
    <t>Thomas Flats Garden 23</t>
  </si>
  <si>
    <t>https://www.munzee.com/m/Whelen/14813/</t>
  </si>
  <si>
    <t>Thomas Flats Garden 24</t>
  </si>
  <si>
    <t>Buckeyes</t>
  </si>
  <si>
    <t>https://www.munzee.com/m/Buckeyes/323/</t>
  </si>
  <si>
    <t>Thomas Flats Garden 25</t>
  </si>
  <si>
    <t>AngelGirl</t>
  </si>
  <si>
    <t>https://www.munzee.com/m/AngelGirl/2826/</t>
  </si>
  <si>
    <t>Thomas Flats Garden 26</t>
  </si>
  <si>
    <t>https://www.munzee.com/m/Whelen/13672/</t>
  </si>
  <si>
    <t>Thomas Flats Garden 27</t>
  </si>
  <si>
    <t>https://www.munzee.com/m/JABIE28/1826/map/</t>
  </si>
  <si>
    <t>Thomas Flats Garden 28</t>
  </si>
  <si>
    <t>Fossillady</t>
  </si>
  <si>
    <t>https://www.munzee.com/m/Fossillady/1526/</t>
  </si>
  <si>
    <t>Thomas Flats Garden 29</t>
  </si>
  <si>
    <t>https://www.munzee.com/m/Whelen/13673/</t>
  </si>
  <si>
    <t>Thomas Flats Garden 30</t>
  </si>
  <si>
    <t>rodrico101</t>
  </si>
  <si>
    <t>https://www.munzee.com/m/rodrico101/3897/</t>
  </si>
  <si>
    <t>X</t>
  </si>
  <si>
    <t>Thomas Flats Garden 31</t>
  </si>
  <si>
    <t>Gdog99</t>
  </si>
  <si>
    <t>https://www.munzee.com/m/GDog99/733/</t>
  </si>
  <si>
    <t>Thomas Flats Garden 32</t>
  </si>
  <si>
    <t>RubyRubyDues</t>
  </si>
  <si>
    <t>https://www.munzee.com/m/RubyRubyDues/3474/</t>
  </si>
  <si>
    <t>Thomas Flats Garden 33</t>
  </si>
  <si>
    <t>https://www.munzee.com/m/shabs/3331/map/</t>
  </si>
  <si>
    <t>Thomas Flats Garden 34</t>
  </si>
  <si>
    <t>https://www.munzee.com/m/GDog99/730/</t>
  </si>
  <si>
    <t>Thomas Flats Garden 35</t>
  </si>
  <si>
    <t>https://www.munzee.com/m/RubyRubyDues/3469/</t>
  </si>
  <si>
    <t>Thomas Flats Garden 36</t>
  </si>
  <si>
    <t>dboracle</t>
  </si>
  <si>
    <t>https://www.munzee.com/m/dboracle/3378/</t>
  </si>
  <si>
    <t>Thomas Flats Garden 37</t>
  </si>
  <si>
    <t>https://www.munzee.com/m/GDog99/503/</t>
  </si>
  <si>
    <t>Thomas Flats Garden 38</t>
  </si>
  <si>
    <t>Kyrandia</t>
  </si>
  <si>
    <t>https://www.munzee.com/m/Kyrandia/1521/</t>
  </si>
  <si>
    <t>Thomas Flats Garden 39</t>
  </si>
  <si>
    <t>https://www.munzee.com/m/dboracle/3368</t>
  </si>
  <si>
    <t>Thomas Flats Garden 40</t>
  </si>
  <si>
    <t>https://www.munzee.com/m/GDog99/409/</t>
  </si>
  <si>
    <t>Thomas Flats Garden 41</t>
  </si>
  <si>
    <t>rbond007</t>
  </si>
  <si>
    <t>https://www.munzee.com/m/RBond007/1/</t>
  </si>
  <si>
    <t>Thomas Flats Garden 42</t>
  </si>
  <si>
    <t>https://www.munzee.com/m/dboracle/3355</t>
  </si>
  <si>
    <t>Thomas Flats Garden 43</t>
  </si>
  <si>
    <t>zip61348</t>
  </si>
  <si>
    <t>https://www.munzee.com/m/zip61348/1709/</t>
  </si>
  <si>
    <t>Thomas Flats Garden 44</t>
  </si>
  <si>
    <t>janzattic</t>
  </si>
  <si>
    <t>https://www.munzee.com/m/janzattic/4829</t>
  </si>
  <si>
    <t>Thomas Flats Garden 45</t>
  </si>
  <si>
    <t>https://www.munzee.com/m/EagleDadandXenia/14395/</t>
  </si>
  <si>
    <t>Thomas Flats Garden 46</t>
  </si>
  <si>
    <t>LegionRider</t>
  </si>
  <si>
    <t>https://www.munzee.com/m/LegionRider/863/</t>
  </si>
  <si>
    <t>Thomas Flats Garden 47</t>
  </si>
  <si>
    <t>https://www.munzee.com/m/TopDeck/102/</t>
  </si>
  <si>
    <t>Thomas Flats Garden 48</t>
  </si>
  <si>
    <t>https://www.munzee.com/m/magnacharge/1574/</t>
  </si>
  <si>
    <t>Thomas Flats Garden 49</t>
  </si>
  <si>
    <t>gabbster</t>
  </si>
  <si>
    <t>https://www.munzee.com/m/gabbster/1464/</t>
  </si>
  <si>
    <t>Thomas Flats Garden 50</t>
  </si>
  <si>
    <t>https://www.munzee.com/m/EagleDadandXenia/14348/</t>
  </si>
  <si>
    <t>Thomas Flats Garden 51</t>
  </si>
  <si>
    <t>https://www.munzee.com/m/magnacharge/1577/</t>
  </si>
  <si>
    <t>Thomas Flats Garden 52</t>
  </si>
  <si>
    <t>https://www.munzee.com/m/gabbster/1492/</t>
  </si>
  <si>
    <t>Thomas Flats Garden 53</t>
  </si>
  <si>
    <t>denali0407</t>
  </si>
  <si>
    <t>https://www.munzee.com/m/denali0407/8458/</t>
  </si>
  <si>
    <t>Thomas Flats Garden 54</t>
  </si>
  <si>
    <t>https://www.munzee.com/m/magnacharge/1575/</t>
  </si>
  <si>
    <t>Thomas Flats Garden 55</t>
  </si>
  <si>
    <t>https://www.munzee.com/m/gabbster/1490/</t>
  </si>
  <si>
    <t>Thomas Flats Garden 56</t>
  </si>
  <si>
    <t>rgforsythe</t>
  </si>
  <si>
    <t>https://www.munzee.com/m/rgforsythe/5220</t>
  </si>
  <si>
    <t>Thomas Flats Garden 57</t>
  </si>
  <si>
    <t>https://www.munzee.com/m/magnacharge/1800/</t>
  </si>
  <si>
    <t>Thomas Flats Garden 58</t>
  </si>
  <si>
    <t>djsmith</t>
  </si>
  <si>
    <t>https://www.munzee.com/m/DJSmith/3832</t>
  </si>
  <si>
    <t>Thomas Flats Garden 59</t>
  </si>
  <si>
    <t>donbadabon</t>
  </si>
  <si>
    <t>https://www.munzee.com/m/Donbadabon/4741</t>
  </si>
  <si>
    <t>Thomas Flats Garden 60</t>
  </si>
  <si>
    <t>https://www.munzee.com/m/gabbster/1619/</t>
  </si>
  <si>
    <t>Thomas Flats Garden 61</t>
  </si>
  <si>
    <t>https://www.munzee.com/m/rodrico101/3738/</t>
  </si>
  <si>
    <t>Thomas Flats Garden 62</t>
  </si>
  <si>
    <t>my2boysmama</t>
  </si>
  <si>
    <t>https://www.munzee.com/m/my2boysmama/1352</t>
  </si>
  <si>
    <t>Thomas Flats Garden 63</t>
  </si>
  <si>
    <t>https://www.munzee.com/m/Whelen/14686/</t>
  </si>
  <si>
    <t>Thomas Flats Garden 64</t>
  </si>
  <si>
    <t>https://www.munzee.com/m/rodrico101/3871/</t>
  </si>
  <si>
    <t>Thomas Flats Garden 65</t>
  </si>
  <si>
    <t>https://www.munzee.com/m/my2boysmama/1351</t>
  </si>
  <si>
    <t>Thomas Flats Garden 66</t>
  </si>
  <si>
    <t>https://www.munzee.com/m/Whelen/14256/</t>
  </si>
  <si>
    <t>Thomas Flats Garden 67</t>
  </si>
  <si>
    <t>https://www.munzee.com/m/rodrico101/3734/</t>
  </si>
  <si>
    <t>Thomas Flats Garden 68</t>
  </si>
  <si>
    <t>https://www.munzee.com/m/my2boysmama/1229</t>
  </si>
  <si>
    <t>Thomas Flats Garden 69</t>
  </si>
  <si>
    <t>https://www.munzee.com/m/Whelen/14253/</t>
  </si>
  <si>
    <t>Thomas Flats Garden 70</t>
  </si>
  <si>
    <t>https://www.munzee.com/m/rodrico101/3732/</t>
  </si>
  <si>
    <t>Thomas Flats Garden 71</t>
  </si>
  <si>
    <t>https://www.munzee.com/m/Donbadabon/4742</t>
  </si>
  <si>
    <t>Thomas Flats Garden 72</t>
  </si>
  <si>
    <t>https://www.munzee.com/m/Whelen/16995/</t>
  </si>
  <si>
    <t>Thomas Flats Garden 73</t>
  </si>
  <si>
    <t>https://www.munzee.com/m/rodrico101/3895/</t>
  </si>
  <si>
    <t>Thomas Flats Garden 74</t>
  </si>
  <si>
    <t>OHail</t>
  </si>
  <si>
    <t>https://www.munzee.com/m/OHail/15364/</t>
  </si>
  <si>
    <t>Thomas Flats Garden 75</t>
  </si>
  <si>
    <t>granitente</t>
  </si>
  <si>
    <t>https://www.munzee.com/m/granitente/2499/</t>
  </si>
  <si>
    <t>Thomas Flats Garden 76</t>
  </si>
  <si>
    <t>https://www.munzee.com/m/GDog99/728/</t>
  </si>
  <si>
    <t>Thomas Flats Garden 77</t>
  </si>
  <si>
    <t>https://www.munzee.com/m/RubyRubyDues/3468/</t>
  </si>
  <si>
    <t>Thomas Flats Garden 78</t>
  </si>
  <si>
    <t>https://www.munzee.com/m/jaw/2176/map/</t>
  </si>
  <si>
    <t>Thomas Flats Garden 79</t>
  </si>
  <si>
    <t>https://www.munzee.com/m/GDog99/726/</t>
  </si>
  <si>
    <t>Thomas Flats Garden 80</t>
  </si>
  <si>
    <t>https://www.munzee.com/m/denali0407/8878/</t>
  </si>
  <si>
    <t>Thomas Flats Garden 81</t>
  </si>
  <si>
    <t>https://www.munzee.com/m/CandyLace/871</t>
  </si>
  <si>
    <t>Thomas Flats Garden 82</t>
  </si>
  <si>
    <t>https://www.munzee.com/m/GDog99/397/</t>
  </si>
  <si>
    <t>Thomas Flats Garden 83</t>
  </si>
  <si>
    <t>https://www.munzee.com/m/Gamsci/4086/</t>
  </si>
  <si>
    <t>Thomas Flats Garden 84</t>
  </si>
  <si>
    <t>https://www.munzee.com/m/CandyLace/1080/</t>
  </si>
  <si>
    <t>Thomas Flats Garden 85</t>
  </si>
  <si>
    <t>https://www.munzee.com/m/GDog99/704/</t>
  </si>
  <si>
    <t>Thomas Flats Garden 86</t>
  </si>
  <si>
    <t>MeanderingMonkeys</t>
  </si>
  <si>
    <t>https://www.munzee.com/m/MeanderingMonkeys/13052/</t>
  </si>
  <si>
    <t>Thomas Flats Garden 87</t>
  </si>
  <si>
    <t>https://www.munzee.com/m/janzattic/5162</t>
  </si>
  <si>
    <t>Thomas Flats Garden 88</t>
  </si>
  <si>
    <t>fisherwoman</t>
  </si>
  <si>
    <t>https://www.munzee.com/m/fisherwoman/6418/</t>
  </si>
  <si>
    <t>Thomas Flats Garden 89</t>
  </si>
  <si>
    <t>https://www.munzee.com/m/JABIE28/1823/map/</t>
  </si>
  <si>
    <t>Thomas Flats Garden 90</t>
  </si>
  <si>
    <t>https://www.munzee.com/m/EagleDadandXenia/14394/</t>
  </si>
  <si>
    <t>Thomas Flats Garden 91</t>
  </si>
  <si>
    <t>https://www.munzee.com/m/LegionRider/860/</t>
  </si>
  <si>
    <t>Thomas Flats Garden 92</t>
  </si>
  <si>
    <t>Badger2</t>
  </si>
  <si>
    <t>https://www.munzee.com/m/Badger2/357/</t>
  </si>
  <si>
    <t>Thomas Flats Garden 93</t>
  </si>
  <si>
    <t>https://www.munzee.com/m/magnacharge/1583/</t>
  </si>
  <si>
    <t>Thomas Flats Garden 94</t>
  </si>
  <si>
    <t>https://www.munzee.com/m/gabbster/1501/</t>
  </si>
  <si>
    <t>Thomas Flats Garden 95</t>
  </si>
  <si>
    <t>https://www.munzee.com/m/EagleDadandXenia/14350/</t>
  </si>
  <si>
    <t>Thomas Flats Garden 96</t>
  </si>
  <si>
    <t>https://www.munzee.com/m/magnacharge/1582/</t>
  </si>
  <si>
    <t>Thomas Flats Garden 97</t>
  </si>
  <si>
    <t>https://www.munzee.com/m/gabbster/1495/</t>
  </si>
  <si>
    <t>Thomas Flats Garden 98</t>
  </si>
  <si>
    <t>https://www.munzee.com/m/LegionRider/717/</t>
  </si>
  <si>
    <t>Thomas Flats Garden 99</t>
  </si>
  <si>
    <t>https://www.munzee.com/m/magnacharge/1581/</t>
  </si>
  <si>
    <t>Thomas Flats Garden 100</t>
  </si>
  <si>
    <t>https://www.munzee.com/m/gabbster/1493/</t>
  </si>
  <si>
    <t>Thomas Flats Garden 101</t>
  </si>
  <si>
    <t>https://www.munzee.com/m/OHail/14978/</t>
  </si>
  <si>
    <t>Thomas Flats Garden 102</t>
  </si>
  <si>
    <t>https://www.munzee.com/m/magnacharge/1796/</t>
  </si>
  <si>
    <t>Thomas Flats Garden 103</t>
  </si>
  <si>
    <t>https://www.munzee.com/m/gabbster/1720/</t>
  </si>
  <si>
    <t>Thomas Flats Garden 104</t>
  </si>
  <si>
    <t>TJACS</t>
  </si>
  <si>
    <t>https://www.munzee.com/m/TJACS/4364/</t>
  </si>
  <si>
    <t>Thomas Flats Garden 105</t>
  </si>
  <si>
    <t>dielange</t>
  </si>
  <si>
    <t>https://www.munzee.com/m/dielange/363/</t>
  </si>
  <si>
    <t>Thomas Flats Garden 106</t>
  </si>
  <si>
    <t>https://www.munzee.com/m/rodrico101/3875/</t>
  </si>
  <si>
    <t>Thomas Flats Garden 107</t>
  </si>
  <si>
    <t>https://www.munzee.com/m/my2boysmama/1353</t>
  </si>
  <si>
    <t>Thomas Flats Garden 108</t>
  </si>
  <si>
    <t>https://www.munzee.com/m/AngelGirl/2887/</t>
  </si>
  <si>
    <t>Thomas Flats Garden 109</t>
  </si>
  <si>
    <t>https://www.munzee.com/m/rodrico101/3870/</t>
  </si>
  <si>
    <t>Thomas Flats Garden 110</t>
  </si>
  <si>
    <t>https://www.munzee.com/m/my2boysmama/1354</t>
  </si>
  <si>
    <t>Thomas Flats Garden 111</t>
  </si>
  <si>
    <t>Hercules99</t>
  </si>
  <si>
    <t>https://www.munzee.com/m/Hercules99/671/</t>
  </si>
  <si>
    <t>Thomas Flats Garden 112</t>
  </si>
  <si>
    <t>https://www.munzee.com/m/rodrico101/3739/</t>
  </si>
  <si>
    <t>Thomas Flats Garden 113</t>
  </si>
  <si>
    <t>https://www.munzee.com/m/my2boysmama/1327</t>
  </si>
  <si>
    <t>Thomas Flats Garden 114</t>
  </si>
  <si>
    <t>Promethium</t>
  </si>
  <si>
    <t>https://www.munzee.com/m/Promethium/2142</t>
  </si>
  <si>
    <t>Thomas Flats Garden 115</t>
  </si>
  <si>
    <t>https://www.munzee.com/m/rodrico101/3736/</t>
  </si>
  <si>
    <t>Thomas Flats Garden 116</t>
  </si>
  <si>
    <t>https://www.munzee.com/m/annabanana/7819/</t>
  </si>
  <si>
    <t>Thomas Flats Garden 117</t>
  </si>
  <si>
    <t>mding4gold</t>
  </si>
  <si>
    <t>https://www.munzee.com/m/mding4gold/1755</t>
  </si>
  <si>
    <t>Thomas Flats Garden 118</t>
  </si>
  <si>
    <t>https://www.munzee.com/m/rodrico101/3788/</t>
  </si>
  <si>
    <t>Thomas Flats Garden 119</t>
  </si>
  <si>
    <t>CarlisleCachers</t>
  </si>
  <si>
    <t>https://www.munzee.com/m/CarlisleCachers/1465</t>
  </si>
  <si>
    <t>Thomas Flats Garden 120</t>
  </si>
  <si>
    <t>valsey</t>
  </si>
  <si>
    <t>https://www.munzee.com/m/valsey/2719/</t>
  </si>
  <si>
    <t>Thomas Flats Garden 121</t>
  </si>
  <si>
    <t>https://www.munzee.com/m/GDog99/725/</t>
  </si>
  <si>
    <t>Thomas Flats Garden 122</t>
  </si>
  <si>
    <t>https://www.munzee.com/m/Buckeyes/322/</t>
  </si>
  <si>
    <t>Thomas Flats Garden 123</t>
  </si>
  <si>
    <t>https://www.munzee.com/m/shabs/3272/map/</t>
  </si>
  <si>
    <t>Thomas Flats Garden 124</t>
  </si>
  <si>
    <t>https://www.munzee.com/m/GDog99/722/</t>
  </si>
  <si>
    <t>Thomas Flats Garden 125</t>
  </si>
  <si>
    <t>https://www.munzee.com/m/Buckeyes/320/</t>
  </si>
  <si>
    <t>Thomas Flats Garden 126</t>
  </si>
  <si>
    <t>https://www.munzee.com/m/CandyLace/1089/</t>
  </si>
  <si>
    <t>Thomas Flats Garden 127</t>
  </si>
  <si>
    <t>https://www.munzee.com/m/GDog99/705/</t>
  </si>
  <si>
    <t>Thomas Flats Garden 128</t>
  </si>
  <si>
    <t>https://www.munzee.com/m/Gamsci/4473/</t>
  </si>
  <si>
    <t>Thomas Flats Garden 129</t>
  </si>
  <si>
    <t>https://www.munzee.com/m/CandyLace/1095/</t>
  </si>
  <si>
    <t>Thomas Flats Garden 130</t>
  </si>
  <si>
    <t>https://www.munzee.com/m/GDog99/732/</t>
  </si>
  <si>
    <t>Thomas Flats Garden 131</t>
  </si>
  <si>
    <t>https://www.munzee.com/m/MeanderingMonkeys/13053/</t>
  </si>
  <si>
    <t>Thomas Flats Garden 132</t>
  </si>
  <si>
    <t>lison55</t>
  </si>
  <si>
    <t>https://www.munzee.com/m/lison55/3539</t>
  </si>
  <si>
    <t>Thomas Flats Garden 133</t>
  </si>
  <si>
    <t>Andremelb</t>
  </si>
  <si>
    <t>https://www.munzee.com/m/Andremelb/1575/</t>
  </si>
  <si>
    <t>Thomas Flats Garden 134</t>
  </si>
  <si>
    <t>https://www.munzee.com/m/OHail/14979/</t>
  </si>
  <si>
    <t>Thomas Flats Garden 135</t>
  </si>
  <si>
    <t>https://www.munzee.com/m/EagleDadandXenia/14393/</t>
  </si>
  <si>
    <t>Thomas Flats Garden 136</t>
  </si>
  <si>
    <t>https://www.munzee.com/m/Badger2/356/</t>
  </si>
  <si>
    <t>Thomas Flats Garden 137</t>
  </si>
  <si>
    <t>https://www.munzee.com/m/Whelen/14819/</t>
  </si>
  <si>
    <t>Thomas Flats Garden 138</t>
  </si>
  <si>
    <t>https://www.munzee.com/m/magnacharge/1580/</t>
  </si>
  <si>
    <t>Thomas Flats Garden 139</t>
  </si>
  <si>
    <t>https://www.munzee.com/m/gabbster/1499/</t>
  </si>
  <si>
    <t>Thomas Flats Garden 140</t>
  </si>
  <si>
    <t>https://www.munzee.com/m/Whelen/14818/</t>
  </si>
  <si>
    <t>Thomas Flats Garden 141</t>
  </si>
  <si>
    <t>https://www.munzee.com/m/magnacharge/1584/</t>
  </si>
  <si>
    <t>Thomas Flats Garden 142</t>
  </si>
  <si>
    <t>https://www.munzee.com/m/gabbster/1481/</t>
  </si>
  <si>
    <t>Thomas Flats Garden 143</t>
  </si>
  <si>
    <t>https://www.munzee.com/m/Whelen/14410/</t>
  </si>
  <si>
    <t>Thomas Flats Garden 144</t>
  </si>
  <si>
    <t>https://www.munzee.com/m/magnacharge/1565/</t>
  </si>
  <si>
    <t>Thomas Flats Garden 145</t>
  </si>
  <si>
    <t>https://www.munzee.com/m/gabbster/1496/</t>
  </si>
  <si>
    <t>Thomas Flats Garden 146</t>
  </si>
  <si>
    <t>https://www.munzee.com/m/Whelen/13671/</t>
  </si>
  <si>
    <t>Thomas Flats Garden 147</t>
  </si>
  <si>
    <t>https://www.munzee.com/m/magnacharge/1799/</t>
  </si>
  <si>
    <t>Thomas Flats Garden 148</t>
  </si>
  <si>
    <t>https://www.munzee.com/m/gabbster/1724/</t>
  </si>
  <si>
    <t>Thomas Flats Garden 149</t>
  </si>
  <si>
    <t>https://www.munzee.com/m/Whelen/16997/</t>
  </si>
  <si>
    <t>Thomas Flats Garden 150</t>
  </si>
  <si>
    <t>https://www.munzee.com/m/lison55/3070</t>
  </si>
  <si>
    <t>Thomas Flats Garden 151</t>
  </si>
  <si>
    <t>https://www.munzee.com/m/my2boysmama/1358</t>
  </si>
  <si>
    <t>Thomas Flats Garden 152</t>
  </si>
  <si>
    <t>https://www.munzee.com/m/rodrico101/3877/</t>
  </si>
  <si>
    <t>Thomas Flats Garden 153</t>
  </si>
  <si>
    <t>TopDeck</t>
  </si>
  <si>
    <t>https://www.munzee.com/m/TopDeck/225/</t>
  </si>
  <si>
    <t>Thomas Flats Garden 154</t>
  </si>
  <si>
    <t>https://www.munzee.com/m/my2boysmama/1361</t>
  </si>
  <si>
    <t>Thomas Flats Garden 155</t>
  </si>
  <si>
    <t>https://www.munzee.com/m/rodrico101/3869/</t>
  </si>
  <si>
    <t>Thomas Flats Garden 156</t>
  </si>
  <si>
    <t>MrsDoc29</t>
  </si>
  <si>
    <t>https://www.munzee.com/m/MrsDoc29/2271/</t>
  </si>
  <si>
    <t>Thomas Flats Garden 157</t>
  </si>
  <si>
    <t>https://www.munzee.com/m/my2boysmama/1328</t>
  </si>
  <si>
    <t>Thomas Flats Garden 158</t>
  </si>
  <si>
    <t>https://www.munzee.com/m/rodrico101/3708/</t>
  </si>
  <si>
    <t>Thomas Flats Garden 159</t>
  </si>
  <si>
    <t>Buck4Big</t>
  </si>
  <si>
    <t>https://www.munzee.com/m/Buck4Big/337/</t>
  </si>
  <si>
    <t>Thomas Flats Garden 160</t>
  </si>
  <si>
    <t>https://www.munzee.com/m/my2boysmama/1634</t>
  </si>
  <si>
    <t>Thomas Flats Garden 161</t>
  </si>
  <si>
    <t>https://www.munzee.com/m/rodrico101/3915/</t>
  </si>
  <si>
    <t>Thomas Flats Garden 162</t>
  </si>
  <si>
    <t>https://www.munzee.com/m/Promethium/1832</t>
  </si>
  <si>
    <t>Thomas Flats Garden 163</t>
  </si>
  <si>
    <t>sneaksgalore33</t>
  </si>
  <si>
    <t>https://www.munzee.com/m/Sneaksgalore33/928</t>
  </si>
  <si>
    <t>Thomas Flats Garden 164</t>
  </si>
  <si>
    <t>https://www.munzee.com/m/rodrico101/3916/</t>
  </si>
  <si>
    <t>Thomas Flats Garden 165</t>
  </si>
  <si>
    <t>https://www.munzee.com/m/denali0407/9030/</t>
  </si>
  <si>
    <t>Thomas Flats Garden 166</t>
  </si>
  <si>
    <t>https://www.munzee.com/m/dboracle/3439</t>
  </si>
  <si>
    <t>Thomas Flats Garden 167</t>
  </si>
  <si>
    <t>https://www.munzee.com/m/CandyLace/926/</t>
  </si>
  <si>
    <t>Thomas Flats Garden 168</t>
  </si>
  <si>
    <t>https://www.munzee.com/m/jaw/2175/map/</t>
  </si>
  <si>
    <t>Thomas Flats Garden 169</t>
  </si>
  <si>
    <t>https://www.munzee.com/m/dboracle/3441</t>
  </si>
  <si>
    <t>Thomas Flats Garden 170</t>
  </si>
  <si>
    <t>https://www.munzee.com/m/CandyLace/1234/</t>
  </si>
  <si>
    <t>Thomas Flats Garden 171</t>
  </si>
  <si>
    <t>https://www.munzee.com/m/Gamsci/4525/</t>
  </si>
  <si>
    <t>Thomas Flats Garden 172</t>
  </si>
  <si>
    <t>Benotje</t>
  </si>
  <si>
    <t>https://www.munzee.com/m/benotje/779/</t>
  </si>
  <si>
    <t>Thomas Flats Garden 173</t>
  </si>
  <si>
    <t>https://www.munzee.com/m/valsey/2774/</t>
  </si>
  <si>
    <t>Thomas Flats Garden 174</t>
  </si>
  <si>
    <t>shingobee23</t>
  </si>
  <si>
    <t>https://www.munzee.com/m/shingobee23/2020/</t>
  </si>
  <si>
    <t>Thomas Flats Garden 175</t>
  </si>
  <si>
    <t>https://www.munzee.com/m/annabanana/6832/</t>
  </si>
  <si>
    <t>Thomas Flats Garden 176</t>
  </si>
  <si>
    <t>https://www.munzee.com/m/dboracle/3440</t>
  </si>
  <si>
    <t>Thomas Flats Garden 177</t>
  </si>
  <si>
    <t>https://www.munzee.com/m/MeanderingMonkeys/13054/</t>
  </si>
  <si>
    <t>Thomas Flats Garden 178</t>
  </si>
  <si>
    <t>plaidkid13</t>
  </si>
  <si>
    <t>https://www.munzee.com/m/Plaidkid13/873</t>
  </si>
  <si>
    <t>Thomas Flats Garden 179</t>
  </si>
  <si>
    <t xml:space="preserve">dap217 </t>
  </si>
  <si>
    <t>https://www.munzee.com/m/dap217/1792/</t>
  </si>
  <si>
    <t>Thomas Flats Garden 180</t>
  </si>
  <si>
    <t>https://www.munzee.com/m/EagleDadandXenia/14392/</t>
  </si>
  <si>
    <t>Thomas Flats Garden 181</t>
  </si>
  <si>
    <t>https://www.munzee.com/m/magnacharge/1579/</t>
  </si>
  <si>
    <t>Thomas Flats Garden 182</t>
  </si>
  <si>
    <t>https://www.munzee.com/m/gabbster/1498/</t>
  </si>
  <si>
    <t>Thomas Flats Garden 183</t>
  </si>
  <si>
    <t>https://www.munzee.com/m/Whelen/14687/</t>
  </si>
  <si>
    <t>Thomas Flats Garden 184</t>
  </si>
  <si>
    <t>https://www.munzee.com/m/magnacharge/1578/</t>
  </si>
  <si>
    <t>Thomas Flats Garden 185</t>
  </si>
  <si>
    <t>https://www.munzee.com/m/gabbster/1497/</t>
  </si>
  <si>
    <t>Thomas Flats Garden 186</t>
  </si>
  <si>
    <t>https://www.munzee.com/m/Whelen/14678/</t>
  </si>
  <si>
    <t>Thomas Flats Garden 187</t>
  </si>
  <si>
    <t>https://www.munzee.com/m/magnacharge/1572/</t>
  </si>
  <si>
    <t>Thomas Flats Garden 188</t>
  </si>
  <si>
    <t>https://www.munzee.com/m/gabbster/1488/</t>
  </si>
  <si>
    <t>Thomas Flats Garden 189</t>
  </si>
  <si>
    <t>https://www.munzee.com/m/Whelen/14787/</t>
  </si>
  <si>
    <t>Thomas Flats Garden 190</t>
  </si>
  <si>
    <t>https://www.munzee.com/m/LegionRider/757/</t>
  </si>
  <si>
    <t>Thomas Flats Garden 191</t>
  </si>
  <si>
    <t>https://www.munzee.com/m/magnacharge/1798/</t>
  </si>
  <si>
    <t>Thomas Flats Garden 192</t>
  </si>
  <si>
    <t>https://www.munzee.com/m/Whelen/16996/</t>
  </si>
  <si>
    <t>Thomas Flats Garden 193</t>
  </si>
  <si>
    <t>https://www.munzee.com/m/gabbster/1723/</t>
  </si>
  <si>
    <t>Thomas Flats Garden 194</t>
  </si>
  <si>
    <t>https://www.munzee.com/m/OHail/14986/</t>
  </si>
  <si>
    <t>Thomas Flats Garden 195</t>
  </si>
  <si>
    <t>georeyna</t>
  </si>
  <si>
    <t>https://www.munzee.com/m/georeyna/7412/</t>
  </si>
  <si>
    <t>Thomas Flats Garden 196</t>
  </si>
  <si>
    <t>https://www.munzee.com/m/Badger2/374/</t>
  </si>
  <si>
    <t>Thomas Flats Garden 197</t>
  </si>
  <si>
    <t>https://www.munzee.com/m/my2boysmama/1363</t>
  </si>
  <si>
    <t>Thomas Flats Garden 198</t>
  </si>
  <si>
    <t>https://www.munzee.com/m/rodrico101/3868/</t>
  </si>
  <si>
    <t>Thomas Flats Garden 199</t>
  </si>
  <si>
    <t>https://www.munzee.com/m/Badger2/361/</t>
  </si>
  <si>
    <t>Thomas Flats Garden 200</t>
  </si>
  <si>
    <t>https://www.munzee.com/m/my2boysmama/1366</t>
  </si>
  <si>
    <t>Thomas Flats Garden 201</t>
  </si>
  <si>
    <t>https://www.munzee.com/m/RubyRubyDues/3463/</t>
  </si>
  <si>
    <t>Thomas Flats Garden 202</t>
  </si>
  <si>
    <t>https://www.munzee.com/m/rodrico101/3730/</t>
  </si>
  <si>
    <t>Thomas Flats Garden 203</t>
  </si>
  <si>
    <t>https://www.munzee.com/m/my2boysmama/1642</t>
  </si>
  <si>
    <t>Thomas Flats Garden 204</t>
  </si>
  <si>
    <t>https://www.munzee.com/m/RubyRubyDues/3467/</t>
  </si>
  <si>
    <t>Thomas Flats Garden 205</t>
  </si>
  <si>
    <t>https://www.munzee.com/m/rodrico101/3723/</t>
  </si>
  <si>
    <t>Thomas Flats Garden 206</t>
  </si>
  <si>
    <t>https://www.munzee.com/m/Sneaksgalore33/1005</t>
  </si>
  <si>
    <t>Thomas Flats Garden 207</t>
  </si>
  <si>
    <t>https://www.munzee.com/m/Promethium/1942</t>
  </si>
  <si>
    <t>Thomas Flats Garden 208</t>
  </si>
  <si>
    <t>https://www.munzee.com/m/rodrico101/3982/</t>
  </si>
  <si>
    <t>Thomas Flats Garden 209</t>
  </si>
  <si>
    <t>hz</t>
  </si>
  <si>
    <t>https://www.munzee.com/m/hz/3460/</t>
  </si>
  <si>
    <t>Thomas Flats Garden 210</t>
  </si>
  <si>
    <t>redshark78</t>
  </si>
  <si>
    <t>https://www.munzee.com/m/redshark78/1549</t>
  </si>
  <si>
    <t>Thomas Flats Garden 211</t>
  </si>
  <si>
    <t>https://www.munzee.com/m/dboracle/3443</t>
  </si>
  <si>
    <t>Thomas Flats Garden 212</t>
  </si>
  <si>
    <t>https://www.munzee.com/m/CandyLace/1230/</t>
  </si>
  <si>
    <t>Thomas Flats Garden 213</t>
  </si>
  <si>
    <t>https://www.munzee.com/m/jaw/2171/map/</t>
  </si>
  <si>
    <t>Thomas Flats Garden 214</t>
  </si>
  <si>
    <t>https://www.munzee.com/m/dboracle/3446/</t>
  </si>
  <si>
    <t>Thomas Flats Garden 215</t>
  </si>
  <si>
    <t>https://www.munzee.com/m/CandyLace/1229/</t>
  </si>
  <si>
    <t>Thomas Flats Garden 216</t>
  </si>
  <si>
    <t>https://www.munzee.com/m/Oskar173/865/admin/</t>
  </si>
  <si>
    <t>Thomas Flats Garden 217</t>
  </si>
  <si>
    <t>https://www.munzee.com/m/valsey/2773/</t>
  </si>
  <si>
    <t>Thomas Flats Garden 218</t>
  </si>
  <si>
    <t>https://www.munzee.com/m/drew637/1767/</t>
  </si>
  <si>
    <t>Thomas Flats Garden 219</t>
  </si>
  <si>
    <t>https://www.munzee.com/m/annabanana/6836/</t>
  </si>
  <si>
    <t>Thomas Flats Garden 220</t>
  </si>
  <si>
    <t>https://www.munzee.com/m/janzattic/4757</t>
  </si>
  <si>
    <t>Thomas Flats Garden 221</t>
  </si>
  <si>
    <t>https://www.munzee.com/m/MeanderingMonkeys/13055/</t>
  </si>
  <si>
    <t>Thomas Flats Garden 222</t>
  </si>
  <si>
    <t>https://www.munzee.com/m/wemissmo/6850/</t>
  </si>
  <si>
    <t>Thomas Flats Garden 223</t>
  </si>
  <si>
    <t>https://www.munzee.com/m/Donbadabon/4745</t>
  </si>
  <si>
    <t>Thomas Flats Garden 224</t>
  </si>
  <si>
    <t>Aphrael</t>
  </si>
  <si>
    <t>https://www.munzee.com/m/Aphrael/1428/</t>
  </si>
  <si>
    <t>Thomas Flats Garden 225</t>
  </si>
  <si>
    <t>https://www.munzee.com/m/EagleDadandXenia/14391/</t>
  </si>
  <si>
    <t>Thomas Flats Garden 226</t>
  </si>
  <si>
    <t>https://www.munzee.com/m/magnacharge/1576/</t>
  </si>
  <si>
    <t>Thomas Flats Garden 227</t>
  </si>
  <si>
    <t>https://www.munzee.com/m/gabbster/1491/</t>
  </si>
  <si>
    <t>Thomas Flats Garden 228</t>
  </si>
  <si>
    <t>https://www.munzee.com/m/LegionRider/859/</t>
  </si>
  <si>
    <t>Thomas Flats Garden 229</t>
  </si>
  <si>
    <t>https://www.munzee.com/m/magnacharge/1685/</t>
  </si>
  <si>
    <t>Thomas Flats Garden 230</t>
  </si>
  <si>
    <t>https://www.munzee.com/m/gabbster/1494/</t>
  </si>
  <si>
    <t>Thomas Flats Garden 231</t>
  </si>
  <si>
    <t>https://www.munzee.com/m/Whelen/14794/</t>
  </si>
  <si>
    <t>Thomas Flats Garden 232</t>
  </si>
  <si>
    <t>kcpride</t>
  </si>
  <si>
    <t>https://www.munzee.com/m/kcpride/5205/</t>
  </si>
  <si>
    <t>Thomas Flats Garden 233</t>
  </si>
  <si>
    <t>https://www.munzee.com/m/gabbster/1591/</t>
  </si>
  <si>
    <t>Thomas Flats Garden 234</t>
  </si>
  <si>
    <t>https://www.munzee.com/m/Whelen/14799/</t>
  </si>
  <si>
    <t>Thomas Flats Garden 235</t>
  </si>
  <si>
    <t>https://www.munzee.com/m/kcpride/5211/</t>
  </si>
  <si>
    <t>Thomas Flats Garden 236</t>
  </si>
  <si>
    <t>https://www.munzee.com/m/magnacharge/1797/</t>
  </si>
  <si>
    <t>Thomas Flats Garden 237</t>
  </si>
  <si>
    <t>https://www.munzee.com/m/gabbster/1722/</t>
  </si>
  <si>
    <t>Thomas Flats Garden 238</t>
  </si>
  <si>
    <t>https://www.munzee.com/m/OHail/15337/</t>
  </si>
  <si>
    <t>Thomas Flats Garden 239</t>
  </si>
  <si>
    <t>https://www.munzee.com/m/kcpride/5081/</t>
  </si>
  <si>
    <t>Thomas Flats Garden 240</t>
  </si>
  <si>
    <t>https://www.munzee.com/m/drew637/1909/</t>
  </si>
  <si>
    <t>Thomas Flats Garden 241</t>
  </si>
  <si>
    <t>https://www.munzee.com/m/Badger2/382/</t>
  </si>
  <si>
    <t>Thomas Flats Garden 242</t>
  </si>
  <si>
    <t>https://www.munzee.com/m/Buckeyes/359/</t>
  </si>
  <si>
    <t>Thomas Flats Garden 243</t>
  </si>
  <si>
    <t>https://www.munzee.com/m/shabs/3268/map/</t>
  </si>
  <si>
    <t>Thomas Flats Garden 244</t>
  </si>
  <si>
    <t>https://www.munzee.com/m/Badger2/375/</t>
  </si>
  <si>
    <t>Thomas Flats Garden 245</t>
  </si>
  <si>
    <t>https://www.munzee.com/m/Buckeyes/356/</t>
  </si>
  <si>
    <t>Thomas Flats Garden 246</t>
  </si>
  <si>
    <t>https://www.munzee.com/m/rodrico101/3717/</t>
  </si>
  <si>
    <t>Thomas Flats Garden 247</t>
  </si>
  <si>
    <t>https://www.munzee.com/m/RubyRubyDues/3470/</t>
  </si>
  <si>
    <t>Thomas Flats Garden 248</t>
  </si>
  <si>
    <t>cycleangela</t>
  </si>
  <si>
    <t>https://www.munzee.com/m/cycleangela/2943/</t>
  </si>
  <si>
    <t>Thomas Flats Garden 249</t>
  </si>
  <si>
    <t>https://www.munzee.com/m/rodrico101/3935/</t>
  </si>
  <si>
    <t>Thomas Flats Garden 250</t>
  </si>
  <si>
    <t>https://www.munzee.com/m/RubyRubyDues/3471/</t>
  </si>
  <si>
    <t>Thomas Flats Garden 251</t>
  </si>
  <si>
    <t>https://www.munzee.com/m/Promethium/1972</t>
  </si>
  <si>
    <t>Thomas Flats Garden 252</t>
  </si>
  <si>
    <t>https://www.munzee.com/m/rodrico101/3978/</t>
  </si>
  <si>
    <t>Thomas Flats Garden 253</t>
  </si>
  <si>
    <t>https://www.munzee.com/m/hz/3474/</t>
  </si>
  <si>
    <t>Thomas Flats Garden 254</t>
  </si>
  <si>
    <t>https://www.munzee.com/m/Promethium/1973/</t>
  </si>
  <si>
    <t>Thomas Flats Garden 255</t>
  </si>
  <si>
    <t>WVKiwi</t>
  </si>
  <si>
    <t>https://www.munzee.com/m/wvkiwi/6663</t>
  </si>
  <si>
    <t>Thomas Flats Garden 256</t>
  </si>
  <si>
    <t>Johnsjen</t>
  </si>
  <si>
    <t>https://www.munzee.com/m/Johnsjen/1460/</t>
  </si>
  <si>
    <t>Thomas Flats Garden 257</t>
  </si>
  <si>
    <t>https://www.munzee.com/m/dboracle/3447</t>
  </si>
  <si>
    <t>Thomas Flats Garden 258</t>
  </si>
  <si>
    <t>https://www.munzee.com/m/jaw/2163/map/</t>
  </si>
  <si>
    <t>Thomas Flats Garden 259</t>
  </si>
  <si>
    <t>https://www.munzee.com/m/TopDeck/223/</t>
  </si>
  <si>
    <t>Thomas Flats Garden 260</t>
  </si>
  <si>
    <t>https://www.munzee.com/m/dboracle/3448</t>
  </si>
  <si>
    <t>Thomas Flats Garden 261</t>
  </si>
  <si>
    <t>https://www.munzee.com/m/annabanana/6840/</t>
  </si>
  <si>
    <t>Thomas Flats Garden 262</t>
  </si>
  <si>
    <t>julissajean</t>
  </si>
  <si>
    <t>https://www.munzee.com/m/Julissajean/2740/</t>
  </si>
  <si>
    <t>Thomas Flats Garden 263</t>
  </si>
  <si>
    <t>orky99</t>
  </si>
  <si>
    <t>https://www.munzee.com/m/Orky99/2298/</t>
  </si>
  <si>
    <t>Thomas Flats Garden 264</t>
  </si>
  <si>
    <t>https://www.munzee.com/m/annabanana/6841/</t>
  </si>
  <si>
    <t>Thomas Flats Garden 265</t>
  </si>
  <si>
    <t>https://www.munzee.com/m/AngelGirl/2670/</t>
  </si>
  <si>
    <t>Thomas Flats Garden 266</t>
  </si>
  <si>
    <t>https://www.munzee.com/m/MeanderingMonkeys/13056/</t>
  </si>
  <si>
    <t>Thomas Flats Garden 267</t>
  </si>
  <si>
    <t>barefootguru</t>
  </si>
  <si>
    <t>https://www.munzee.com/m/barefootguru/1817/</t>
  </si>
  <si>
    <t>Thomas Flats Garden 268</t>
  </si>
  <si>
    <t>driver582</t>
  </si>
  <si>
    <t>https://www.munzee.com/m/driver582/4830</t>
  </si>
  <si>
    <t>Thomas Flats Garden 269</t>
  </si>
  <si>
    <t>NYBOSS</t>
  </si>
  <si>
    <t>https://www.munzee.com/m/nyboss/4978/</t>
  </si>
  <si>
    <t>Thomas Flats Garden 270</t>
  </si>
  <si>
    <t>beckiweber</t>
  </si>
  <si>
    <t>https://www.munzee.com/m/beckiweber/2902/</t>
  </si>
  <si>
    <t>Thomas Flats Garden 271</t>
  </si>
  <si>
    <t>https://www.munzee.com/m/magnacharge/1688/</t>
  </si>
  <si>
    <t>Thomas Flats Garden 272</t>
  </si>
  <si>
    <t>https://www.munzee.com/m/gabbster/1602/</t>
  </si>
  <si>
    <t>Thomas Flats Garden 273</t>
  </si>
  <si>
    <t>https://www.munzee.com/m/drew637/1761/</t>
  </si>
  <si>
    <t>Thomas Flats Garden 274</t>
  </si>
  <si>
    <t>https://www.munzee.com/m/magnacharge/1687/</t>
  </si>
  <si>
    <t>Thomas Flats Garden 275</t>
  </si>
  <si>
    <t>https://www.munzee.com/m/gabbster/1601/</t>
  </si>
  <si>
    <t>Thomas Flats Garden 276</t>
  </si>
  <si>
    <t>https://www.munzee.com/m/LegionRider/763/</t>
  </si>
  <si>
    <t>Thomas Flats Garden 277</t>
  </si>
  <si>
    <t>https://www.munzee.com/m/magnacharge/1736/</t>
  </si>
  <si>
    <t>Thomas Flats Garden 278</t>
  </si>
  <si>
    <t>https://www.munzee.com/m/gabbster/1660/</t>
  </si>
  <si>
    <t>Thomas Flats Garden 279</t>
  </si>
  <si>
    <t>https://www.munzee.com/m/Aphrael/920</t>
  </si>
  <si>
    <t>Thomas Flats Garden 280</t>
  </si>
  <si>
    <t>https://www.munzee.com/m/magnacharge/1734/</t>
  </si>
  <si>
    <t>Thomas Flats Garden 281</t>
  </si>
  <si>
    <t>https://www.munzee.com/m/gabbster/1721/</t>
  </si>
  <si>
    <t>Thomas Flats Garden 282</t>
  </si>
  <si>
    <t>https://www.munzee.com/m/OHail/15347/</t>
  </si>
  <si>
    <t>Thomas Flats Garden 283</t>
  </si>
  <si>
    <t>https://www.munzee.com/m/Gamsci/4405/</t>
  </si>
  <si>
    <t>Thomas Flats Garden 284</t>
  </si>
  <si>
    <t>https://www.munzee.com/m/Donbadabon/4743/</t>
  </si>
  <si>
    <t>Thomas Flats Garden 285</t>
  </si>
  <si>
    <t>https://www.munzee.com/m/LegionRider/934/</t>
  </si>
  <si>
    <t>Thomas Flats Garden 286</t>
  </si>
  <si>
    <t>https://www.munzee.com/m/Badger2/384/</t>
  </si>
  <si>
    <t>Thomas Flats Garden 287</t>
  </si>
  <si>
    <t>https://www.munzee.com/m/Buckeyes/365/</t>
  </si>
  <si>
    <t>Thomas Flats Garden 288</t>
  </si>
  <si>
    <t>https://www.munzee.com/m/shabs/3270/map/</t>
  </si>
  <si>
    <t>Thomas Flats Garden 289</t>
  </si>
  <si>
    <t>https://www.munzee.com/m/Badger2/383/</t>
  </si>
  <si>
    <t>Thomas Flats Garden 290</t>
  </si>
  <si>
    <t>https://www.munzee.com/m/Buckeyes/364/</t>
  </si>
  <si>
    <t>Thomas Flats Garden 291</t>
  </si>
  <si>
    <t>https://www.munzee.com/m/kcpride/5203/</t>
  </si>
  <si>
    <t>Thomas Flats Garden 292</t>
  </si>
  <si>
    <t>https://www.munzee.com/m/RubyRubyDues/3473/</t>
  </si>
  <si>
    <t>Thomas Flats Garden 293</t>
  </si>
  <si>
    <t>https://www.munzee.com/m/drew637/1744/</t>
  </si>
  <si>
    <t>Thomas Flats Garden 294</t>
  </si>
  <si>
    <t>https://www.munzee.com/m/rodrico101/3934/</t>
  </si>
  <si>
    <t>Thomas Flats Garden 295</t>
  </si>
  <si>
    <t>https://www.munzee.com/m/RubyRubyDues/3472/</t>
  </si>
  <si>
    <t>Thomas Flats Garden 296</t>
  </si>
  <si>
    <t>https://www.munzee.com/m/kcpride/5079/</t>
  </si>
  <si>
    <t>Thomas Flats Garden 297</t>
  </si>
  <si>
    <t>https://www.munzee.com/m/wemissmo/6497/</t>
  </si>
  <si>
    <t>Thomas Flats Garden 298</t>
  </si>
  <si>
    <t>https://www.munzee.com/m/rodrico101/3981/</t>
  </si>
  <si>
    <t>Thomas Flats Garden 299</t>
  </si>
  <si>
    <t>https://www.munzee.com/m/kcpride/5071/</t>
  </si>
  <si>
    <t>Thomas Flats Garden 300</t>
  </si>
  <si>
    <t>https://www.munzee.com/m/EagleDadandXenia/14390/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</si>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</sst>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8.0"/>
      <color rgb="FF134F5C"/>
    </font>
    <font>
      <b/>
      <sz val="11.0"/>
    </font>
    <font>
      <sz val="11.0"/>
    </font>
    <font>
      <b/>
      <u/>
      <sz val="11.0"/>
      <color rgb="FF0000FF"/>
    </font>
    <font>
      <b/>
    </font>
    <font>
      <b/>
      <u/>
      <sz val="11.0"/>
      <color rgb="FF0000FF"/>
    </font>
    <font>
      <u/>
      <color rgb="FF0000FF"/>
    </font>
    <font/>
    <font>
      <u/>
      <color rgb="FF0000FF"/>
    </font>
    <font>
      <b/>
      <sz val="11.0"/>
      <color rgb="FF000000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3" fillId="0" fontId="2" numFmtId="0" xfId="0" applyBorder="1" applyFont="1"/>
    <xf borderId="3" fillId="0" fontId="2" numFmtId="0" xfId="0" applyBorder="1" applyFont="1"/>
    <xf borderId="5" fillId="0" fontId="2" numFmtId="10" xfId="0" applyBorder="1" applyFont="1" applyNumberFormat="1"/>
    <xf borderId="0" fillId="0" fontId="2" numFmtId="0" xfId="0" applyFont="1"/>
    <xf borderId="3" fillId="0" fontId="2" numFmtId="10" xfId="0" applyBorder="1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7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0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2" fontId="1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0</xdr:row>
      <xdr:rowOff>38100</xdr:rowOff>
    </xdr:from>
    <xdr:ext cx="3705225" cy="25431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Dog99/409/" TargetMode="External"/><Relationship Id="rId190" Type="http://schemas.openxmlformats.org/officeDocument/2006/relationships/hyperlink" Target="https://www.munzee.com/m/LegionRider/757/" TargetMode="External"/><Relationship Id="rId42" Type="http://schemas.openxmlformats.org/officeDocument/2006/relationships/hyperlink" Target="https://www.munzee.com/m/dboracle/3355" TargetMode="External"/><Relationship Id="rId41" Type="http://schemas.openxmlformats.org/officeDocument/2006/relationships/hyperlink" Target="https://www.munzee.com/m/RBond007/1/" TargetMode="External"/><Relationship Id="rId44" Type="http://schemas.openxmlformats.org/officeDocument/2006/relationships/hyperlink" Target="https://www.munzee.com/m/janzattic/4829" TargetMode="External"/><Relationship Id="rId194" Type="http://schemas.openxmlformats.org/officeDocument/2006/relationships/hyperlink" Target="https://www.munzee.com/m/OHail/14986/" TargetMode="External"/><Relationship Id="rId43" Type="http://schemas.openxmlformats.org/officeDocument/2006/relationships/hyperlink" Target="https://www.munzee.com/m/zip61348/1709/" TargetMode="External"/><Relationship Id="rId193" Type="http://schemas.openxmlformats.org/officeDocument/2006/relationships/hyperlink" Target="https://www.munzee.com/m/gabbster/1723/" TargetMode="External"/><Relationship Id="rId46" Type="http://schemas.openxmlformats.org/officeDocument/2006/relationships/hyperlink" Target="https://www.munzee.com/m/LegionRider/863/" TargetMode="External"/><Relationship Id="rId192" Type="http://schemas.openxmlformats.org/officeDocument/2006/relationships/hyperlink" Target="https://www.munzee.com/m/Whelen/16996/" TargetMode="External"/><Relationship Id="rId45" Type="http://schemas.openxmlformats.org/officeDocument/2006/relationships/hyperlink" Target="https://www.munzee.com/m/EagleDadandXenia/14395/" TargetMode="External"/><Relationship Id="rId191" Type="http://schemas.openxmlformats.org/officeDocument/2006/relationships/hyperlink" Target="https://www.munzee.com/m/magnacharge/1798/" TargetMode="External"/><Relationship Id="rId48" Type="http://schemas.openxmlformats.org/officeDocument/2006/relationships/hyperlink" Target="https://www.munzee.com/m/magnacharge/1574/" TargetMode="External"/><Relationship Id="rId187" Type="http://schemas.openxmlformats.org/officeDocument/2006/relationships/hyperlink" Target="https://www.munzee.com/m/magnacharge/1572/" TargetMode="External"/><Relationship Id="rId47" Type="http://schemas.openxmlformats.org/officeDocument/2006/relationships/hyperlink" Target="https://www.munzee.com/m/TopDeck/102/" TargetMode="External"/><Relationship Id="rId186" Type="http://schemas.openxmlformats.org/officeDocument/2006/relationships/hyperlink" Target="https://www.munzee.com/m/Whelen/14678/" TargetMode="External"/><Relationship Id="rId185" Type="http://schemas.openxmlformats.org/officeDocument/2006/relationships/hyperlink" Target="https://www.munzee.com/m/gabbster/1497/" TargetMode="External"/><Relationship Id="rId49" Type="http://schemas.openxmlformats.org/officeDocument/2006/relationships/hyperlink" Target="https://www.munzee.com/m/gabbster/1464/" TargetMode="External"/><Relationship Id="rId184" Type="http://schemas.openxmlformats.org/officeDocument/2006/relationships/hyperlink" Target="https://www.munzee.com/m/magnacharge/1578/" TargetMode="External"/><Relationship Id="rId189" Type="http://schemas.openxmlformats.org/officeDocument/2006/relationships/hyperlink" Target="https://www.munzee.com/m/Whelen/14787/" TargetMode="External"/><Relationship Id="rId188" Type="http://schemas.openxmlformats.org/officeDocument/2006/relationships/hyperlink" Target="https://www.munzee.com/m/gabbster/1488/" TargetMode="External"/><Relationship Id="rId31" Type="http://schemas.openxmlformats.org/officeDocument/2006/relationships/hyperlink" Target="https://www.munzee.com/m/GDog99/733/" TargetMode="External"/><Relationship Id="rId30" Type="http://schemas.openxmlformats.org/officeDocument/2006/relationships/hyperlink" Target="https://www.munzee.com/m/rodrico101/3897/" TargetMode="External"/><Relationship Id="rId33" Type="http://schemas.openxmlformats.org/officeDocument/2006/relationships/hyperlink" Target="https://www.munzee.com/m/shabs/3331/map/" TargetMode="External"/><Relationship Id="rId183" Type="http://schemas.openxmlformats.org/officeDocument/2006/relationships/hyperlink" Target="https://www.munzee.com/m/Whelen/14687/" TargetMode="External"/><Relationship Id="rId32" Type="http://schemas.openxmlformats.org/officeDocument/2006/relationships/hyperlink" Target="https://www.munzee.com/m/RubyRubyDues/3474/" TargetMode="External"/><Relationship Id="rId182" Type="http://schemas.openxmlformats.org/officeDocument/2006/relationships/hyperlink" Target="https://www.munzee.com/m/gabbster/1498/" TargetMode="External"/><Relationship Id="rId35" Type="http://schemas.openxmlformats.org/officeDocument/2006/relationships/hyperlink" Target="https://www.munzee.com/m/RubyRubyDues/3469/" TargetMode="External"/><Relationship Id="rId181" Type="http://schemas.openxmlformats.org/officeDocument/2006/relationships/hyperlink" Target="https://www.munzee.com/m/magnacharge/1579/" TargetMode="External"/><Relationship Id="rId34" Type="http://schemas.openxmlformats.org/officeDocument/2006/relationships/hyperlink" Target="https://www.munzee.com/m/GDog99/730/" TargetMode="External"/><Relationship Id="rId180" Type="http://schemas.openxmlformats.org/officeDocument/2006/relationships/hyperlink" Target="https://www.munzee.com/m/EagleDadandXenia/14392/" TargetMode="External"/><Relationship Id="rId37" Type="http://schemas.openxmlformats.org/officeDocument/2006/relationships/hyperlink" Target="https://www.munzee.com/m/GDog99/503/" TargetMode="External"/><Relationship Id="rId176" Type="http://schemas.openxmlformats.org/officeDocument/2006/relationships/hyperlink" Target="https://www.munzee.com/m/dboracle/3440" TargetMode="External"/><Relationship Id="rId297" Type="http://schemas.openxmlformats.org/officeDocument/2006/relationships/hyperlink" Target="https://www.munzee.com/m/wemissmo/6497/" TargetMode="External"/><Relationship Id="rId36" Type="http://schemas.openxmlformats.org/officeDocument/2006/relationships/hyperlink" Target="https://www.munzee.com/m/dboracle/3378/" TargetMode="External"/><Relationship Id="rId175" Type="http://schemas.openxmlformats.org/officeDocument/2006/relationships/hyperlink" Target="https://www.munzee.com/m/annabanana/6832/" TargetMode="External"/><Relationship Id="rId296" Type="http://schemas.openxmlformats.org/officeDocument/2006/relationships/hyperlink" Target="https://www.munzee.com/m/kcpride/5079/" TargetMode="External"/><Relationship Id="rId39" Type="http://schemas.openxmlformats.org/officeDocument/2006/relationships/hyperlink" Target="https://www.munzee.com/m/dboracle/3368" TargetMode="External"/><Relationship Id="rId174" Type="http://schemas.openxmlformats.org/officeDocument/2006/relationships/hyperlink" Target="https://www.munzee.com/m/shingobee23/2020/" TargetMode="External"/><Relationship Id="rId295" Type="http://schemas.openxmlformats.org/officeDocument/2006/relationships/hyperlink" Target="https://www.munzee.com/m/RubyRubyDues/3472/" TargetMode="External"/><Relationship Id="rId38" Type="http://schemas.openxmlformats.org/officeDocument/2006/relationships/hyperlink" Target="https://www.munzee.com/m/Kyrandia/1521/" TargetMode="External"/><Relationship Id="rId173" Type="http://schemas.openxmlformats.org/officeDocument/2006/relationships/hyperlink" Target="https://www.munzee.com/m/valsey/2774/" TargetMode="External"/><Relationship Id="rId294" Type="http://schemas.openxmlformats.org/officeDocument/2006/relationships/hyperlink" Target="https://www.munzee.com/m/rodrico101/3934/" TargetMode="External"/><Relationship Id="rId179" Type="http://schemas.openxmlformats.org/officeDocument/2006/relationships/hyperlink" Target="https://www.munzee.com/m/dap217/1792/" TargetMode="External"/><Relationship Id="rId178" Type="http://schemas.openxmlformats.org/officeDocument/2006/relationships/hyperlink" Target="https://www.munzee.com/m/Plaidkid13/873" TargetMode="External"/><Relationship Id="rId299" Type="http://schemas.openxmlformats.org/officeDocument/2006/relationships/hyperlink" Target="https://www.munzee.com/m/kcpride/5071/" TargetMode="External"/><Relationship Id="rId177" Type="http://schemas.openxmlformats.org/officeDocument/2006/relationships/hyperlink" Target="https://www.munzee.com/m/MeanderingMonkeys/13054/" TargetMode="External"/><Relationship Id="rId298" Type="http://schemas.openxmlformats.org/officeDocument/2006/relationships/hyperlink" Target="https://www.munzee.com/m/rodrico101/3981/" TargetMode="External"/><Relationship Id="rId20" Type="http://schemas.openxmlformats.org/officeDocument/2006/relationships/hyperlink" Target="https://www.munzee.com/m/Whelen/14811/" TargetMode="External"/><Relationship Id="rId22" Type="http://schemas.openxmlformats.org/officeDocument/2006/relationships/hyperlink" Target="https://www.munzee.com/m/Doc29/4380/" TargetMode="External"/><Relationship Id="rId21" Type="http://schemas.openxmlformats.org/officeDocument/2006/relationships/hyperlink" Target="https://www.munzee.com/m/kwd/4090/" TargetMode="External"/><Relationship Id="rId24" Type="http://schemas.openxmlformats.org/officeDocument/2006/relationships/hyperlink" Target="https://www.munzee.com/m/Buckeyes/323/" TargetMode="External"/><Relationship Id="rId23" Type="http://schemas.openxmlformats.org/officeDocument/2006/relationships/hyperlink" Target="https://www.munzee.com/m/Whelen/14813/" TargetMode="External"/><Relationship Id="rId26" Type="http://schemas.openxmlformats.org/officeDocument/2006/relationships/hyperlink" Target="https://www.munzee.com/m/Whelen/13672/" TargetMode="External"/><Relationship Id="rId25" Type="http://schemas.openxmlformats.org/officeDocument/2006/relationships/hyperlink" Target="https://www.munzee.com/m/AngelGirl/2826/" TargetMode="External"/><Relationship Id="rId28" Type="http://schemas.openxmlformats.org/officeDocument/2006/relationships/hyperlink" Target="https://www.munzee.com/m/Fossillady/1526/" TargetMode="External"/><Relationship Id="rId27" Type="http://schemas.openxmlformats.org/officeDocument/2006/relationships/hyperlink" Target="https://www.munzee.com/m/JABIE28/1826/map/" TargetMode="External"/><Relationship Id="rId29" Type="http://schemas.openxmlformats.org/officeDocument/2006/relationships/hyperlink" Target="https://www.munzee.com/m/Whelen/13673/" TargetMode="External"/><Relationship Id="rId11" Type="http://schemas.openxmlformats.org/officeDocument/2006/relationships/hyperlink" Target="https://www.munzee.com/m/annabanana/7187/" TargetMode="External"/><Relationship Id="rId10" Type="http://schemas.openxmlformats.org/officeDocument/2006/relationships/hyperlink" Target="https://www.munzee.com/m/Oskar173/864/" TargetMode="External"/><Relationship Id="rId13" Type="http://schemas.openxmlformats.org/officeDocument/2006/relationships/hyperlink" Target="https://www.munzee.com/m/jaw/2187/map/" TargetMode="External"/><Relationship Id="rId12" Type="http://schemas.openxmlformats.org/officeDocument/2006/relationships/hyperlink" Target="https://www.munzee.com/m/shabs/3278/map/" TargetMode="External"/><Relationship Id="rId15" Type="http://schemas.openxmlformats.org/officeDocument/2006/relationships/hyperlink" Target="https://www.munzee.com/m/magnacharge/1695/" TargetMode="External"/><Relationship Id="rId198" Type="http://schemas.openxmlformats.org/officeDocument/2006/relationships/hyperlink" Target="https://www.munzee.com/m/rodrico101/3868/" TargetMode="External"/><Relationship Id="rId14" Type="http://schemas.openxmlformats.org/officeDocument/2006/relationships/hyperlink" Target="https://www.munzee.com/m/wemissmo/6849/" TargetMode="External"/><Relationship Id="rId197" Type="http://schemas.openxmlformats.org/officeDocument/2006/relationships/hyperlink" Target="https://www.munzee.com/m/my2boysmama/1363" TargetMode="External"/><Relationship Id="rId17" Type="http://schemas.openxmlformats.org/officeDocument/2006/relationships/hyperlink" Target="https://www.munzee.com/m/Whelen/14967/" TargetMode="External"/><Relationship Id="rId196" Type="http://schemas.openxmlformats.org/officeDocument/2006/relationships/hyperlink" Target="https://www.munzee.com/m/Badger2/374/" TargetMode="External"/><Relationship Id="rId16" Type="http://schemas.openxmlformats.org/officeDocument/2006/relationships/hyperlink" Target="https://www.munzee.com/m/Fusak/633" TargetMode="External"/><Relationship Id="rId195" Type="http://schemas.openxmlformats.org/officeDocument/2006/relationships/hyperlink" Target="https://www.munzee.com/m/georeyna/7412/" TargetMode="External"/><Relationship Id="rId19" Type="http://schemas.openxmlformats.org/officeDocument/2006/relationships/hyperlink" Target="https://www.munzee.com/m/Doc29/3853/" TargetMode="External"/><Relationship Id="rId18" Type="http://schemas.openxmlformats.org/officeDocument/2006/relationships/hyperlink" Target="https://www.munzee.com/m/kwd/4319/" TargetMode="External"/><Relationship Id="rId199" Type="http://schemas.openxmlformats.org/officeDocument/2006/relationships/hyperlink" Target="https://www.munzee.com/m/Badger2/361/" TargetMode="External"/><Relationship Id="rId84" Type="http://schemas.openxmlformats.org/officeDocument/2006/relationships/hyperlink" Target="https://www.munzee.com/m/CandyLace/1080/" TargetMode="External"/><Relationship Id="rId83" Type="http://schemas.openxmlformats.org/officeDocument/2006/relationships/hyperlink" Target="https://www.munzee.com/m/Gamsci/4086/" TargetMode="External"/><Relationship Id="rId86" Type="http://schemas.openxmlformats.org/officeDocument/2006/relationships/hyperlink" Target="https://www.munzee.com/m/MeanderingMonkeys/13052/" TargetMode="External"/><Relationship Id="rId85" Type="http://schemas.openxmlformats.org/officeDocument/2006/relationships/hyperlink" Target="https://www.munzee.com/m/GDog99/704/" TargetMode="External"/><Relationship Id="rId88" Type="http://schemas.openxmlformats.org/officeDocument/2006/relationships/hyperlink" Target="https://www.munzee.com/m/fisherwoman/6418/" TargetMode="External"/><Relationship Id="rId150" Type="http://schemas.openxmlformats.org/officeDocument/2006/relationships/hyperlink" Target="https://www.munzee.com/m/lison55/3070" TargetMode="External"/><Relationship Id="rId271" Type="http://schemas.openxmlformats.org/officeDocument/2006/relationships/hyperlink" Target="https://www.munzee.com/m/magnacharge/1688/" TargetMode="External"/><Relationship Id="rId87" Type="http://schemas.openxmlformats.org/officeDocument/2006/relationships/hyperlink" Target="https://www.munzee.com/m/janzattic/5162" TargetMode="External"/><Relationship Id="rId270" Type="http://schemas.openxmlformats.org/officeDocument/2006/relationships/hyperlink" Target="https://www.munzee.com/m/beckiweber/2902/" TargetMode="External"/><Relationship Id="rId89" Type="http://schemas.openxmlformats.org/officeDocument/2006/relationships/hyperlink" Target="https://www.munzee.com/m/JABIE28/1823/map/" TargetMode="External"/><Relationship Id="rId80" Type="http://schemas.openxmlformats.org/officeDocument/2006/relationships/hyperlink" Target="https://www.munzee.com/m/denali0407/8878/" TargetMode="External"/><Relationship Id="rId82" Type="http://schemas.openxmlformats.org/officeDocument/2006/relationships/hyperlink" Target="https://www.munzee.com/m/GDog99/397/" TargetMode="External"/><Relationship Id="rId81" Type="http://schemas.openxmlformats.org/officeDocument/2006/relationships/hyperlink" Target="https://www.munzee.com/m/CandyLace/871" TargetMode="External"/><Relationship Id="rId1" Type="http://schemas.openxmlformats.org/officeDocument/2006/relationships/hyperlink" Target="https://www.munzee.com/m/EagleDadandXenia/14363/" TargetMode="External"/><Relationship Id="rId2" Type="http://schemas.openxmlformats.org/officeDocument/2006/relationships/hyperlink" Target="https://www.munzee.com/m/CandyLace/923/" TargetMode="External"/><Relationship Id="rId3" Type="http://schemas.openxmlformats.org/officeDocument/2006/relationships/hyperlink" Target="https://www.munzee.com/m/TopDeck/106/" TargetMode="External"/><Relationship Id="rId149" Type="http://schemas.openxmlformats.org/officeDocument/2006/relationships/hyperlink" Target="https://www.munzee.com/m/Whelen/16997/" TargetMode="External"/><Relationship Id="rId4" Type="http://schemas.openxmlformats.org/officeDocument/2006/relationships/hyperlink" Target="https://www.munzee.com/m/EagleDadandXenia/14362/" TargetMode="External"/><Relationship Id="rId148" Type="http://schemas.openxmlformats.org/officeDocument/2006/relationships/hyperlink" Target="https://www.munzee.com/m/gabbster/1724/" TargetMode="External"/><Relationship Id="rId269" Type="http://schemas.openxmlformats.org/officeDocument/2006/relationships/hyperlink" Target="https://www.munzee.com/m/nyboss/4978/" TargetMode="External"/><Relationship Id="rId9" Type="http://schemas.openxmlformats.org/officeDocument/2006/relationships/hyperlink" Target="https://www.munzee.com/m/Gamsci/4072/" TargetMode="External"/><Relationship Id="rId143" Type="http://schemas.openxmlformats.org/officeDocument/2006/relationships/hyperlink" Target="https://www.munzee.com/m/Whelen/14410/" TargetMode="External"/><Relationship Id="rId264" Type="http://schemas.openxmlformats.org/officeDocument/2006/relationships/hyperlink" Target="https://www.munzee.com/m/annabanana/6841/" TargetMode="External"/><Relationship Id="rId142" Type="http://schemas.openxmlformats.org/officeDocument/2006/relationships/hyperlink" Target="https://www.munzee.com/m/gabbster/1481/" TargetMode="External"/><Relationship Id="rId263" Type="http://schemas.openxmlformats.org/officeDocument/2006/relationships/hyperlink" Target="https://www.munzee.com/m/Orky99/2298/" TargetMode="External"/><Relationship Id="rId141" Type="http://schemas.openxmlformats.org/officeDocument/2006/relationships/hyperlink" Target="https://www.munzee.com/m/magnacharge/1584/" TargetMode="External"/><Relationship Id="rId262" Type="http://schemas.openxmlformats.org/officeDocument/2006/relationships/hyperlink" Target="https://www.munzee.com/m/Julissajean/2740/" TargetMode="External"/><Relationship Id="rId140" Type="http://schemas.openxmlformats.org/officeDocument/2006/relationships/hyperlink" Target="https://www.munzee.com/m/Whelen/14818/" TargetMode="External"/><Relationship Id="rId261" Type="http://schemas.openxmlformats.org/officeDocument/2006/relationships/hyperlink" Target="https://www.munzee.com/m/annabanana/6840/" TargetMode="External"/><Relationship Id="rId5" Type="http://schemas.openxmlformats.org/officeDocument/2006/relationships/hyperlink" Target="https://www.munzee.com/m/Fusak/635/" TargetMode="External"/><Relationship Id="rId147" Type="http://schemas.openxmlformats.org/officeDocument/2006/relationships/hyperlink" Target="https://www.munzee.com/m/magnacharge/1799/" TargetMode="External"/><Relationship Id="rId268" Type="http://schemas.openxmlformats.org/officeDocument/2006/relationships/hyperlink" Target="https://www.munzee.com/m/driver582/4830" TargetMode="External"/><Relationship Id="rId6" Type="http://schemas.openxmlformats.org/officeDocument/2006/relationships/hyperlink" Target="https://www.munzee.com/m/Gamsci/4069/" TargetMode="External"/><Relationship Id="rId146" Type="http://schemas.openxmlformats.org/officeDocument/2006/relationships/hyperlink" Target="https://www.munzee.com/m/Whelen/13671/" TargetMode="External"/><Relationship Id="rId267" Type="http://schemas.openxmlformats.org/officeDocument/2006/relationships/hyperlink" Target="https://www.munzee.com/m/barefootguru/1817/" TargetMode="External"/><Relationship Id="rId7" Type="http://schemas.openxmlformats.org/officeDocument/2006/relationships/hyperlink" Target="https://www.munzee.com/m/drew637/1889/" TargetMode="External"/><Relationship Id="rId145" Type="http://schemas.openxmlformats.org/officeDocument/2006/relationships/hyperlink" Target="https://www.munzee.com/m/gabbster/1496/" TargetMode="External"/><Relationship Id="rId266" Type="http://schemas.openxmlformats.org/officeDocument/2006/relationships/hyperlink" Target="https://www.munzee.com/m/MeanderingMonkeys/13056/" TargetMode="External"/><Relationship Id="rId8" Type="http://schemas.openxmlformats.org/officeDocument/2006/relationships/hyperlink" Target="https://www.munzee.com/m/JABIE28/1815/map/" TargetMode="External"/><Relationship Id="rId144" Type="http://schemas.openxmlformats.org/officeDocument/2006/relationships/hyperlink" Target="https://www.munzee.com/m/magnacharge/1565/" TargetMode="External"/><Relationship Id="rId265" Type="http://schemas.openxmlformats.org/officeDocument/2006/relationships/hyperlink" Target="https://www.munzee.com/m/AngelGirl/2670/" TargetMode="External"/><Relationship Id="rId73" Type="http://schemas.openxmlformats.org/officeDocument/2006/relationships/hyperlink" Target="https://www.munzee.com/m/rodrico101/3895/" TargetMode="External"/><Relationship Id="rId72" Type="http://schemas.openxmlformats.org/officeDocument/2006/relationships/hyperlink" Target="https://www.munzee.com/m/Whelen/16995/" TargetMode="External"/><Relationship Id="rId75" Type="http://schemas.openxmlformats.org/officeDocument/2006/relationships/hyperlink" Target="https://www.munzee.com/m/granitente/2499/" TargetMode="External"/><Relationship Id="rId74" Type="http://schemas.openxmlformats.org/officeDocument/2006/relationships/hyperlink" Target="https://www.munzee.com/m/OHail/15364/" TargetMode="External"/><Relationship Id="rId77" Type="http://schemas.openxmlformats.org/officeDocument/2006/relationships/hyperlink" Target="https://www.munzee.com/m/RubyRubyDues/3468/" TargetMode="External"/><Relationship Id="rId260" Type="http://schemas.openxmlformats.org/officeDocument/2006/relationships/hyperlink" Target="https://www.munzee.com/m/dboracle/3448" TargetMode="External"/><Relationship Id="rId76" Type="http://schemas.openxmlformats.org/officeDocument/2006/relationships/hyperlink" Target="https://www.munzee.com/m/GDog99/728/" TargetMode="External"/><Relationship Id="rId79" Type="http://schemas.openxmlformats.org/officeDocument/2006/relationships/hyperlink" Target="https://www.munzee.com/m/GDog99/726/" TargetMode="External"/><Relationship Id="rId78" Type="http://schemas.openxmlformats.org/officeDocument/2006/relationships/hyperlink" Target="https://www.munzee.com/m/jaw/2176/map/" TargetMode="External"/><Relationship Id="rId71" Type="http://schemas.openxmlformats.org/officeDocument/2006/relationships/hyperlink" Target="https://www.munzee.com/m/Donbadabon/4742" TargetMode="External"/><Relationship Id="rId70" Type="http://schemas.openxmlformats.org/officeDocument/2006/relationships/hyperlink" Target="https://www.munzee.com/m/rodrico101/3732/" TargetMode="External"/><Relationship Id="rId139" Type="http://schemas.openxmlformats.org/officeDocument/2006/relationships/hyperlink" Target="https://www.munzee.com/m/gabbster/1499/" TargetMode="External"/><Relationship Id="rId138" Type="http://schemas.openxmlformats.org/officeDocument/2006/relationships/hyperlink" Target="https://www.munzee.com/m/magnacharge/1580/" TargetMode="External"/><Relationship Id="rId259" Type="http://schemas.openxmlformats.org/officeDocument/2006/relationships/hyperlink" Target="https://www.munzee.com/m/TopDeck/223/" TargetMode="External"/><Relationship Id="rId137" Type="http://schemas.openxmlformats.org/officeDocument/2006/relationships/hyperlink" Target="https://www.munzee.com/m/Whelen/14819/" TargetMode="External"/><Relationship Id="rId258" Type="http://schemas.openxmlformats.org/officeDocument/2006/relationships/hyperlink" Target="https://www.munzee.com/m/jaw/2163/map/" TargetMode="External"/><Relationship Id="rId132" Type="http://schemas.openxmlformats.org/officeDocument/2006/relationships/hyperlink" Target="https://www.munzee.com/m/lison55/3539" TargetMode="External"/><Relationship Id="rId253" Type="http://schemas.openxmlformats.org/officeDocument/2006/relationships/hyperlink" Target="https://www.munzee.com/m/hz/3474/" TargetMode="External"/><Relationship Id="rId131" Type="http://schemas.openxmlformats.org/officeDocument/2006/relationships/hyperlink" Target="https://www.munzee.com/m/MeanderingMonkeys/13053/" TargetMode="External"/><Relationship Id="rId252" Type="http://schemas.openxmlformats.org/officeDocument/2006/relationships/hyperlink" Target="https://www.munzee.com/m/rodrico101/3978/" TargetMode="External"/><Relationship Id="rId130" Type="http://schemas.openxmlformats.org/officeDocument/2006/relationships/hyperlink" Target="https://www.munzee.com/m/GDog99/732/" TargetMode="External"/><Relationship Id="rId251" Type="http://schemas.openxmlformats.org/officeDocument/2006/relationships/hyperlink" Target="https://www.munzee.com/m/Promethium/1972" TargetMode="External"/><Relationship Id="rId250" Type="http://schemas.openxmlformats.org/officeDocument/2006/relationships/hyperlink" Target="https://www.munzee.com/m/RubyRubyDues/3471/" TargetMode="External"/><Relationship Id="rId136" Type="http://schemas.openxmlformats.org/officeDocument/2006/relationships/hyperlink" Target="https://www.munzee.com/m/Badger2/356/" TargetMode="External"/><Relationship Id="rId257" Type="http://schemas.openxmlformats.org/officeDocument/2006/relationships/hyperlink" Target="https://www.munzee.com/m/dboracle/3447" TargetMode="External"/><Relationship Id="rId135" Type="http://schemas.openxmlformats.org/officeDocument/2006/relationships/hyperlink" Target="https://www.munzee.com/m/EagleDadandXenia/14393/" TargetMode="External"/><Relationship Id="rId256" Type="http://schemas.openxmlformats.org/officeDocument/2006/relationships/hyperlink" Target="https://www.munzee.com/m/Johnsjen/1460/" TargetMode="External"/><Relationship Id="rId134" Type="http://schemas.openxmlformats.org/officeDocument/2006/relationships/hyperlink" Target="https://www.munzee.com/m/OHail/14979/" TargetMode="External"/><Relationship Id="rId255" Type="http://schemas.openxmlformats.org/officeDocument/2006/relationships/hyperlink" Target="https://www.munzee.com/m/wvkiwi/6663" TargetMode="External"/><Relationship Id="rId133" Type="http://schemas.openxmlformats.org/officeDocument/2006/relationships/hyperlink" Target="https://www.munzee.com/m/Andremelb/1575/" TargetMode="External"/><Relationship Id="rId254" Type="http://schemas.openxmlformats.org/officeDocument/2006/relationships/hyperlink" Target="https://www.munzee.com/m/Promethium/1973/" TargetMode="External"/><Relationship Id="rId62" Type="http://schemas.openxmlformats.org/officeDocument/2006/relationships/hyperlink" Target="https://www.munzee.com/m/my2boysmama/1352" TargetMode="External"/><Relationship Id="rId61" Type="http://schemas.openxmlformats.org/officeDocument/2006/relationships/hyperlink" Target="https://www.munzee.com/m/rodrico101/3738/" TargetMode="External"/><Relationship Id="rId64" Type="http://schemas.openxmlformats.org/officeDocument/2006/relationships/hyperlink" Target="https://www.munzee.com/m/rodrico101/3871/" TargetMode="External"/><Relationship Id="rId63" Type="http://schemas.openxmlformats.org/officeDocument/2006/relationships/hyperlink" Target="https://www.munzee.com/m/Whelen/14686/" TargetMode="External"/><Relationship Id="rId66" Type="http://schemas.openxmlformats.org/officeDocument/2006/relationships/hyperlink" Target="https://www.munzee.com/m/Whelen/14256/" TargetMode="External"/><Relationship Id="rId172" Type="http://schemas.openxmlformats.org/officeDocument/2006/relationships/hyperlink" Target="https://www.munzee.com/m/benotje/779/" TargetMode="External"/><Relationship Id="rId293" Type="http://schemas.openxmlformats.org/officeDocument/2006/relationships/hyperlink" Target="https://www.munzee.com/m/drew637/1744/" TargetMode="External"/><Relationship Id="rId65" Type="http://schemas.openxmlformats.org/officeDocument/2006/relationships/hyperlink" Target="https://www.munzee.com/m/my2boysmama/1351" TargetMode="External"/><Relationship Id="rId171" Type="http://schemas.openxmlformats.org/officeDocument/2006/relationships/hyperlink" Target="https://www.munzee.com/m/Gamsci/4525/" TargetMode="External"/><Relationship Id="rId292" Type="http://schemas.openxmlformats.org/officeDocument/2006/relationships/hyperlink" Target="https://www.munzee.com/m/RubyRubyDues/3473/" TargetMode="External"/><Relationship Id="rId68" Type="http://schemas.openxmlformats.org/officeDocument/2006/relationships/hyperlink" Target="https://www.munzee.com/m/my2boysmama/1229" TargetMode="External"/><Relationship Id="rId170" Type="http://schemas.openxmlformats.org/officeDocument/2006/relationships/hyperlink" Target="https://www.munzee.com/m/CandyLace/1234/" TargetMode="External"/><Relationship Id="rId291" Type="http://schemas.openxmlformats.org/officeDocument/2006/relationships/hyperlink" Target="https://www.munzee.com/m/kcpride/5203/" TargetMode="External"/><Relationship Id="rId67" Type="http://schemas.openxmlformats.org/officeDocument/2006/relationships/hyperlink" Target="https://www.munzee.com/m/rodrico101/3734/" TargetMode="External"/><Relationship Id="rId290" Type="http://schemas.openxmlformats.org/officeDocument/2006/relationships/hyperlink" Target="https://www.munzee.com/m/Buckeyes/364/" TargetMode="External"/><Relationship Id="rId60" Type="http://schemas.openxmlformats.org/officeDocument/2006/relationships/hyperlink" Target="https://www.munzee.com/m/gabbster/1619/" TargetMode="External"/><Relationship Id="rId165" Type="http://schemas.openxmlformats.org/officeDocument/2006/relationships/hyperlink" Target="https://www.munzee.com/m/denali0407/9030/" TargetMode="External"/><Relationship Id="rId286" Type="http://schemas.openxmlformats.org/officeDocument/2006/relationships/hyperlink" Target="https://www.munzee.com/m/Badger2/384/" TargetMode="External"/><Relationship Id="rId69" Type="http://schemas.openxmlformats.org/officeDocument/2006/relationships/hyperlink" Target="https://www.munzee.com/m/Whelen/14253/" TargetMode="External"/><Relationship Id="rId164" Type="http://schemas.openxmlformats.org/officeDocument/2006/relationships/hyperlink" Target="https://www.munzee.com/m/rodrico101/3916/" TargetMode="External"/><Relationship Id="rId285" Type="http://schemas.openxmlformats.org/officeDocument/2006/relationships/hyperlink" Target="https://www.munzee.com/m/LegionRider/934/" TargetMode="External"/><Relationship Id="rId163" Type="http://schemas.openxmlformats.org/officeDocument/2006/relationships/hyperlink" Target="https://www.munzee.com/m/Sneaksgalore33/928" TargetMode="External"/><Relationship Id="rId284" Type="http://schemas.openxmlformats.org/officeDocument/2006/relationships/hyperlink" Target="https://www.munzee.com/m/Donbadabon/4743/" TargetMode="External"/><Relationship Id="rId162" Type="http://schemas.openxmlformats.org/officeDocument/2006/relationships/hyperlink" Target="https://www.munzee.com/m/Promethium/1832" TargetMode="External"/><Relationship Id="rId283" Type="http://schemas.openxmlformats.org/officeDocument/2006/relationships/hyperlink" Target="https://www.munzee.com/m/Gamsci/4405/" TargetMode="External"/><Relationship Id="rId169" Type="http://schemas.openxmlformats.org/officeDocument/2006/relationships/hyperlink" Target="https://www.munzee.com/m/dboracle/3441" TargetMode="External"/><Relationship Id="rId168" Type="http://schemas.openxmlformats.org/officeDocument/2006/relationships/hyperlink" Target="https://www.munzee.com/m/jaw/2175/map/" TargetMode="External"/><Relationship Id="rId289" Type="http://schemas.openxmlformats.org/officeDocument/2006/relationships/hyperlink" Target="https://www.munzee.com/m/Badger2/383/" TargetMode="External"/><Relationship Id="rId167" Type="http://schemas.openxmlformats.org/officeDocument/2006/relationships/hyperlink" Target="https://www.munzee.com/m/CandyLace/926/" TargetMode="External"/><Relationship Id="rId288" Type="http://schemas.openxmlformats.org/officeDocument/2006/relationships/hyperlink" Target="https://www.munzee.com/m/shabs/3270/map/" TargetMode="External"/><Relationship Id="rId166" Type="http://schemas.openxmlformats.org/officeDocument/2006/relationships/hyperlink" Target="https://www.munzee.com/m/dboracle/3439" TargetMode="External"/><Relationship Id="rId287" Type="http://schemas.openxmlformats.org/officeDocument/2006/relationships/hyperlink" Target="https://www.munzee.com/m/Buckeyes/365/" TargetMode="External"/><Relationship Id="rId51" Type="http://schemas.openxmlformats.org/officeDocument/2006/relationships/hyperlink" Target="https://www.munzee.com/m/magnacharge/1577/" TargetMode="External"/><Relationship Id="rId50" Type="http://schemas.openxmlformats.org/officeDocument/2006/relationships/hyperlink" Target="https://www.munzee.com/m/EagleDadandXenia/14348/" TargetMode="External"/><Relationship Id="rId53" Type="http://schemas.openxmlformats.org/officeDocument/2006/relationships/hyperlink" Target="https://www.munzee.com/m/denali0407/8458/" TargetMode="External"/><Relationship Id="rId52" Type="http://schemas.openxmlformats.org/officeDocument/2006/relationships/hyperlink" Target="https://www.munzee.com/m/gabbster/1492/" TargetMode="External"/><Relationship Id="rId55" Type="http://schemas.openxmlformats.org/officeDocument/2006/relationships/hyperlink" Target="https://www.munzee.com/m/gabbster/1490/" TargetMode="External"/><Relationship Id="rId161" Type="http://schemas.openxmlformats.org/officeDocument/2006/relationships/hyperlink" Target="https://www.munzee.com/m/rodrico101/3915/" TargetMode="External"/><Relationship Id="rId282" Type="http://schemas.openxmlformats.org/officeDocument/2006/relationships/hyperlink" Target="https://www.munzee.com/m/OHail/15347/" TargetMode="External"/><Relationship Id="rId54" Type="http://schemas.openxmlformats.org/officeDocument/2006/relationships/hyperlink" Target="https://www.munzee.com/m/magnacharge/1575/" TargetMode="External"/><Relationship Id="rId160" Type="http://schemas.openxmlformats.org/officeDocument/2006/relationships/hyperlink" Target="https://www.munzee.com/m/my2boysmama/1634" TargetMode="External"/><Relationship Id="rId281" Type="http://schemas.openxmlformats.org/officeDocument/2006/relationships/hyperlink" Target="https://www.munzee.com/m/gabbster/1721/" TargetMode="External"/><Relationship Id="rId57" Type="http://schemas.openxmlformats.org/officeDocument/2006/relationships/hyperlink" Target="https://www.munzee.com/m/magnacharge/1800/" TargetMode="External"/><Relationship Id="rId280" Type="http://schemas.openxmlformats.org/officeDocument/2006/relationships/hyperlink" Target="https://www.munzee.com/m/magnacharge/1734/" TargetMode="External"/><Relationship Id="rId56" Type="http://schemas.openxmlformats.org/officeDocument/2006/relationships/hyperlink" Target="https://www.munzee.com/m/rgforsythe/5220" TargetMode="External"/><Relationship Id="rId159" Type="http://schemas.openxmlformats.org/officeDocument/2006/relationships/hyperlink" Target="https://www.munzee.com/m/Buck4Big/337/" TargetMode="External"/><Relationship Id="rId59" Type="http://schemas.openxmlformats.org/officeDocument/2006/relationships/hyperlink" Target="https://www.munzee.com/m/Donbadabon/4741" TargetMode="External"/><Relationship Id="rId154" Type="http://schemas.openxmlformats.org/officeDocument/2006/relationships/hyperlink" Target="https://www.munzee.com/m/my2boysmama/1361" TargetMode="External"/><Relationship Id="rId275" Type="http://schemas.openxmlformats.org/officeDocument/2006/relationships/hyperlink" Target="https://www.munzee.com/m/gabbster/1601/" TargetMode="External"/><Relationship Id="rId58" Type="http://schemas.openxmlformats.org/officeDocument/2006/relationships/hyperlink" Target="https://www.munzee.com/m/DJSmith/3832" TargetMode="External"/><Relationship Id="rId153" Type="http://schemas.openxmlformats.org/officeDocument/2006/relationships/hyperlink" Target="https://www.munzee.com/m/TopDeck/225/" TargetMode="External"/><Relationship Id="rId274" Type="http://schemas.openxmlformats.org/officeDocument/2006/relationships/hyperlink" Target="https://www.munzee.com/m/magnacharge/1687/" TargetMode="External"/><Relationship Id="rId152" Type="http://schemas.openxmlformats.org/officeDocument/2006/relationships/hyperlink" Target="https://www.munzee.com/m/rodrico101/3877/" TargetMode="External"/><Relationship Id="rId273" Type="http://schemas.openxmlformats.org/officeDocument/2006/relationships/hyperlink" Target="https://www.munzee.com/m/drew637/1761/" TargetMode="External"/><Relationship Id="rId151" Type="http://schemas.openxmlformats.org/officeDocument/2006/relationships/hyperlink" Target="https://www.munzee.com/m/my2boysmama/1358" TargetMode="External"/><Relationship Id="rId272" Type="http://schemas.openxmlformats.org/officeDocument/2006/relationships/hyperlink" Target="https://www.munzee.com/m/gabbster/1602/" TargetMode="External"/><Relationship Id="rId158" Type="http://schemas.openxmlformats.org/officeDocument/2006/relationships/hyperlink" Target="https://www.munzee.com/m/rodrico101/3708/" TargetMode="External"/><Relationship Id="rId279" Type="http://schemas.openxmlformats.org/officeDocument/2006/relationships/hyperlink" Target="https://www.munzee.com/m/Aphrael/920" TargetMode="External"/><Relationship Id="rId157" Type="http://schemas.openxmlformats.org/officeDocument/2006/relationships/hyperlink" Target="https://www.munzee.com/m/my2boysmama/1328" TargetMode="External"/><Relationship Id="rId278" Type="http://schemas.openxmlformats.org/officeDocument/2006/relationships/hyperlink" Target="https://www.munzee.com/m/gabbster/1660/" TargetMode="External"/><Relationship Id="rId156" Type="http://schemas.openxmlformats.org/officeDocument/2006/relationships/hyperlink" Target="https://www.munzee.com/m/MrsDoc29/2271/" TargetMode="External"/><Relationship Id="rId277" Type="http://schemas.openxmlformats.org/officeDocument/2006/relationships/hyperlink" Target="https://www.munzee.com/m/magnacharge/1736/" TargetMode="External"/><Relationship Id="rId155" Type="http://schemas.openxmlformats.org/officeDocument/2006/relationships/hyperlink" Target="https://www.munzee.com/m/rodrico101/3869/" TargetMode="External"/><Relationship Id="rId276" Type="http://schemas.openxmlformats.org/officeDocument/2006/relationships/hyperlink" Target="https://www.munzee.com/m/LegionRider/763/" TargetMode="External"/><Relationship Id="rId107" Type="http://schemas.openxmlformats.org/officeDocument/2006/relationships/hyperlink" Target="https://www.munzee.com/m/my2boysmama/1353" TargetMode="External"/><Relationship Id="rId228" Type="http://schemas.openxmlformats.org/officeDocument/2006/relationships/hyperlink" Target="https://www.munzee.com/m/LegionRider/859/" TargetMode="External"/><Relationship Id="rId106" Type="http://schemas.openxmlformats.org/officeDocument/2006/relationships/hyperlink" Target="https://www.munzee.com/m/rodrico101/3875/" TargetMode="External"/><Relationship Id="rId227" Type="http://schemas.openxmlformats.org/officeDocument/2006/relationships/hyperlink" Target="https://www.munzee.com/m/gabbster/1491/" TargetMode="External"/><Relationship Id="rId105" Type="http://schemas.openxmlformats.org/officeDocument/2006/relationships/hyperlink" Target="https://www.munzee.com/m/dielange/363/" TargetMode="External"/><Relationship Id="rId226" Type="http://schemas.openxmlformats.org/officeDocument/2006/relationships/hyperlink" Target="https://www.munzee.com/m/magnacharge/1576/" TargetMode="External"/><Relationship Id="rId104" Type="http://schemas.openxmlformats.org/officeDocument/2006/relationships/hyperlink" Target="https://www.munzee.com/m/TJACS/4364/" TargetMode="External"/><Relationship Id="rId225" Type="http://schemas.openxmlformats.org/officeDocument/2006/relationships/hyperlink" Target="https://www.munzee.com/m/EagleDadandXenia/14391/" TargetMode="External"/><Relationship Id="rId109" Type="http://schemas.openxmlformats.org/officeDocument/2006/relationships/hyperlink" Target="https://www.munzee.com/m/rodrico101/3870/" TargetMode="External"/><Relationship Id="rId108" Type="http://schemas.openxmlformats.org/officeDocument/2006/relationships/hyperlink" Target="https://www.munzee.com/m/AngelGirl/2887/" TargetMode="External"/><Relationship Id="rId229" Type="http://schemas.openxmlformats.org/officeDocument/2006/relationships/hyperlink" Target="https://www.munzee.com/m/magnacharge/1685/" TargetMode="External"/><Relationship Id="rId220" Type="http://schemas.openxmlformats.org/officeDocument/2006/relationships/hyperlink" Target="https://www.munzee.com/m/janzattic/4757" TargetMode="External"/><Relationship Id="rId103" Type="http://schemas.openxmlformats.org/officeDocument/2006/relationships/hyperlink" Target="https://www.munzee.com/m/gabbster/1720/" TargetMode="External"/><Relationship Id="rId224" Type="http://schemas.openxmlformats.org/officeDocument/2006/relationships/hyperlink" Target="https://www.munzee.com/m/Aphrael/1428/" TargetMode="External"/><Relationship Id="rId102" Type="http://schemas.openxmlformats.org/officeDocument/2006/relationships/hyperlink" Target="https://www.munzee.com/m/magnacharge/1796/" TargetMode="External"/><Relationship Id="rId223" Type="http://schemas.openxmlformats.org/officeDocument/2006/relationships/hyperlink" Target="https://www.munzee.com/m/Donbadabon/4745" TargetMode="External"/><Relationship Id="rId101" Type="http://schemas.openxmlformats.org/officeDocument/2006/relationships/hyperlink" Target="https://www.munzee.com/m/OHail/14978/" TargetMode="External"/><Relationship Id="rId222" Type="http://schemas.openxmlformats.org/officeDocument/2006/relationships/hyperlink" Target="https://www.munzee.com/m/wemissmo/6850/" TargetMode="External"/><Relationship Id="rId100" Type="http://schemas.openxmlformats.org/officeDocument/2006/relationships/hyperlink" Target="https://www.munzee.com/m/gabbster/1493/" TargetMode="External"/><Relationship Id="rId221" Type="http://schemas.openxmlformats.org/officeDocument/2006/relationships/hyperlink" Target="https://www.munzee.com/m/MeanderingMonkeys/13055/" TargetMode="External"/><Relationship Id="rId217" Type="http://schemas.openxmlformats.org/officeDocument/2006/relationships/hyperlink" Target="https://www.munzee.com/m/valsey/2773/" TargetMode="External"/><Relationship Id="rId216" Type="http://schemas.openxmlformats.org/officeDocument/2006/relationships/hyperlink" Target="https://www.munzee.com/m/Oskar173/865/admin/" TargetMode="External"/><Relationship Id="rId215" Type="http://schemas.openxmlformats.org/officeDocument/2006/relationships/hyperlink" Target="https://www.munzee.com/m/CandyLace/1229/" TargetMode="External"/><Relationship Id="rId214" Type="http://schemas.openxmlformats.org/officeDocument/2006/relationships/hyperlink" Target="https://www.munzee.com/m/dboracle/3446/" TargetMode="External"/><Relationship Id="rId219" Type="http://schemas.openxmlformats.org/officeDocument/2006/relationships/hyperlink" Target="https://www.munzee.com/m/annabanana/6836/" TargetMode="External"/><Relationship Id="rId218" Type="http://schemas.openxmlformats.org/officeDocument/2006/relationships/hyperlink" Target="https://www.munzee.com/m/drew637/1767/" TargetMode="External"/><Relationship Id="rId213" Type="http://schemas.openxmlformats.org/officeDocument/2006/relationships/hyperlink" Target="https://www.munzee.com/m/jaw/2171/map/" TargetMode="External"/><Relationship Id="rId212" Type="http://schemas.openxmlformats.org/officeDocument/2006/relationships/hyperlink" Target="https://www.munzee.com/m/CandyLace/1230/" TargetMode="External"/><Relationship Id="rId211" Type="http://schemas.openxmlformats.org/officeDocument/2006/relationships/hyperlink" Target="https://www.munzee.com/m/dboracle/3443" TargetMode="External"/><Relationship Id="rId210" Type="http://schemas.openxmlformats.org/officeDocument/2006/relationships/hyperlink" Target="https://www.munzee.com/m/redshark78/1549" TargetMode="External"/><Relationship Id="rId129" Type="http://schemas.openxmlformats.org/officeDocument/2006/relationships/hyperlink" Target="https://www.munzee.com/m/CandyLace/1095/" TargetMode="External"/><Relationship Id="rId128" Type="http://schemas.openxmlformats.org/officeDocument/2006/relationships/hyperlink" Target="https://www.munzee.com/m/Gamsci/4473/" TargetMode="External"/><Relationship Id="rId249" Type="http://schemas.openxmlformats.org/officeDocument/2006/relationships/hyperlink" Target="https://www.munzee.com/m/rodrico101/3935/" TargetMode="External"/><Relationship Id="rId127" Type="http://schemas.openxmlformats.org/officeDocument/2006/relationships/hyperlink" Target="https://www.munzee.com/m/GDog99/705/" TargetMode="External"/><Relationship Id="rId248" Type="http://schemas.openxmlformats.org/officeDocument/2006/relationships/hyperlink" Target="https://www.munzee.com/m/cycleangela/2943/" TargetMode="External"/><Relationship Id="rId126" Type="http://schemas.openxmlformats.org/officeDocument/2006/relationships/hyperlink" Target="https://www.munzee.com/m/CandyLace/1089/" TargetMode="External"/><Relationship Id="rId247" Type="http://schemas.openxmlformats.org/officeDocument/2006/relationships/hyperlink" Target="https://www.munzee.com/m/RubyRubyDues/3470/" TargetMode="External"/><Relationship Id="rId121" Type="http://schemas.openxmlformats.org/officeDocument/2006/relationships/hyperlink" Target="https://www.munzee.com/m/GDog99/725/" TargetMode="External"/><Relationship Id="rId242" Type="http://schemas.openxmlformats.org/officeDocument/2006/relationships/hyperlink" Target="https://www.munzee.com/m/Buckeyes/359/" TargetMode="External"/><Relationship Id="rId120" Type="http://schemas.openxmlformats.org/officeDocument/2006/relationships/hyperlink" Target="https://www.munzee.com/m/valsey/2719/" TargetMode="External"/><Relationship Id="rId241" Type="http://schemas.openxmlformats.org/officeDocument/2006/relationships/hyperlink" Target="https://www.munzee.com/m/Badger2/382/" TargetMode="External"/><Relationship Id="rId240" Type="http://schemas.openxmlformats.org/officeDocument/2006/relationships/hyperlink" Target="https://www.munzee.com/m/drew637/1909/" TargetMode="External"/><Relationship Id="rId125" Type="http://schemas.openxmlformats.org/officeDocument/2006/relationships/hyperlink" Target="https://www.munzee.com/m/Buckeyes/320/" TargetMode="External"/><Relationship Id="rId246" Type="http://schemas.openxmlformats.org/officeDocument/2006/relationships/hyperlink" Target="https://www.munzee.com/m/rodrico101/3717/" TargetMode="External"/><Relationship Id="rId124" Type="http://schemas.openxmlformats.org/officeDocument/2006/relationships/hyperlink" Target="https://www.munzee.com/m/GDog99/722/" TargetMode="External"/><Relationship Id="rId245" Type="http://schemas.openxmlformats.org/officeDocument/2006/relationships/hyperlink" Target="https://www.munzee.com/m/Buckeyes/356/" TargetMode="External"/><Relationship Id="rId123" Type="http://schemas.openxmlformats.org/officeDocument/2006/relationships/hyperlink" Target="https://www.munzee.com/m/shabs/3272/map/" TargetMode="External"/><Relationship Id="rId244" Type="http://schemas.openxmlformats.org/officeDocument/2006/relationships/hyperlink" Target="https://www.munzee.com/m/Badger2/375/" TargetMode="External"/><Relationship Id="rId122" Type="http://schemas.openxmlformats.org/officeDocument/2006/relationships/hyperlink" Target="https://www.munzee.com/m/Buckeyes/322/" TargetMode="External"/><Relationship Id="rId243" Type="http://schemas.openxmlformats.org/officeDocument/2006/relationships/hyperlink" Target="https://www.munzee.com/m/shabs/3268/map/" TargetMode="External"/><Relationship Id="rId95" Type="http://schemas.openxmlformats.org/officeDocument/2006/relationships/hyperlink" Target="https://www.munzee.com/m/EagleDadandXenia/14350/" TargetMode="External"/><Relationship Id="rId94" Type="http://schemas.openxmlformats.org/officeDocument/2006/relationships/hyperlink" Target="https://www.munzee.com/m/gabbster/1501/" TargetMode="External"/><Relationship Id="rId97" Type="http://schemas.openxmlformats.org/officeDocument/2006/relationships/hyperlink" Target="https://www.munzee.com/m/gabbster/1495/" TargetMode="External"/><Relationship Id="rId96" Type="http://schemas.openxmlformats.org/officeDocument/2006/relationships/hyperlink" Target="https://www.munzee.com/m/magnacharge/1582/" TargetMode="External"/><Relationship Id="rId99" Type="http://schemas.openxmlformats.org/officeDocument/2006/relationships/hyperlink" Target="https://www.munzee.com/m/magnacharge/1581/" TargetMode="External"/><Relationship Id="rId98" Type="http://schemas.openxmlformats.org/officeDocument/2006/relationships/hyperlink" Target="https://www.munzee.com/m/LegionRider/717/" TargetMode="External"/><Relationship Id="rId91" Type="http://schemas.openxmlformats.org/officeDocument/2006/relationships/hyperlink" Target="https://www.munzee.com/m/LegionRider/860/" TargetMode="External"/><Relationship Id="rId90" Type="http://schemas.openxmlformats.org/officeDocument/2006/relationships/hyperlink" Target="https://www.munzee.com/m/EagleDadandXenia/14394/" TargetMode="External"/><Relationship Id="rId93" Type="http://schemas.openxmlformats.org/officeDocument/2006/relationships/hyperlink" Target="https://www.munzee.com/m/magnacharge/1583/" TargetMode="External"/><Relationship Id="rId92" Type="http://schemas.openxmlformats.org/officeDocument/2006/relationships/hyperlink" Target="https://www.munzee.com/m/Badger2/357/" TargetMode="External"/><Relationship Id="rId118" Type="http://schemas.openxmlformats.org/officeDocument/2006/relationships/hyperlink" Target="https://www.munzee.com/m/rodrico101/3788/" TargetMode="External"/><Relationship Id="rId239" Type="http://schemas.openxmlformats.org/officeDocument/2006/relationships/hyperlink" Target="https://www.munzee.com/m/kcpride/5081/" TargetMode="External"/><Relationship Id="rId117" Type="http://schemas.openxmlformats.org/officeDocument/2006/relationships/hyperlink" Target="https://www.munzee.com/m/mding4gold/1755" TargetMode="External"/><Relationship Id="rId238" Type="http://schemas.openxmlformats.org/officeDocument/2006/relationships/hyperlink" Target="https://www.munzee.com/m/OHail/15337/" TargetMode="External"/><Relationship Id="rId116" Type="http://schemas.openxmlformats.org/officeDocument/2006/relationships/hyperlink" Target="https://www.munzee.com/m/annabanana/7819/" TargetMode="External"/><Relationship Id="rId237" Type="http://schemas.openxmlformats.org/officeDocument/2006/relationships/hyperlink" Target="https://www.munzee.com/m/gabbster/1722/" TargetMode="External"/><Relationship Id="rId115" Type="http://schemas.openxmlformats.org/officeDocument/2006/relationships/hyperlink" Target="https://www.munzee.com/m/rodrico101/3736/" TargetMode="External"/><Relationship Id="rId236" Type="http://schemas.openxmlformats.org/officeDocument/2006/relationships/hyperlink" Target="https://www.munzee.com/m/magnacharge/1797/" TargetMode="External"/><Relationship Id="rId119" Type="http://schemas.openxmlformats.org/officeDocument/2006/relationships/hyperlink" Target="https://www.munzee.com/m/CarlisleCachers/1465" TargetMode="External"/><Relationship Id="rId110" Type="http://schemas.openxmlformats.org/officeDocument/2006/relationships/hyperlink" Target="https://www.munzee.com/m/my2boysmama/1354" TargetMode="External"/><Relationship Id="rId231" Type="http://schemas.openxmlformats.org/officeDocument/2006/relationships/hyperlink" Target="https://www.munzee.com/m/Whelen/14794/" TargetMode="External"/><Relationship Id="rId230" Type="http://schemas.openxmlformats.org/officeDocument/2006/relationships/hyperlink" Target="https://www.munzee.com/m/gabbster/1494/" TargetMode="External"/><Relationship Id="rId114" Type="http://schemas.openxmlformats.org/officeDocument/2006/relationships/hyperlink" Target="https://www.munzee.com/m/Promethium/2142" TargetMode="External"/><Relationship Id="rId235" Type="http://schemas.openxmlformats.org/officeDocument/2006/relationships/hyperlink" Target="https://www.munzee.com/m/kcpride/5211/" TargetMode="External"/><Relationship Id="rId113" Type="http://schemas.openxmlformats.org/officeDocument/2006/relationships/hyperlink" Target="https://www.munzee.com/m/my2boysmama/1327" TargetMode="External"/><Relationship Id="rId234" Type="http://schemas.openxmlformats.org/officeDocument/2006/relationships/hyperlink" Target="https://www.munzee.com/m/Whelen/14799/" TargetMode="External"/><Relationship Id="rId112" Type="http://schemas.openxmlformats.org/officeDocument/2006/relationships/hyperlink" Target="https://www.munzee.com/m/rodrico101/3739/" TargetMode="External"/><Relationship Id="rId233" Type="http://schemas.openxmlformats.org/officeDocument/2006/relationships/hyperlink" Target="https://www.munzee.com/m/gabbster/1591/" TargetMode="External"/><Relationship Id="rId111" Type="http://schemas.openxmlformats.org/officeDocument/2006/relationships/hyperlink" Target="https://www.munzee.com/m/Hercules99/671/" TargetMode="External"/><Relationship Id="rId232" Type="http://schemas.openxmlformats.org/officeDocument/2006/relationships/hyperlink" Target="https://www.munzee.com/m/kcpride/5205/" TargetMode="External"/><Relationship Id="rId301" Type="http://schemas.openxmlformats.org/officeDocument/2006/relationships/drawing" Target="../drawings/drawing1.xml"/><Relationship Id="rId300" Type="http://schemas.openxmlformats.org/officeDocument/2006/relationships/hyperlink" Target="https://www.munzee.com/m/EagleDadandXenia/14390/" TargetMode="External"/><Relationship Id="rId206" Type="http://schemas.openxmlformats.org/officeDocument/2006/relationships/hyperlink" Target="https://www.munzee.com/m/Sneaksgalore33/1005" TargetMode="External"/><Relationship Id="rId205" Type="http://schemas.openxmlformats.org/officeDocument/2006/relationships/hyperlink" Target="https://www.munzee.com/m/rodrico101/3723/" TargetMode="External"/><Relationship Id="rId204" Type="http://schemas.openxmlformats.org/officeDocument/2006/relationships/hyperlink" Target="https://www.munzee.com/m/RubyRubyDues/3467/" TargetMode="External"/><Relationship Id="rId203" Type="http://schemas.openxmlformats.org/officeDocument/2006/relationships/hyperlink" Target="https://www.munzee.com/m/my2boysmama/1642" TargetMode="External"/><Relationship Id="rId209" Type="http://schemas.openxmlformats.org/officeDocument/2006/relationships/hyperlink" Target="https://www.munzee.com/m/hz/3460/" TargetMode="External"/><Relationship Id="rId208" Type="http://schemas.openxmlformats.org/officeDocument/2006/relationships/hyperlink" Target="https://www.munzee.com/m/rodrico101/3982/" TargetMode="External"/><Relationship Id="rId207" Type="http://schemas.openxmlformats.org/officeDocument/2006/relationships/hyperlink" Target="https://www.munzee.com/m/Promethium/1942" TargetMode="External"/><Relationship Id="rId202" Type="http://schemas.openxmlformats.org/officeDocument/2006/relationships/hyperlink" Target="https://www.munzee.com/m/rodrico101/3730/" TargetMode="External"/><Relationship Id="rId201" Type="http://schemas.openxmlformats.org/officeDocument/2006/relationships/hyperlink" Target="https://www.munzee.com/m/RubyRubyDues/3463/" TargetMode="External"/><Relationship Id="rId200" Type="http://schemas.openxmlformats.org/officeDocument/2006/relationships/hyperlink" Target="https://www.munzee.com/m/my2boysmama/13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6" max="6" width="16.75"/>
    <col customWidth="1" min="7" max="7" width="14.5"/>
    <col customWidth="1" min="8" max="8" width="24.75"/>
    <col customWidth="1" min="9" max="9" width="42.25"/>
    <col customWidth="1" min="10" max="10" width="14.13"/>
  </cols>
  <sheetData>
    <row r="1">
      <c r="A1" s="1" t="s">
        <v>0</v>
      </c>
    </row>
    <row r="4">
      <c r="A4" s="2" t="s">
        <v>1</v>
      </c>
      <c r="B4" s="3" t="s">
        <v>2</v>
      </c>
      <c r="C4" s="4" t="s">
        <v>3</v>
      </c>
      <c r="D4" s="5" t="s">
        <v>4</v>
      </c>
      <c r="E4" s="4" t="s">
        <v>5</v>
      </c>
      <c r="F4" s="6"/>
    </row>
    <row r="5">
      <c r="A5" s="2" t="s">
        <v>6</v>
      </c>
      <c r="B5" s="7">
        <f t="shared" ref="B5:D5" si="1">sum(B6:B9)</f>
        <v>300</v>
      </c>
      <c r="C5" s="8">
        <f t="shared" si="1"/>
        <v>0</v>
      </c>
      <c r="D5" s="8">
        <f t="shared" si="1"/>
        <v>300</v>
      </c>
      <c r="E5" s="9">
        <f t="shared" ref="E5:E9" si="2">SUM(ROUND(D5/B5, 4))</f>
        <v>1</v>
      </c>
      <c r="F5" s="10"/>
    </row>
    <row r="6">
      <c r="A6" s="2" t="s">
        <v>7</v>
      </c>
      <c r="B6" s="7">
        <f>COUNTIF(G17:G316,"flat lou")</f>
        <v>80</v>
      </c>
      <c r="C6" s="8">
        <f>COUNTIFS(H17:H316, "", G17:G316, "flat lou")</f>
        <v>0</v>
      </c>
      <c r="D6" s="8">
        <f t="shared" ref="D6:D9" si="3">sum(B6-C6)</f>
        <v>80</v>
      </c>
      <c r="E6" s="11">
        <f t="shared" si="2"/>
        <v>1</v>
      </c>
      <c r="F6" s="12" t="str">
        <f>HYPERLINK("https://www.munzee.com/map/9zqz574kf/17","MAP LINK")</f>
        <v>MAP LINK</v>
      </c>
      <c r="G6" s="13"/>
      <c r="H6" s="14" t="s">
        <v>8</v>
      </c>
    </row>
    <row r="7">
      <c r="A7" s="2" t="s">
        <v>9</v>
      </c>
      <c r="B7" s="7">
        <f>COUNTIF(G17:G316,"flat matt")</f>
        <v>100</v>
      </c>
      <c r="C7" s="8">
        <f>COUNTIFS(H17:H316, "", G17:G316, "flat matt")</f>
        <v>0</v>
      </c>
      <c r="D7" s="8">
        <f t="shared" si="3"/>
        <v>100</v>
      </c>
      <c r="E7" s="11">
        <f t="shared" si="2"/>
        <v>1</v>
      </c>
      <c r="F7" s="10"/>
    </row>
    <row r="8">
      <c r="A8" s="4" t="s">
        <v>10</v>
      </c>
      <c r="B8" s="7">
        <f>COUNTIF(G17:G316,"flat rob")</f>
        <v>100</v>
      </c>
      <c r="C8" s="8">
        <f>COUNTIFS(H17:H316, "", G17:G316, "flat rob")</f>
        <v>0</v>
      </c>
      <c r="D8" s="8">
        <f t="shared" si="3"/>
        <v>100</v>
      </c>
      <c r="E8" s="11">
        <f t="shared" si="2"/>
        <v>1</v>
      </c>
      <c r="F8" s="15" t="str">
        <f>HYPERLINK("https://www.munzee.com/m/rodrico101/","By: Rodrico101")</f>
        <v>By: Rodrico101</v>
      </c>
      <c r="G8" s="10"/>
      <c r="H8" s="14" t="s">
        <v>11</v>
      </c>
      <c r="I8" s="12" t="str">
        <f>HYPERLINK("https://www.munzee.com/m/rodrico101/3867/","Social #1")</f>
        <v>Social #1</v>
      </c>
    </row>
    <row r="9">
      <c r="A9" s="4" t="s">
        <v>12</v>
      </c>
      <c r="B9" s="7">
        <f>COUNTIF(G17:G316,"flat hammock")</f>
        <v>20</v>
      </c>
      <c r="C9" s="8">
        <f>COUNTIFS(H17:H316, "", G17:G316, "flat hammock")</f>
        <v>0</v>
      </c>
      <c r="D9" s="8">
        <f t="shared" si="3"/>
        <v>20</v>
      </c>
      <c r="E9" s="11">
        <f t="shared" si="2"/>
        <v>1</v>
      </c>
      <c r="H9" s="14" t="s">
        <v>13</v>
      </c>
      <c r="I9" s="12" t="str">
        <f>HYPERLINK("https://www.munzee.com/m/rodrico101/3878/","Social #2")</f>
        <v>Social #2</v>
      </c>
    </row>
    <row r="10">
      <c r="H10" s="14" t="s">
        <v>14</v>
      </c>
      <c r="I10" s="12" t="str">
        <f>HYPERLINK("https://www.munzee.com/m/rodrico101/3880/","Social #3")</f>
        <v>Social #3</v>
      </c>
    </row>
    <row r="11">
      <c r="H11" s="14"/>
      <c r="I11" s="16"/>
    </row>
    <row r="12">
      <c r="A12" s="14" t="s">
        <v>15</v>
      </c>
      <c r="B12" s="17">
        <f>IFERROR(__xludf.DUMMYFUNCTION("COUNTUNIQUE(H17:H316)"),70.0)</f>
        <v>70</v>
      </c>
      <c r="F12" s="14" t="s">
        <v>16</v>
      </c>
      <c r="H12" s="14"/>
      <c r="I12" s="16"/>
    </row>
    <row r="13">
      <c r="F13" s="18" t="str">
        <f>HYPERLINK("https://goo.gl/azNFau","https://goo.gl/azNFau")</f>
        <v>https://goo.gl/azNFau</v>
      </c>
    </row>
    <row r="14">
      <c r="A14" s="12" t="str">
        <f>HYPERLINK("https://goo.gl/QOT1hl","ALL CR GARDENS")</f>
        <v>ALL CR GARDENS</v>
      </c>
    </row>
    <row r="16">
      <c r="A16" s="14" t="s">
        <v>17</v>
      </c>
      <c r="B16" s="14" t="s">
        <v>18</v>
      </c>
      <c r="C16" s="14" t="s">
        <v>19</v>
      </c>
      <c r="D16" s="14" t="s">
        <v>20</v>
      </c>
      <c r="E16" s="14" t="s">
        <v>21</v>
      </c>
      <c r="F16" s="14" t="s">
        <v>17</v>
      </c>
      <c r="G16" s="14" t="s">
        <v>22</v>
      </c>
      <c r="H16" s="14" t="s">
        <v>23</v>
      </c>
      <c r="I16" s="14" t="s">
        <v>24</v>
      </c>
      <c r="J16" s="14" t="s">
        <v>25</v>
      </c>
      <c r="K16" s="14" t="s">
        <v>26</v>
      </c>
      <c r="L16" s="14" t="s">
        <v>27</v>
      </c>
    </row>
    <row r="17">
      <c r="A17" s="19" t="s">
        <v>28</v>
      </c>
      <c r="B17" s="19">
        <v>1.0</v>
      </c>
      <c r="C17" s="19">
        <v>1.0</v>
      </c>
      <c r="D17" s="19">
        <v>42.0301376715541</v>
      </c>
      <c r="E17" s="19">
        <v>-91.6140256811919</v>
      </c>
      <c r="F17" s="19" t="s">
        <v>10</v>
      </c>
      <c r="G17" s="19" t="s">
        <v>29</v>
      </c>
      <c r="H17" s="19" t="s">
        <v>30</v>
      </c>
      <c r="I17" s="20" t="s">
        <v>31</v>
      </c>
      <c r="K17" s="21" t="s">
        <v>32</v>
      </c>
      <c r="L17" s="22">
        <f>Countif(username,H17)</f>
        <v>10</v>
      </c>
    </row>
    <row r="18">
      <c r="A18" s="19" t="s">
        <v>33</v>
      </c>
      <c r="B18" s="19">
        <v>1.0</v>
      </c>
      <c r="C18" s="19">
        <v>2.0</v>
      </c>
      <c r="D18" s="19">
        <v>42.0302300596082</v>
      </c>
      <c r="E18" s="19">
        <v>-91.6138774513286</v>
      </c>
      <c r="F18" s="19" t="s">
        <v>10</v>
      </c>
      <c r="G18" s="19" t="s">
        <v>29</v>
      </c>
      <c r="H18" s="19" t="s">
        <v>34</v>
      </c>
      <c r="I18" s="20" t="s">
        <v>35</v>
      </c>
      <c r="K18" s="21" t="s">
        <v>32</v>
      </c>
      <c r="L18" s="22">
        <f>Countif(username,H18)</f>
        <v>9</v>
      </c>
    </row>
    <row r="19">
      <c r="A19" s="19" t="s">
        <v>36</v>
      </c>
      <c r="B19" s="19">
        <v>1.0</v>
      </c>
      <c r="C19" s="19">
        <v>3.0</v>
      </c>
      <c r="D19" s="19">
        <v>42.0303224476623</v>
      </c>
      <c r="E19" s="19">
        <v>-91.6137292212499</v>
      </c>
      <c r="F19" s="19" t="s">
        <v>10</v>
      </c>
      <c r="G19" s="19" t="s">
        <v>29</v>
      </c>
      <c r="H19" s="19" t="s">
        <v>37</v>
      </c>
      <c r="I19" s="20" t="s">
        <v>38</v>
      </c>
      <c r="K19" s="21">
        <v>1.0</v>
      </c>
      <c r="L19" s="22">
        <f>Countif(username,H19)</f>
        <v>4</v>
      </c>
    </row>
    <row r="20">
      <c r="A20" s="19" t="s">
        <v>39</v>
      </c>
      <c r="B20" s="19">
        <v>1.0</v>
      </c>
      <c r="C20" s="19">
        <v>4.0</v>
      </c>
      <c r="D20" s="19">
        <v>42.0304148357165</v>
      </c>
      <c r="E20" s="19">
        <v>-91.6135809909558</v>
      </c>
      <c r="F20" s="19" t="s">
        <v>10</v>
      </c>
      <c r="G20" s="19" t="s">
        <v>29</v>
      </c>
      <c r="H20" s="19" t="s">
        <v>30</v>
      </c>
      <c r="I20" s="20" t="s">
        <v>40</v>
      </c>
      <c r="K20" s="21" t="s">
        <v>32</v>
      </c>
      <c r="L20" s="22">
        <f>Countif(username,H20)</f>
        <v>10</v>
      </c>
    </row>
    <row r="21">
      <c r="A21" s="19" t="s">
        <v>41</v>
      </c>
      <c r="B21" s="19">
        <v>1.0</v>
      </c>
      <c r="C21" s="19">
        <v>5.0</v>
      </c>
      <c r="D21" s="19">
        <v>42.0305072237706</v>
      </c>
      <c r="E21" s="19">
        <v>-91.6134327604462</v>
      </c>
      <c r="F21" s="19" t="s">
        <v>10</v>
      </c>
      <c r="G21" s="19" t="s">
        <v>29</v>
      </c>
      <c r="H21" s="19" t="s">
        <v>42</v>
      </c>
      <c r="I21" s="20" t="s">
        <v>43</v>
      </c>
      <c r="K21" s="21">
        <v>1.0</v>
      </c>
      <c r="L21" s="22">
        <f>Countif(username,H21)</f>
        <v>2</v>
      </c>
    </row>
    <row r="22">
      <c r="A22" s="19" t="s">
        <v>44</v>
      </c>
      <c r="B22" s="19">
        <v>1.0</v>
      </c>
      <c r="C22" s="19">
        <v>6.0</v>
      </c>
      <c r="D22" s="19">
        <v>42.0305996118247</v>
      </c>
      <c r="E22" s="19">
        <v>-91.6132845297212</v>
      </c>
      <c r="F22" s="19" t="s">
        <v>9</v>
      </c>
      <c r="G22" s="19" t="s">
        <v>45</v>
      </c>
      <c r="H22" s="19" t="s">
        <v>46</v>
      </c>
      <c r="I22" s="20" t="s">
        <v>47</v>
      </c>
      <c r="K22" s="21" t="s">
        <v>32</v>
      </c>
      <c r="L22" s="22">
        <f>Countif(username,H22)</f>
        <v>7</v>
      </c>
    </row>
    <row r="23">
      <c r="A23" s="19" t="s">
        <v>48</v>
      </c>
      <c r="B23" s="19">
        <v>1.0</v>
      </c>
      <c r="C23" s="19">
        <v>7.0</v>
      </c>
      <c r="D23" s="19">
        <v>42.0306919998788</v>
      </c>
      <c r="E23" s="19">
        <v>-91.6131362987807</v>
      </c>
      <c r="F23" s="19" t="s">
        <v>9</v>
      </c>
      <c r="G23" s="19" t="s">
        <v>45</v>
      </c>
      <c r="H23" s="19" t="s">
        <v>49</v>
      </c>
      <c r="I23" s="20" t="s">
        <v>50</v>
      </c>
      <c r="K23" s="21" t="s">
        <v>32</v>
      </c>
      <c r="L23" s="22">
        <f>Countif(username,H23)</f>
        <v>5</v>
      </c>
    </row>
    <row r="24">
      <c r="A24" s="19" t="s">
        <v>51</v>
      </c>
      <c r="B24" s="19">
        <v>1.0</v>
      </c>
      <c r="C24" s="19">
        <v>8.0</v>
      </c>
      <c r="D24" s="19">
        <v>42.0307843879329</v>
      </c>
      <c r="E24" s="19">
        <v>-91.6129880676248</v>
      </c>
      <c r="F24" s="19" t="s">
        <v>9</v>
      </c>
      <c r="G24" s="19" t="s">
        <v>45</v>
      </c>
      <c r="H24" s="19" t="s">
        <v>52</v>
      </c>
      <c r="I24" s="20" t="s">
        <v>53</v>
      </c>
      <c r="K24" s="21">
        <v>1.0</v>
      </c>
      <c r="L24" s="22">
        <f>Countif(username,H24)</f>
        <v>3</v>
      </c>
    </row>
    <row r="25">
      <c r="A25" s="19" t="s">
        <v>54</v>
      </c>
      <c r="B25" s="19">
        <v>1.0</v>
      </c>
      <c r="C25" s="19">
        <v>9.0</v>
      </c>
      <c r="D25" s="19">
        <v>42.030876775987</v>
      </c>
      <c r="E25" s="19">
        <v>-91.6128398362535</v>
      </c>
      <c r="F25" s="19" t="s">
        <v>9</v>
      </c>
      <c r="G25" s="19" t="s">
        <v>45</v>
      </c>
      <c r="H25" s="19" t="s">
        <v>46</v>
      </c>
      <c r="I25" s="20" t="s">
        <v>55</v>
      </c>
      <c r="K25" s="21" t="s">
        <v>32</v>
      </c>
      <c r="L25" s="22">
        <f>Countif(username,H25)</f>
        <v>7</v>
      </c>
    </row>
    <row r="26">
      <c r="A26" s="19" t="s">
        <v>56</v>
      </c>
      <c r="B26" s="19">
        <v>1.0</v>
      </c>
      <c r="C26" s="19">
        <v>10.0</v>
      </c>
      <c r="D26" s="19">
        <v>42.0309691640412</v>
      </c>
      <c r="E26" s="19">
        <v>-91.6126916046667</v>
      </c>
      <c r="F26" s="19" t="s">
        <v>9</v>
      </c>
      <c r="G26" s="19" t="s">
        <v>45</v>
      </c>
      <c r="H26" s="19" t="s">
        <v>57</v>
      </c>
      <c r="I26" s="20" t="s">
        <v>58</v>
      </c>
      <c r="K26" s="21">
        <v>1.0</v>
      </c>
      <c r="L26" s="22">
        <f>Countif(username,H26)</f>
        <v>2</v>
      </c>
    </row>
    <row r="27">
      <c r="A27" s="19" t="s">
        <v>59</v>
      </c>
      <c r="B27" s="19">
        <v>1.0</v>
      </c>
      <c r="C27" s="19">
        <v>11.0</v>
      </c>
      <c r="D27" s="19">
        <v>42.0310615520953</v>
      </c>
      <c r="E27" s="19">
        <v>-91.6125433728644</v>
      </c>
      <c r="F27" s="19" t="s">
        <v>7</v>
      </c>
      <c r="G27" s="19" t="s">
        <v>60</v>
      </c>
      <c r="H27" s="19" t="s">
        <v>61</v>
      </c>
      <c r="I27" s="20" t="s">
        <v>62</v>
      </c>
      <c r="K27" s="21" t="s">
        <v>32</v>
      </c>
      <c r="L27" s="22">
        <f>Countif(username,H27)</f>
        <v>6</v>
      </c>
    </row>
    <row r="28">
      <c r="A28" s="19" t="s">
        <v>63</v>
      </c>
      <c r="B28" s="19">
        <v>1.0</v>
      </c>
      <c r="C28" s="19">
        <v>12.0</v>
      </c>
      <c r="D28" s="19">
        <v>42.0311539401494</v>
      </c>
      <c r="E28" s="19">
        <v>-91.6123951408467</v>
      </c>
      <c r="F28" s="19" t="s">
        <v>7</v>
      </c>
      <c r="G28" s="19" t="s">
        <v>60</v>
      </c>
      <c r="H28" s="19" t="s">
        <v>64</v>
      </c>
      <c r="I28" s="20" t="s">
        <v>65</v>
      </c>
      <c r="K28" s="21" t="s">
        <v>66</v>
      </c>
      <c r="L28" s="22">
        <f>Countif(username,H28)</f>
        <v>5</v>
      </c>
    </row>
    <row r="29">
      <c r="A29" s="19" t="s">
        <v>67</v>
      </c>
      <c r="B29" s="19">
        <v>1.0</v>
      </c>
      <c r="C29" s="19">
        <v>13.0</v>
      </c>
      <c r="D29" s="19">
        <v>42.0312463282035</v>
      </c>
      <c r="E29" s="19">
        <v>-91.6122469086136</v>
      </c>
      <c r="F29" s="19" t="s">
        <v>7</v>
      </c>
      <c r="G29" s="19" t="s">
        <v>60</v>
      </c>
      <c r="H29" s="19" t="s">
        <v>68</v>
      </c>
      <c r="I29" s="20" t="s">
        <v>69</v>
      </c>
      <c r="K29" s="21" t="s">
        <v>32</v>
      </c>
      <c r="L29" s="22">
        <f>Countif(username,H29)</f>
        <v>5</v>
      </c>
    </row>
    <row r="30">
      <c r="A30" s="19" t="s">
        <v>70</v>
      </c>
      <c r="B30" s="19">
        <v>1.0</v>
      </c>
      <c r="C30" s="19">
        <v>14.0</v>
      </c>
      <c r="D30" s="19">
        <v>42.0313387162576</v>
      </c>
      <c r="E30" s="19">
        <v>-91.6120986761649</v>
      </c>
      <c r="F30" s="19" t="s">
        <v>7</v>
      </c>
      <c r="G30" s="19" t="s">
        <v>60</v>
      </c>
      <c r="H30" s="19" t="s">
        <v>71</v>
      </c>
      <c r="I30" s="20" t="s">
        <v>72</v>
      </c>
      <c r="K30" s="21" t="s">
        <v>66</v>
      </c>
      <c r="L30" s="22">
        <f>Countif(username,H30)</f>
        <v>3</v>
      </c>
    </row>
    <row r="31">
      <c r="A31" s="19" t="s">
        <v>73</v>
      </c>
      <c r="B31" s="19">
        <v>1.0</v>
      </c>
      <c r="C31" s="19">
        <v>15.0</v>
      </c>
      <c r="D31" s="19">
        <v>42.0314311043117</v>
      </c>
      <c r="E31" s="19">
        <v>-91.6119504435009</v>
      </c>
      <c r="F31" s="19" t="s">
        <v>12</v>
      </c>
      <c r="G31" s="19" t="s">
        <v>74</v>
      </c>
      <c r="H31" s="19" t="s">
        <v>75</v>
      </c>
      <c r="I31" s="20" t="s">
        <v>76</v>
      </c>
      <c r="K31" s="21" t="s">
        <v>32</v>
      </c>
      <c r="L31" s="22">
        <f>Countif(username,H31)</f>
        <v>24</v>
      </c>
    </row>
    <row r="32">
      <c r="A32" s="19" t="s">
        <v>77</v>
      </c>
      <c r="B32" s="19">
        <v>2.0</v>
      </c>
      <c r="C32" s="19">
        <v>1.0</v>
      </c>
      <c r="D32" s="19">
        <v>42.0300275675779</v>
      </c>
      <c r="E32" s="19">
        <v>-91.6139013115898</v>
      </c>
      <c r="F32" s="19" t="s">
        <v>10</v>
      </c>
      <c r="G32" s="19" t="s">
        <v>29</v>
      </c>
      <c r="H32" s="19" t="s">
        <v>42</v>
      </c>
      <c r="I32" s="20" t="s">
        <v>78</v>
      </c>
      <c r="K32" s="21">
        <v>1.0</v>
      </c>
      <c r="L32" s="22">
        <f>Countif(username,H32)</f>
        <v>2</v>
      </c>
    </row>
    <row r="33">
      <c r="A33" s="19" t="s">
        <v>79</v>
      </c>
      <c r="B33" s="19">
        <v>2.0</v>
      </c>
      <c r="C33" s="19">
        <v>2.0</v>
      </c>
      <c r="D33" s="19">
        <v>42.030119955632</v>
      </c>
      <c r="E33" s="19">
        <v>-91.6137530819834</v>
      </c>
      <c r="F33" s="19" t="s">
        <v>10</v>
      </c>
      <c r="G33" s="19" t="s">
        <v>29</v>
      </c>
      <c r="H33" s="19" t="s">
        <v>80</v>
      </c>
      <c r="I33" s="20" t="s">
        <v>81</v>
      </c>
      <c r="K33" s="21" t="s">
        <v>32</v>
      </c>
      <c r="L33" s="22">
        <f>Countif(username,H33)</f>
        <v>20</v>
      </c>
    </row>
    <row r="34">
      <c r="A34" s="19" t="s">
        <v>82</v>
      </c>
      <c r="B34" s="19">
        <v>2.0</v>
      </c>
      <c r="C34" s="19">
        <v>3.0</v>
      </c>
      <c r="D34" s="19">
        <v>42.0302123436861</v>
      </c>
      <c r="E34" s="19">
        <v>-91.6136048521614</v>
      </c>
      <c r="F34" s="19" t="s">
        <v>10</v>
      </c>
      <c r="G34" s="19" t="s">
        <v>29</v>
      </c>
      <c r="H34" s="19" t="s">
        <v>83</v>
      </c>
      <c r="I34" s="20" t="s">
        <v>84</v>
      </c>
      <c r="K34" s="21">
        <v>1.0</v>
      </c>
      <c r="L34" s="22">
        <f>Countif(username,H34)</f>
        <v>2</v>
      </c>
    </row>
    <row r="35">
      <c r="A35" s="19" t="s">
        <v>85</v>
      </c>
      <c r="B35" s="19">
        <v>2.0</v>
      </c>
      <c r="C35" s="19">
        <v>4.0</v>
      </c>
      <c r="D35" s="19">
        <v>42.0303047317402</v>
      </c>
      <c r="E35" s="19">
        <v>-91.613456622124</v>
      </c>
      <c r="F35" s="19" t="s">
        <v>10</v>
      </c>
      <c r="G35" s="19" t="s">
        <v>29</v>
      </c>
      <c r="H35" s="19" t="s">
        <v>86</v>
      </c>
      <c r="I35" s="20" t="s">
        <v>87</v>
      </c>
      <c r="K35" s="23"/>
      <c r="L35" s="22">
        <f>Countif(username,H35)</f>
        <v>2</v>
      </c>
    </row>
    <row r="36">
      <c r="A36" s="19" t="s">
        <v>88</v>
      </c>
      <c r="B36" s="19">
        <v>2.0</v>
      </c>
      <c r="C36" s="19">
        <v>5.0</v>
      </c>
      <c r="D36" s="19">
        <v>42.0303971197943</v>
      </c>
      <c r="E36" s="19">
        <v>-91.6133083918712</v>
      </c>
      <c r="F36" s="19" t="s">
        <v>10</v>
      </c>
      <c r="G36" s="19" t="s">
        <v>29</v>
      </c>
      <c r="H36" s="19" t="s">
        <v>80</v>
      </c>
      <c r="I36" s="20" t="s">
        <v>89</v>
      </c>
      <c r="K36" s="21" t="s">
        <v>32</v>
      </c>
      <c r="L36" s="22">
        <f>Countif(username,H36)</f>
        <v>20</v>
      </c>
    </row>
    <row r="37">
      <c r="A37" s="19" t="s">
        <v>90</v>
      </c>
      <c r="B37" s="19">
        <v>2.0</v>
      </c>
      <c r="C37" s="19">
        <v>6.0</v>
      </c>
      <c r="D37" s="19">
        <v>42.0304895078484</v>
      </c>
      <c r="E37" s="19">
        <v>-91.613160161403</v>
      </c>
      <c r="F37" s="19" t="s">
        <v>9</v>
      </c>
      <c r="G37" s="19" t="s">
        <v>45</v>
      </c>
      <c r="H37" s="19" t="s">
        <v>83</v>
      </c>
      <c r="I37" s="20" t="s">
        <v>91</v>
      </c>
      <c r="K37" s="21">
        <v>1.0</v>
      </c>
      <c r="L37" s="22">
        <f>Countif(username,H37)</f>
        <v>2</v>
      </c>
    </row>
    <row r="38">
      <c r="A38" s="19" t="s">
        <v>92</v>
      </c>
      <c r="B38" s="19">
        <v>2.0</v>
      </c>
      <c r="C38" s="19">
        <v>7.0</v>
      </c>
      <c r="D38" s="19">
        <v>42.0305818959026</v>
      </c>
      <c r="E38" s="19">
        <v>-91.6130119307192</v>
      </c>
      <c r="F38" s="19" t="s">
        <v>9</v>
      </c>
      <c r="G38" s="19" t="s">
        <v>45</v>
      </c>
      <c r="H38" s="19" t="s">
        <v>86</v>
      </c>
      <c r="I38" s="20" t="s">
        <v>93</v>
      </c>
      <c r="K38" s="23"/>
      <c r="L38" s="22">
        <f>Countif(username,H38)</f>
        <v>2</v>
      </c>
    </row>
    <row r="39">
      <c r="A39" s="19" t="s">
        <v>94</v>
      </c>
      <c r="B39" s="19">
        <v>2.0</v>
      </c>
      <c r="C39" s="19">
        <v>8.0</v>
      </c>
      <c r="D39" s="19">
        <v>42.0306742839567</v>
      </c>
      <c r="E39" s="19">
        <v>-91.6128636998201</v>
      </c>
      <c r="F39" s="19" t="s">
        <v>9</v>
      </c>
      <c r="G39" s="19" t="s">
        <v>45</v>
      </c>
      <c r="H39" s="19" t="s">
        <v>80</v>
      </c>
      <c r="I39" s="20" t="s">
        <v>95</v>
      </c>
      <c r="K39" s="21" t="s">
        <v>32</v>
      </c>
      <c r="L39" s="22">
        <f>Countif(username,H39)</f>
        <v>20</v>
      </c>
    </row>
    <row r="40">
      <c r="A40" s="19" t="s">
        <v>96</v>
      </c>
      <c r="B40" s="19">
        <v>2.0</v>
      </c>
      <c r="C40" s="19">
        <v>9.0</v>
      </c>
      <c r="D40" s="19">
        <v>42.0307666720108</v>
      </c>
      <c r="E40" s="19">
        <v>-91.6127154687055</v>
      </c>
      <c r="F40" s="19" t="s">
        <v>9</v>
      </c>
      <c r="G40" s="19" t="s">
        <v>45</v>
      </c>
      <c r="H40" s="19" t="s">
        <v>97</v>
      </c>
      <c r="I40" s="20" t="s">
        <v>98</v>
      </c>
      <c r="K40" s="21" t="s">
        <v>32</v>
      </c>
      <c r="L40" s="22">
        <f>Countif(username,H40)</f>
        <v>7</v>
      </c>
    </row>
    <row r="41">
      <c r="A41" s="19" t="s">
        <v>99</v>
      </c>
      <c r="B41" s="19">
        <v>2.0</v>
      </c>
      <c r="C41" s="19">
        <v>10.0</v>
      </c>
      <c r="D41" s="19">
        <v>42.0308590600649</v>
      </c>
      <c r="E41" s="19">
        <v>-91.6125672373754</v>
      </c>
      <c r="F41" s="19" t="s">
        <v>9</v>
      </c>
      <c r="G41" s="19" t="s">
        <v>45</v>
      </c>
      <c r="H41" s="19" t="s">
        <v>100</v>
      </c>
      <c r="I41" s="20" t="s">
        <v>101</v>
      </c>
      <c r="K41" s="23"/>
      <c r="L41" s="22">
        <f>Countif(username,H41)</f>
        <v>3</v>
      </c>
    </row>
    <row r="42">
      <c r="A42" s="19" t="s">
        <v>102</v>
      </c>
      <c r="B42" s="19">
        <v>2.0</v>
      </c>
      <c r="C42" s="19">
        <v>11.0</v>
      </c>
      <c r="D42" s="19">
        <v>42.030951448119</v>
      </c>
      <c r="E42" s="19">
        <v>-91.6124190058299</v>
      </c>
      <c r="F42" s="19" t="s">
        <v>7</v>
      </c>
      <c r="G42" s="19" t="s">
        <v>60</v>
      </c>
      <c r="H42" s="19" t="s">
        <v>80</v>
      </c>
      <c r="I42" s="20" t="s">
        <v>103</v>
      </c>
      <c r="K42" s="21" t="s">
        <v>32</v>
      </c>
      <c r="L42" s="22">
        <f>Countif(username,H42)</f>
        <v>20</v>
      </c>
    </row>
    <row r="43">
      <c r="A43" s="19" t="s">
        <v>104</v>
      </c>
      <c r="B43" s="19">
        <v>2.0</v>
      </c>
      <c r="C43" s="19">
        <v>12.0</v>
      </c>
      <c r="D43" s="19">
        <v>42.0310438361731</v>
      </c>
      <c r="E43" s="19">
        <v>-91.612270774069</v>
      </c>
      <c r="F43" s="19" t="s">
        <v>7</v>
      </c>
      <c r="G43" s="19" t="s">
        <v>60</v>
      </c>
      <c r="H43" s="19" t="s">
        <v>52</v>
      </c>
      <c r="I43" s="20" t="s">
        <v>105</v>
      </c>
      <c r="K43" s="21" t="s">
        <v>66</v>
      </c>
      <c r="L43" s="22">
        <f>Countif(username,H43)</f>
        <v>3</v>
      </c>
    </row>
    <row r="44">
      <c r="A44" s="19" t="s">
        <v>106</v>
      </c>
      <c r="B44" s="19">
        <v>2.0</v>
      </c>
      <c r="C44" s="19">
        <v>13.0</v>
      </c>
      <c r="D44" s="19">
        <v>42.0311362242272</v>
      </c>
      <c r="E44" s="19">
        <v>-91.6121225420926</v>
      </c>
      <c r="F44" s="19" t="s">
        <v>7</v>
      </c>
      <c r="G44" s="19" t="s">
        <v>60</v>
      </c>
      <c r="H44" s="19" t="s">
        <v>107</v>
      </c>
      <c r="I44" s="20" t="s">
        <v>108</v>
      </c>
      <c r="K44" s="21">
        <v>1.0</v>
      </c>
      <c r="L44" s="22">
        <f>Countif(username,H44)</f>
        <v>1</v>
      </c>
    </row>
    <row r="45">
      <c r="A45" s="19" t="s">
        <v>109</v>
      </c>
      <c r="B45" s="19">
        <v>2.0</v>
      </c>
      <c r="C45" s="19">
        <v>14.0</v>
      </c>
      <c r="D45" s="19">
        <v>42.0312286122814</v>
      </c>
      <c r="E45" s="19">
        <v>-91.6119743099008</v>
      </c>
      <c r="F45" s="19" t="s">
        <v>7</v>
      </c>
      <c r="G45" s="19" t="s">
        <v>60</v>
      </c>
      <c r="H45" s="19" t="s">
        <v>80</v>
      </c>
      <c r="I45" s="20" t="s">
        <v>110</v>
      </c>
      <c r="K45" s="21" t="s">
        <v>32</v>
      </c>
      <c r="L45" s="22">
        <f>Countif(username,H45)</f>
        <v>20</v>
      </c>
    </row>
    <row r="46">
      <c r="A46" s="19" t="s">
        <v>111</v>
      </c>
      <c r="B46" s="19">
        <v>2.0</v>
      </c>
      <c r="C46" s="19">
        <v>15.0</v>
      </c>
      <c r="D46" s="19">
        <v>42.0313210003355</v>
      </c>
      <c r="E46" s="19">
        <v>-91.6118260774935</v>
      </c>
      <c r="F46" s="19" t="s">
        <v>12</v>
      </c>
      <c r="G46" s="19" t="s">
        <v>74</v>
      </c>
      <c r="H46" s="19" t="s">
        <v>112</v>
      </c>
      <c r="I46" s="20" t="s">
        <v>113</v>
      </c>
      <c r="K46" s="21" t="s">
        <v>114</v>
      </c>
      <c r="L46" s="22">
        <f>Countif(username,H46)</f>
        <v>25</v>
      </c>
    </row>
    <row r="47">
      <c r="A47" s="19" t="s">
        <v>115</v>
      </c>
      <c r="B47" s="19">
        <v>3.0</v>
      </c>
      <c r="C47" s="19">
        <v>1.0</v>
      </c>
      <c r="D47" s="19">
        <v>42.0299174636017</v>
      </c>
      <c r="E47" s="19">
        <v>-91.613776942203</v>
      </c>
      <c r="F47" s="19" t="s">
        <v>10</v>
      </c>
      <c r="G47" s="19" t="s">
        <v>29</v>
      </c>
      <c r="H47" s="19" t="s">
        <v>116</v>
      </c>
      <c r="I47" s="20" t="s">
        <v>117</v>
      </c>
      <c r="K47" s="21" t="s">
        <v>32</v>
      </c>
      <c r="L47" s="22">
        <f>Countif(username,H47)</f>
        <v>12</v>
      </c>
    </row>
    <row r="48">
      <c r="A48" s="19" t="s">
        <v>118</v>
      </c>
      <c r="B48" s="19">
        <v>3.0</v>
      </c>
      <c r="C48" s="19">
        <v>2.0</v>
      </c>
      <c r="D48" s="19">
        <v>42.0300098516559</v>
      </c>
      <c r="E48" s="19">
        <v>-91.6136287128532</v>
      </c>
      <c r="F48" s="19" t="s">
        <v>10</v>
      </c>
      <c r="G48" s="19" t="s">
        <v>29</v>
      </c>
      <c r="H48" s="19" t="s">
        <v>119</v>
      </c>
      <c r="I48" s="20" t="s">
        <v>120</v>
      </c>
      <c r="K48" s="21" t="s">
        <v>66</v>
      </c>
      <c r="L48" s="22">
        <f>Countif(username,H48)</f>
        <v>8</v>
      </c>
    </row>
    <row r="49">
      <c r="A49" s="19" t="s">
        <v>121</v>
      </c>
      <c r="B49" s="19">
        <v>3.0</v>
      </c>
      <c r="C49" s="19">
        <v>3.0</v>
      </c>
      <c r="D49" s="19">
        <v>42.03010223971</v>
      </c>
      <c r="E49" s="19">
        <v>-91.613480483288</v>
      </c>
      <c r="F49" s="19" t="s">
        <v>10</v>
      </c>
      <c r="G49" s="19" t="s">
        <v>29</v>
      </c>
      <c r="H49" s="19" t="s">
        <v>64</v>
      </c>
      <c r="I49" s="20" t="s">
        <v>122</v>
      </c>
      <c r="K49" s="21" t="s">
        <v>66</v>
      </c>
      <c r="L49" s="22">
        <f>Countif(username,H49)</f>
        <v>5</v>
      </c>
    </row>
    <row r="50">
      <c r="A50" s="19" t="s">
        <v>123</v>
      </c>
      <c r="B50" s="19">
        <v>3.0</v>
      </c>
      <c r="C50" s="19">
        <v>4.0</v>
      </c>
      <c r="D50" s="19">
        <v>42.0301946277641</v>
      </c>
      <c r="E50" s="19">
        <v>-91.6133322535074</v>
      </c>
      <c r="F50" s="19" t="s">
        <v>10</v>
      </c>
      <c r="G50" s="19" t="s">
        <v>29</v>
      </c>
      <c r="H50" s="19" t="s">
        <v>116</v>
      </c>
      <c r="I50" s="20" t="s">
        <v>124</v>
      </c>
      <c r="K50" s="21" t="s">
        <v>32</v>
      </c>
      <c r="L50" s="22">
        <f>Countif(username,H50)</f>
        <v>12</v>
      </c>
    </row>
    <row r="51">
      <c r="A51" s="19" t="s">
        <v>125</v>
      </c>
      <c r="B51" s="19">
        <v>3.0</v>
      </c>
      <c r="C51" s="19">
        <v>5.0</v>
      </c>
      <c r="D51" s="19">
        <v>42.0302870158182</v>
      </c>
      <c r="E51" s="19">
        <v>-91.6131840235114</v>
      </c>
      <c r="F51" s="19" t="s">
        <v>10</v>
      </c>
      <c r="G51" s="19" t="s">
        <v>29</v>
      </c>
      <c r="H51" s="19" t="s">
        <v>119</v>
      </c>
      <c r="I51" s="20" t="s">
        <v>126</v>
      </c>
      <c r="K51" s="21" t="s">
        <v>66</v>
      </c>
      <c r="L51" s="22">
        <f>Countif(username,H51)</f>
        <v>8</v>
      </c>
    </row>
    <row r="52">
      <c r="A52" s="19" t="s">
        <v>127</v>
      </c>
      <c r="B52" s="19">
        <v>3.0</v>
      </c>
      <c r="C52" s="19">
        <v>6.0</v>
      </c>
      <c r="D52" s="19">
        <v>42.0303794038723</v>
      </c>
      <c r="E52" s="19">
        <v>-91.6130357932999</v>
      </c>
      <c r="F52" s="19" t="s">
        <v>9</v>
      </c>
      <c r="G52" s="19" t="s">
        <v>45</v>
      </c>
      <c r="H52" s="19" t="s">
        <v>128</v>
      </c>
      <c r="I52" s="20" t="s">
        <v>129</v>
      </c>
      <c r="K52" s="21" t="s">
        <v>32</v>
      </c>
      <c r="L52" s="22">
        <f>Countif(username,H52)</f>
        <v>10</v>
      </c>
    </row>
    <row r="53">
      <c r="A53" s="19" t="s">
        <v>130</v>
      </c>
      <c r="B53" s="19">
        <v>3.0</v>
      </c>
      <c r="C53" s="19">
        <v>7.0</v>
      </c>
      <c r="D53" s="19">
        <v>42.0304717919264</v>
      </c>
      <c r="E53" s="19">
        <v>-91.6128875628729</v>
      </c>
      <c r="F53" s="19" t="s">
        <v>9</v>
      </c>
      <c r="G53" s="19" t="s">
        <v>45</v>
      </c>
      <c r="H53" s="19" t="s">
        <v>116</v>
      </c>
      <c r="I53" s="20" t="s">
        <v>131</v>
      </c>
      <c r="K53" s="21" t="s">
        <v>32</v>
      </c>
      <c r="L53" s="22">
        <f>Countif(username,H53)</f>
        <v>12</v>
      </c>
    </row>
    <row r="54">
      <c r="A54" s="19" t="s">
        <v>132</v>
      </c>
      <c r="B54" s="19">
        <v>3.0</v>
      </c>
      <c r="C54" s="19">
        <v>8.0</v>
      </c>
      <c r="D54" s="19">
        <v>42.0305641799806</v>
      </c>
      <c r="E54" s="19">
        <v>-91.6127393322306</v>
      </c>
      <c r="F54" s="19" t="s">
        <v>9</v>
      </c>
      <c r="G54" s="19" t="s">
        <v>45</v>
      </c>
      <c r="H54" s="19" t="s">
        <v>133</v>
      </c>
      <c r="I54" s="20" t="s">
        <v>134</v>
      </c>
      <c r="K54" s="21">
        <v>1.0</v>
      </c>
      <c r="L54" s="22">
        <f>Countif(username,H54)</f>
        <v>1</v>
      </c>
    </row>
    <row r="55">
      <c r="A55" s="19" t="s">
        <v>135</v>
      </c>
      <c r="B55" s="19">
        <v>3.0</v>
      </c>
      <c r="C55" s="19">
        <v>9.0</v>
      </c>
      <c r="D55" s="19">
        <v>42.0306565680347</v>
      </c>
      <c r="E55" s="19">
        <v>-91.6125911013727</v>
      </c>
      <c r="F55" s="19" t="s">
        <v>9</v>
      </c>
      <c r="G55" s="19" t="s">
        <v>45</v>
      </c>
      <c r="H55" s="19" t="s">
        <v>128</v>
      </c>
      <c r="I55" s="20" t="s">
        <v>136</v>
      </c>
      <c r="K55" s="21" t="s">
        <v>32</v>
      </c>
      <c r="L55" s="22">
        <f>Countif(username,H55)</f>
        <v>10</v>
      </c>
    </row>
    <row r="56">
      <c r="A56" s="19" t="s">
        <v>137</v>
      </c>
      <c r="B56" s="19">
        <v>3.0</v>
      </c>
      <c r="C56" s="19">
        <v>10.0</v>
      </c>
      <c r="D56" s="19">
        <v>42.0307489560888</v>
      </c>
      <c r="E56" s="19">
        <v>-91.6124428702994</v>
      </c>
      <c r="F56" s="19" t="s">
        <v>9</v>
      </c>
      <c r="G56" s="19" t="s">
        <v>45</v>
      </c>
      <c r="H56" s="19" t="s">
        <v>116</v>
      </c>
      <c r="I56" s="20" t="s">
        <v>138</v>
      </c>
      <c r="K56" s="21" t="s">
        <v>32</v>
      </c>
      <c r="L56" s="22">
        <f>Countif(username,H56)</f>
        <v>12</v>
      </c>
    </row>
    <row r="57">
      <c r="A57" s="19" t="s">
        <v>139</v>
      </c>
      <c r="B57" s="19">
        <v>3.0</v>
      </c>
      <c r="C57" s="19">
        <v>11.0</v>
      </c>
      <c r="D57" s="19">
        <v>42.0308413441429</v>
      </c>
      <c r="E57" s="19">
        <v>-91.6122946390107</v>
      </c>
      <c r="F57" s="19" t="s">
        <v>7</v>
      </c>
      <c r="G57" s="19" t="s">
        <v>60</v>
      </c>
      <c r="H57" s="19" t="s">
        <v>140</v>
      </c>
      <c r="I57" s="20" t="s">
        <v>141</v>
      </c>
      <c r="K57" s="21">
        <v>1.0</v>
      </c>
      <c r="L57" s="22">
        <f>Countif(username,H57)</f>
        <v>1</v>
      </c>
    </row>
    <row r="58">
      <c r="A58" s="19" t="s">
        <v>142</v>
      </c>
      <c r="B58" s="19">
        <v>3.0</v>
      </c>
      <c r="C58" s="19">
        <v>12.0</v>
      </c>
      <c r="D58" s="19">
        <v>42.0309337321971</v>
      </c>
      <c r="E58" s="19">
        <v>-91.6121464075065</v>
      </c>
      <c r="F58" s="19" t="s">
        <v>7</v>
      </c>
      <c r="G58" s="19" t="s">
        <v>60</v>
      </c>
      <c r="H58" s="19" t="s">
        <v>128</v>
      </c>
      <c r="I58" s="20" t="s">
        <v>143</v>
      </c>
      <c r="K58" s="21" t="s">
        <v>32</v>
      </c>
      <c r="L58" s="22">
        <f>Countif(username,H58)</f>
        <v>10</v>
      </c>
    </row>
    <row r="59">
      <c r="A59" s="19" t="s">
        <v>144</v>
      </c>
      <c r="B59" s="19">
        <v>3.0</v>
      </c>
      <c r="C59" s="19">
        <v>13.0</v>
      </c>
      <c r="D59" s="19">
        <v>42.0310261202512</v>
      </c>
      <c r="E59" s="19">
        <v>-91.6119981757869</v>
      </c>
      <c r="F59" s="19" t="s">
        <v>7</v>
      </c>
      <c r="G59" s="19" t="s">
        <v>60</v>
      </c>
      <c r="H59" s="19" t="s">
        <v>145</v>
      </c>
      <c r="I59" s="20" t="s">
        <v>146</v>
      </c>
      <c r="K59" s="21">
        <v>1.0</v>
      </c>
      <c r="L59" s="22">
        <f>Countif(username,H59)</f>
        <v>1</v>
      </c>
    </row>
    <row r="60">
      <c r="A60" s="19" t="s">
        <v>147</v>
      </c>
      <c r="B60" s="19">
        <v>3.0</v>
      </c>
      <c r="C60" s="19">
        <v>14.0</v>
      </c>
      <c r="D60" s="19">
        <v>42.0311185083053</v>
      </c>
      <c r="E60" s="19">
        <v>-91.6118499438519</v>
      </c>
      <c r="F60" s="19" t="s">
        <v>7</v>
      </c>
      <c r="G60" s="19" t="s">
        <v>60</v>
      </c>
      <c r="H60" s="19" t="s">
        <v>148</v>
      </c>
      <c r="I60" s="20" t="s">
        <v>149</v>
      </c>
      <c r="K60" s="21" t="s">
        <v>66</v>
      </c>
      <c r="L60" s="22">
        <f>Countif(username,H60)</f>
        <v>3</v>
      </c>
    </row>
    <row r="61">
      <c r="A61" s="19" t="s">
        <v>150</v>
      </c>
      <c r="B61" s="19">
        <v>3.0</v>
      </c>
      <c r="C61" s="19">
        <v>15.0</v>
      </c>
      <c r="D61" s="19">
        <v>42.0312108963594</v>
      </c>
      <c r="E61" s="19">
        <v>-91.6117017117013</v>
      </c>
      <c r="F61" s="19" t="s">
        <v>12</v>
      </c>
      <c r="G61" s="19" t="s">
        <v>74</v>
      </c>
      <c r="H61" s="19" t="s">
        <v>30</v>
      </c>
      <c r="I61" s="20" t="s">
        <v>151</v>
      </c>
      <c r="K61" s="21" t="s">
        <v>32</v>
      </c>
      <c r="L61" s="22">
        <f>Countif(username,H61)</f>
        <v>10</v>
      </c>
    </row>
    <row r="62">
      <c r="A62" s="19" t="s">
        <v>152</v>
      </c>
      <c r="B62" s="19">
        <v>4.0</v>
      </c>
      <c r="C62" s="19">
        <v>1.0</v>
      </c>
      <c r="D62" s="19">
        <v>42.0298073596255</v>
      </c>
      <c r="E62" s="19">
        <v>-91.6136525730314</v>
      </c>
      <c r="F62" s="19" t="s">
        <v>10</v>
      </c>
      <c r="G62" s="19" t="s">
        <v>29</v>
      </c>
      <c r="H62" s="19" t="s">
        <v>153</v>
      </c>
      <c r="I62" s="20" t="s">
        <v>154</v>
      </c>
      <c r="K62" s="21" t="s">
        <v>32</v>
      </c>
      <c r="L62" s="22">
        <f>Countif(username,H62)</f>
        <v>7</v>
      </c>
    </row>
    <row r="63">
      <c r="A63" s="19" t="s">
        <v>155</v>
      </c>
      <c r="B63" s="19">
        <v>4.0</v>
      </c>
      <c r="C63" s="19">
        <v>2.0</v>
      </c>
      <c r="D63" s="19">
        <v>42.0298997476796</v>
      </c>
      <c r="E63" s="19">
        <v>-91.6135043439384</v>
      </c>
      <c r="F63" s="19" t="s">
        <v>10</v>
      </c>
      <c r="G63" s="19" t="s">
        <v>29</v>
      </c>
      <c r="H63" s="19" t="s">
        <v>37</v>
      </c>
      <c r="I63" s="20" t="s">
        <v>156</v>
      </c>
      <c r="K63" s="21">
        <v>1.0</v>
      </c>
      <c r="L63" s="22">
        <f>Countif(username,H63)</f>
        <v>4</v>
      </c>
    </row>
    <row r="64">
      <c r="A64" s="19" t="s">
        <v>157</v>
      </c>
      <c r="B64" s="19">
        <v>4.0</v>
      </c>
      <c r="C64" s="19">
        <v>3.0</v>
      </c>
      <c r="D64" s="19">
        <v>42.0299921357338</v>
      </c>
      <c r="E64" s="19">
        <v>-91.61335611463</v>
      </c>
      <c r="F64" s="19" t="s">
        <v>10</v>
      </c>
      <c r="G64" s="19" t="s">
        <v>29</v>
      </c>
      <c r="H64" s="19" t="s">
        <v>75</v>
      </c>
      <c r="I64" s="20" t="s">
        <v>158</v>
      </c>
      <c r="K64" s="21" t="s">
        <v>32</v>
      </c>
      <c r="L64" s="22">
        <f>Countif(username,H64)</f>
        <v>24</v>
      </c>
    </row>
    <row r="65">
      <c r="A65" s="19" t="s">
        <v>159</v>
      </c>
      <c r="B65" s="19">
        <v>4.0</v>
      </c>
      <c r="C65" s="19">
        <v>4.0</v>
      </c>
      <c r="D65" s="19">
        <v>42.0300845237879</v>
      </c>
      <c r="E65" s="19">
        <v>-91.6132078851061</v>
      </c>
      <c r="F65" s="19" t="s">
        <v>10</v>
      </c>
      <c r="G65" s="19" t="s">
        <v>29</v>
      </c>
      <c r="H65" s="19" t="s">
        <v>160</v>
      </c>
      <c r="I65" s="20" t="s">
        <v>161</v>
      </c>
      <c r="K65" s="21" t="s">
        <v>32</v>
      </c>
      <c r="L65" s="22">
        <f>Countif(username,H65)</f>
        <v>24</v>
      </c>
    </row>
    <row r="66">
      <c r="A66" s="19" t="s">
        <v>162</v>
      </c>
      <c r="B66" s="19">
        <v>4.0</v>
      </c>
      <c r="C66" s="19">
        <v>5.0</v>
      </c>
      <c r="D66" s="19">
        <v>42.030176911842</v>
      </c>
      <c r="E66" s="19">
        <v>-91.6130596553667</v>
      </c>
      <c r="F66" s="19" t="s">
        <v>10</v>
      </c>
      <c r="G66" s="19" t="s">
        <v>29</v>
      </c>
      <c r="H66" s="19" t="s">
        <v>30</v>
      </c>
      <c r="I66" s="20" t="s">
        <v>163</v>
      </c>
      <c r="K66" s="21" t="s">
        <v>32</v>
      </c>
      <c r="L66" s="22">
        <f>Countif(username,H66)</f>
        <v>10</v>
      </c>
    </row>
    <row r="67">
      <c r="A67" s="19" t="s">
        <v>164</v>
      </c>
      <c r="B67" s="19">
        <v>4.0</v>
      </c>
      <c r="C67" s="19">
        <v>6.0</v>
      </c>
      <c r="D67" s="19">
        <v>42.0302692998961</v>
      </c>
      <c r="E67" s="19">
        <v>-91.612911425412</v>
      </c>
      <c r="F67" s="19" t="s">
        <v>9</v>
      </c>
      <c r="G67" s="19" t="s">
        <v>45</v>
      </c>
      <c r="H67" s="19" t="s">
        <v>75</v>
      </c>
      <c r="I67" s="20" t="s">
        <v>165</v>
      </c>
      <c r="K67" s="21" t="s">
        <v>32</v>
      </c>
      <c r="L67" s="22">
        <f>Countif(username,H67)</f>
        <v>24</v>
      </c>
    </row>
    <row r="68">
      <c r="A68" s="19" t="s">
        <v>166</v>
      </c>
      <c r="B68" s="19">
        <v>4.0</v>
      </c>
      <c r="C68" s="19">
        <v>7.0</v>
      </c>
      <c r="D68" s="19">
        <v>42.0303616879502</v>
      </c>
      <c r="E68" s="19">
        <v>-91.6127631952418</v>
      </c>
      <c r="F68" s="19" t="s">
        <v>9</v>
      </c>
      <c r="G68" s="19" t="s">
        <v>45</v>
      </c>
      <c r="H68" s="19" t="s">
        <v>160</v>
      </c>
      <c r="I68" s="20" t="s">
        <v>167</v>
      </c>
      <c r="K68" s="21" t="s">
        <v>32</v>
      </c>
      <c r="L68" s="22">
        <f>Countif(username,H68)</f>
        <v>24</v>
      </c>
    </row>
    <row r="69">
      <c r="A69" s="19" t="s">
        <v>168</v>
      </c>
      <c r="B69" s="19">
        <v>4.0</v>
      </c>
      <c r="C69" s="19">
        <v>8.0</v>
      </c>
      <c r="D69" s="19">
        <v>42.0304540760043</v>
      </c>
      <c r="E69" s="19">
        <v>-91.6126149648562</v>
      </c>
      <c r="F69" s="19" t="s">
        <v>9</v>
      </c>
      <c r="G69" s="19" t="s">
        <v>45</v>
      </c>
      <c r="H69" s="19" t="s">
        <v>169</v>
      </c>
      <c r="I69" s="20" t="s">
        <v>170</v>
      </c>
      <c r="K69" s="21" t="s">
        <v>66</v>
      </c>
      <c r="L69" s="22">
        <f>Countif(username,H69)</f>
        <v>3</v>
      </c>
    </row>
    <row r="70">
      <c r="A70" s="19" t="s">
        <v>171</v>
      </c>
      <c r="B70" s="19">
        <v>4.0</v>
      </c>
      <c r="C70" s="19">
        <v>9.0</v>
      </c>
      <c r="D70" s="19">
        <v>42.0305464640584</v>
      </c>
      <c r="E70" s="19">
        <v>-91.6124667342551</v>
      </c>
      <c r="F70" s="19" t="s">
        <v>9</v>
      </c>
      <c r="G70" s="19" t="s">
        <v>45</v>
      </c>
      <c r="H70" s="19" t="s">
        <v>75</v>
      </c>
      <c r="I70" s="20" t="s">
        <v>172</v>
      </c>
      <c r="K70" s="21" t="s">
        <v>32</v>
      </c>
      <c r="L70" s="22">
        <f>Countif(username,H70)</f>
        <v>24</v>
      </c>
    </row>
    <row r="71">
      <c r="A71" s="19" t="s">
        <v>173</v>
      </c>
      <c r="B71" s="19">
        <v>4.0</v>
      </c>
      <c r="C71" s="19">
        <v>10.0</v>
      </c>
      <c r="D71" s="19">
        <v>42.0306388521126</v>
      </c>
      <c r="E71" s="19">
        <v>-91.6123185034385</v>
      </c>
      <c r="F71" s="19" t="s">
        <v>9</v>
      </c>
      <c r="G71" s="19" t="s">
        <v>45</v>
      </c>
      <c r="H71" s="19" t="s">
        <v>160</v>
      </c>
      <c r="I71" s="20" t="s">
        <v>174</v>
      </c>
      <c r="K71" s="21" t="s">
        <v>32</v>
      </c>
      <c r="L71" s="22">
        <f>Countif(username,H71)</f>
        <v>24</v>
      </c>
    </row>
    <row r="72">
      <c r="A72" s="19" t="s">
        <v>175</v>
      </c>
      <c r="B72" s="19">
        <v>4.0</v>
      </c>
      <c r="C72" s="19">
        <v>11.0</v>
      </c>
      <c r="D72" s="19">
        <v>42.0307312401667</v>
      </c>
      <c r="E72" s="19">
        <v>-91.6121702724066</v>
      </c>
      <c r="F72" s="19" t="s">
        <v>7</v>
      </c>
      <c r="G72" s="19" t="s">
        <v>60</v>
      </c>
      <c r="H72" s="19" t="s">
        <v>176</v>
      </c>
      <c r="I72" s="20" t="s">
        <v>177</v>
      </c>
      <c r="K72" s="21">
        <v>1.0</v>
      </c>
      <c r="L72" s="22">
        <f>Countif(username,H72)</f>
        <v>1</v>
      </c>
    </row>
    <row r="73">
      <c r="A73" s="19" t="s">
        <v>178</v>
      </c>
      <c r="B73" s="19">
        <v>4.0</v>
      </c>
      <c r="C73" s="19">
        <v>12.0</v>
      </c>
      <c r="D73" s="19">
        <v>42.0308236282208</v>
      </c>
      <c r="E73" s="19">
        <v>-91.6120220411592</v>
      </c>
      <c r="F73" s="19" t="s">
        <v>7</v>
      </c>
      <c r="G73" s="19" t="s">
        <v>60</v>
      </c>
      <c r="H73" s="19" t="s">
        <v>75</v>
      </c>
      <c r="I73" s="20" t="s">
        <v>179</v>
      </c>
      <c r="K73" s="21" t="s">
        <v>32</v>
      </c>
      <c r="L73" s="22">
        <f>Countif(username,H73)</f>
        <v>24</v>
      </c>
    </row>
    <row r="74">
      <c r="A74" s="19" t="s">
        <v>180</v>
      </c>
      <c r="B74" s="19">
        <v>4.0</v>
      </c>
      <c r="C74" s="19">
        <v>13.0</v>
      </c>
      <c r="D74" s="19">
        <v>42.0309160162749</v>
      </c>
      <c r="E74" s="19">
        <v>-91.6118738096963</v>
      </c>
      <c r="F74" s="19" t="s">
        <v>7</v>
      </c>
      <c r="G74" s="19" t="s">
        <v>60</v>
      </c>
      <c r="H74" s="19" t="s">
        <v>181</v>
      </c>
      <c r="I74" s="20" t="s">
        <v>182</v>
      </c>
      <c r="K74" s="21">
        <v>1.0</v>
      </c>
      <c r="L74" s="22">
        <f>Countif(username,H74)</f>
        <v>1</v>
      </c>
    </row>
    <row r="75">
      <c r="A75" s="19" t="s">
        <v>183</v>
      </c>
      <c r="B75" s="19">
        <v>4.0</v>
      </c>
      <c r="C75" s="19">
        <v>14.0</v>
      </c>
      <c r="D75" s="19">
        <v>42.0310084043291</v>
      </c>
      <c r="E75" s="19">
        <v>-91.611725578018</v>
      </c>
      <c r="F75" s="19" t="s">
        <v>7</v>
      </c>
      <c r="G75" s="19" t="s">
        <v>60</v>
      </c>
      <c r="H75" s="19" t="s">
        <v>184</v>
      </c>
      <c r="I75" s="20" t="s">
        <v>185</v>
      </c>
      <c r="K75" s="21" t="s">
        <v>66</v>
      </c>
      <c r="L75" s="22">
        <f>Countif(username,H75)</f>
        <v>4</v>
      </c>
    </row>
    <row r="76">
      <c r="A76" s="19" t="s">
        <v>186</v>
      </c>
      <c r="B76" s="19">
        <v>4.0</v>
      </c>
      <c r="C76" s="19">
        <v>15.0</v>
      </c>
      <c r="D76" s="19">
        <v>42.0311007923832</v>
      </c>
      <c r="E76" s="19">
        <v>-91.6115773461243</v>
      </c>
      <c r="F76" s="19" t="s">
        <v>12</v>
      </c>
      <c r="G76" s="19" t="s">
        <v>74</v>
      </c>
      <c r="H76" s="19" t="s">
        <v>160</v>
      </c>
      <c r="I76" s="20" t="s">
        <v>187</v>
      </c>
      <c r="K76" s="21" t="s">
        <v>32</v>
      </c>
      <c r="L76" s="22">
        <f>Countif(username,H76)</f>
        <v>24</v>
      </c>
    </row>
    <row r="77">
      <c r="A77" s="19" t="s">
        <v>188</v>
      </c>
      <c r="B77" s="19">
        <v>5.0</v>
      </c>
      <c r="C77" s="19">
        <v>1.0</v>
      </c>
      <c r="D77" s="19">
        <v>42.0296972556494</v>
      </c>
      <c r="E77" s="19">
        <v>-91.6135282040753</v>
      </c>
      <c r="F77" s="19" t="s">
        <v>10</v>
      </c>
      <c r="G77" s="19" t="s">
        <v>29</v>
      </c>
      <c r="H77" s="19" t="s">
        <v>112</v>
      </c>
      <c r="I77" s="20" t="s">
        <v>189</v>
      </c>
      <c r="K77" s="21" t="s">
        <v>114</v>
      </c>
      <c r="L77" s="22">
        <f>Countif(username,H77)</f>
        <v>25</v>
      </c>
    </row>
    <row r="78">
      <c r="A78" s="19" t="s">
        <v>190</v>
      </c>
      <c r="B78" s="19">
        <v>5.0</v>
      </c>
      <c r="C78" s="19">
        <v>2.0</v>
      </c>
      <c r="D78" s="19">
        <v>42.0297896437035</v>
      </c>
      <c r="E78" s="19">
        <v>-91.613379975239</v>
      </c>
      <c r="F78" s="19" t="s">
        <v>10</v>
      </c>
      <c r="G78" s="19" t="s">
        <v>29</v>
      </c>
      <c r="H78" s="19" t="s">
        <v>191</v>
      </c>
      <c r="I78" s="20" t="s">
        <v>192</v>
      </c>
      <c r="K78" s="21" t="s">
        <v>32</v>
      </c>
      <c r="L78" s="22">
        <f>Countif(username,H78)</f>
        <v>13</v>
      </c>
    </row>
    <row r="79">
      <c r="A79" s="19" t="s">
        <v>193</v>
      </c>
      <c r="B79" s="19">
        <v>5.0</v>
      </c>
      <c r="C79" s="19">
        <v>3.0</v>
      </c>
      <c r="D79" s="19">
        <v>42.0298820317576</v>
      </c>
      <c r="E79" s="19">
        <v>-91.6132317461873</v>
      </c>
      <c r="F79" s="19" t="s">
        <v>10</v>
      </c>
      <c r="G79" s="19" t="s">
        <v>29</v>
      </c>
      <c r="H79" s="19" t="s">
        <v>80</v>
      </c>
      <c r="I79" s="20" t="s">
        <v>194</v>
      </c>
      <c r="K79" s="21" t="s">
        <v>32</v>
      </c>
      <c r="L79" s="22">
        <f>Countif(username,H79)</f>
        <v>20</v>
      </c>
    </row>
    <row r="80">
      <c r="A80" s="19" t="s">
        <v>195</v>
      </c>
      <c r="B80" s="19">
        <v>5.0</v>
      </c>
      <c r="C80" s="19">
        <v>4.0</v>
      </c>
      <c r="D80" s="19">
        <v>42.0299744198118</v>
      </c>
      <c r="E80" s="19">
        <v>-91.6130835169202</v>
      </c>
      <c r="F80" s="19" t="s">
        <v>10</v>
      </c>
      <c r="G80" s="19" t="s">
        <v>29</v>
      </c>
      <c r="H80" s="19" t="s">
        <v>112</v>
      </c>
      <c r="I80" s="20" t="s">
        <v>196</v>
      </c>
      <c r="K80" s="21" t="s">
        <v>114</v>
      </c>
      <c r="L80" s="22">
        <f>Countif(username,H80)</f>
        <v>25</v>
      </c>
    </row>
    <row r="81">
      <c r="A81" s="19" t="s">
        <v>197</v>
      </c>
      <c r="B81" s="19">
        <v>5.0</v>
      </c>
      <c r="C81" s="19">
        <v>5.0</v>
      </c>
      <c r="D81" s="19">
        <v>42.0300668078659</v>
      </c>
      <c r="E81" s="19">
        <v>-91.6129352874376</v>
      </c>
      <c r="F81" s="19" t="s">
        <v>10</v>
      </c>
      <c r="G81" s="19" t="s">
        <v>29</v>
      </c>
      <c r="H81" s="19" t="s">
        <v>191</v>
      </c>
      <c r="I81" s="20" t="s">
        <v>198</v>
      </c>
      <c r="K81" s="21" t="s">
        <v>32</v>
      </c>
      <c r="L81" s="22">
        <f>Countif(username,H81)</f>
        <v>13</v>
      </c>
    </row>
    <row r="82">
      <c r="A82" s="19" t="s">
        <v>199</v>
      </c>
      <c r="B82" s="19">
        <v>5.0</v>
      </c>
      <c r="C82" s="19">
        <v>6.0</v>
      </c>
      <c r="D82" s="19">
        <v>42.03015919592</v>
      </c>
      <c r="E82" s="19">
        <v>-91.6127870577396</v>
      </c>
      <c r="F82" s="19" t="s">
        <v>9</v>
      </c>
      <c r="G82" s="19" t="s">
        <v>45</v>
      </c>
      <c r="H82" s="19" t="s">
        <v>80</v>
      </c>
      <c r="I82" s="20" t="s">
        <v>200</v>
      </c>
      <c r="K82" s="21" t="s">
        <v>32</v>
      </c>
      <c r="L82" s="22">
        <f>Countif(username,H82)</f>
        <v>20</v>
      </c>
    </row>
    <row r="83">
      <c r="A83" s="19" t="s">
        <v>201</v>
      </c>
      <c r="B83" s="19">
        <v>5.0</v>
      </c>
      <c r="C83" s="19">
        <v>7.0</v>
      </c>
      <c r="D83" s="19">
        <v>42.0302515839741</v>
      </c>
      <c r="E83" s="19">
        <v>-91.6126388278261</v>
      </c>
      <c r="F83" s="19" t="s">
        <v>9</v>
      </c>
      <c r="G83" s="19" t="s">
        <v>45</v>
      </c>
      <c r="H83" s="19" t="s">
        <v>112</v>
      </c>
      <c r="I83" s="20" t="s">
        <v>202</v>
      </c>
      <c r="K83" s="21" t="s">
        <v>114</v>
      </c>
      <c r="L83" s="22">
        <f>Countif(username,H83)</f>
        <v>25</v>
      </c>
    </row>
    <row r="84">
      <c r="A84" s="19" t="s">
        <v>203</v>
      </c>
      <c r="B84" s="19">
        <v>5.0</v>
      </c>
      <c r="C84" s="19">
        <v>8.0</v>
      </c>
      <c r="D84" s="19">
        <v>42.0303439720282</v>
      </c>
      <c r="E84" s="19">
        <v>-91.6124905976972</v>
      </c>
      <c r="F84" s="19" t="s">
        <v>9</v>
      </c>
      <c r="G84" s="19" t="s">
        <v>45</v>
      </c>
      <c r="H84" s="19" t="s">
        <v>191</v>
      </c>
      <c r="I84" s="20" t="s">
        <v>204</v>
      </c>
      <c r="K84" s="21" t="s">
        <v>32</v>
      </c>
      <c r="L84" s="22">
        <f>Countif(username,H84)</f>
        <v>13</v>
      </c>
    </row>
    <row r="85">
      <c r="A85" s="19" t="s">
        <v>205</v>
      </c>
      <c r="B85" s="19">
        <v>5.0</v>
      </c>
      <c r="C85" s="19">
        <v>9.0</v>
      </c>
      <c r="D85" s="19">
        <v>42.0304363600824</v>
      </c>
      <c r="E85" s="19">
        <v>-91.6123423673529</v>
      </c>
      <c r="F85" s="19" t="s">
        <v>9</v>
      </c>
      <c r="G85" s="19" t="s">
        <v>45</v>
      </c>
      <c r="H85" s="19" t="s">
        <v>80</v>
      </c>
      <c r="I85" s="20" t="s">
        <v>206</v>
      </c>
      <c r="K85" s="21" t="s">
        <v>32</v>
      </c>
      <c r="L85" s="22">
        <f>Countif(username,H85)</f>
        <v>20</v>
      </c>
    </row>
    <row r="86">
      <c r="A86" s="19" t="s">
        <v>207</v>
      </c>
      <c r="B86" s="19">
        <v>5.0</v>
      </c>
      <c r="C86" s="19">
        <v>10.0</v>
      </c>
      <c r="D86" s="19">
        <v>42.0305287481365</v>
      </c>
      <c r="E86" s="19">
        <v>-91.6121941367931</v>
      </c>
      <c r="F86" s="19" t="s">
        <v>9</v>
      </c>
      <c r="G86" s="19" t="s">
        <v>45</v>
      </c>
      <c r="H86" s="19" t="s">
        <v>112</v>
      </c>
      <c r="I86" s="20" t="s">
        <v>208</v>
      </c>
      <c r="K86" s="21" t="s">
        <v>114</v>
      </c>
      <c r="L86" s="22">
        <f>Countif(username,H86)</f>
        <v>25</v>
      </c>
    </row>
    <row r="87">
      <c r="A87" s="19" t="s">
        <v>209</v>
      </c>
      <c r="B87" s="19">
        <v>5.0</v>
      </c>
      <c r="C87" s="19">
        <v>11.0</v>
      </c>
      <c r="D87" s="19">
        <v>42.0306211361906</v>
      </c>
      <c r="E87" s="19">
        <v>-91.6120459060179</v>
      </c>
      <c r="F87" s="19" t="s">
        <v>7</v>
      </c>
      <c r="G87" s="19" t="s">
        <v>60</v>
      </c>
      <c r="H87" s="19" t="s">
        <v>184</v>
      </c>
      <c r="I87" s="20" t="s">
        <v>210</v>
      </c>
      <c r="K87" s="21">
        <v>1.2</v>
      </c>
      <c r="L87" s="22">
        <f>Countif(username,H87)</f>
        <v>4</v>
      </c>
    </row>
    <row r="88">
      <c r="A88" s="19" t="s">
        <v>211</v>
      </c>
      <c r="B88" s="19">
        <v>5.0</v>
      </c>
      <c r="C88" s="19">
        <v>12.0</v>
      </c>
      <c r="D88" s="19">
        <v>42.0307135242447</v>
      </c>
      <c r="E88" s="19">
        <v>-91.6118976750273</v>
      </c>
      <c r="F88" s="19" t="s">
        <v>7</v>
      </c>
      <c r="G88" s="19" t="s">
        <v>60</v>
      </c>
      <c r="H88" s="19" t="s">
        <v>80</v>
      </c>
      <c r="I88" s="20" t="s">
        <v>212</v>
      </c>
      <c r="K88" s="21" t="s">
        <v>32</v>
      </c>
      <c r="L88" s="22">
        <f>Countif(username,H88)</f>
        <v>20</v>
      </c>
    </row>
    <row r="89">
      <c r="A89" s="19" t="s">
        <v>213</v>
      </c>
      <c r="B89" s="19">
        <v>5.0</v>
      </c>
      <c r="C89" s="19">
        <v>13.0</v>
      </c>
      <c r="D89" s="19">
        <v>42.0308059122988</v>
      </c>
      <c r="E89" s="19">
        <v>-91.6117494438212</v>
      </c>
      <c r="F89" s="19" t="s">
        <v>7</v>
      </c>
      <c r="G89" s="19" t="s">
        <v>60</v>
      </c>
      <c r="H89" s="19" t="s">
        <v>112</v>
      </c>
      <c r="I89" s="20" t="s">
        <v>214</v>
      </c>
      <c r="K89" s="21" t="s">
        <v>114</v>
      </c>
      <c r="L89" s="22">
        <f>Countif(username,H89)</f>
        <v>25</v>
      </c>
    </row>
    <row r="90">
      <c r="A90" s="19" t="s">
        <v>215</v>
      </c>
      <c r="B90" s="19">
        <v>5.0</v>
      </c>
      <c r="C90" s="19">
        <v>14.0</v>
      </c>
      <c r="D90" s="19">
        <v>42.0308983003529</v>
      </c>
      <c r="E90" s="19">
        <v>-91.6116012123997</v>
      </c>
      <c r="F90" s="19" t="s">
        <v>7</v>
      </c>
      <c r="G90" s="19" t="s">
        <v>60</v>
      </c>
      <c r="H90" s="19" t="s">
        <v>216</v>
      </c>
      <c r="I90" s="20" t="s">
        <v>217</v>
      </c>
      <c r="K90" s="21" t="s">
        <v>32</v>
      </c>
      <c r="L90" s="22">
        <f>Countif(username,H90)</f>
        <v>6</v>
      </c>
    </row>
    <row r="91">
      <c r="A91" s="19" t="s">
        <v>218</v>
      </c>
      <c r="B91" s="19">
        <v>5.0</v>
      </c>
      <c r="C91" s="19">
        <v>15.0</v>
      </c>
      <c r="D91" s="19">
        <v>42.030990688407</v>
      </c>
      <c r="E91" s="19">
        <v>-91.6114529807626</v>
      </c>
      <c r="F91" s="19" t="s">
        <v>12</v>
      </c>
      <c r="G91" s="19" t="s">
        <v>74</v>
      </c>
      <c r="H91" s="19" t="s">
        <v>219</v>
      </c>
      <c r="I91" s="20" t="s">
        <v>220</v>
      </c>
      <c r="K91" s="21">
        <v>1.0</v>
      </c>
      <c r="L91" s="22">
        <f>Countif(username,H91)</f>
        <v>1</v>
      </c>
    </row>
    <row r="92">
      <c r="A92" s="19" t="s">
        <v>221</v>
      </c>
      <c r="B92" s="19">
        <v>6.0</v>
      </c>
      <c r="C92" s="19">
        <v>1.0</v>
      </c>
      <c r="D92" s="19">
        <v>42.0295871516732</v>
      </c>
      <c r="E92" s="19">
        <v>-91.6134038353345</v>
      </c>
      <c r="F92" s="19" t="s">
        <v>10</v>
      </c>
      <c r="G92" s="19" t="s">
        <v>29</v>
      </c>
      <c r="H92" s="19" t="s">
        <v>116</v>
      </c>
      <c r="I92" s="20" t="s">
        <v>222</v>
      </c>
      <c r="K92" s="21" t="s">
        <v>32</v>
      </c>
      <c r="L92" s="22">
        <f>Countif(username,H92)</f>
        <v>12</v>
      </c>
    </row>
    <row r="93">
      <c r="A93" s="19" t="s">
        <v>223</v>
      </c>
      <c r="B93" s="19">
        <v>6.0</v>
      </c>
      <c r="C93" s="19">
        <v>2.0</v>
      </c>
      <c r="D93" s="19">
        <v>42.0296795397273</v>
      </c>
      <c r="E93" s="19">
        <v>-91.613255606755</v>
      </c>
      <c r="F93" s="19" t="s">
        <v>10</v>
      </c>
      <c r="G93" s="19" t="s">
        <v>29</v>
      </c>
      <c r="H93" s="19" t="s">
        <v>119</v>
      </c>
      <c r="I93" s="20" t="s">
        <v>224</v>
      </c>
      <c r="K93" s="21" t="s">
        <v>66</v>
      </c>
      <c r="L93" s="22">
        <f>Countif(username,H93)</f>
        <v>8</v>
      </c>
    </row>
    <row r="94">
      <c r="A94" s="19" t="s">
        <v>225</v>
      </c>
      <c r="B94" s="19">
        <v>6.0</v>
      </c>
      <c r="C94" s="19">
        <v>3.0</v>
      </c>
      <c r="D94" s="19">
        <v>42.0297719277814</v>
      </c>
      <c r="E94" s="19">
        <v>-91.61310737796</v>
      </c>
      <c r="F94" s="19" t="s">
        <v>10</v>
      </c>
      <c r="G94" s="19" t="s">
        <v>29</v>
      </c>
      <c r="H94" s="19" t="s">
        <v>68</v>
      </c>
      <c r="I94" s="20" t="s">
        <v>226</v>
      </c>
      <c r="K94" s="21" t="s">
        <v>32</v>
      </c>
      <c r="L94" s="22">
        <f>Countif(username,H94)</f>
        <v>5</v>
      </c>
    </row>
    <row r="95">
      <c r="A95" s="19" t="s">
        <v>227</v>
      </c>
      <c r="B95" s="19">
        <v>6.0</v>
      </c>
      <c r="C95" s="19">
        <v>4.0</v>
      </c>
      <c r="D95" s="19">
        <v>42.0298643158355</v>
      </c>
      <c r="E95" s="19">
        <v>-91.6129591489497</v>
      </c>
      <c r="F95" s="19" t="s">
        <v>10</v>
      </c>
      <c r="G95" s="19" t="s">
        <v>29</v>
      </c>
      <c r="H95" s="19" t="s">
        <v>116</v>
      </c>
      <c r="I95" s="20" t="s">
        <v>228</v>
      </c>
      <c r="K95" s="21" t="s">
        <v>32</v>
      </c>
      <c r="L95" s="22">
        <f>Countif(username,H95)</f>
        <v>12</v>
      </c>
    </row>
    <row r="96">
      <c r="A96" s="19" t="s">
        <v>229</v>
      </c>
      <c r="B96" s="19">
        <v>6.0</v>
      </c>
      <c r="C96" s="19">
        <v>5.0</v>
      </c>
      <c r="D96" s="19">
        <v>42.0299567038896</v>
      </c>
      <c r="E96" s="19">
        <v>-91.6128109197238</v>
      </c>
      <c r="F96" s="19" t="s">
        <v>10</v>
      </c>
      <c r="G96" s="19" t="s">
        <v>29</v>
      </c>
      <c r="H96" s="19" t="s">
        <v>169</v>
      </c>
      <c r="I96" s="20" t="s">
        <v>230</v>
      </c>
      <c r="K96" s="21" t="s">
        <v>66</v>
      </c>
      <c r="L96" s="22">
        <f>Countif(username,H96)</f>
        <v>3</v>
      </c>
    </row>
    <row r="97">
      <c r="A97" s="19" t="s">
        <v>231</v>
      </c>
      <c r="B97" s="19">
        <v>6.0</v>
      </c>
      <c r="C97" s="19">
        <v>6.0</v>
      </c>
      <c r="D97" s="19">
        <v>42.0300490919437</v>
      </c>
      <c r="E97" s="19">
        <v>-91.6126626902826</v>
      </c>
      <c r="F97" s="19" t="s">
        <v>9</v>
      </c>
      <c r="G97" s="19" t="s">
        <v>45</v>
      </c>
      <c r="H97" s="19" t="s">
        <v>34</v>
      </c>
      <c r="I97" s="20" t="s">
        <v>232</v>
      </c>
      <c r="K97" s="21" t="s">
        <v>32</v>
      </c>
      <c r="L97" s="22">
        <f>Countif(username,H97)</f>
        <v>9</v>
      </c>
    </row>
    <row r="98">
      <c r="A98" s="19" t="s">
        <v>233</v>
      </c>
      <c r="B98" s="19">
        <v>6.0</v>
      </c>
      <c r="C98" s="19">
        <v>7.0</v>
      </c>
      <c r="D98" s="19">
        <v>42.0301414799979</v>
      </c>
      <c r="E98" s="19">
        <v>-91.6125144606259</v>
      </c>
      <c r="F98" s="19" t="s">
        <v>9</v>
      </c>
      <c r="G98" s="19" t="s">
        <v>45</v>
      </c>
      <c r="H98" s="19" t="s">
        <v>116</v>
      </c>
      <c r="I98" s="20" t="s">
        <v>234</v>
      </c>
      <c r="K98" s="21" t="s">
        <v>32</v>
      </c>
      <c r="L98" s="22">
        <f>Countif(username,H98)</f>
        <v>12</v>
      </c>
    </row>
    <row r="99">
      <c r="A99" s="19" t="s">
        <v>235</v>
      </c>
      <c r="B99" s="19">
        <v>6.0</v>
      </c>
      <c r="C99" s="19">
        <v>8.0</v>
      </c>
      <c r="D99" s="19">
        <v>42.030233868052</v>
      </c>
      <c r="E99" s="19">
        <v>-91.6123662307537</v>
      </c>
      <c r="F99" s="19" t="s">
        <v>9</v>
      </c>
      <c r="G99" s="19" t="s">
        <v>45</v>
      </c>
      <c r="H99" s="19" t="s">
        <v>46</v>
      </c>
      <c r="I99" s="20" t="s">
        <v>236</v>
      </c>
      <c r="K99" s="21" t="s">
        <v>32</v>
      </c>
      <c r="L99" s="22">
        <f>Countif(username,H99)</f>
        <v>7</v>
      </c>
    </row>
    <row r="100">
      <c r="A100" s="19" t="s">
        <v>237</v>
      </c>
      <c r="B100" s="19">
        <v>6.0</v>
      </c>
      <c r="C100" s="19">
        <v>9.0</v>
      </c>
      <c r="D100" s="19">
        <v>42.0303262561061</v>
      </c>
      <c r="E100" s="19">
        <v>-91.6122180006661</v>
      </c>
      <c r="F100" s="19" t="s">
        <v>9</v>
      </c>
      <c r="G100" s="19" t="s">
        <v>45</v>
      </c>
      <c r="H100" s="19" t="s">
        <v>34</v>
      </c>
      <c r="I100" s="20" t="s">
        <v>238</v>
      </c>
      <c r="K100" s="21" t="s">
        <v>32</v>
      </c>
      <c r="L100" s="22">
        <f>Countif(username,H100)</f>
        <v>9</v>
      </c>
    </row>
    <row r="101">
      <c r="A101" s="19" t="s">
        <v>239</v>
      </c>
      <c r="B101" s="19">
        <v>6.0</v>
      </c>
      <c r="C101" s="19">
        <v>10.0</v>
      </c>
      <c r="D101" s="19">
        <v>42.0304186441602</v>
      </c>
      <c r="E101" s="19">
        <v>-91.6120697703631</v>
      </c>
      <c r="F101" s="19" t="s">
        <v>9</v>
      </c>
      <c r="G101" s="19" t="s">
        <v>45</v>
      </c>
      <c r="H101" s="19" t="s">
        <v>116</v>
      </c>
      <c r="I101" s="20" t="s">
        <v>240</v>
      </c>
      <c r="K101" s="21" t="s">
        <v>32</v>
      </c>
      <c r="L101" s="22">
        <f>Countif(username,H101)</f>
        <v>12</v>
      </c>
    </row>
    <row r="102">
      <c r="A102" s="19" t="s">
        <v>241</v>
      </c>
      <c r="B102" s="19">
        <v>6.0</v>
      </c>
      <c r="C102" s="19">
        <v>11.0</v>
      </c>
      <c r="D102" s="19">
        <v>42.0305110322143</v>
      </c>
      <c r="E102" s="19">
        <v>-91.6119215398447</v>
      </c>
      <c r="F102" s="19" t="s">
        <v>7</v>
      </c>
      <c r="G102" s="19" t="s">
        <v>60</v>
      </c>
      <c r="H102" s="19" t="s">
        <v>242</v>
      </c>
      <c r="I102" s="20" t="s">
        <v>243</v>
      </c>
      <c r="K102" s="21" t="s">
        <v>32</v>
      </c>
      <c r="L102" s="22">
        <f>Countif(username,H102)</f>
        <v>5</v>
      </c>
    </row>
    <row r="103">
      <c r="A103" s="19" t="s">
        <v>244</v>
      </c>
      <c r="B103" s="19">
        <v>6.0</v>
      </c>
      <c r="C103" s="19">
        <v>12.0</v>
      </c>
      <c r="D103" s="19">
        <v>42.0306034202684</v>
      </c>
      <c r="E103" s="19">
        <v>-91.6117733091108</v>
      </c>
      <c r="F103" s="19" t="s">
        <v>7</v>
      </c>
      <c r="G103" s="19" t="s">
        <v>60</v>
      </c>
      <c r="H103" s="19" t="s">
        <v>148</v>
      </c>
      <c r="I103" s="20" t="s">
        <v>245</v>
      </c>
      <c r="K103" s="21" t="s">
        <v>66</v>
      </c>
      <c r="L103" s="22">
        <f>Countif(username,H103)</f>
        <v>3</v>
      </c>
    </row>
    <row r="104">
      <c r="A104" s="19" t="s">
        <v>246</v>
      </c>
      <c r="B104" s="19">
        <v>6.0</v>
      </c>
      <c r="C104" s="19">
        <v>13.0</v>
      </c>
      <c r="D104" s="19">
        <v>42.0306958083225</v>
      </c>
      <c r="E104" s="19">
        <v>-91.6116250781615</v>
      </c>
      <c r="F104" s="19" t="s">
        <v>7</v>
      </c>
      <c r="G104" s="19" t="s">
        <v>60</v>
      </c>
      <c r="H104" s="19" t="s">
        <v>247</v>
      </c>
      <c r="I104" s="20" t="s">
        <v>248</v>
      </c>
      <c r="K104" s="21">
        <v>1.0</v>
      </c>
      <c r="L104" s="22">
        <f>Countif(username,H104)</f>
        <v>1</v>
      </c>
    </row>
    <row r="105">
      <c r="A105" s="19" t="s">
        <v>249</v>
      </c>
      <c r="B105" s="19">
        <v>6.0</v>
      </c>
      <c r="C105" s="19">
        <v>14.0</v>
      </c>
      <c r="D105" s="19">
        <v>42.0307881963767</v>
      </c>
      <c r="E105" s="19">
        <v>-91.6114768469967</v>
      </c>
      <c r="F105" s="19" t="s">
        <v>7</v>
      </c>
      <c r="G105" s="19" t="s">
        <v>60</v>
      </c>
      <c r="H105" s="19" t="s">
        <v>52</v>
      </c>
      <c r="I105" s="20" t="s">
        <v>250</v>
      </c>
      <c r="K105" s="21" t="s">
        <v>66</v>
      </c>
      <c r="L105" s="22">
        <f>Countif(username,H105)</f>
        <v>3</v>
      </c>
    </row>
    <row r="106">
      <c r="A106" s="19" t="s">
        <v>251</v>
      </c>
      <c r="B106" s="19">
        <v>6.0</v>
      </c>
      <c r="C106" s="19">
        <v>15.0</v>
      </c>
      <c r="D106" s="19">
        <v>42.0308805844308</v>
      </c>
      <c r="E106" s="19">
        <v>-91.6113286156165</v>
      </c>
      <c r="F106" s="19" t="s">
        <v>12</v>
      </c>
      <c r="G106" s="19" t="s">
        <v>74</v>
      </c>
      <c r="H106" s="19" t="s">
        <v>30</v>
      </c>
      <c r="I106" s="20" t="s">
        <v>252</v>
      </c>
      <c r="K106" s="21" t="s">
        <v>32</v>
      </c>
      <c r="L106" s="22">
        <f>Countif(username,H106)</f>
        <v>10</v>
      </c>
    </row>
    <row r="107">
      <c r="A107" s="19" t="s">
        <v>253</v>
      </c>
      <c r="B107" s="19">
        <v>7.0</v>
      </c>
      <c r="C107" s="19">
        <v>1.0</v>
      </c>
      <c r="D107" s="19">
        <v>42.029477047697</v>
      </c>
      <c r="E107" s="19">
        <v>-91.6132794668092</v>
      </c>
      <c r="F107" s="19" t="s">
        <v>10</v>
      </c>
      <c r="G107" s="19" t="s">
        <v>29</v>
      </c>
      <c r="H107" s="19" t="s">
        <v>153</v>
      </c>
      <c r="I107" s="20" t="s">
        <v>254</v>
      </c>
      <c r="K107" s="21" t="s">
        <v>32</v>
      </c>
      <c r="L107" s="22">
        <f>Countif(username,H107)</f>
        <v>7</v>
      </c>
    </row>
    <row r="108">
      <c r="A108" s="19" t="s">
        <v>255</v>
      </c>
      <c r="B108" s="19">
        <v>7.0</v>
      </c>
      <c r="C108" s="19">
        <v>2.0</v>
      </c>
      <c r="D108" s="19">
        <v>42.0295694357511</v>
      </c>
      <c r="E108" s="19">
        <v>-91.6131312384864</v>
      </c>
      <c r="F108" s="19" t="s">
        <v>10</v>
      </c>
      <c r="G108" s="19" t="s">
        <v>29</v>
      </c>
      <c r="H108" s="19" t="s">
        <v>256</v>
      </c>
      <c r="I108" s="20" t="s">
        <v>257</v>
      </c>
      <c r="K108" s="21" t="s">
        <v>32</v>
      </c>
      <c r="L108" s="22">
        <f>Countif(username,H108)</f>
        <v>8</v>
      </c>
    </row>
    <row r="109">
      <c r="A109" s="19" t="s">
        <v>258</v>
      </c>
      <c r="B109" s="19">
        <v>7.0</v>
      </c>
      <c r="C109" s="19">
        <v>3.0</v>
      </c>
      <c r="D109" s="19">
        <v>42.0296618238052</v>
      </c>
      <c r="E109" s="19">
        <v>-91.6129830099482</v>
      </c>
      <c r="F109" s="19" t="s">
        <v>10</v>
      </c>
      <c r="G109" s="19" t="s">
        <v>29</v>
      </c>
      <c r="H109" s="19" t="s">
        <v>75</v>
      </c>
      <c r="I109" s="20" t="s">
        <v>259</v>
      </c>
      <c r="K109" s="21" t="s">
        <v>32</v>
      </c>
      <c r="L109" s="22">
        <f>Countif(username,H109)</f>
        <v>24</v>
      </c>
    </row>
    <row r="110">
      <c r="A110" s="19" t="s">
        <v>260</v>
      </c>
      <c r="B110" s="19">
        <v>7.0</v>
      </c>
      <c r="C110" s="19">
        <v>4.0</v>
      </c>
      <c r="D110" s="19">
        <v>42.0297542118593</v>
      </c>
      <c r="E110" s="19">
        <v>-91.6128347811946</v>
      </c>
      <c r="F110" s="19" t="s">
        <v>10</v>
      </c>
      <c r="G110" s="19" t="s">
        <v>29</v>
      </c>
      <c r="H110" s="19" t="s">
        <v>160</v>
      </c>
      <c r="I110" s="20" t="s">
        <v>261</v>
      </c>
      <c r="K110" s="21" t="s">
        <v>32</v>
      </c>
      <c r="L110" s="22">
        <f>Countif(username,H110)</f>
        <v>24</v>
      </c>
    </row>
    <row r="111">
      <c r="A111" s="19" t="s">
        <v>262</v>
      </c>
      <c r="B111" s="19">
        <v>7.0</v>
      </c>
      <c r="C111" s="19">
        <v>5.0</v>
      </c>
      <c r="D111" s="19">
        <v>42.0298465999134</v>
      </c>
      <c r="E111" s="19">
        <v>-91.6126865522255</v>
      </c>
      <c r="F111" s="19" t="s">
        <v>10</v>
      </c>
      <c r="G111" s="19" t="s">
        <v>29</v>
      </c>
      <c r="H111" s="19" t="s">
        <v>30</v>
      </c>
      <c r="I111" s="20" t="s">
        <v>263</v>
      </c>
      <c r="K111" s="21" t="s">
        <v>32</v>
      </c>
      <c r="L111" s="22">
        <f>Countif(username,H111)</f>
        <v>10</v>
      </c>
    </row>
    <row r="112">
      <c r="A112" s="19" t="s">
        <v>264</v>
      </c>
      <c r="B112" s="19">
        <v>7.0</v>
      </c>
      <c r="C112" s="19">
        <v>6.0</v>
      </c>
      <c r="D112" s="19">
        <v>42.0299389879676</v>
      </c>
      <c r="E112" s="19">
        <v>-91.612538323041</v>
      </c>
      <c r="F112" s="19" t="s">
        <v>9</v>
      </c>
      <c r="G112" s="19" t="s">
        <v>45</v>
      </c>
      <c r="H112" s="19" t="s">
        <v>75</v>
      </c>
      <c r="I112" s="20" t="s">
        <v>265</v>
      </c>
      <c r="K112" s="21" t="s">
        <v>32</v>
      </c>
      <c r="L112" s="22">
        <f>Countif(username,H112)</f>
        <v>24</v>
      </c>
    </row>
    <row r="113">
      <c r="A113" s="19" t="s">
        <v>266</v>
      </c>
      <c r="B113" s="19">
        <v>7.0</v>
      </c>
      <c r="C113" s="19">
        <v>7.0</v>
      </c>
      <c r="D113" s="19">
        <v>42.0300313760217</v>
      </c>
      <c r="E113" s="19">
        <v>-91.6123900936411</v>
      </c>
      <c r="F113" s="19" t="s">
        <v>9</v>
      </c>
      <c r="G113" s="19" t="s">
        <v>45</v>
      </c>
      <c r="H113" s="19" t="s">
        <v>160</v>
      </c>
      <c r="I113" s="20" t="s">
        <v>267</v>
      </c>
      <c r="K113" s="21" t="s">
        <v>32</v>
      </c>
      <c r="L113" s="22">
        <f>Countif(username,H113)</f>
        <v>24</v>
      </c>
    </row>
    <row r="114">
      <c r="A114" s="19" t="s">
        <v>268</v>
      </c>
      <c r="B114" s="19">
        <v>7.0</v>
      </c>
      <c r="C114" s="19">
        <v>8.0</v>
      </c>
      <c r="D114" s="19">
        <v>42.0301237640758</v>
      </c>
      <c r="E114" s="19">
        <v>-91.6122418640257</v>
      </c>
      <c r="F114" s="19" t="s">
        <v>9</v>
      </c>
      <c r="G114" s="19" t="s">
        <v>45</v>
      </c>
      <c r="H114" s="19" t="s">
        <v>153</v>
      </c>
      <c r="I114" s="20" t="s">
        <v>269</v>
      </c>
      <c r="K114" s="21" t="s">
        <v>32</v>
      </c>
      <c r="L114" s="22">
        <f>Countif(username,H114)</f>
        <v>7</v>
      </c>
    </row>
    <row r="115">
      <c r="A115" s="19" t="s">
        <v>270</v>
      </c>
      <c r="B115" s="19">
        <v>7.0</v>
      </c>
      <c r="C115" s="19">
        <v>9.0</v>
      </c>
      <c r="D115" s="19">
        <v>42.0302161521299</v>
      </c>
      <c r="E115" s="19">
        <v>-91.6120936341949</v>
      </c>
      <c r="F115" s="19" t="s">
        <v>9</v>
      </c>
      <c r="G115" s="19" t="s">
        <v>45</v>
      </c>
      <c r="H115" s="19" t="s">
        <v>75</v>
      </c>
      <c r="I115" s="20" t="s">
        <v>271</v>
      </c>
      <c r="K115" s="21" t="s">
        <v>32</v>
      </c>
      <c r="L115" s="22">
        <f>Countif(username,H115)</f>
        <v>24</v>
      </c>
    </row>
    <row r="116">
      <c r="A116" s="19" t="s">
        <v>272</v>
      </c>
      <c r="B116" s="19">
        <v>7.0</v>
      </c>
      <c r="C116" s="19">
        <v>10.0</v>
      </c>
      <c r="D116" s="19">
        <v>42.030308540184</v>
      </c>
      <c r="E116" s="19">
        <v>-91.6119454041486</v>
      </c>
      <c r="F116" s="19" t="s">
        <v>9</v>
      </c>
      <c r="G116" s="19" t="s">
        <v>45</v>
      </c>
      <c r="H116" s="19" t="s">
        <v>160</v>
      </c>
      <c r="I116" s="20" t="s">
        <v>273</v>
      </c>
      <c r="K116" s="21" t="s">
        <v>32</v>
      </c>
      <c r="L116" s="22">
        <f>Countif(username,H116)</f>
        <v>24</v>
      </c>
    </row>
    <row r="117">
      <c r="A117" s="19" t="s">
        <v>274</v>
      </c>
      <c r="B117" s="19">
        <v>7.0</v>
      </c>
      <c r="C117" s="19">
        <v>11.0</v>
      </c>
      <c r="D117" s="19">
        <v>42.0304009282382</v>
      </c>
      <c r="E117" s="19">
        <v>-91.6117971738869</v>
      </c>
      <c r="F117" s="19" t="s">
        <v>7</v>
      </c>
      <c r="G117" s="19" t="s">
        <v>60</v>
      </c>
      <c r="H117" s="19" t="s">
        <v>216</v>
      </c>
      <c r="I117" s="20" t="s">
        <v>275</v>
      </c>
      <c r="K117" s="21" t="s">
        <v>32</v>
      </c>
      <c r="L117" s="22">
        <f>Countif(username,H117)</f>
        <v>6</v>
      </c>
    </row>
    <row r="118">
      <c r="A118" s="19" t="s">
        <v>276</v>
      </c>
      <c r="B118" s="19">
        <v>7.0</v>
      </c>
      <c r="C118" s="19">
        <v>12.0</v>
      </c>
      <c r="D118" s="19">
        <v>42.0304933162923</v>
      </c>
      <c r="E118" s="19">
        <v>-91.6116489434098</v>
      </c>
      <c r="F118" s="19" t="s">
        <v>7</v>
      </c>
      <c r="G118" s="19" t="s">
        <v>60</v>
      </c>
      <c r="H118" s="19" t="s">
        <v>75</v>
      </c>
      <c r="I118" s="20" t="s">
        <v>277</v>
      </c>
      <c r="K118" s="21" t="s">
        <v>32</v>
      </c>
      <c r="L118" s="22">
        <f>Countif(username,H118)</f>
        <v>24</v>
      </c>
    </row>
    <row r="119">
      <c r="A119" s="19" t="s">
        <v>278</v>
      </c>
      <c r="B119" s="19">
        <v>7.0</v>
      </c>
      <c r="C119" s="19">
        <v>13.0</v>
      </c>
      <c r="D119" s="19">
        <v>42.0305857043464</v>
      </c>
      <c r="E119" s="19">
        <v>-91.6115007127172</v>
      </c>
      <c r="F119" s="19" t="s">
        <v>7</v>
      </c>
      <c r="G119" s="19" t="s">
        <v>60</v>
      </c>
      <c r="H119" s="19" t="s">
        <v>160</v>
      </c>
      <c r="I119" s="20" t="s">
        <v>279</v>
      </c>
      <c r="K119" s="21" t="s">
        <v>32</v>
      </c>
      <c r="L119" s="22">
        <f>Countif(username,H119)</f>
        <v>24</v>
      </c>
    </row>
    <row r="120">
      <c r="A120" s="19" t="s">
        <v>280</v>
      </c>
      <c r="B120" s="19">
        <v>7.0</v>
      </c>
      <c r="C120" s="19">
        <v>14.0</v>
      </c>
      <c r="D120" s="19">
        <v>42.0306780924005</v>
      </c>
      <c r="E120" s="19">
        <v>-91.6113524818091</v>
      </c>
      <c r="F120" s="19" t="s">
        <v>7</v>
      </c>
      <c r="G120" s="19" t="s">
        <v>60</v>
      </c>
      <c r="H120" s="19" t="s">
        <v>281</v>
      </c>
      <c r="I120" s="20" t="s">
        <v>282</v>
      </c>
      <c r="K120" s="21">
        <v>1.0</v>
      </c>
      <c r="L120" s="22">
        <f>Countif(username,H120)</f>
        <v>1</v>
      </c>
    </row>
    <row r="121">
      <c r="A121" s="19" t="s">
        <v>283</v>
      </c>
      <c r="B121" s="19">
        <v>7.0</v>
      </c>
      <c r="C121" s="19">
        <v>15.0</v>
      </c>
      <c r="D121" s="19">
        <v>42.0307704804546</v>
      </c>
      <c r="E121" s="19">
        <v>-91.6112042506856</v>
      </c>
      <c r="F121" s="19" t="s">
        <v>12</v>
      </c>
      <c r="G121" s="19" t="s">
        <v>74</v>
      </c>
      <c r="H121" s="19" t="s">
        <v>284</v>
      </c>
      <c r="I121" s="20" t="s">
        <v>285</v>
      </c>
      <c r="K121" s="21">
        <v>1.0</v>
      </c>
      <c r="L121" s="22">
        <f>Countif(username,H121)</f>
        <v>1</v>
      </c>
    </row>
    <row r="122">
      <c r="A122" s="19" t="s">
        <v>286</v>
      </c>
      <c r="B122" s="19">
        <v>8.0</v>
      </c>
      <c r="C122" s="19">
        <v>1.0</v>
      </c>
      <c r="D122" s="19">
        <v>42.0293669437208</v>
      </c>
      <c r="E122" s="19">
        <v>-91.6131550984989</v>
      </c>
      <c r="F122" s="19" t="s">
        <v>10</v>
      </c>
      <c r="G122" s="19" t="s">
        <v>29</v>
      </c>
      <c r="H122" s="19" t="s">
        <v>112</v>
      </c>
      <c r="I122" s="20" t="s">
        <v>287</v>
      </c>
      <c r="K122" s="21" t="s">
        <v>114</v>
      </c>
      <c r="L122" s="22">
        <f>Countif(username,H122)</f>
        <v>25</v>
      </c>
    </row>
    <row r="123">
      <c r="A123" s="19" t="s">
        <v>288</v>
      </c>
      <c r="B123" s="19">
        <v>8.0</v>
      </c>
      <c r="C123" s="19">
        <v>2.0</v>
      </c>
      <c r="D123" s="19">
        <v>42.029459331775</v>
      </c>
      <c r="E123" s="19">
        <v>-91.6130068704329</v>
      </c>
      <c r="F123" s="19" t="s">
        <v>10</v>
      </c>
      <c r="G123" s="19" t="s">
        <v>29</v>
      </c>
      <c r="H123" s="19" t="s">
        <v>191</v>
      </c>
      <c r="I123" s="20" t="s">
        <v>289</v>
      </c>
      <c r="K123" s="21" t="s">
        <v>32</v>
      </c>
      <c r="L123" s="22">
        <f>Countif(username,H123)</f>
        <v>13</v>
      </c>
    </row>
    <row r="124">
      <c r="A124" s="19" t="s">
        <v>290</v>
      </c>
      <c r="B124" s="19">
        <v>8.0</v>
      </c>
      <c r="C124" s="19">
        <v>3.0</v>
      </c>
      <c r="D124" s="19">
        <v>42.0295517198291</v>
      </c>
      <c r="E124" s="19">
        <v>-91.6128586421515</v>
      </c>
      <c r="F124" s="19" t="s">
        <v>10</v>
      </c>
      <c r="G124" s="19" t="s">
        <v>29</v>
      </c>
      <c r="H124" s="19" t="s">
        <v>100</v>
      </c>
      <c r="I124" s="20" t="s">
        <v>291</v>
      </c>
      <c r="K124" s="23"/>
      <c r="L124" s="22">
        <f>Countif(username,H124)</f>
        <v>3</v>
      </c>
    </row>
    <row r="125">
      <c r="A125" s="19" t="s">
        <v>292</v>
      </c>
      <c r="B125" s="19">
        <v>8.0</v>
      </c>
      <c r="C125" s="19">
        <v>4.0</v>
      </c>
      <c r="D125" s="19">
        <v>42.0296441078832</v>
      </c>
      <c r="E125" s="19">
        <v>-91.6127104136546</v>
      </c>
      <c r="F125" s="19" t="s">
        <v>10</v>
      </c>
      <c r="G125" s="19" t="s">
        <v>29</v>
      </c>
      <c r="H125" s="19" t="s">
        <v>112</v>
      </c>
      <c r="I125" s="20" t="s">
        <v>293</v>
      </c>
      <c r="K125" s="21" t="s">
        <v>114</v>
      </c>
      <c r="L125" s="22">
        <f>Countif(username,H125)</f>
        <v>25</v>
      </c>
    </row>
    <row r="126">
      <c r="A126" s="19" t="s">
        <v>294</v>
      </c>
      <c r="B126" s="19">
        <v>8.0</v>
      </c>
      <c r="C126" s="19">
        <v>5.0</v>
      </c>
      <c r="D126" s="19">
        <v>42.0297364959373</v>
      </c>
      <c r="E126" s="19">
        <v>-91.6125621849423</v>
      </c>
      <c r="F126" s="19" t="s">
        <v>10</v>
      </c>
      <c r="G126" s="19" t="s">
        <v>29</v>
      </c>
      <c r="H126" s="19" t="s">
        <v>191</v>
      </c>
      <c r="I126" s="20" t="s">
        <v>295</v>
      </c>
      <c r="K126" s="21" t="s">
        <v>32</v>
      </c>
      <c r="L126" s="22">
        <f>Countif(username,H126)</f>
        <v>13</v>
      </c>
    </row>
    <row r="127">
      <c r="A127" s="19" t="s">
        <v>296</v>
      </c>
      <c r="B127" s="19">
        <v>8.0</v>
      </c>
      <c r="C127" s="19">
        <v>6.0</v>
      </c>
      <c r="D127" s="19">
        <v>42.0298288839914</v>
      </c>
      <c r="E127" s="19">
        <v>-91.6124139560146</v>
      </c>
      <c r="F127" s="19" t="s">
        <v>9</v>
      </c>
      <c r="G127" s="19" t="s">
        <v>45</v>
      </c>
      <c r="H127" s="19" t="s">
        <v>297</v>
      </c>
      <c r="I127" s="20" t="s">
        <v>298</v>
      </c>
      <c r="K127" s="23"/>
      <c r="L127" s="22">
        <f>Countif(username,H127)</f>
        <v>1</v>
      </c>
    </row>
    <row r="128">
      <c r="A128" s="19" t="s">
        <v>299</v>
      </c>
      <c r="B128" s="19">
        <v>8.0</v>
      </c>
      <c r="C128" s="19">
        <v>7.0</v>
      </c>
      <c r="D128" s="19">
        <v>42.0299212720455</v>
      </c>
      <c r="E128" s="19">
        <v>-91.6122657268714</v>
      </c>
      <c r="F128" s="19" t="s">
        <v>9</v>
      </c>
      <c r="G128" s="19" t="s">
        <v>45</v>
      </c>
      <c r="H128" s="19" t="s">
        <v>112</v>
      </c>
      <c r="I128" s="20" t="s">
        <v>300</v>
      </c>
      <c r="K128" s="21" t="s">
        <v>114</v>
      </c>
      <c r="L128" s="22">
        <f>Countif(username,H128)</f>
        <v>25</v>
      </c>
    </row>
    <row r="129">
      <c r="A129" s="19" t="s">
        <v>301</v>
      </c>
      <c r="B129" s="19">
        <v>8.0</v>
      </c>
      <c r="C129" s="19">
        <v>8.0</v>
      </c>
      <c r="D129" s="19">
        <v>42.0300136600997</v>
      </c>
      <c r="E129" s="19">
        <v>-91.6121174975128</v>
      </c>
      <c r="F129" s="19" t="s">
        <v>9</v>
      </c>
      <c r="G129" s="19" t="s">
        <v>45</v>
      </c>
      <c r="H129" s="19" t="s">
        <v>191</v>
      </c>
      <c r="I129" s="20" t="s">
        <v>302</v>
      </c>
      <c r="K129" s="21" t="s">
        <v>32</v>
      </c>
      <c r="L129" s="22">
        <f>Countif(username,H129)</f>
        <v>13</v>
      </c>
    </row>
    <row r="130">
      <c r="A130" s="19" t="s">
        <v>303</v>
      </c>
      <c r="B130" s="19">
        <v>8.0</v>
      </c>
      <c r="C130" s="19">
        <v>9.0</v>
      </c>
      <c r="D130" s="19">
        <v>42.0301060481538</v>
      </c>
      <c r="E130" s="19">
        <v>-91.6119692679387</v>
      </c>
      <c r="F130" s="19" t="s">
        <v>9</v>
      </c>
      <c r="G130" s="19" t="s">
        <v>45</v>
      </c>
      <c r="H130" s="19" t="s">
        <v>304</v>
      </c>
      <c r="I130" s="20" t="s">
        <v>305</v>
      </c>
      <c r="K130" s="21" t="s">
        <v>32</v>
      </c>
      <c r="L130" s="22">
        <f>Countif(username,H130)</f>
        <v>5</v>
      </c>
    </row>
    <row r="131">
      <c r="A131" s="19" t="s">
        <v>306</v>
      </c>
      <c r="B131" s="19">
        <v>8.0</v>
      </c>
      <c r="C131" s="19">
        <v>10.0</v>
      </c>
      <c r="D131" s="19">
        <v>42.0301984362079</v>
      </c>
      <c r="E131" s="19">
        <v>-91.6118210381492</v>
      </c>
      <c r="F131" s="19" t="s">
        <v>9</v>
      </c>
      <c r="G131" s="19" t="s">
        <v>45</v>
      </c>
      <c r="H131" s="19" t="s">
        <v>112</v>
      </c>
      <c r="I131" s="20" t="s">
        <v>307</v>
      </c>
      <c r="K131" s="21" t="s">
        <v>114</v>
      </c>
      <c r="L131" s="22">
        <f>Countif(username,H131)</f>
        <v>25</v>
      </c>
    </row>
    <row r="132">
      <c r="A132" s="19" t="s">
        <v>308</v>
      </c>
      <c r="B132" s="19">
        <v>8.0</v>
      </c>
      <c r="C132" s="19">
        <v>11.0</v>
      </c>
      <c r="D132" s="19">
        <v>42.030290824262</v>
      </c>
      <c r="E132" s="19">
        <v>-91.6116728081443</v>
      </c>
      <c r="F132" s="19" t="s">
        <v>7</v>
      </c>
      <c r="G132" s="19" t="s">
        <v>60</v>
      </c>
      <c r="H132" s="19" t="s">
        <v>61</v>
      </c>
      <c r="I132" s="20" t="s">
        <v>309</v>
      </c>
      <c r="K132" s="21" t="s">
        <v>32</v>
      </c>
      <c r="L132" s="22">
        <f>Countif(username,H132)</f>
        <v>6</v>
      </c>
    </row>
    <row r="133">
      <c r="A133" s="19" t="s">
        <v>310</v>
      </c>
      <c r="B133" s="19">
        <v>8.0</v>
      </c>
      <c r="C133" s="19">
        <v>12.0</v>
      </c>
      <c r="D133" s="19">
        <v>42.0303832123162</v>
      </c>
      <c r="E133" s="19">
        <v>-91.611524577924</v>
      </c>
      <c r="F133" s="19" t="s">
        <v>7</v>
      </c>
      <c r="G133" s="19" t="s">
        <v>60</v>
      </c>
      <c r="H133" s="19" t="s">
        <v>311</v>
      </c>
      <c r="I133" s="20" t="s">
        <v>312</v>
      </c>
      <c r="K133" s="21">
        <v>1.0</v>
      </c>
      <c r="L133" s="22">
        <f>Countif(username,H133)</f>
        <v>1</v>
      </c>
    </row>
    <row r="134">
      <c r="A134" s="19" t="s">
        <v>313</v>
      </c>
      <c r="B134" s="19">
        <v>8.0</v>
      </c>
      <c r="C134" s="19">
        <v>13.0</v>
      </c>
      <c r="D134" s="19">
        <v>42.0304756003703</v>
      </c>
      <c r="E134" s="19">
        <v>-91.6113763474881</v>
      </c>
      <c r="F134" s="19" t="s">
        <v>7</v>
      </c>
      <c r="G134" s="19" t="s">
        <v>60</v>
      </c>
      <c r="H134" s="19" t="s">
        <v>112</v>
      </c>
      <c r="I134" s="20" t="s">
        <v>314</v>
      </c>
      <c r="K134" s="21" t="s">
        <v>114</v>
      </c>
      <c r="L134" s="22">
        <f>Countif(username,H134)</f>
        <v>25</v>
      </c>
    </row>
    <row r="135">
      <c r="A135" s="19" t="s">
        <v>315</v>
      </c>
      <c r="B135" s="19">
        <v>8.0</v>
      </c>
      <c r="C135" s="19">
        <v>14.0</v>
      </c>
      <c r="D135" s="19">
        <v>42.0305679884244</v>
      </c>
      <c r="E135" s="19">
        <v>-91.6112281168368</v>
      </c>
      <c r="F135" s="19" t="s">
        <v>7</v>
      </c>
      <c r="G135" s="19" t="s">
        <v>60</v>
      </c>
      <c r="H135" s="19" t="s">
        <v>316</v>
      </c>
      <c r="I135" s="20" t="s">
        <v>317</v>
      </c>
      <c r="K135" s="21">
        <v>1.0</v>
      </c>
      <c r="L135" s="22">
        <f>Countif(username,H135)</f>
        <v>1</v>
      </c>
    </row>
    <row r="136">
      <c r="A136" s="19" t="s">
        <v>318</v>
      </c>
      <c r="B136" s="19">
        <v>8.0</v>
      </c>
      <c r="C136" s="19">
        <v>15.0</v>
      </c>
      <c r="D136" s="19">
        <v>42.0306603764785</v>
      </c>
      <c r="E136" s="19">
        <v>-91.6110798859701</v>
      </c>
      <c r="F136" s="19" t="s">
        <v>12</v>
      </c>
      <c r="G136" s="19" t="s">
        <v>74</v>
      </c>
      <c r="H136" s="19" t="s">
        <v>319</v>
      </c>
      <c r="I136" s="20" t="s">
        <v>320</v>
      </c>
      <c r="K136" s="21" t="s">
        <v>66</v>
      </c>
      <c r="L136" s="22">
        <f>Countif(username,H136)</f>
        <v>3</v>
      </c>
    </row>
    <row r="137">
      <c r="A137" s="19" t="s">
        <v>321</v>
      </c>
      <c r="B137" s="19">
        <v>9.0</v>
      </c>
      <c r="C137" s="19">
        <v>1.0</v>
      </c>
      <c r="D137" s="19">
        <v>42.0292568397446</v>
      </c>
      <c r="E137" s="19">
        <v>-91.6130307304044</v>
      </c>
      <c r="F137" s="19" t="s">
        <v>10</v>
      </c>
      <c r="G137" s="19" t="s">
        <v>29</v>
      </c>
      <c r="H137" s="19" t="s">
        <v>116</v>
      </c>
      <c r="I137" s="20" t="s">
        <v>322</v>
      </c>
      <c r="K137" s="21" t="s">
        <v>32</v>
      </c>
      <c r="L137" s="22">
        <f>Countif(username,H137)</f>
        <v>12</v>
      </c>
    </row>
    <row r="138">
      <c r="A138" s="19" t="s">
        <v>323</v>
      </c>
      <c r="B138" s="19">
        <v>9.0</v>
      </c>
      <c r="C138" s="19">
        <v>2.0</v>
      </c>
      <c r="D138" s="19">
        <v>42.0293492277988</v>
      </c>
      <c r="E138" s="19">
        <v>-91.6128825025952</v>
      </c>
      <c r="F138" s="19" t="s">
        <v>10</v>
      </c>
      <c r="G138" s="19" t="s">
        <v>29</v>
      </c>
      <c r="H138" s="19" t="s">
        <v>97</v>
      </c>
      <c r="I138" s="20" t="s">
        <v>324</v>
      </c>
      <c r="K138" s="21" t="s">
        <v>32</v>
      </c>
      <c r="L138" s="22">
        <f>Countif(username,H138)</f>
        <v>7</v>
      </c>
    </row>
    <row r="139">
      <c r="A139" s="19" t="s">
        <v>325</v>
      </c>
      <c r="B139" s="19">
        <v>9.0</v>
      </c>
      <c r="C139" s="19">
        <v>3.0</v>
      </c>
      <c r="D139" s="19">
        <v>42.0294416158529</v>
      </c>
      <c r="E139" s="19">
        <v>-91.6127342745704</v>
      </c>
      <c r="F139" s="19" t="s">
        <v>10</v>
      </c>
      <c r="G139" s="19" t="s">
        <v>29</v>
      </c>
      <c r="H139" s="19" t="s">
        <v>64</v>
      </c>
      <c r="I139" s="20" t="s">
        <v>326</v>
      </c>
      <c r="K139" s="21" t="s">
        <v>66</v>
      </c>
      <c r="L139" s="22">
        <f>Countif(username,H139)</f>
        <v>5</v>
      </c>
    </row>
    <row r="140">
      <c r="A140" s="19" t="s">
        <v>327</v>
      </c>
      <c r="B140" s="19">
        <v>9.0</v>
      </c>
      <c r="C140" s="19">
        <v>4.0</v>
      </c>
      <c r="D140" s="19">
        <v>42.029534003907</v>
      </c>
      <c r="E140" s="19">
        <v>-91.6125860463303</v>
      </c>
      <c r="F140" s="19" t="s">
        <v>10</v>
      </c>
      <c r="G140" s="19" t="s">
        <v>29</v>
      </c>
      <c r="H140" s="19" t="s">
        <v>116</v>
      </c>
      <c r="I140" s="20" t="s">
        <v>328</v>
      </c>
      <c r="K140" s="21" t="s">
        <v>32</v>
      </c>
      <c r="L140" s="22">
        <f>Countif(username,H140)</f>
        <v>12</v>
      </c>
    </row>
    <row r="141">
      <c r="A141" s="19" t="s">
        <v>329</v>
      </c>
      <c r="B141" s="19">
        <v>9.0</v>
      </c>
      <c r="C141" s="19">
        <v>5.0</v>
      </c>
      <c r="D141" s="19">
        <v>42.0296263919611</v>
      </c>
      <c r="E141" s="19">
        <v>-91.6124378178747</v>
      </c>
      <c r="F141" s="19" t="s">
        <v>10</v>
      </c>
      <c r="G141" s="19" t="s">
        <v>29</v>
      </c>
      <c r="H141" s="19" t="s">
        <v>97</v>
      </c>
      <c r="I141" s="20" t="s">
        <v>330</v>
      </c>
      <c r="K141" s="21" t="s">
        <v>32</v>
      </c>
      <c r="L141" s="22">
        <f>Countif(username,H141)</f>
        <v>7</v>
      </c>
    </row>
    <row r="142">
      <c r="A142" s="19" t="s">
        <v>331</v>
      </c>
      <c r="B142" s="19">
        <v>9.0</v>
      </c>
      <c r="C142" s="19">
        <v>6.0</v>
      </c>
      <c r="D142" s="19">
        <v>42.0297187800152</v>
      </c>
      <c r="E142" s="19">
        <v>-91.6122895892037</v>
      </c>
      <c r="F142" s="19" t="s">
        <v>9</v>
      </c>
      <c r="G142" s="19" t="s">
        <v>45</v>
      </c>
      <c r="H142" s="19" t="s">
        <v>34</v>
      </c>
      <c r="I142" s="20" t="s">
        <v>332</v>
      </c>
      <c r="K142" s="21" t="s">
        <v>32</v>
      </c>
      <c r="L142" s="22">
        <f>Countif(username,H142)</f>
        <v>9</v>
      </c>
    </row>
    <row r="143">
      <c r="A143" s="19" t="s">
        <v>333</v>
      </c>
      <c r="B143" s="19">
        <v>9.0</v>
      </c>
      <c r="C143" s="19">
        <v>7.0</v>
      </c>
      <c r="D143" s="19">
        <v>42.0298111680693</v>
      </c>
      <c r="E143" s="19">
        <v>-91.6121413603173</v>
      </c>
      <c r="F143" s="19" t="s">
        <v>9</v>
      </c>
      <c r="G143" s="19" t="s">
        <v>45</v>
      </c>
      <c r="H143" s="19" t="s">
        <v>116</v>
      </c>
      <c r="I143" s="20" t="s">
        <v>334</v>
      </c>
      <c r="K143" s="21" t="s">
        <v>32</v>
      </c>
      <c r="L143" s="22">
        <f>Countif(username,H143)</f>
        <v>12</v>
      </c>
    </row>
    <row r="144">
      <c r="A144" s="19" t="s">
        <v>335</v>
      </c>
      <c r="B144" s="19">
        <v>9.0</v>
      </c>
      <c r="C144" s="19">
        <v>8.0</v>
      </c>
      <c r="D144" s="19">
        <v>42.0299035561234</v>
      </c>
      <c r="E144" s="19">
        <v>-91.6119931312154</v>
      </c>
      <c r="F144" s="19" t="s">
        <v>9</v>
      </c>
      <c r="G144" s="19" t="s">
        <v>45</v>
      </c>
      <c r="H144" s="19" t="s">
        <v>46</v>
      </c>
      <c r="I144" s="20" t="s">
        <v>336</v>
      </c>
      <c r="K144" s="21" t="s">
        <v>32</v>
      </c>
      <c r="L144" s="22">
        <f>Countif(username,H144)</f>
        <v>7</v>
      </c>
    </row>
    <row r="145">
      <c r="A145" s="19" t="s">
        <v>337</v>
      </c>
      <c r="B145" s="19">
        <v>9.0</v>
      </c>
      <c r="C145" s="19">
        <v>9.0</v>
      </c>
      <c r="D145" s="19">
        <v>42.0299959441776</v>
      </c>
      <c r="E145" s="19">
        <v>-91.611844901898</v>
      </c>
      <c r="F145" s="19" t="s">
        <v>9</v>
      </c>
      <c r="G145" s="19" t="s">
        <v>45</v>
      </c>
      <c r="H145" s="19" t="s">
        <v>34</v>
      </c>
      <c r="I145" s="20" t="s">
        <v>338</v>
      </c>
      <c r="K145" s="21" t="s">
        <v>32</v>
      </c>
      <c r="L145" s="22">
        <f>Countif(username,H145)</f>
        <v>9</v>
      </c>
    </row>
    <row r="146">
      <c r="A146" s="19" t="s">
        <v>339</v>
      </c>
      <c r="B146" s="19">
        <v>9.0</v>
      </c>
      <c r="C146" s="19">
        <v>10.0</v>
      </c>
      <c r="D146" s="19">
        <v>42.0300883322317</v>
      </c>
      <c r="E146" s="19">
        <v>-91.6116966723653</v>
      </c>
      <c r="F146" s="19" t="s">
        <v>9</v>
      </c>
      <c r="G146" s="19" t="s">
        <v>45</v>
      </c>
      <c r="H146" s="19" t="s">
        <v>116</v>
      </c>
      <c r="I146" s="20" t="s">
        <v>340</v>
      </c>
      <c r="K146" s="21" t="s">
        <v>32</v>
      </c>
      <c r="L146" s="22">
        <f>Countif(username,H146)</f>
        <v>12</v>
      </c>
    </row>
    <row r="147">
      <c r="A147" s="19" t="s">
        <v>341</v>
      </c>
      <c r="B147" s="19">
        <v>9.0</v>
      </c>
      <c r="C147" s="19">
        <v>11.0</v>
      </c>
      <c r="D147" s="19">
        <v>42.0301807202858</v>
      </c>
      <c r="E147" s="19">
        <v>-91.6115484426171</v>
      </c>
      <c r="F147" s="19" t="s">
        <v>7</v>
      </c>
      <c r="G147" s="19" t="s">
        <v>60</v>
      </c>
      <c r="H147" s="19" t="s">
        <v>242</v>
      </c>
      <c r="I147" s="20" t="s">
        <v>342</v>
      </c>
      <c r="K147" s="21" t="s">
        <v>32</v>
      </c>
      <c r="L147" s="22">
        <f>Countif(username,H147)</f>
        <v>5</v>
      </c>
    </row>
    <row r="148">
      <c r="A148" s="19" t="s">
        <v>343</v>
      </c>
      <c r="B148" s="19">
        <v>9.0</v>
      </c>
      <c r="C148" s="19">
        <v>12.0</v>
      </c>
      <c r="D148" s="19">
        <v>42.0302731083399</v>
      </c>
      <c r="E148" s="19">
        <v>-91.6114002126535</v>
      </c>
      <c r="F148" s="19" t="s">
        <v>7</v>
      </c>
      <c r="G148" s="19" t="s">
        <v>60</v>
      </c>
      <c r="H148" s="19" t="s">
        <v>344</v>
      </c>
      <c r="I148" s="20" t="s">
        <v>345</v>
      </c>
      <c r="K148" s="21">
        <v>1.0</v>
      </c>
      <c r="L148" s="22">
        <f>Countif(username,H148)</f>
        <v>2</v>
      </c>
    </row>
    <row r="149">
      <c r="A149" s="19" t="s">
        <v>346</v>
      </c>
      <c r="B149" s="19">
        <v>9.0</v>
      </c>
      <c r="C149" s="19">
        <v>13.0</v>
      </c>
      <c r="D149" s="19">
        <v>42.030365496394</v>
      </c>
      <c r="E149" s="19">
        <v>-91.6112519824744</v>
      </c>
      <c r="F149" s="19" t="s">
        <v>7</v>
      </c>
      <c r="G149" s="19" t="s">
        <v>60</v>
      </c>
      <c r="H149" s="19" t="s">
        <v>347</v>
      </c>
      <c r="I149" s="20" t="s">
        <v>348</v>
      </c>
      <c r="K149" s="21">
        <v>1.0</v>
      </c>
      <c r="L149" s="22">
        <f>Countif(username,H149)</f>
        <v>1</v>
      </c>
    </row>
    <row r="150">
      <c r="A150" s="19" t="s">
        <v>349</v>
      </c>
      <c r="B150" s="19">
        <v>9.0</v>
      </c>
      <c r="C150" s="19">
        <v>14.0</v>
      </c>
      <c r="D150" s="19">
        <v>42.0304578844482</v>
      </c>
      <c r="E150" s="19">
        <v>-91.6111037520798</v>
      </c>
      <c r="F150" s="19" t="s">
        <v>7</v>
      </c>
      <c r="G150" s="19" t="s">
        <v>60</v>
      </c>
      <c r="H150" s="19" t="s">
        <v>216</v>
      </c>
      <c r="I150" s="20" t="s">
        <v>350</v>
      </c>
      <c r="K150" s="21" t="s">
        <v>32</v>
      </c>
      <c r="L150" s="22">
        <f>Countif(username,H150)</f>
        <v>6</v>
      </c>
    </row>
    <row r="151">
      <c r="A151" s="19" t="s">
        <v>351</v>
      </c>
      <c r="B151" s="19">
        <v>9.0</v>
      </c>
      <c r="C151" s="19">
        <v>15.0</v>
      </c>
      <c r="D151" s="19">
        <v>42.0305502725023</v>
      </c>
      <c r="E151" s="19">
        <v>-91.6109555214699</v>
      </c>
      <c r="F151" s="19" t="s">
        <v>12</v>
      </c>
      <c r="G151" s="19" t="s">
        <v>74</v>
      </c>
      <c r="H151" s="19" t="s">
        <v>30</v>
      </c>
      <c r="I151" s="20" t="s">
        <v>352</v>
      </c>
      <c r="K151" s="21" t="s">
        <v>32</v>
      </c>
      <c r="L151" s="22">
        <f>Countif(username,H151)</f>
        <v>10</v>
      </c>
    </row>
    <row r="152">
      <c r="A152" s="19" t="s">
        <v>353</v>
      </c>
      <c r="B152" s="19">
        <v>10.0</v>
      </c>
      <c r="C152" s="19">
        <v>1.0</v>
      </c>
      <c r="D152" s="19">
        <v>42.0291467357685</v>
      </c>
      <c r="E152" s="19">
        <v>-91.612906362525</v>
      </c>
      <c r="F152" s="19" t="s">
        <v>10</v>
      </c>
      <c r="G152" s="19" t="s">
        <v>29</v>
      </c>
      <c r="H152" s="19" t="s">
        <v>256</v>
      </c>
      <c r="I152" s="20" t="s">
        <v>354</v>
      </c>
      <c r="K152" s="21" t="s">
        <v>32</v>
      </c>
      <c r="L152" s="22">
        <f>Countif(username,H152)</f>
        <v>8</v>
      </c>
    </row>
    <row r="153">
      <c r="A153" s="19" t="s">
        <v>355</v>
      </c>
      <c r="B153" s="19">
        <v>10.0</v>
      </c>
      <c r="C153" s="19">
        <v>2.0</v>
      </c>
      <c r="D153" s="19">
        <v>42.0292391238226</v>
      </c>
      <c r="E153" s="19">
        <v>-91.6127581349725</v>
      </c>
      <c r="F153" s="19" t="s">
        <v>10</v>
      </c>
      <c r="G153" s="19" t="s">
        <v>29</v>
      </c>
      <c r="H153" s="19" t="s">
        <v>80</v>
      </c>
      <c r="I153" s="20" t="s">
        <v>356</v>
      </c>
      <c r="K153" s="21" t="s">
        <v>32</v>
      </c>
      <c r="L153" s="22">
        <f>Countif(username,H153)</f>
        <v>20</v>
      </c>
    </row>
    <row r="154">
      <c r="A154" s="19" t="s">
        <v>357</v>
      </c>
      <c r="B154" s="19">
        <v>10.0</v>
      </c>
      <c r="C154" s="19">
        <v>3.0</v>
      </c>
      <c r="D154" s="19">
        <v>42.0293315118767</v>
      </c>
      <c r="E154" s="19">
        <v>-91.6126099072045</v>
      </c>
      <c r="F154" s="19" t="s">
        <v>10</v>
      </c>
      <c r="G154" s="19" t="s">
        <v>29</v>
      </c>
      <c r="H154" s="19" t="s">
        <v>75</v>
      </c>
      <c r="I154" s="20" t="s">
        <v>358</v>
      </c>
      <c r="K154" s="21" t="s">
        <v>32</v>
      </c>
      <c r="L154" s="22">
        <f>Countif(username,H154)</f>
        <v>24</v>
      </c>
    </row>
    <row r="155">
      <c r="A155" s="19" t="s">
        <v>359</v>
      </c>
      <c r="B155" s="19">
        <v>10.0</v>
      </c>
      <c r="C155" s="19">
        <v>4.0</v>
      </c>
      <c r="D155" s="19">
        <v>42.0294238999309</v>
      </c>
      <c r="E155" s="19">
        <v>-91.6124616792211</v>
      </c>
      <c r="F155" s="19" t="s">
        <v>10</v>
      </c>
      <c r="G155" s="19" t="s">
        <v>29</v>
      </c>
      <c r="H155" s="19" t="s">
        <v>160</v>
      </c>
      <c r="I155" s="20" t="s">
        <v>360</v>
      </c>
      <c r="K155" s="21" t="s">
        <v>32</v>
      </c>
      <c r="L155" s="22">
        <f>Countif(username,H155)</f>
        <v>24</v>
      </c>
    </row>
    <row r="156">
      <c r="A156" s="19" t="s">
        <v>361</v>
      </c>
      <c r="B156" s="19">
        <v>10.0</v>
      </c>
      <c r="C156" s="19">
        <v>5.0</v>
      </c>
      <c r="D156" s="19">
        <v>42.029516287985</v>
      </c>
      <c r="E156" s="19">
        <v>-91.6123134510223</v>
      </c>
      <c r="F156" s="19" t="s">
        <v>10</v>
      </c>
      <c r="G156" s="19" t="s">
        <v>29</v>
      </c>
      <c r="H156" s="19" t="s">
        <v>80</v>
      </c>
      <c r="I156" s="20" t="s">
        <v>362</v>
      </c>
      <c r="K156" s="21" t="s">
        <v>32</v>
      </c>
      <c r="L156" s="22">
        <f>Countif(username,H156)</f>
        <v>20</v>
      </c>
    </row>
    <row r="157">
      <c r="A157" s="19" t="s">
        <v>363</v>
      </c>
      <c r="B157" s="19">
        <v>10.0</v>
      </c>
      <c r="C157" s="19">
        <v>6.0</v>
      </c>
      <c r="D157" s="19">
        <v>42.0296086760391</v>
      </c>
      <c r="E157" s="19">
        <v>-91.612165222608</v>
      </c>
      <c r="F157" s="19" t="s">
        <v>9</v>
      </c>
      <c r="G157" s="19" t="s">
        <v>45</v>
      </c>
      <c r="H157" s="19" t="s">
        <v>75</v>
      </c>
      <c r="I157" s="20" t="s">
        <v>364</v>
      </c>
      <c r="K157" s="21" t="s">
        <v>32</v>
      </c>
      <c r="L157" s="22">
        <f>Countif(username,H157)</f>
        <v>24</v>
      </c>
    </row>
    <row r="158">
      <c r="A158" s="19" t="s">
        <v>365</v>
      </c>
      <c r="B158" s="19">
        <v>10.0</v>
      </c>
      <c r="C158" s="19">
        <v>7.0</v>
      </c>
      <c r="D158" s="19">
        <v>42.0297010640932</v>
      </c>
      <c r="E158" s="19">
        <v>-91.6120169939783</v>
      </c>
      <c r="F158" s="19" t="s">
        <v>9</v>
      </c>
      <c r="G158" s="19" t="s">
        <v>45</v>
      </c>
      <c r="H158" s="19" t="s">
        <v>160</v>
      </c>
      <c r="I158" s="20" t="s">
        <v>366</v>
      </c>
      <c r="K158" s="21" t="s">
        <v>32</v>
      </c>
      <c r="L158" s="22">
        <f>Countif(username,H158)</f>
        <v>24</v>
      </c>
    </row>
    <row r="159">
      <c r="A159" s="19" t="s">
        <v>367</v>
      </c>
      <c r="B159" s="19">
        <v>10.0</v>
      </c>
      <c r="C159" s="19">
        <v>8.0</v>
      </c>
      <c r="D159" s="19">
        <v>42.0297934521473</v>
      </c>
      <c r="E159" s="19">
        <v>-91.6118687651331</v>
      </c>
      <c r="F159" s="19" t="s">
        <v>9</v>
      </c>
      <c r="G159" s="19" t="s">
        <v>45</v>
      </c>
      <c r="H159" s="19" t="s">
        <v>80</v>
      </c>
      <c r="I159" s="20" t="s">
        <v>368</v>
      </c>
      <c r="K159" s="21" t="s">
        <v>32</v>
      </c>
      <c r="L159" s="22">
        <f>Countif(username,H159)</f>
        <v>20</v>
      </c>
    </row>
    <row r="160">
      <c r="A160" s="19" t="s">
        <v>369</v>
      </c>
      <c r="B160" s="19">
        <v>10.0</v>
      </c>
      <c r="C160" s="19">
        <v>9.0</v>
      </c>
      <c r="D160" s="19">
        <v>42.0298858402014</v>
      </c>
      <c r="E160" s="19">
        <v>-91.6117205360726</v>
      </c>
      <c r="F160" s="19" t="s">
        <v>9</v>
      </c>
      <c r="G160" s="19" t="s">
        <v>45</v>
      </c>
      <c r="H160" s="19" t="s">
        <v>75</v>
      </c>
      <c r="I160" s="20" t="s">
        <v>370</v>
      </c>
      <c r="K160" s="21" t="s">
        <v>32</v>
      </c>
      <c r="L160" s="22">
        <f>Countif(username,H160)</f>
        <v>24</v>
      </c>
    </row>
    <row r="161">
      <c r="A161" s="19" t="s">
        <v>371</v>
      </c>
      <c r="B161" s="19">
        <v>10.0</v>
      </c>
      <c r="C161" s="19">
        <v>10.0</v>
      </c>
      <c r="D161" s="19">
        <v>42.0299782282556</v>
      </c>
      <c r="E161" s="19">
        <v>-91.6115723067965</v>
      </c>
      <c r="F161" s="19" t="s">
        <v>9</v>
      </c>
      <c r="G161" s="19" t="s">
        <v>45</v>
      </c>
      <c r="H161" s="19" t="s">
        <v>160</v>
      </c>
      <c r="I161" s="20" t="s">
        <v>372</v>
      </c>
      <c r="K161" s="21" t="s">
        <v>32</v>
      </c>
      <c r="L161" s="22">
        <f>Countif(username,H161)</f>
        <v>24</v>
      </c>
    </row>
    <row r="162">
      <c r="A162" s="19" t="s">
        <v>373</v>
      </c>
      <c r="B162" s="19">
        <v>10.0</v>
      </c>
      <c r="C162" s="19">
        <v>11.0</v>
      </c>
      <c r="D162" s="19">
        <v>42.0300706163097</v>
      </c>
      <c r="E162" s="19">
        <v>-91.6114240773051</v>
      </c>
      <c r="F162" s="19" t="s">
        <v>7</v>
      </c>
      <c r="G162" s="19" t="s">
        <v>60</v>
      </c>
      <c r="H162" s="19" t="s">
        <v>80</v>
      </c>
      <c r="I162" s="20" t="s">
        <v>374</v>
      </c>
      <c r="K162" s="21" t="s">
        <v>32</v>
      </c>
      <c r="L162" s="22">
        <f>Countif(username,H162)</f>
        <v>20</v>
      </c>
    </row>
    <row r="163">
      <c r="A163" s="19" t="s">
        <v>375</v>
      </c>
      <c r="B163" s="19">
        <v>10.0</v>
      </c>
      <c r="C163" s="19">
        <v>12.0</v>
      </c>
      <c r="D163" s="19">
        <v>42.0301630043638</v>
      </c>
      <c r="E163" s="19">
        <v>-91.6112758475982</v>
      </c>
      <c r="F163" s="19" t="s">
        <v>7</v>
      </c>
      <c r="G163" s="19" t="s">
        <v>60</v>
      </c>
      <c r="H163" s="19" t="s">
        <v>75</v>
      </c>
      <c r="I163" s="20" t="s">
        <v>376</v>
      </c>
      <c r="K163" s="21" t="s">
        <v>32</v>
      </c>
      <c r="L163" s="22">
        <f>Countif(username,H163)</f>
        <v>24</v>
      </c>
    </row>
    <row r="164">
      <c r="A164" s="19" t="s">
        <v>377</v>
      </c>
      <c r="B164" s="19">
        <v>10.0</v>
      </c>
      <c r="C164" s="19">
        <v>13.0</v>
      </c>
      <c r="D164" s="19">
        <v>42.0302553924179</v>
      </c>
      <c r="E164" s="19">
        <v>-91.6111276176759</v>
      </c>
      <c r="F164" s="19" t="s">
        <v>7</v>
      </c>
      <c r="G164" s="19" t="s">
        <v>60</v>
      </c>
      <c r="H164" s="19" t="s">
        <v>160</v>
      </c>
      <c r="I164" s="20" t="s">
        <v>378</v>
      </c>
      <c r="K164" s="21" t="s">
        <v>32</v>
      </c>
      <c r="L164" s="22">
        <f>Countif(username,H164)</f>
        <v>24</v>
      </c>
    </row>
    <row r="165">
      <c r="A165" s="19" t="s">
        <v>379</v>
      </c>
      <c r="B165" s="19">
        <v>10.0</v>
      </c>
      <c r="C165" s="19">
        <v>14.0</v>
      </c>
      <c r="D165" s="19">
        <v>42.030347780472</v>
      </c>
      <c r="E165" s="19">
        <v>-91.6109793875381</v>
      </c>
      <c r="F165" s="19" t="s">
        <v>7</v>
      </c>
      <c r="G165" s="19" t="s">
        <v>60</v>
      </c>
      <c r="H165" s="19" t="s">
        <v>80</v>
      </c>
      <c r="I165" s="20" t="s">
        <v>380</v>
      </c>
      <c r="K165" s="21" t="s">
        <v>32</v>
      </c>
      <c r="L165" s="22">
        <f>Countif(username,H165)</f>
        <v>20</v>
      </c>
    </row>
    <row r="166">
      <c r="A166" s="19" t="s">
        <v>381</v>
      </c>
      <c r="B166" s="19">
        <v>10.0</v>
      </c>
      <c r="C166" s="19">
        <v>15.0</v>
      </c>
      <c r="D166" s="19">
        <v>42.0304401685262</v>
      </c>
      <c r="E166" s="19">
        <v>-91.6108311571849</v>
      </c>
      <c r="F166" s="19" t="s">
        <v>12</v>
      </c>
      <c r="G166" s="19" t="s">
        <v>74</v>
      </c>
      <c r="H166" s="19" t="s">
        <v>344</v>
      </c>
      <c r="I166" s="20" t="s">
        <v>382</v>
      </c>
      <c r="K166" s="21">
        <v>1.0</v>
      </c>
      <c r="L166" s="22">
        <f>Countif(username,H166)</f>
        <v>2</v>
      </c>
    </row>
    <row r="167">
      <c r="A167" s="19" t="s">
        <v>383</v>
      </c>
      <c r="B167" s="19">
        <v>11.0</v>
      </c>
      <c r="C167" s="19">
        <v>1.0</v>
      </c>
      <c r="D167" s="19">
        <v>42.0290366317923</v>
      </c>
      <c r="E167" s="19">
        <v>-91.6127819948614</v>
      </c>
      <c r="F167" s="19" t="s">
        <v>10</v>
      </c>
      <c r="G167" s="19" t="s">
        <v>29</v>
      </c>
      <c r="H167" s="19" t="s">
        <v>191</v>
      </c>
      <c r="I167" s="20" t="s">
        <v>384</v>
      </c>
      <c r="K167" s="21" t="s">
        <v>32</v>
      </c>
      <c r="L167" s="22">
        <f>Countif(username,H167)</f>
        <v>13</v>
      </c>
    </row>
    <row r="168">
      <c r="A168" s="19" t="s">
        <v>385</v>
      </c>
      <c r="B168" s="19">
        <v>11.0</v>
      </c>
      <c r="C168" s="19">
        <v>2.0</v>
      </c>
      <c r="D168" s="19">
        <v>42.0291290198464</v>
      </c>
      <c r="E168" s="19">
        <v>-91.6126337675655</v>
      </c>
      <c r="F168" s="19" t="s">
        <v>10</v>
      </c>
      <c r="G168" s="19" t="s">
        <v>29</v>
      </c>
      <c r="H168" s="19" t="s">
        <v>112</v>
      </c>
      <c r="I168" s="20" t="s">
        <v>386</v>
      </c>
      <c r="K168" s="21" t="s">
        <v>114</v>
      </c>
      <c r="L168" s="22">
        <f>Countif(username,H168)</f>
        <v>25</v>
      </c>
    </row>
    <row r="169">
      <c r="A169" s="19" t="s">
        <v>387</v>
      </c>
      <c r="B169" s="19">
        <v>11.0</v>
      </c>
      <c r="C169" s="19">
        <v>3.0</v>
      </c>
      <c r="D169" s="19">
        <v>42.0292214079005</v>
      </c>
      <c r="E169" s="19">
        <v>-91.6124855400543</v>
      </c>
      <c r="F169" s="19" t="s">
        <v>10</v>
      </c>
      <c r="G169" s="19" t="s">
        <v>29</v>
      </c>
      <c r="H169" s="19" t="s">
        <v>388</v>
      </c>
      <c r="I169" s="20" t="s">
        <v>389</v>
      </c>
      <c r="K169" s="23"/>
      <c r="L169" s="22">
        <f>Countif(username,H169)</f>
        <v>4</v>
      </c>
    </row>
    <row r="170">
      <c r="A170" s="19" t="s">
        <v>390</v>
      </c>
      <c r="B170" s="19">
        <v>11.0</v>
      </c>
      <c r="C170" s="19">
        <v>4.0</v>
      </c>
      <c r="D170" s="19">
        <v>42.0293137959546</v>
      </c>
      <c r="E170" s="19">
        <v>-91.6123373123276</v>
      </c>
      <c r="F170" s="19" t="s">
        <v>10</v>
      </c>
      <c r="G170" s="19" t="s">
        <v>29</v>
      </c>
      <c r="H170" s="19" t="s">
        <v>191</v>
      </c>
      <c r="I170" s="20" t="s">
        <v>391</v>
      </c>
      <c r="K170" s="21" t="s">
        <v>32</v>
      </c>
      <c r="L170" s="22">
        <f>Countif(username,H170)</f>
        <v>13</v>
      </c>
    </row>
    <row r="171">
      <c r="A171" s="19" t="s">
        <v>392</v>
      </c>
      <c r="B171" s="19">
        <v>11.0</v>
      </c>
      <c r="C171" s="19">
        <v>5.0</v>
      </c>
      <c r="D171" s="19">
        <v>42.0294061840088</v>
      </c>
      <c r="E171" s="19">
        <v>-91.6121890843855</v>
      </c>
      <c r="F171" s="19" t="s">
        <v>10</v>
      </c>
      <c r="G171" s="19" t="s">
        <v>29</v>
      </c>
      <c r="H171" s="19" t="s">
        <v>112</v>
      </c>
      <c r="I171" s="20" t="s">
        <v>393</v>
      </c>
      <c r="K171" s="21" t="s">
        <v>114</v>
      </c>
      <c r="L171" s="22">
        <f>Countif(username,H171)</f>
        <v>25</v>
      </c>
    </row>
    <row r="172">
      <c r="A172" s="19" t="s">
        <v>394</v>
      </c>
      <c r="B172" s="19">
        <v>11.0</v>
      </c>
      <c r="C172" s="19">
        <v>6.0</v>
      </c>
      <c r="D172" s="19">
        <v>42.0294985720629</v>
      </c>
      <c r="E172" s="19">
        <v>-91.612040856228</v>
      </c>
      <c r="F172" s="19" t="s">
        <v>9</v>
      </c>
      <c r="G172" s="19" t="s">
        <v>45</v>
      </c>
      <c r="H172" s="19" t="s">
        <v>395</v>
      </c>
      <c r="I172" s="20" t="s">
        <v>396</v>
      </c>
      <c r="K172" s="23"/>
      <c r="L172" s="22">
        <f>Countif(username,H172)</f>
        <v>1</v>
      </c>
    </row>
    <row r="173">
      <c r="A173" s="19" t="s">
        <v>397</v>
      </c>
      <c r="B173" s="19">
        <v>11.0</v>
      </c>
      <c r="C173" s="19">
        <v>7.0</v>
      </c>
      <c r="D173" s="19">
        <v>42.029590960117</v>
      </c>
      <c r="E173" s="19">
        <v>-91.6118926278551</v>
      </c>
      <c r="F173" s="19" t="s">
        <v>9</v>
      </c>
      <c r="G173" s="19" t="s">
        <v>45</v>
      </c>
      <c r="H173" s="19" t="s">
        <v>191</v>
      </c>
      <c r="I173" s="20" t="s">
        <v>398</v>
      </c>
      <c r="K173" s="21" t="s">
        <v>32</v>
      </c>
      <c r="L173" s="22">
        <f>Countif(username,H173)</f>
        <v>13</v>
      </c>
    </row>
    <row r="174">
      <c r="A174" s="19" t="s">
        <v>399</v>
      </c>
      <c r="B174" s="19">
        <v>11.0</v>
      </c>
      <c r="C174" s="19">
        <v>8.0</v>
      </c>
      <c r="D174" s="19">
        <v>42.0296833481711</v>
      </c>
      <c r="E174" s="19">
        <v>-91.6117443992667</v>
      </c>
      <c r="F174" s="19" t="s">
        <v>9</v>
      </c>
      <c r="G174" s="19" t="s">
        <v>45</v>
      </c>
      <c r="H174" s="19" t="s">
        <v>112</v>
      </c>
      <c r="I174" s="20" t="s">
        <v>400</v>
      </c>
      <c r="K174" s="21" t="s">
        <v>114</v>
      </c>
      <c r="L174" s="22">
        <f>Countif(username,H174)</f>
        <v>25</v>
      </c>
    </row>
    <row r="175">
      <c r="A175" s="19" t="s">
        <v>401</v>
      </c>
      <c r="B175" s="19">
        <v>11.0</v>
      </c>
      <c r="C175" s="19">
        <v>9.0</v>
      </c>
      <c r="D175" s="19">
        <v>42.0297757362252</v>
      </c>
      <c r="E175" s="19">
        <v>-91.6115961704629</v>
      </c>
      <c r="F175" s="19" t="s">
        <v>9</v>
      </c>
      <c r="G175" s="19" t="s">
        <v>45</v>
      </c>
      <c r="H175" s="19" t="s">
        <v>402</v>
      </c>
      <c r="I175" s="20" t="s">
        <v>403</v>
      </c>
      <c r="K175" s="23"/>
      <c r="L175" s="22">
        <f>Countif(username,H175)</f>
        <v>1</v>
      </c>
    </row>
    <row r="176">
      <c r="A176" s="19" t="s">
        <v>404</v>
      </c>
      <c r="B176" s="19">
        <v>11.0</v>
      </c>
      <c r="C176" s="19">
        <v>10.0</v>
      </c>
      <c r="D176" s="19">
        <v>42.0298681242793</v>
      </c>
      <c r="E176" s="19">
        <v>-91.6114479414436</v>
      </c>
      <c r="F176" s="19" t="s">
        <v>9</v>
      </c>
      <c r="G176" s="19" t="s">
        <v>45</v>
      </c>
      <c r="H176" s="19" t="s">
        <v>191</v>
      </c>
      <c r="I176" s="20" t="s">
        <v>405</v>
      </c>
      <c r="K176" s="21" t="s">
        <v>32</v>
      </c>
      <c r="L176" s="22">
        <f>Countif(username,H176)</f>
        <v>13</v>
      </c>
    </row>
    <row r="177">
      <c r="A177" s="19" t="s">
        <v>406</v>
      </c>
      <c r="B177" s="19">
        <v>11.0</v>
      </c>
      <c r="C177" s="19">
        <v>11.0</v>
      </c>
      <c r="D177" s="19">
        <v>42.0299605123335</v>
      </c>
      <c r="E177" s="19">
        <v>-91.6112997122089</v>
      </c>
      <c r="F177" s="19" t="s">
        <v>7</v>
      </c>
      <c r="G177" s="19" t="s">
        <v>60</v>
      </c>
      <c r="H177" s="19" t="s">
        <v>112</v>
      </c>
      <c r="I177" s="20" t="s">
        <v>407</v>
      </c>
      <c r="K177" s="21" t="s">
        <v>114</v>
      </c>
      <c r="L177" s="22">
        <f>Countif(username,H177)</f>
        <v>25</v>
      </c>
    </row>
    <row r="178">
      <c r="A178" s="19" t="s">
        <v>408</v>
      </c>
      <c r="B178" s="19">
        <v>11.0</v>
      </c>
      <c r="C178" s="19">
        <v>12.0</v>
      </c>
      <c r="D178" s="19">
        <v>42.0300529003876</v>
      </c>
      <c r="E178" s="19">
        <v>-91.6111514827588</v>
      </c>
      <c r="F178" s="19" t="s">
        <v>7</v>
      </c>
      <c r="G178" s="19" t="s">
        <v>60</v>
      </c>
      <c r="H178" s="19" t="s">
        <v>304</v>
      </c>
      <c r="I178" s="20" t="s">
        <v>409</v>
      </c>
      <c r="K178" s="21" t="s">
        <v>32</v>
      </c>
      <c r="L178" s="22">
        <f>Countif(username,H178)</f>
        <v>5</v>
      </c>
    </row>
    <row r="179">
      <c r="A179" s="19" t="s">
        <v>410</v>
      </c>
      <c r="B179" s="19">
        <v>11.0</v>
      </c>
      <c r="C179" s="19">
        <v>13.0</v>
      </c>
      <c r="D179" s="19">
        <v>42.0301452884417</v>
      </c>
      <c r="E179" s="19">
        <v>-91.6110032530932</v>
      </c>
      <c r="F179" s="19" t="s">
        <v>7</v>
      </c>
      <c r="G179" s="19" t="s">
        <v>60</v>
      </c>
      <c r="H179" s="19" t="s">
        <v>411</v>
      </c>
      <c r="I179" s="20" t="s">
        <v>412</v>
      </c>
      <c r="K179" s="21">
        <v>1.0</v>
      </c>
      <c r="L179" s="22">
        <f>Countif(username,H179)</f>
        <v>2</v>
      </c>
    </row>
    <row r="180">
      <c r="A180" s="19" t="s">
        <v>413</v>
      </c>
      <c r="B180" s="19">
        <v>11.0</v>
      </c>
      <c r="C180" s="19">
        <v>14.0</v>
      </c>
      <c r="D180" s="19">
        <v>42.0302376764958</v>
      </c>
      <c r="E180" s="19">
        <v>-91.6108550232122</v>
      </c>
      <c r="F180" s="19" t="s">
        <v>7</v>
      </c>
      <c r="G180" s="19" t="s">
        <v>60</v>
      </c>
      <c r="H180" s="19" t="s">
        <v>112</v>
      </c>
      <c r="I180" s="20" t="s">
        <v>414</v>
      </c>
      <c r="K180" s="21" t="s">
        <v>114</v>
      </c>
      <c r="L180" s="22">
        <f>Countif(username,H180)</f>
        <v>25</v>
      </c>
    </row>
    <row r="181">
      <c r="A181" s="19" t="s">
        <v>415</v>
      </c>
      <c r="B181" s="19">
        <v>11.0</v>
      </c>
      <c r="C181" s="19">
        <v>15.0</v>
      </c>
      <c r="D181" s="19">
        <v>42.0303300645499</v>
      </c>
      <c r="E181" s="19">
        <v>-91.6107067931158</v>
      </c>
      <c r="F181" s="19" t="s">
        <v>12</v>
      </c>
      <c r="G181" s="19" t="s">
        <v>74</v>
      </c>
      <c r="H181" s="19" t="s">
        <v>169</v>
      </c>
      <c r="I181" s="20" t="s">
        <v>416</v>
      </c>
      <c r="K181" s="21" t="s">
        <v>66</v>
      </c>
      <c r="L181" s="22">
        <f>Countif(username,H181)</f>
        <v>3</v>
      </c>
    </row>
    <row r="182">
      <c r="A182" s="19" t="s">
        <v>417</v>
      </c>
      <c r="B182" s="19">
        <v>12.0</v>
      </c>
      <c r="C182" s="19">
        <v>1.0</v>
      </c>
      <c r="D182" s="19">
        <v>42.0289265278161</v>
      </c>
      <c r="E182" s="19">
        <v>-91.6126576274127</v>
      </c>
      <c r="F182" s="19" t="s">
        <v>10</v>
      </c>
      <c r="G182" s="19" t="s">
        <v>29</v>
      </c>
      <c r="H182" s="24" t="s">
        <v>128</v>
      </c>
      <c r="I182" s="20" t="s">
        <v>418</v>
      </c>
      <c r="K182" s="21" t="s">
        <v>32</v>
      </c>
      <c r="L182" s="22">
        <f>Countif(username,H182)</f>
        <v>10</v>
      </c>
    </row>
    <row r="183">
      <c r="A183" s="19" t="s">
        <v>419</v>
      </c>
      <c r="B183" s="19">
        <v>12.0</v>
      </c>
      <c r="C183" s="19">
        <v>2.0</v>
      </c>
      <c r="D183" s="19">
        <v>42.0290189158703</v>
      </c>
      <c r="E183" s="19">
        <v>-91.6125094003737</v>
      </c>
      <c r="F183" s="19" t="s">
        <v>10</v>
      </c>
      <c r="G183" s="19" t="s">
        <v>29</v>
      </c>
      <c r="H183" s="19" t="s">
        <v>34</v>
      </c>
      <c r="I183" s="20" t="s">
        <v>420</v>
      </c>
      <c r="K183" s="21" t="s">
        <v>32</v>
      </c>
      <c r="L183" s="22">
        <f>Countif(username,H183)</f>
        <v>9</v>
      </c>
    </row>
    <row r="184">
      <c r="A184" s="19" t="s">
        <v>421</v>
      </c>
      <c r="B184" s="19">
        <v>12.0</v>
      </c>
      <c r="C184" s="19">
        <v>3.0</v>
      </c>
      <c r="D184" s="19">
        <v>42.0291113039244</v>
      </c>
      <c r="E184" s="19">
        <v>-91.6123611731192</v>
      </c>
      <c r="F184" s="19" t="s">
        <v>10</v>
      </c>
      <c r="G184" s="19" t="s">
        <v>29</v>
      </c>
      <c r="H184" s="19" t="s">
        <v>68</v>
      </c>
      <c r="I184" s="20" t="s">
        <v>422</v>
      </c>
      <c r="K184" s="21" t="s">
        <v>32</v>
      </c>
      <c r="L184" s="22">
        <f>Countif(username,H184)</f>
        <v>5</v>
      </c>
    </row>
    <row r="185">
      <c r="A185" s="19" t="s">
        <v>423</v>
      </c>
      <c r="B185" s="19">
        <v>12.0</v>
      </c>
      <c r="C185" s="19">
        <v>4.0</v>
      </c>
      <c r="D185" s="19">
        <v>42.0292036919785</v>
      </c>
      <c r="E185" s="19">
        <v>-91.6122129456492</v>
      </c>
      <c r="F185" s="19" t="s">
        <v>10</v>
      </c>
      <c r="G185" s="19" t="s">
        <v>29</v>
      </c>
      <c r="H185" s="24" t="s">
        <v>128</v>
      </c>
      <c r="I185" s="20" t="s">
        <v>424</v>
      </c>
      <c r="K185" s="21" t="s">
        <v>32</v>
      </c>
      <c r="L185" s="22">
        <f>Countif(username,H185)</f>
        <v>10</v>
      </c>
    </row>
    <row r="186">
      <c r="A186" s="19" t="s">
        <v>425</v>
      </c>
      <c r="B186" s="19">
        <v>12.0</v>
      </c>
      <c r="C186" s="19">
        <v>5.0</v>
      </c>
      <c r="D186" s="19">
        <v>42.0292960800326</v>
      </c>
      <c r="E186" s="19">
        <v>-91.6120647179639</v>
      </c>
      <c r="F186" s="19" t="s">
        <v>10</v>
      </c>
      <c r="G186" s="19" t="s">
        <v>29</v>
      </c>
      <c r="H186" s="19" t="s">
        <v>34</v>
      </c>
      <c r="I186" s="20" t="s">
        <v>426</v>
      </c>
      <c r="K186" s="21" t="s">
        <v>32</v>
      </c>
      <c r="L186" s="22">
        <f>Countif(username,H186)</f>
        <v>9</v>
      </c>
    </row>
    <row r="187">
      <c r="A187" s="19" t="s">
        <v>427</v>
      </c>
      <c r="B187" s="19">
        <v>12.0</v>
      </c>
      <c r="C187" s="19">
        <v>6.0</v>
      </c>
      <c r="D187" s="19">
        <v>42.0293884680867</v>
      </c>
      <c r="E187" s="19">
        <v>-91.6119164900631</v>
      </c>
      <c r="F187" s="19" t="s">
        <v>9</v>
      </c>
      <c r="G187" s="19" t="s">
        <v>45</v>
      </c>
      <c r="H187" s="19" t="s">
        <v>46</v>
      </c>
      <c r="I187" s="20" t="s">
        <v>428</v>
      </c>
      <c r="K187" s="21" t="s">
        <v>32</v>
      </c>
      <c r="L187" s="22">
        <f>Countif(username,H187)</f>
        <v>7</v>
      </c>
    </row>
    <row r="188">
      <c r="A188" s="19" t="s">
        <v>429</v>
      </c>
      <c r="B188" s="19">
        <v>12.0</v>
      </c>
      <c r="C188" s="19">
        <v>7.0</v>
      </c>
      <c r="D188" s="19">
        <v>42.0294808561409</v>
      </c>
      <c r="E188" s="19">
        <v>-91.6117682619469</v>
      </c>
      <c r="F188" s="19" t="s">
        <v>9</v>
      </c>
      <c r="G188" s="19" t="s">
        <v>45</v>
      </c>
      <c r="H188" s="19" t="s">
        <v>430</v>
      </c>
      <c r="I188" s="20" t="s">
        <v>431</v>
      </c>
      <c r="K188" s="21">
        <v>1.0</v>
      </c>
      <c r="L188" s="22">
        <f>Countif(username,H188)</f>
        <v>1</v>
      </c>
    </row>
    <row r="189">
      <c r="A189" s="19" t="s">
        <v>432</v>
      </c>
      <c r="B189" s="19">
        <v>12.0</v>
      </c>
      <c r="C189" s="19">
        <v>8.0</v>
      </c>
      <c r="D189" s="19">
        <v>42.029573244195</v>
      </c>
      <c r="E189" s="19">
        <v>-91.6116200336152</v>
      </c>
      <c r="F189" s="19" t="s">
        <v>9</v>
      </c>
      <c r="G189" s="19" t="s">
        <v>45</v>
      </c>
      <c r="H189" s="19" t="s">
        <v>319</v>
      </c>
      <c r="I189" s="20" t="s">
        <v>433</v>
      </c>
      <c r="K189" s="21" t="s">
        <v>66</v>
      </c>
      <c r="L189" s="22">
        <f>Countif(username,H189)</f>
        <v>3</v>
      </c>
    </row>
    <row r="190">
      <c r="A190" s="19" t="s">
        <v>434</v>
      </c>
      <c r="B190" s="19">
        <v>12.0</v>
      </c>
      <c r="C190" s="19">
        <v>9.0</v>
      </c>
      <c r="D190" s="19">
        <v>42.0296656322491</v>
      </c>
      <c r="E190" s="19">
        <v>-91.6114718050682</v>
      </c>
      <c r="F190" s="19" t="s">
        <v>9</v>
      </c>
      <c r="G190" s="19" t="s">
        <v>45</v>
      </c>
      <c r="H190" s="19" t="s">
        <v>435</v>
      </c>
      <c r="I190" s="20" t="s">
        <v>436</v>
      </c>
      <c r="K190" s="21">
        <v>1.0</v>
      </c>
      <c r="L190" s="22">
        <f>Countif(username,H190)</f>
        <v>1</v>
      </c>
    </row>
    <row r="191">
      <c r="A191" s="19" t="s">
        <v>437</v>
      </c>
      <c r="B191" s="19">
        <v>12.0</v>
      </c>
      <c r="C191" s="19">
        <v>10.0</v>
      </c>
      <c r="D191" s="19">
        <v>42.0297580203032</v>
      </c>
      <c r="E191" s="19">
        <v>-91.6113235763057</v>
      </c>
      <c r="F191" s="19" t="s">
        <v>9</v>
      </c>
      <c r="G191" s="19" t="s">
        <v>45</v>
      </c>
      <c r="H191" s="19" t="s">
        <v>61</v>
      </c>
      <c r="I191" s="20" t="s">
        <v>438</v>
      </c>
      <c r="K191" s="21" t="s">
        <v>32</v>
      </c>
      <c r="L191" s="22">
        <f>Countif(username,H191)</f>
        <v>6</v>
      </c>
    </row>
    <row r="192">
      <c r="A192" s="19" t="s">
        <v>439</v>
      </c>
      <c r="B192" s="19">
        <v>12.0</v>
      </c>
      <c r="C192" s="19">
        <v>11.0</v>
      </c>
      <c r="D192" s="19">
        <v>42.0298504083574</v>
      </c>
      <c r="E192" s="19">
        <v>-91.6111753473277</v>
      </c>
      <c r="F192" s="19" t="s">
        <v>7</v>
      </c>
      <c r="G192" s="19" t="s">
        <v>60</v>
      </c>
      <c r="H192" s="19" t="s">
        <v>128</v>
      </c>
      <c r="I192" s="20" t="s">
        <v>440</v>
      </c>
      <c r="K192" s="21" t="s">
        <v>32</v>
      </c>
      <c r="L192" s="22">
        <f>Countif(username,H192)</f>
        <v>10</v>
      </c>
    </row>
    <row r="193">
      <c r="A193" s="19" t="s">
        <v>441</v>
      </c>
      <c r="B193" s="19">
        <v>12.0</v>
      </c>
      <c r="C193" s="19">
        <v>12.0</v>
      </c>
      <c r="D193" s="19">
        <v>42.0299427964115</v>
      </c>
      <c r="E193" s="19">
        <v>-91.6110271181343</v>
      </c>
      <c r="F193" s="19" t="s">
        <v>7</v>
      </c>
      <c r="G193" s="19" t="s">
        <v>60</v>
      </c>
      <c r="H193" s="19" t="s">
        <v>242</v>
      </c>
      <c r="I193" s="20" t="s">
        <v>442</v>
      </c>
      <c r="K193" s="21" t="s">
        <v>32</v>
      </c>
      <c r="L193" s="22">
        <f>Countif(username,H193)</f>
        <v>5</v>
      </c>
    </row>
    <row r="194">
      <c r="A194" s="19" t="s">
        <v>443</v>
      </c>
      <c r="B194" s="19">
        <v>12.0</v>
      </c>
      <c r="C194" s="19">
        <v>13.0</v>
      </c>
      <c r="D194" s="19">
        <v>42.0300351844656</v>
      </c>
      <c r="E194" s="19">
        <v>-91.6108788887255</v>
      </c>
      <c r="F194" s="19" t="s">
        <v>7</v>
      </c>
      <c r="G194" s="19" t="s">
        <v>60</v>
      </c>
      <c r="H194" s="19" t="s">
        <v>444</v>
      </c>
      <c r="I194" s="20" t="s">
        <v>445</v>
      </c>
      <c r="K194" s="21">
        <v>1.0</v>
      </c>
      <c r="L194" s="22">
        <f>Countif(username,H194)</f>
        <v>1</v>
      </c>
    </row>
    <row r="195">
      <c r="A195" s="19" t="s">
        <v>446</v>
      </c>
      <c r="B195" s="19">
        <v>12.0</v>
      </c>
      <c r="C195" s="19">
        <v>14.0</v>
      </c>
      <c r="D195" s="19">
        <v>42.0301275725197</v>
      </c>
      <c r="E195" s="19">
        <v>-91.6107306591013</v>
      </c>
      <c r="F195" s="19" t="s">
        <v>7</v>
      </c>
      <c r="G195" s="19" t="s">
        <v>60</v>
      </c>
      <c r="H195" s="19" t="s">
        <v>447</v>
      </c>
      <c r="I195" s="20" t="s">
        <v>448</v>
      </c>
      <c r="K195" s="21">
        <v>1.0</v>
      </c>
      <c r="L195" s="22">
        <f>Countif(username,H195)</f>
        <v>1</v>
      </c>
    </row>
    <row r="196">
      <c r="A196" s="19" t="s">
        <v>449</v>
      </c>
      <c r="B196" s="19">
        <v>12.0</v>
      </c>
      <c r="C196" s="19">
        <v>15.0</v>
      </c>
      <c r="D196" s="19">
        <v>42.0302199605738</v>
      </c>
      <c r="E196" s="19">
        <v>-91.6105824292616</v>
      </c>
      <c r="F196" s="19" t="s">
        <v>12</v>
      </c>
      <c r="G196" s="19" t="s">
        <v>74</v>
      </c>
      <c r="H196" s="19" t="s">
        <v>30</v>
      </c>
      <c r="I196" s="20" t="s">
        <v>450</v>
      </c>
      <c r="K196" s="21" t="s">
        <v>32</v>
      </c>
      <c r="L196" s="22">
        <f>Countif(username,H196)</f>
        <v>10</v>
      </c>
    </row>
    <row r="197">
      <c r="A197" s="19" t="s">
        <v>451</v>
      </c>
      <c r="B197" s="19">
        <v>13.0</v>
      </c>
      <c r="C197" s="19">
        <v>1.0</v>
      </c>
      <c r="D197" s="19">
        <v>42.02881642384</v>
      </c>
      <c r="E197" s="19">
        <v>-91.6125332601795</v>
      </c>
      <c r="F197" s="19" t="s">
        <v>10</v>
      </c>
      <c r="G197" s="19" t="s">
        <v>29</v>
      </c>
      <c r="H197" s="19" t="s">
        <v>75</v>
      </c>
      <c r="I197" s="20" t="s">
        <v>452</v>
      </c>
      <c r="K197" s="21" t="s">
        <v>32</v>
      </c>
      <c r="L197" s="22">
        <f>Countif(username,H197)</f>
        <v>24</v>
      </c>
    </row>
    <row r="198">
      <c r="A198" s="19" t="s">
        <v>453</v>
      </c>
      <c r="B198" s="19">
        <v>13.0</v>
      </c>
      <c r="C198" s="19">
        <v>2.0</v>
      </c>
      <c r="D198" s="19">
        <v>42.0289088118941</v>
      </c>
      <c r="E198" s="19">
        <v>-91.6123850333972</v>
      </c>
      <c r="F198" s="19" t="s">
        <v>10</v>
      </c>
      <c r="G198" s="19" t="s">
        <v>29</v>
      </c>
      <c r="H198" s="19" t="s">
        <v>160</v>
      </c>
      <c r="I198" s="20" t="s">
        <v>454</v>
      </c>
      <c r="K198" s="21" t="s">
        <v>32</v>
      </c>
      <c r="L198" s="22">
        <f>Countif(username,H198)</f>
        <v>24</v>
      </c>
    </row>
    <row r="199">
      <c r="A199" s="19" t="s">
        <v>455</v>
      </c>
      <c r="B199" s="19">
        <v>13.0</v>
      </c>
      <c r="C199" s="19">
        <v>3.0</v>
      </c>
      <c r="D199" s="19">
        <v>42.0290011999482</v>
      </c>
      <c r="E199" s="19">
        <v>-91.6122368063994</v>
      </c>
      <c r="F199" s="19" t="s">
        <v>10</v>
      </c>
      <c r="G199" s="19" t="s">
        <v>29</v>
      </c>
      <c r="H199" s="19" t="s">
        <v>80</v>
      </c>
      <c r="I199" s="20" t="s">
        <v>456</v>
      </c>
      <c r="K199" s="21" t="s">
        <v>32</v>
      </c>
      <c r="L199" s="22">
        <f>Countif(username,H199)</f>
        <v>20</v>
      </c>
    </row>
    <row r="200">
      <c r="A200" s="19" t="s">
        <v>457</v>
      </c>
      <c r="B200" s="19">
        <v>13.0</v>
      </c>
      <c r="C200" s="19">
        <v>4.0</v>
      </c>
      <c r="D200" s="19">
        <v>42.0290935880023</v>
      </c>
      <c r="E200" s="19">
        <v>-91.6120885791862</v>
      </c>
      <c r="F200" s="19" t="s">
        <v>10</v>
      </c>
      <c r="G200" s="19" t="s">
        <v>29</v>
      </c>
      <c r="H200" s="19" t="s">
        <v>75</v>
      </c>
      <c r="I200" s="20" t="s">
        <v>458</v>
      </c>
      <c r="K200" s="21" t="s">
        <v>32</v>
      </c>
      <c r="L200" s="22">
        <f>Countif(username,H200)</f>
        <v>24</v>
      </c>
    </row>
    <row r="201">
      <c r="A201" s="19" t="s">
        <v>459</v>
      </c>
      <c r="B201" s="19">
        <v>13.0</v>
      </c>
      <c r="C201" s="19">
        <v>5.0</v>
      </c>
      <c r="D201" s="19">
        <v>42.0291859760564</v>
      </c>
      <c r="E201" s="19">
        <v>-91.6119403517576</v>
      </c>
      <c r="F201" s="19" t="s">
        <v>10</v>
      </c>
      <c r="G201" s="19" t="s">
        <v>29</v>
      </c>
      <c r="H201" s="19" t="s">
        <v>160</v>
      </c>
      <c r="I201" s="20" t="s">
        <v>460</v>
      </c>
      <c r="K201" s="21" t="s">
        <v>32</v>
      </c>
      <c r="L201" s="22">
        <f>Countif(username,H201)</f>
        <v>24</v>
      </c>
    </row>
    <row r="202">
      <c r="A202" s="19" t="s">
        <v>461</v>
      </c>
      <c r="B202" s="19">
        <v>13.0</v>
      </c>
      <c r="C202" s="19">
        <v>6.0</v>
      </c>
      <c r="D202" s="19">
        <v>42.0292783641105</v>
      </c>
      <c r="E202" s="19">
        <v>-91.6117921241136</v>
      </c>
      <c r="F202" s="19" t="s">
        <v>9</v>
      </c>
      <c r="G202" s="19" t="s">
        <v>45</v>
      </c>
      <c r="H202" s="19" t="s">
        <v>80</v>
      </c>
      <c r="I202" s="20" t="s">
        <v>462</v>
      </c>
      <c r="K202" s="21" t="s">
        <v>32</v>
      </c>
      <c r="L202" s="22">
        <f>Countif(username,H202)</f>
        <v>20</v>
      </c>
    </row>
    <row r="203">
      <c r="A203" s="19" t="s">
        <v>463</v>
      </c>
      <c r="B203" s="19">
        <v>13.0</v>
      </c>
      <c r="C203" s="19">
        <v>7.0</v>
      </c>
      <c r="D203" s="19">
        <v>42.0293707521647</v>
      </c>
      <c r="E203" s="19">
        <v>-91.6116438962541</v>
      </c>
      <c r="F203" s="19" t="s">
        <v>9</v>
      </c>
      <c r="G203" s="19" t="s">
        <v>45</v>
      </c>
      <c r="H203" s="19" t="s">
        <v>75</v>
      </c>
      <c r="I203" s="20" t="s">
        <v>464</v>
      </c>
      <c r="K203" s="21" t="s">
        <v>32</v>
      </c>
      <c r="L203" s="22">
        <f>Countif(username,H203)</f>
        <v>24</v>
      </c>
    </row>
    <row r="204">
      <c r="A204" s="19" t="s">
        <v>465</v>
      </c>
      <c r="B204" s="19">
        <v>13.0</v>
      </c>
      <c r="C204" s="19">
        <v>8.0</v>
      </c>
      <c r="D204" s="19">
        <v>42.0294631402188</v>
      </c>
      <c r="E204" s="19">
        <v>-91.6114956681792</v>
      </c>
      <c r="F204" s="19" t="s">
        <v>9</v>
      </c>
      <c r="G204" s="19" t="s">
        <v>45</v>
      </c>
      <c r="H204" s="19" t="s">
        <v>160</v>
      </c>
      <c r="I204" s="20" t="s">
        <v>466</v>
      </c>
      <c r="K204" s="21" t="s">
        <v>32</v>
      </c>
      <c r="L204" s="22">
        <f>Countif(username,H204)</f>
        <v>24</v>
      </c>
    </row>
    <row r="205">
      <c r="A205" s="19" t="s">
        <v>467</v>
      </c>
      <c r="B205" s="19">
        <v>13.0</v>
      </c>
      <c r="C205" s="19">
        <v>9.0</v>
      </c>
      <c r="D205" s="19">
        <v>42.0295555282729</v>
      </c>
      <c r="E205" s="19">
        <v>-91.6113474398888</v>
      </c>
      <c r="F205" s="19" t="s">
        <v>9</v>
      </c>
      <c r="G205" s="19" t="s">
        <v>45</v>
      </c>
      <c r="H205" s="19" t="s">
        <v>80</v>
      </c>
      <c r="I205" s="20" t="s">
        <v>468</v>
      </c>
      <c r="K205" s="21" t="s">
        <v>32</v>
      </c>
      <c r="L205" s="22">
        <f>Countif(username,H205)</f>
        <v>20</v>
      </c>
    </row>
    <row r="206">
      <c r="A206" s="19" t="s">
        <v>469</v>
      </c>
      <c r="B206" s="19">
        <v>13.0</v>
      </c>
      <c r="C206" s="19">
        <v>10.0</v>
      </c>
      <c r="D206" s="19">
        <v>42.029647916327</v>
      </c>
      <c r="E206" s="19">
        <v>-91.6111992113831</v>
      </c>
      <c r="F206" s="19" t="s">
        <v>9</v>
      </c>
      <c r="G206" s="19" t="s">
        <v>45</v>
      </c>
      <c r="H206" s="19" t="s">
        <v>153</v>
      </c>
      <c r="I206" s="20" t="s">
        <v>470</v>
      </c>
      <c r="K206" s="21" t="s">
        <v>32</v>
      </c>
      <c r="L206" s="22">
        <f>Countif(username,H206)</f>
        <v>7</v>
      </c>
    </row>
    <row r="207">
      <c r="A207" s="19" t="s">
        <v>471</v>
      </c>
      <c r="B207" s="19">
        <v>13.0</v>
      </c>
      <c r="C207" s="19">
        <v>11.0</v>
      </c>
      <c r="D207" s="19">
        <v>42.0297403043811</v>
      </c>
      <c r="E207" s="19">
        <v>-91.6110509826619</v>
      </c>
      <c r="F207" s="19" t="s">
        <v>7</v>
      </c>
      <c r="G207" s="19" t="s">
        <v>60</v>
      </c>
      <c r="H207" s="19" t="s">
        <v>75</v>
      </c>
      <c r="I207" s="20" t="s">
        <v>472</v>
      </c>
      <c r="K207" s="21" t="s">
        <v>32</v>
      </c>
      <c r="L207" s="22">
        <f>Countif(username,H207)</f>
        <v>24</v>
      </c>
    </row>
    <row r="208">
      <c r="A208" s="19" t="s">
        <v>473</v>
      </c>
      <c r="B208" s="19">
        <v>13.0</v>
      </c>
      <c r="C208" s="19">
        <v>12.0</v>
      </c>
      <c r="D208" s="19">
        <v>42.0298326924352</v>
      </c>
      <c r="E208" s="19">
        <v>-91.6109027537253</v>
      </c>
      <c r="F208" s="19" t="s">
        <v>7</v>
      </c>
      <c r="G208" s="19" t="s">
        <v>60</v>
      </c>
      <c r="H208" s="19" t="s">
        <v>80</v>
      </c>
      <c r="I208" s="20" t="s">
        <v>474</v>
      </c>
      <c r="K208" s="21" t="s">
        <v>32</v>
      </c>
      <c r="L208" s="22">
        <f>Countif(username,H208)</f>
        <v>20</v>
      </c>
    </row>
    <row r="209">
      <c r="A209" s="19" t="s">
        <v>475</v>
      </c>
      <c r="B209" s="19">
        <v>13.0</v>
      </c>
      <c r="C209" s="19">
        <v>13.0</v>
      </c>
      <c r="D209" s="19">
        <v>42.0299250804894</v>
      </c>
      <c r="E209" s="19">
        <v>-91.6107545245732</v>
      </c>
      <c r="F209" s="19" t="s">
        <v>7</v>
      </c>
      <c r="G209" s="19" t="s">
        <v>60</v>
      </c>
      <c r="H209" s="19" t="s">
        <v>160</v>
      </c>
      <c r="I209" s="20" t="s">
        <v>476</v>
      </c>
      <c r="K209" s="21" t="s">
        <v>32</v>
      </c>
      <c r="L209" s="22">
        <f>Countif(username,H209)</f>
        <v>24</v>
      </c>
    </row>
    <row r="210">
      <c r="A210" s="19" t="s">
        <v>477</v>
      </c>
      <c r="B210" s="19">
        <v>13.0</v>
      </c>
      <c r="C210" s="19">
        <v>14.0</v>
      </c>
      <c r="D210" s="19">
        <v>42.0300174685435</v>
      </c>
      <c r="E210" s="19">
        <v>-91.6106062952058</v>
      </c>
      <c r="F210" s="19" t="s">
        <v>7</v>
      </c>
      <c r="G210" s="19" t="s">
        <v>60</v>
      </c>
      <c r="H210" s="19" t="s">
        <v>216</v>
      </c>
      <c r="I210" s="20" t="s">
        <v>478</v>
      </c>
      <c r="K210" s="21" t="s">
        <v>32</v>
      </c>
      <c r="L210" s="22">
        <f>Countif(username,H210)</f>
        <v>6</v>
      </c>
    </row>
    <row r="211">
      <c r="A211" s="19" t="s">
        <v>479</v>
      </c>
      <c r="B211" s="19">
        <v>13.0</v>
      </c>
      <c r="C211" s="19">
        <v>15.0</v>
      </c>
      <c r="D211" s="19">
        <v>42.0301098565976</v>
      </c>
      <c r="E211" s="19">
        <v>-91.6104580656228</v>
      </c>
      <c r="F211" s="19" t="s">
        <v>12</v>
      </c>
      <c r="G211" s="19" t="s">
        <v>74</v>
      </c>
      <c r="H211" s="19" t="s">
        <v>480</v>
      </c>
      <c r="I211" s="20" t="s">
        <v>481</v>
      </c>
      <c r="K211" s="21">
        <v>1.0</v>
      </c>
      <c r="L211" s="22">
        <f>Countif(username,H211)</f>
        <v>1</v>
      </c>
    </row>
    <row r="212">
      <c r="A212" s="19" t="s">
        <v>482</v>
      </c>
      <c r="B212" s="19">
        <v>14.0</v>
      </c>
      <c r="C212" s="19">
        <v>1.0</v>
      </c>
      <c r="D212" s="19">
        <v>42.0287063198638</v>
      </c>
      <c r="E212" s="19">
        <v>-91.6124088931619</v>
      </c>
      <c r="F212" s="19" t="s">
        <v>10</v>
      </c>
      <c r="G212" s="19" t="s">
        <v>29</v>
      </c>
      <c r="H212" s="19" t="s">
        <v>256</v>
      </c>
      <c r="I212" s="20" t="s">
        <v>483</v>
      </c>
      <c r="K212" s="21" t="s">
        <v>32</v>
      </c>
      <c r="L212" s="22">
        <f>Countif(username,H212)</f>
        <v>8</v>
      </c>
    </row>
    <row r="213">
      <c r="A213" s="19" t="s">
        <v>484</v>
      </c>
      <c r="B213" s="19">
        <v>14.0</v>
      </c>
      <c r="C213" s="19">
        <v>2.0</v>
      </c>
      <c r="D213" s="19">
        <v>42.0287987079179</v>
      </c>
      <c r="E213" s="19">
        <v>-91.6122606666363</v>
      </c>
      <c r="F213" s="19" t="s">
        <v>10</v>
      </c>
      <c r="G213" s="19" t="s">
        <v>29</v>
      </c>
      <c r="H213" s="19" t="s">
        <v>191</v>
      </c>
      <c r="I213" s="20" t="s">
        <v>485</v>
      </c>
      <c r="K213" s="21" t="s">
        <v>32</v>
      </c>
      <c r="L213" s="22">
        <f>Countif(username,H213)</f>
        <v>13</v>
      </c>
    </row>
    <row r="214">
      <c r="A214" s="19" t="s">
        <v>486</v>
      </c>
      <c r="B214" s="19">
        <v>14.0</v>
      </c>
      <c r="C214" s="19">
        <v>3.0</v>
      </c>
      <c r="D214" s="19">
        <v>42.028891095972</v>
      </c>
      <c r="E214" s="19">
        <v>-91.6121124398953</v>
      </c>
      <c r="F214" s="19" t="s">
        <v>10</v>
      </c>
      <c r="G214" s="19" t="s">
        <v>29</v>
      </c>
      <c r="H214" s="19" t="s">
        <v>112</v>
      </c>
      <c r="I214" s="20" t="s">
        <v>487</v>
      </c>
      <c r="K214" s="21" t="s">
        <v>114</v>
      </c>
      <c r="L214" s="22">
        <f>Countif(username,H214)</f>
        <v>25</v>
      </c>
    </row>
    <row r="215">
      <c r="A215" s="19" t="s">
        <v>488</v>
      </c>
      <c r="B215" s="19">
        <v>14.0</v>
      </c>
      <c r="C215" s="19">
        <v>4.0</v>
      </c>
      <c r="D215" s="19">
        <v>42.0289834840261</v>
      </c>
      <c r="E215" s="19">
        <v>-91.6119642129388</v>
      </c>
      <c r="F215" s="19" t="s">
        <v>10</v>
      </c>
      <c r="G215" s="19" t="s">
        <v>29</v>
      </c>
      <c r="H215" s="19" t="s">
        <v>256</v>
      </c>
      <c r="I215" s="20" t="s">
        <v>489</v>
      </c>
      <c r="K215" s="21" t="s">
        <v>32</v>
      </c>
      <c r="L215" s="22">
        <f>Countif(username,H215)</f>
        <v>8</v>
      </c>
    </row>
    <row r="216">
      <c r="A216" s="19" t="s">
        <v>490</v>
      </c>
      <c r="B216" s="19">
        <v>14.0</v>
      </c>
      <c r="C216" s="19">
        <v>5.0</v>
      </c>
      <c r="D216" s="19">
        <v>42.0290758720802</v>
      </c>
      <c r="E216" s="19">
        <v>-91.611815985767</v>
      </c>
      <c r="F216" s="19" t="s">
        <v>10</v>
      </c>
      <c r="G216" s="19" t="s">
        <v>29</v>
      </c>
      <c r="H216" s="19" t="s">
        <v>191</v>
      </c>
      <c r="I216" s="20" t="s">
        <v>491</v>
      </c>
      <c r="K216" s="21" t="s">
        <v>32</v>
      </c>
      <c r="L216" s="22">
        <f>Countif(username,H216)</f>
        <v>13</v>
      </c>
    </row>
    <row r="217">
      <c r="A217" s="19" t="s">
        <v>492</v>
      </c>
      <c r="B217" s="19">
        <v>14.0</v>
      </c>
      <c r="C217" s="19">
        <v>6.0</v>
      </c>
      <c r="D217" s="19">
        <v>42.0291682601344</v>
      </c>
      <c r="E217" s="19">
        <v>-91.6116677583797</v>
      </c>
      <c r="F217" s="19" t="s">
        <v>9</v>
      </c>
      <c r="G217" s="19" t="s">
        <v>45</v>
      </c>
      <c r="H217" s="19" t="s">
        <v>119</v>
      </c>
      <c r="I217" s="20" t="s">
        <v>493</v>
      </c>
      <c r="K217" s="21" t="s">
        <v>32</v>
      </c>
      <c r="L217" s="22">
        <f>Countif(username,H217)</f>
        <v>8</v>
      </c>
    </row>
    <row r="218">
      <c r="A218" s="19" t="s">
        <v>494</v>
      </c>
      <c r="B218" s="19">
        <v>14.0</v>
      </c>
      <c r="C218" s="19">
        <v>7.0</v>
      </c>
      <c r="D218" s="19">
        <v>42.0292606481885</v>
      </c>
      <c r="E218" s="19">
        <v>-91.611519530777</v>
      </c>
      <c r="F218" s="19" t="s">
        <v>9</v>
      </c>
      <c r="G218" s="19" t="s">
        <v>45</v>
      </c>
      <c r="H218" s="19" t="s">
        <v>112</v>
      </c>
      <c r="I218" s="20" t="s">
        <v>495</v>
      </c>
      <c r="K218" s="21" t="s">
        <v>114</v>
      </c>
      <c r="L218" s="22">
        <f>Countif(username,H218)</f>
        <v>25</v>
      </c>
    </row>
    <row r="219">
      <c r="A219" s="19" t="s">
        <v>496</v>
      </c>
      <c r="B219" s="19">
        <v>14.0</v>
      </c>
      <c r="C219" s="19">
        <v>8.0</v>
      </c>
      <c r="D219" s="19">
        <v>42.0293530362426</v>
      </c>
      <c r="E219" s="19">
        <v>-91.6113713029588</v>
      </c>
      <c r="F219" s="19" t="s">
        <v>9</v>
      </c>
      <c r="G219" s="19" t="s">
        <v>45</v>
      </c>
      <c r="H219" s="19" t="s">
        <v>191</v>
      </c>
      <c r="I219" s="20" t="s">
        <v>497</v>
      </c>
      <c r="K219" s="21" t="s">
        <v>32</v>
      </c>
      <c r="L219" s="22">
        <f>Countif(username,H219)</f>
        <v>13</v>
      </c>
    </row>
    <row r="220">
      <c r="A220" s="19" t="s">
        <v>498</v>
      </c>
      <c r="B220" s="19">
        <v>14.0</v>
      </c>
      <c r="C220" s="19">
        <v>9.0</v>
      </c>
      <c r="D220" s="19">
        <v>42.0294454242967</v>
      </c>
      <c r="E220" s="19">
        <v>-91.6112230749252</v>
      </c>
      <c r="F220" s="19" t="s">
        <v>9</v>
      </c>
      <c r="G220" s="19" t="s">
        <v>45</v>
      </c>
      <c r="H220" s="19" t="s">
        <v>46</v>
      </c>
      <c r="I220" s="20" t="s">
        <v>499</v>
      </c>
      <c r="K220" s="21" t="s">
        <v>32</v>
      </c>
      <c r="L220" s="22">
        <f>Countif(username,H220)</f>
        <v>7</v>
      </c>
    </row>
    <row r="221">
      <c r="A221" s="19" t="s">
        <v>500</v>
      </c>
      <c r="B221" s="19">
        <v>14.0</v>
      </c>
      <c r="C221" s="19">
        <v>10.0</v>
      </c>
      <c r="D221" s="19">
        <v>42.0295378123508</v>
      </c>
      <c r="E221" s="19">
        <v>-91.6110748466762</v>
      </c>
      <c r="F221" s="19" t="s">
        <v>9</v>
      </c>
      <c r="G221" s="19" t="s">
        <v>45</v>
      </c>
      <c r="H221" s="19" t="s">
        <v>112</v>
      </c>
      <c r="I221" s="20" t="s">
        <v>501</v>
      </c>
      <c r="K221" s="21" t="s">
        <v>114</v>
      </c>
      <c r="L221" s="22">
        <f>Countif(username,H221)</f>
        <v>25</v>
      </c>
    </row>
    <row r="222">
      <c r="A222" s="19" t="s">
        <v>502</v>
      </c>
      <c r="B222" s="19">
        <v>14.0</v>
      </c>
      <c r="C222" s="19">
        <v>11.0</v>
      </c>
      <c r="D222" s="19">
        <v>42.0296302004049</v>
      </c>
      <c r="E222" s="19">
        <v>-91.6109266182118</v>
      </c>
      <c r="F222" s="19" t="s">
        <v>7</v>
      </c>
      <c r="G222" s="19" t="s">
        <v>60</v>
      </c>
      <c r="H222" s="19" t="s">
        <v>411</v>
      </c>
      <c r="I222" s="20" t="s">
        <v>503</v>
      </c>
      <c r="K222" s="21">
        <v>1.0</v>
      </c>
      <c r="L222" s="22">
        <f>Countif(username,H222)</f>
        <v>2</v>
      </c>
    </row>
    <row r="223">
      <c r="A223" s="19" t="s">
        <v>504</v>
      </c>
      <c r="B223" s="19">
        <v>14.0</v>
      </c>
      <c r="C223" s="19">
        <v>12.0</v>
      </c>
      <c r="D223" s="19">
        <v>42.029722588459</v>
      </c>
      <c r="E223" s="19">
        <v>-91.6107783895319</v>
      </c>
      <c r="F223" s="19" t="s">
        <v>7</v>
      </c>
      <c r="G223" s="19" t="s">
        <v>60</v>
      </c>
      <c r="H223" s="19" t="s">
        <v>304</v>
      </c>
      <c r="I223" s="20" t="s">
        <v>505</v>
      </c>
      <c r="K223" s="21" t="s">
        <v>32</v>
      </c>
      <c r="L223" s="22">
        <f>Countif(username,H223)</f>
        <v>5</v>
      </c>
    </row>
    <row r="224">
      <c r="A224" s="19" t="s">
        <v>506</v>
      </c>
      <c r="B224" s="19">
        <v>14.0</v>
      </c>
      <c r="C224" s="19">
        <v>13.0</v>
      </c>
      <c r="D224" s="19">
        <v>42.0298149765132</v>
      </c>
      <c r="E224" s="19">
        <v>-91.6106301606365</v>
      </c>
      <c r="F224" s="19" t="s">
        <v>7</v>
      </c>
      <c r="G224" s="19" t="s">
        <v>60</v>
      </c>
      <c r="H224" s="19" t="s">
        <v>112</v>
      </c>
      <c r="I224" s="20" t="s">
        <v>507</v>
      </c>
      <c r="K224" s="21" t="s">
        <v>114</v>
      </c>
      <c r="L224" s="22">
        <f>Countif(username,H224)</f>
        <v>25</v>
      </c>
    </row>
    <row r="225">
      <c r="A225" s="19" t="s">
        <v>508</v>
      </c>
      <c r="B225" s="19">
        <v>14.0</v>
      </c>
      <c r="C225" s="19">
        <v>14.0</v>
      </c>
      <c r="D225" s="19">
        <v>42.0299073645673</v>
      </c>
      <c r="E225" s="19">
        <v>-91.6104819315258</v>
      </c>
      <c r="F225" s="19" t="s">
        <v>7</v>
      </c>
      <c r="G225" s="19" t="s">
        <v>60</v>
      </c>
      <c r="H225" s="19" t="s">
        <v>509</v>
      </c>
      <c r="I225" s="20" t="s">
        <v>510</v>
      </c>
      <c r="K225" s="21">
        <v>1.0</v>
      </c>
      <c r="L225" s="22">
        <f>Countif(username,H225)</f>
        <v>2</v>
      </c>
    </row>
    <row r="226">
      <c r="A226" s="19" t="s">
        <v>511</v>
      </c>
      <c r="B226" s="19">
        <v>14.0</v>
      </c>
      <c r="C226" s="19">
        <v>15.0</v>
      </c>
      <c r="D226" s="19">
        <v>42.0299997526214</v>
      </c>
      <c r="E226" s="19">
        <v>-91.6103337021996</v>
      </c>
      <c r="F226" s="19" t="s">
        <v>12</v>
      </c>
      <c r="G226" s="19" t="s">
        <v>74</v>
      </c>
      <c r="H226" s="19" t="s">
        <v>512</v>
      </c>
      <c r="I226" s="20" t="s">
        <v>513</v>
      </c>
      <c r="K226" s="21">
        <v>1.0</v>
      </c>
      <c r="L226" s="22">
        <f>Countif(username,H226)</f>
        <v>1</v>
      </c>
    </row>
    <row r="227">
      <c r="A227" s="19" t="s">
        <v>514</v>
      </c>
      <c r="B227" s="19">
        <v>15.0</v>
      </c>
      <c r="C227" s="19">
        <v>1.0</v>
      </c>
      <c r="D227" s="19">
        <v>42.0285962158875</v>
      </c>
      <c r="E227" s="19">
        <v>-91.6122845263591</v>
      </c>
      <c r="F227" s="19" t="s">
        <v>10</v>
      </c>
      <c r="G227" s="19" t="s">
        <v>29</v>
      </c>
      <c r="H227" s="24" t="s">
        <v>128</v>
      </c>
      <c r="I227" s="20" t="s">
        <v>515</v>
      </c>
      <c r="K227" s="21" t="s">
        <v>32</v>
      </c>
      <c r="L227" s="22">
        <f>Countif(username,H227)</f>
        <v>10</v>
      </c>
    </row>
    <row r="228">
      <c r="A228" s="19" t="s">
        <v>516</v>
      </c>
      <c r="B228" s="19">
        <v>15.0</v>
      </c>
      <c r="C228" s="19">
        <v>2.0</v>
      </c>
      <c r="D228" s="19">
        <v>42.0286886039417</v>
      </c>
      <c r="E228" s="19">
        <v>-91.6121363000903</v>
      </c>
      <c r="F228" s="19" t="s">
        <v>10</v>
      </c>
      <c r="G228" s="19" t="s">
        <v>29</v>
      </c>
      <c r="H228" s="19" t="s">
        <v>34</v>
      </c>
      <c r="I228" s="20" t="s">
        <v>517</v>
      </c>
      <c r="K228" s="21" t="s">
        <v>32</v>
      </c>
      <c r="L228" s="22">
        <f>Countif(username,H228)</f>
        <v>9</v>
      </c>
    </row>
    <row r="229">
      <c r="A229" s="19" t="s">
        <v>518</v>
      </c>
      <c r="B229" s="19">
        <v>15.0</v>
      </c>
      <c r="C229" s="19">
        <v>3.0</v>
      </c>
      <c r="D229" s="19">
        <v>42.0287809919958</v>
      </c>
      <c r="E229" s="19">
        <v>-91.611988073606</v>
      </c>
      <c r="F229" s="19" t="s">
        <v>10</v>
      </c>
      <c r="G229" s="19" t="s">
        <v>29</v>
      </c>
      <c r="H229" s="19" t="s">
        <v>68</v>
      </c>
      <c r="I229" s="20" t="s">
        <v>519</v>
      </c>
      <c r="K229" s="21" t="s">
        <v>32</v>
      </c>
      <c r="L229" s="22">
        <f>Countif(username,H229)</f>
        <v>5</v>
      </c>
    </row>
    <row r="230">
      <c r="A230" s="19" t="s">
        <v>520</v>
      </c>
      <c r="B230" s="19">
        <v>15.0</v>
      </c>
      <c r="C230" s="19">
        <v>4.0</v>
      </c>
      <c r="D230" s="19">
        <v>42.0288733800499</v>
      </c>
      <c r="E230" s="19">
        <v>-91.6118398469063</v>
      </c>
      <c r="F230" s="19" t="s">
        <v>10</v>
      </c>
      <c r="G230" s="19" t="s">
        <v>29</v>
      </c>
      <c r="H230" s="24" t="s">
        <v>128</v>
      </c>
      <c r="I230" s="20" t="s">
        <v>521</v>
      </c>
      <c r="K230" s="21" t="s">
        <v>32</v>
      </c>
      <c r="L230" s="22">
        <f>Countif(username,H230)</f>
        <v>10</v>
      </c>
    </row>
    <row r="231">
      <c r="A231" s="19" t="s">
        <v>522</v>
      </c>
      <c r="B231" s="19">
        <v>15.0</v>
      </c>
      <c r="C231" s="19">
        <v>5.0</v>
      </c>
      <c r="D231" s="19">
        <v>42.028965768104</v>
      </c>
      <c r="E231" s="19">
        <v>-91.6116916199912</v>
      </c>
      <c r="F231" s="19" t="s">
        <v>10</v>
      </c>
      <c r="G231" s="19" t="s">
        <v>29</v>
      </c>
      <c r="H231" s="19" t="s">
        <v>34</v>
      </c>
      <c r="I231" s="20" t="s">
        <v>523</v>
      </c>
      <c r="K231" s="21" t="s">
        <v>32</v>
      </c>
      <c r="L231" s="22">
        <f>Countif(username,H231)</f>
        <v>9</v>
      </c>
    </row>
    <row r="232">
      <c r="A232" s="19" t="s">
        <v>524</v>
      </c>
      <c r="B232" s="19">
        <v>15.0</v>
      </c>
      <c r="C232" s="19">
        <v>6.0</v>
      </c>
      <c r="D232" s="19">
        <v>42.0290581561582</v>
      </c>
      <c r="E232" s="19">
        <v>-91.6115433928606</v>
      </c>
      <c r="F232" s="19" t="s">
        <v>9</v>
      </c>
      <c r="G232" s="19" t="s">
        <v>45</v>
      </c>
      <c r="H232" s="19" t="s">
        <v>57</v>
      </c>
      <c r="I232" s="20" t="s">
        <v>525</v>
      </c>
      <c r="K232" s="21">
        <v>1.0</v>
      </c>
      <c r="L232" s="22">
        <f>Countif(username,H232)</f>
        <v>2</v>
      </c>
    </row>
    <row r="233">
      <c r="A233" s="19" t="s">
        <v>526</v>
      </c>
      <c r="B233" s="19">
        <v>15.0</v>
      </c>
      <c r="C233" s="19">
        <v>7.0</v>
      </c>
      <c r="D233" s="19">
        <v>42.0291505442123</v>
      </c>
      <c r="E233" s="19">
        <v>-91.6113951655146</v>
      </c>
      <c r="F233" s="19" t="s">
        <v>9</v>
      </c>
      <c r="G233" s="19" t="s">
        <v>45</v>
      </c>
      <c r="H233" s="19" t="s">
        <v>319</v>
      </c>
      <c r="I233" s="20" t="s">
        <v>527</v>
      </c>
      <c r="K233" s="21" t="s">
        <v>66</v>
      </c>
      <c r="L233" s="22">
        <f>Countif(username,H233)</f>
        <v>3</v>
      </c>
    </row>
    <row r="234">
      <c r="A234" s="19" t="s">
        <v>528</v>
      </c>
      <c r="B234" s="19">
        <v>15.0</v>
      </c>
      <c r="C234" s="19">
        <v>8.0</v>
      </c>
      <c r="D234" s="19">
        <v>42.0292429322664</v>
      </c>
      <c r="E234" s="19">
        <v>-91.6112469379531</v>
      </c>
      <c r="F234" s="19" t="s">
        <v>9</v>
      </c>
      <c r="G234" s="19" t="s">
        <v>45</v>
      </c>
      <c r="H234" s="19" t="s">
        <v>49</v>
      </c>
      <c r="I234" s="20" t="s">
        <v>529</v>
      </c>
      <c r="K234" s="21" t="s">
        <v>32</v>
      </c>
      <c r="L234" s="22">
        <f>Countif(username,H234)</f>
        <v>5</v>
      </c>
    </row>
    <row r="235">
      <c r="A235" s="19" t="s">
        <v>530</v>
      </c>
      <c r="B235" s="19">
        <v>15.0</v>
      </c>
      <c r="C235" s="19">
        <v>9.0</v>
      </c>
      <c r="D235" s="19">
        <v>42.0293353203205</v>
      </c>
      <c r="E235" s="19">
        <v>-91.6110987101763</v>
      </c>
      <c r="F235" s="19" t="s">
        <v>9</v>
      </c>
      <c r="G235" s="19" t="s">
        <v>45</v>
      </c>
      <c r="H235" s="19" t="s">
        <v>61</v>
      </c>
      <c r="I235" s="20" t="s">
        <v>531</v>
      </c>
      <c r="K235" s="21" t="s">
        <v>32</v>
      </c>
      <c r="L235" s="22">
        <f>Countif(username,H235)</f>
        <v>6</v>
      </c>
    </row>
    <row r="236">
      <c r="A236" s="19" t="s">
        <v>532</v>
      </c>
      <c r="B236" s="19">
        <v>15.0</v>
      </c>
      <c r="C236" s="19">
        <v>10.0</v>
      </c>
      <c r="D236" s="19">
        <v>42.0294277083746</v>
      </c>
      <c r="E236" s="19">
        <v>-91.610950482184</v>
      </c>
      <c r="F236" s="19" t="s">
        <v>9</v>
      </c>
      <c r="G236" s="19" t="s">
        <v>45</v>
      </c>
      <c r="H236" s="19" t="s">
        <v>148</v>
      </c>
      <c r="I236" s="20" t="s">
        <v>533</v>
      </c>
      <c r="K236" s="21">
        <v>1.0</v>
      </c>
      <c r="L236" s="22">
        <f>Countif(username,H236)</f>
        <v>3</v>
      </c>
    </row>
    <row r="237">
      <c r="A237" s="19" t="s">
        <v>534</v>
      </c>
      <c r="B237" s="19">
        <v>15.0</v>
      </c>
      <c r="C237" s="19">
        <v>11.0</v>
      </c>
      <c r="D237" s="19">
        <v>42.0295200964288</v>
      </c>
      <c r="E237" s="19">
        <v>-91.6108022539763</v>
      </c>
      <c r="F237" s="19" t="s">
        <v>7</v>
      </c>
      <c r="G237" s="19" t="s">
        <v>60</v>
      </c>
      <c r="H237" s="19" t="s">
        <v>242</v>
      </c>
      <c r="I237" s="20" t="s">
        <v>535</v>
      </c>
      <c r="K237" s="21" t="s">
        <v>32</v>
      </c>
      <c r="L237" s="22">
        <f>Countif(username,H237)</f>
        <v>5</v>
      </c>
    </row>
    <row r="238">
      <c r="A238" s="19" t="s">
        <v>536</v>
      </c>
      <c r="B238" s="19">
        <v>15.0</v>
      </c>
      <c r="C238" s="19">
        <v>12.0</v>
      </c>
      <c r="D238" s="19">
        <v>42.0296124844829</v>
      </c>
      <c r="E238" s="19">
        <v>-91.6106540255532</v>
      </c>
      <c r="F238" s="19" t="s">
        <v>7</v>
      </c>
      <c r="G238" s="19" t="s">
        <v>60</v>
      </c>
      <c r="H238" s="19" t="s">
        <v>71</v>
      </c>
      <c r="I238" s="20" t="s">
        <v>537</v>
      </c>
      <c r="K238" s="21" t="s">
        <v>66</v>
      </c>
      <c r="L238" s="22">
        <f>Countif(username,H238)</f>
        <v>3</v>
      </c>
    </row>
    <row r="239">
      <c r="A239" s="19" t="s">
        <v>538</v>
      </c>
      <c r="B239" s="19">
        <v>15.0</v>
      </c>
      <c r="C239" s="19">
        <v>13.0</v>
      </c>
      <c r="D239" s="19">
        <v>42.029704872537</v>
      </c>
      <c r="E239" s="19">
        <v>-91.6105057969146</v>
      </c>
      <c r="F239" s="19" t="s">
        <v>7</v>
      </c>
      <c r="G239" s="19" t="s">
        <v>60</v>
      </c>
      <c r="H239" s="19" t="s">
        <v>184</v>
      </c>
      <c r="I239" s="20" t="s">
        <v>539</v>
      </c>
      <c r="K239" s="21" t="s">
        <v>66</v>
      </c>
      <c r="L239" s="22">
        <f>Countif(username,H239)</f>
        <v>4</v>
      </c>
    </row>
    <row r="240">
      <c r="A240" s="19" t="s">
        <v>540</v>
      </c>
      <c r="B240" s="19">
        <v>15.0</v>
      </c>
      <c r="C240" s="19">
        <v>14.0</v>
      </c>
      <c r="D240" s="19">
        <v>42.0297972605911</v>
      </c>
      <c r="E240" s="19">
        <v>-91.6103575680606</v>
      </c>
      <c r="F240" s="19" t="s">
        <v>7</v>
      </c>
      <c r="G240" s="19" t="s">
        <v>60</v>
      </c>
      <c r="H240" s="19" t="s">
        <v>541</v>
      </c>
      <c r="I240" s="20" t="s">
        <v>542</v>
      </c>
      <c r="K240" s="21">
        <v>1.0</v>
      </c>
      <c r="L240" s="22">
        <f>Countif(username,H240)</f>
        <v>2</v>
      </c>
    </row>
    <row r="241">
      <c r="A241" s="19" t="s">
        <v>543</v>
      </c>
      <c r="B241" s="19">
        <v>15.0</v>
      </c>
      <c r="C241" s="19">
        <v>15.0</v>
      </c>
      <c r="D241" s="19">
        <v>42.0298896486452</v>
      </c>
      <c r="E241" s="19">
        <v>-91.6102093389911</v>
      </c>
      <c r="F241" s="19" t="s">
        <v>12</v>
      </c>
      <c r="G241" s="19" t="s">
        <v>74</v>
      </c>
      <c r="H241" s="19" t="s">
        <v>30</v>
      </c>
      <c r="I241" s="20" t="s">
        <v>544</v>
      </c>
      <c r="K241" s="21" t="s">
        <v>32</v>
      </c>
      <c r="L241" s="22">
        <f>Countif(username,H241)</f>
        <v>10</v>
      </c>
    </row>
    <row r="242">
      <c r="A242" s="19" t="s">
        <v>545</v>
      </c>
      <c r="B242" s="19">
        <v>16.0</v>
      </c>
      <c r="C242" s="19">
        <v>1.0</v>
      </c>
      <c r="D242" s="19">
        <v>42.0284861119114</v>
      </c>
      <c r="E242" s="19">
        <v>-91.6121601597723</v>
      </c>
      <c r="F242" s="19" t="s">
        <v>10</v>
      </c>
      <c r="G242" s="19" t="s">
        <v>29</v>
      </c>
      <c r="H242" s="19" t="s">
        <v>75</v>
      </c>
      <c r="I242" s="20" t="s">
        <v>546</v>
      </c>
      <c r="K242" s="21" t="s">
        <v>32</v>
      </c>
      <c r="L242" s="22">
        <f>Countif(username,H242)</f>
        <v>24</v>
      </c>
    </row>
    <row r="243">
      <c r="A243" s="19" t="s">
        <v>547</v>
      </c>
      <c r="B243" s="19">
        <v>16.0</v>
      </c>
      <c r="C243" s="19">
        <v>2.0</v>
      </c>
      <c r="D243" s="19">
        <v>42.0285784999655</v>
      </c>
      <c r="E243" s="19">
        <v>-91.6120119337601</v>
      </c>
      <c r="F243" s="19" t="s">
        <v>10</v>
      </c>
      <c r="G243" s="19" t="s">
        <v>29</v>
      </c>
      <c r="H243" s="19" t="s">
        <v>160</v>
      </c>
      <c r="I243" s="20" t="s">
        <v>548</v>
      </c>
      <c r="K243" s="21" t="s">
        <v>32</v>
      </c>
      <c r="L243" s="22">
        <f>Countif(username,H243)</f>
        <v>24</v>
      </c>
    </row>
    <row r="244">
      <c r="A244" s="19" t="s">
        <v>549</v>
      </c>
      <c r="B244" s="19">
        <v>16.0</v>
      </c>
      <c r="C244" s="19">
        <v>3.0</v>
      </c>
      <c r="D244" s="19">
        <v>42.0286708880196</v>
      </c>
      <c r="E244" s="19">
        <v>-91.6118637075326</v>
      </c>
      <c r="F244" s="19" t="s">
        <v>10</v>
      </c>
      <c r="G244" s="19" t="s">
        <v>29</v>
      </c>
      <c r="H244" s="19" t="s">
        <v>153</v>
      </c>
      <c r="I244" s="20" t="s">
        <v>550</v>
      </c>
      <c r="K244" s="21" t="s">
        <v>32</v>
      </c>
      <c r="L244" s="22">
        <f>Countif(username,H244)</f>
        <v>7</v>
      </c>
    </row>
    <row r="245">
      <c r="A245" s="19" t="s">
        <v>551</v>
      </c>
      <c r="B245" s="19">
        <v>16.0</v>
      </c>
      <c r="C245" s="19">
        <v>4.0</v>
      </c>
      <c r="D245" s="19">
        <v>42.0287632760738</v>
      </c>
      <c r="E245" s="19">
        <v>-91.6117154810896</v>
      </c>
      <c r="F245" s="19" t="s">
        <v>10</v>
      </c>
      <c r="G245" s="19" t="s">
        <v>29</v>
      </c>
      <c r="H245" s="19" t="s">
        <v>75</v>
      </c>
      <c r="I245" s="20" t="s">
        <v>552</v>
      </c>
      <c r="K245" s="21" t="s">
        <v>32</v>
      </c>
      <c r="L245" s="22">
        <f>Countif(username,H245)</f>
        <v>24</v>
      </c>
    </row>
    <row r="246">
      <c r="A246" s="19" t="s">
        <v>553</v>
      </c>
      <c r="B246" s="19">
        <v>16.0</v>
      </c>
      <c r="C246" s="19">
        <v>5.0</v>
      </c>
      <c r="D246" s="19">
        <v>42.0288556641279</v>
      </c>
      <c r="E246" s="19">
        <v>-91.6115672544311</v>
      </c>
      <c r="F246" s="19" t="s">
        <v>10</v>
      </c>
      <c r="G246" s="19" t="s">
        <v>29</v>
      </c>
      <c r="H246" s="19" t="s">
        <v>160</v>
      </c>
      <c r="I246" s="20" t="s">
        <v>554</v>
      </c>
      <c r="K246" s="21" t="s">
        <v>32</v>
      </c>
      <c r="L246" s="22">
        <f>Countif(username,H246)</f>
        <v>24</v>
      </c>
    </row>
    <row r="247">
      <c r="A247" s="19" t="s">
        <v>555</v>
      </c>
      <c r="B247" s="19">
        <v>16.0</v>
      </c>
      <c r="C247" s="19">
        <v>6.0</v>
      </c>
      <c r="D247" s="19">
        <v>42.028948052182</v>
      </c>
      <c r="E247" s="19">
        <v>-91.6114190275573</v>
      </c>
      <c r="F247" s="19" t="s">
        <v>9</v>
      </c>
      <c r="G247" s="19" t="s">
        <v>45</v>
      </c>
      <c r="H247" s="19" t="s">
        <v>80</v>
      </c>
      <c r="I247" s="20" t="s">
        <v>556</v>
      </c>
      <c r="K247" s="21" t="s">
        <v>32</v>
      </c>
      <c r="L247" s="22">
        <f>Countif(username,H247)</f>
        <v>20</v>
      </c>
    </row>
    <row r="248">
      <c r="A248" s="19" t="s">
        <v>557</v>
      </c>
      <c r="B248" s="19">
        <v>16.0</v>
      </c>
      <c r="C248" s="19">
        <v>7.0</v>
      </c>
      <c r="D248" s="19">
        <v>42.0290404402361</v>
      </c>
      <c r="E248" s="19">
        <v>-91.6112708004681</v>
      </c>
      <c r="F248" s="19" t="s">
        <v>9</v>
      </c>
      <c r="G248" s="19" t="s">
        <v>45</v>
      </c>
      <c r="H248" s="19" t="s">
        <v>558</v>
      </c>
      <c r="I248" s="20" t="s">
        <v>559</v>
      </c>
      <c r="K248" s="21" t="s">
        <v>32</v>
      </c>
      <c r="L248" s="22">
        <f>Countif(username,H248)</f>
        <v>6</v>
      </c>
    </row>
    <row r="249">
      <c r="A249" s="19" t="s">
        <v>560</v>
      </c>
      <c r="B249" s="19">
        <v>16.0</v>
      </c>
      <c r="C249" s="19">
        <v>8.0</v>
      </c>
      <c r="D249" s="19">
        <v>42.0291328282903</v>
      </c>
      <c r="E249" s="19">
        <v>-91.6111225731634</v>
      </c>
      <c r="F249" s="19" t="s">
        <v>9</v>
      </c>
      <c r="G249" s="19" t="s">
        <v>45</v>
      </c>
      <c r="H249" s="19" t="s">
        <v>160</v>
      </c>
      <c r="I249" s="20" t="s">
        <v>561</v>
      </c>
      <c r="K249" s="21" t="s">
        <v>32</v>
      </c>
      <c r="L249" s="22">
        <f>Countif(username,H249)</f>
        <v>24</v>
      </c>
    </row>
    <row r="250">
      <c r="A250" s="19" t="s">
        <v>562</v>
      </c>
      <c r="B250" s="19">
        <v>16.0</v>
      </c>
      <c r="C250" s="19">
        <v>9.0</v>
      </c>
      <c r="D250" s="19">
        <v>42.0292252163444</v>
      </c>
      <c r="E250" s="19">
        <v>-91.6109743456432</v>
      </c>
      <c r="F250" s="19" t="s">
        <v>9</v>
      </c>
      <c r="G250" s="19" t="s">
        <v>45</v>
      </c>
      <c r="H250" s="19" t="s">
        <v>80</v>
      </c>
      <c r="I250" s="20" t="s">
        <v>563</v>
      </c>
      <c r="K250" s="21" t="s">
        <v>32</v>
      </c>
      <c r="L250" s="22">
        <f>Countif(username,H250)</f>
        <v>20</v>
      </c>
    </row>
    <row r="251">
      <c r="A251" s="19" t="s">
        <v>564</v>
      </c>
      <c r="B251" s="19">
        <v>16.0</v>
      </c>
      <c r="C251" s="19">
        <v>10.0</v>
      </c>
      <c r="D251" s="19">
        <v>42.0293176043985</v>
      </c>
      <c r="E251" s="19">
        <v>-91.6108261179077</v>
      </c>
      <c r="F251" s="19" t="s">
        <v>9</v>
      </c>
      <c r="G251" s="19" t="s">
        <v>45</v>
      </c>
      <c r="H251" s="19" t="s">
        <v>558</v>
      </c>
      <c r="I251" s="20" t="s">
        <v>565</v>
      </c>
      <c r="K251" s="21" t="s">
        <v>32</v>
      </c>
      <c r="L251" s="22">
        <f>Countif(username,H251)</f>
        <v>6</v>
      </c>
    </row>
    <row r="252">
      <c r="A252" s="19" t="s">
        <v>566</v>
      </c>
      <c r="B252" s="19">
        <v>16.0</v>
      </c>
      <c r="C252" s="19">
        <v>11.0</v>
      </c>
      <c r="D252" s="19">
        <v>42.0294099924526</v>
      </c>
      <c r="E252" s="19">
        <v>-91.6106778899567</v>
      </c>
      <c r="F252" s="19" t="s">
        <v>7</v>
      </c>
      <c r="G252" s="19" t="s">
        <v>60</v>
      </c>
      <c r="H252" s="19" t="s">
        <v>75</v>
      </c>
      <c r="I252" s="20" t="s">
        <v>567</v>
      </c>
      <c r="K252" s="21" t="s">
        <v>32</v>
      </c>
      <c r="L252" s="22">
        <f>Countif(username,H252)</f>
        <v>24</v>
      </c>
    </row>
    <row r="253">
      <c r="A253" s="19" t="s">
        <v>568</v>
      </c>
      <c r="B253" s="19">
        <v>16.0</v>
      </c>
      <c r="C253" s="19">
        <v>12.0</v>
      </c>
      <c r="D253" s="19">
        <v>42.0295023805067</v>
      </c>
      <c r="E253" s="19">
        <v>-91.6105296617902</v>
      </c>
      <c r="F253" s="19" t="s">
        <v>7</v>
      </c>
      <c r="G253" s="19" t="s">
        <v>60</v>
      </c>
      <c r="H253" s="19" t="s">
        <v>160</v>
      </c>
      <c r="I253" s="20" t="s">
        <v>569</v>
      </c>
      <c r="K253" s="21" t="s">
        <v>32</v>
      </c>
      <c r="L253" s="22">
        <f>Countif(username,H253)</f>
        <v>24</v>
      </c>
    </row>
    <row r="254">
      <c r="A254" s="19" t="s">
        <v>570</v>
      </c>
      <c r="B254" s="19">
        <v>16.0</v>
      </c>
      <c r="C254" s="19">
        <v>13.0</v>
      </c>
      <c r="D254" s="19">
        <v>42.0295947685608</v>
      </c>
      <c r="E254" s="19">
        <v>-91.6103814334084</v>
      </c>
      <c r="F254" s="19" t="s">
        <v>7</v>
      </c>
      <c r="G254" s="19" t="s">
        <v>60</v>
      </c>
      <c r="H254" s="19" t="s">
        <v>216</v>
      </c>
      <c r="I254" s="20" t="s">
        <v>571</v>
      </c>
      <c r="K254" s="21" t="s">
        <v>32</v>
      </c>
      <c r="L254" s="22">
        <f>Countif(username,H254)</f>
        <v>6</v>
      </c>
    </row>
    <row r="255">
      <c r="A255" s="19" t="s">
        <v>572</v>
      </c>
      <c r="B255" s="19">
        <v>16.0</v>
      </c>
      <c r="C255" s="19">
        <v>14.0</v>
      </c>
      <c r="D255" s="19">
        <v>42.029687156615</v>
      </c>
      <c r="E255" s="19">
        <v>-91.6102332048112</v>
      </c>
      <c r="F255" s="19" t="s">
        <v>7</v>
      </c>
      <c r="G255" s="19" t="s">
        <v>60</v>
      </c>
      <c r="H255" s="19" t="s">
        <v>558</v>
      </c>
      <c r="I255" s="20" t="s">
        <v>573</v>
      </c>
      <c r="K255" s="21" t="s">
        <v>32</v>
      </c>
      <c r="L255" s="22">
        <f>Countif(username,H255)</f>
        <v>6</v>
      </c>
    </row>
    <row r="256">
      <c r="A256" s="19" t="s">
        <v>574</v>
      </c>
      <c r="B256" s="19">
        <v>16.0</v>
      </c>
      <c r="C256" s="19">
        <v>15.0</v>
      </c>
      <c r="D256" s="19">
        <v>42.0297795446691</v>
      </c>
      <c r="E256" s="19">
        <v>-91.6100849759984</v>
      </c>
      <c r="F256" s="19" t="s">
        <v>12</v>
      </c>
      <c r="G256" s="19" t="s">
        <v>74</v>
      </c>
      <c r="H256" s="19" t="s">
        <v>49</v>
      </c>
      <c r="I256" s="20" t="s">
        <v>575</v>
      </c>
      <c r="K256" s="21" t="s">
        <v>32</v>
      </c>
      <c r="L256" s="22">
        <f>Countif(username,H256)</f>
        <v>5</v>
      </c>
    </row>
    <row r="257">
      <c r="A257" s="19" t="s">
        <v>576</v>
      </c>
      <c r="B257" s="19">
        <v>17.0</v>
      </c>
      <c r="C257" s="19">
        <v>1.0</v>
      </c>
      <c r="D257" s="19">
        <v>42.0283760079352</v>
      </c>
      <c r="E257" s="19">
        <v>-91.6120357934005</v>
      </c>
      <c r="F257" s="19" t="s">
        <v>10</v>
      </c>
      <c r="G257" s="19" t="s">
        <v>29</v>
      </c>
      <c r="H257" s="19" t="s">
        <v>256</v>
      </c>
      <c r="I257" s="20" t="s">
        <v>577</v>
      </c>
      <c r="K257" s="21" t="s">
        <v>32</v>
      </c>
      <c r="L257" s="22">
        <f>Countif(username,H257)</f>
        <v>8</v>
      </c>
    </row>
    <row r="258">
      <c r="A258" s="19" t="s">
        <v>578</v>
      </c>
      <c r="B258" s="19">
        <v>17.0</v>
      </c>
      <c r="C258" s="19">
        <v>2.0</v>
      </c>
      <c r="D258" s="19">
        <v>42.0284683959893</v>
      </c>
      <c r="E258" s="19">
        <v>-91.6118875676451</v>
      </c>
      <c r="F258" s="19" t="s">
        <v>10</v>
      </c>
      <c r="G258" s="19" t="s">
        <v>29</v>
      </c>
      <c r="H258" s="19" t="s">
        <v>97</v>
      </c>
      <c r="I258" s="20" t="s">
        <v>579</v>
      </c>
      <c r="K258" s="21" t="s">
        <v>32</v>
      </c>
      <c r="L258" s="22">
        <f>Countif(username,H258)</f>
        <v>7</v>
      </c>
    </row>
    <row r="259">
      <c r="A259" s="19" t="s">
        <v>580</v>
      </c>
      <c r="B259" s="19">
        <v>17.0</v>
      </c>
      <c r="C259" s="19">
        <v>3.0</v>
      </c>
      <c r="D259" s="19">
        <v>42.0285607840434</v>
      </c>
      <c r="E259" s="19">
        <v>-91.6117393416743</v>
      </c>
      <c r="F259" s="19" t="s">
        <v>10</v>
      </c>
      <c r="G259" s="19" t="s">
        <v>29</v>
      </c>
      <c r="H259" s="19" t="s">
        <v>64</v>
      </c>
      <c r="I259" s="20" t="s">
        <v>581</v>
      </c>
      <c r="K259" s="21" t="s">
        <v>32</v>
      </c>
      <c r="L259" s="22">
        <f>Countif(username,H259)</f>
        <v>5</v>
      </c>
    </row>
    <row r="260">
      <c r="A260" s="19" t="s">
        <v>582</v>
      </c>
      <c r="B260" s="19">
        <v>17.0</v>
      </c>
      <c r="C260" s="19">
        <v>4.0</v>
      </c>
      <c r="D260" s="19">
        <v>42.0286531720975</v>
      </c>
      <c r="E260" s="19">
        <v>-91.611591115488</v>
      </c>
      <c r="F260" s="19" t="s">
        <v>10</v>
      </c>
      <c r="G260" s="19" t="s">
        <v>29</v>
      </c>
      <c r="H260" s="19" t="s">
        <v>256</v>
      </c>
      <c r="I260" s="20" t="s">
        <v>583</v>
      </c>
      <c r="K260" s="21" t="s">
        <v>32</v>
      </c>
      <c r="L260" s="22">
        <f>Countif(username,H260)</f>
        <v>8</v>
      </c>
    </row>
    <row r="261">
      <c r="A261" s="19" t="s">
        <v>584</v>
      </c>
      <c r="B261" s="19">
        <v>17.0</v>
      </c>
      <c r="C261" s="19">
        <v>5.0</v>
      </c>
      <c r="D261" s="19">
        <v>42.0287455601517</v>
      </c>
      <c r="E261" s="19">
        <v>-91.6114428890863</v>
      </c>
      <c r="F261" s="19" t="s">
        <v>10</v>
      </c>
      <c r="G261" s="19" t="s">
        <v>29</v>
      </c>
      <c r="H261" s="19" t="s">
        <v>97</v>
      </c>
      <c r="I261" s="20" t="s">
        <v>585</v>
      </c>
      <c r="K261" s="21" t="s">
        <v>32</v>
      </c>
      <c r="L261" s="22">
        <f>Countif(username,H261)</f>
        <v>7</v>
      </c>
    </row>
    <row r="262">
      <c r="A262" s="19" t="s">
        <v>586</v>
      </c>
      <c r="B262" s="19">
        <v>17.0</v>
      </c>
      <c r="C262" s="19">
        <v>6.0</v>
      </c>
      <c r="D262" s="19">
        <v>42.0288379482058</v>
      </c>
      <c r="E262" s="19">
        <v>-91.6112946624692</v>
      </c>
      <c r="F262" s="19" t="s">
        <v>9</v>
      </c>
      <c r="G262" s="19" t="s">
        <v>45</v>
      </c>
      <c r="H262" s="19" t="s">
        <v>112</v>
      </c>
      <c r="I262" s="20" t="s">
        <v>587</v>
      </c>
      <c r="K262" s="21" t="s">
        <v>114</v>
      </c>
      <c r="L262" s="22">
        <f>Countif(username,H262)</f>
        <v>25</v>
      </c>
    </row>
    <row r="263">
      <c r="A263" s="19" t="s">
        <v>588</v>
      </c>
      <c r="B263" s="19">
        <v>17.0</v>
      </c>
      <c r="C263" s="19">
        <v>7.0</v>
      </c>
      <c r="D263" s="19">
        <v>42.0289303362599</v>
      </c>
      <c r="E263" s="19">
        <v>-91.6111464356367</v>
      </c>
      <c r="F263" s="19" t="s">
        <v>9</v>
      </c>
      <c r="G263" s="19" t="s">
        <v>45</v>
      </c>
      <c r="H263" s="19" t="s">
        <v>119</v>
      </c>
      <c r="I263" s="20" t="s">
        <v>589</v>
      </c>
      <c r="K263" s="21" t="s">
        <v>32</v>
      </c>
      <c r="L263" s="22">
        <f>Countif(username,H263)</f>
        <v>8</v>
      </c>
    </row>
    <row r="264">
      <c r="A264" s="19" t="s">
        <v>590</v>
      </c>
      <c r="B264" s="19">
        <v>17.0</v>
      </c>
      <c r="C264" s="19">
        <v>8.0</v>
      </c>
      <c r="D264" s="19">
        <v>42.029022724314</v>
      </c>
      <c r="E264" s="19">
        <v>-91.6109982085888</v>
      </c>
      <c r="F264" s="19" t="s">
        <v>9</v>
      </c>
      <c r="G264" s="19" t="s">
        <v>45</v>
      </c>
      <c r="H264" s="19" t="s">
        <v>591</v>
      </c>
      <c r="I264" s="20" t="s">
        <v>592</v>
      </c>
      <c r="K264" s="21">
        <v>1.0</v>
      </c>
      <c r="L264" s="22">
        <f>Countif(username,H264)</f>
        <v>1</v>
      </c>
    </row>
    <row r="265">
      <c r="A265" s="19" t="s">
        <v>593</v>
      </c>
      <c r="B265" s="19">
        <v>17.0</v>
      </c>
      <c r="C265" s="19">
        <v>9.0</v>
      </c>
      <c r="D265" s="19">
        <v>42.0291151123682</v>
      </c>
      <c r="E265" s="19">
        <v>-91.6108499813254</v>
      </c>
      <c r="F265" s="19" t="s">
        <v>9</v>
      </c>
      <c r="G265" s="19" t="s">
        <v>45</v>
      </c>
      <c r="H265" s="19" t="s">
        <v>112</v>
      </c>
      <c r="I265" s="20" t="s">
        <v>594</v>
      </c>
      <c r="K265" s="21" t="s">
        <v>114</v>
      </c>
      <c r="L265" s="22">
        <f>Countif(username,H265)</f>
        <v>25</v>
      </c>
    </row>
    <row r="266">
      <c r="A266" s="19" t="s">
        <v>595</v>
      </c>
      <c r="B266" s="19">
        <v>17.0</v>
      </c>
      <c r="C266" s="19">
        <v>10.0</v>
      </c>
      <c r="D266" s="19">
        <v>42.0292075004223</v>
      </c>
      <c r="E266" s="19">
        <v>-91.6107017538466</v>
      </c>
      <c r="F266" s="19" t="s">
        <v>9</v>
      </c>
      <c r="G266" s="19" t="s">
        <v>45</v>
      </c>
      <c r="H266" s="19" t="s">
        <v>119</v>
      </c>
      <c r="I266" s="20" t="s">
        <v>596</v>
      </c>
      <c r="K266" s="21" t="s">
        <v>32</v>
      </c>
      <c r="L266" s="22">
        <f>Countif(username,H266)</f>
        <v>8</v>
      </c>
    </row>
    <row r="267">
      <c r="A267" s="19" t="s">
        <v>597</v>
      </c>
      <c r="B267" s="19">
        <v>17.0</v>
      </c>
      <c r="C267" s="19">
        <v>11.0</v>
      </c>
      <c r="D267" s="19">
        <v>42.0292998884764</v>
      </c>
      <c r="E267" s="19">
        <v>-91.6105535261524</v>
      </c>
      <c r="F267" s="19" t="s">
        <v>7</v>
      </c>
      <c r="G267" s="19" t="s">
        <v>60</v>
      </c>
      <c r="H267" s="19" t="s">
        <v>304</v>
      </c>
      <c r="I267" s="20" t="s">
        <v>598</v>
      </c>
      <c r="K267" s="21" t="s">
        <v>32</v>
      </c>
      <c r="L267" s="22">
        <f>Countif(username,H267)</f>
        <v>5</v>
      </c>
    </row>
    <row r="268">
      <c r="A268" s="19" t="s">
        <v>599</v>
      </c>
      <c r="B268" s="19">
        <v>17.0</v>
      </c>
      <c r="C268" s="19">
        <v>12.0</v>
      </c>
      <c r="D268" s="19">
        <v>42.0293922765305</v>
      </c>
      <c r="E268" s="19">
        <v>-91.6104052982428</v>
      </c>
      <c r="F268" s="19" t="s">
        <v>7</v>
      </c>
      <c r="G268" s="19" t="s">
        <v>60</v>
      </c>
      <c r="H268" s="19" t="s">
        <v>112</v>
      </c>
      <c r="I268" s="20" t="s">
        <v>600</v>
      </c>
      <c r="K268" s="21" t="s">
        <v>114</v>
      </c>
      <c r="L268" s="22">
        <f>Countif(username,H268)</f>
        <v>25</v>
      </c>
    </row>
    <row r="269">
      <c r="A269" s="19" t="s">
        <v>601</v>
      </c>
      <c r="B269" s="19">
        <v>17.0</v>
      </c>
      <c r="C269" s="19">
        <v>13.0</v>
      </c>
      <c r="D269" s="19">
        <v>42.0294846645846</v>
      </c>
      <c r="E269" s="19">
        <v>-91.6102570701177</v>
      </c>
      <c r="F269" s="19" t="s">
        <v>7</v>
      </c>
      <c r="G269" s="19" t="s">
        <v>60</v>
      </c>
      <c r="H269" s="19" t="s">
        <v>509</v>
      </c>
      <c r="I269" s="20" t="s">
        <v>602</v>
      </c>
      <c r="K269" s="21">
        <v>1.0</v>
      </c>
      <c r="L269" s="22">
        <f>Countif(username,H269)</f>
        <v>2</v>
      </c>
    </row>
    <row r="270">
      <c r="A270" s="19" t="s">
        <v>603</v>
      </c>
      <c r="B270" s="19">
        <v>17.0</v>
      </c>
      <c r="C270" s="19">
        <v>14.0</v>
      </c>
      <c r="D270" s="19">
        <v>42.0295770526388</v>
      </c>
      <c r="E270" s="19">
        <v>-91.6101088417772</v>
      </c>
      <c r="F270" s="19" t="s">
        <v>7</v>
      </c>
      <c r="G270" s="19" t="s">
        <v>60</v>
      </c>
      <c r="H270" s="19" t="s">
        <v>304</v>
      </c>
      <c r="I270" s="20" t="s">
        <v>604</v>
      </c>
      <c r="K270" s="21" t="s">
        <v>32</v>
      </c>
      <c r="L270" s="22">
        <f>Countif(username,H270)</f>
        <v>5</v>
      </c>
    </row>
    <row r="271">
      <c r="A271" s="19" t="s">
        <v>605</v>
      </c>
      <c r="B271" s="19">
        <v>17.0</v>
      </c>
      <c r="C271" s="19">
        <v>15.0</v>
      </c>
      <c r="D271" s="19">
        <v>42.0296694406929</v>
      </c>
      <c r="E271" s="19">
        <v>-91.6099606132212</v>
      </c>
      <c r="F271" s="19" t="s">
        <v>12</v>
      </c>
      <c r="G271" s="19" t="s">
        <v>74</v>
      </c>
      <c r="H271" s="19" t="s">
        <v>606</v>
      </c>
      <c r="I271" s="20" t="s">
        <v>607</v>
      </c>
      <c r="K271" s="21">
        <v>1.0</v>
      </c>
      <c r="L271" s="22">
        <f>Countif(username,H271)</f>
        <v>1</v>
      </c>
    </row>
    <row r="272">
      <c r="A272" s="19" t="s">
        <v>608</v>
      </c>
      <c r="B272" s="19">
        <v>18.0</v>
      </c>
      <c r="C272" s="19">
        <v>1.0</v>
      </c>
      <c r="D272" s="19">
        <v>42.028265903959</v>
      </c>
      <c r="E272" s="19">
        <v>-91.6119114272444</v>
      </c>
      <c r="F272" s="19" t="s">
        <v>10</v>
      </c>
      <c r="G272" s="19" t="s">
        <v>29</v>
      </c>
      <c r="H272" s="19" t="s">
        <v>609</v>
      </c>
      <c r="I272" s="20" t="s">
        <v>610</v>
      </c>
      <c r="K272" s="23"/>
      <c r="L272" s="22">
        <f>Countif(username,H272)</f>
        <v>1</v>
      </c>
    </row>
    <row r="273">
      <c r="A273" s="19" t="s">
        <v>611</v>
      </c>
      <c r="B273" s="19">
        <v>18.0</v>
      </c>
      <c r="C273" s="19">
        <v>2.0</v>
      </c>
      <c r="D273" s="19">
        <v>42.0283582920131</v>
      </c>
      <c r="E273" s="19">
        <v>-91.6117632017457</v>
      </c>
      <c r="F273" s="19" t="s">
        <v>10</v>
      </c>
      <c r="G273" s="19" t="s">
        <v>29</v>
      </c>
      <c r="H273" s="24" t="s">
        <v>128</v>
      </c>
      <c r="I273" s="20" t="s">
        <v>612</v>
      </c>
      <c r="K273" s="21" t="s">
        <v>32</v>
      </c>
      <c r="L273" s="22">
        <f>Countif(username,H273)</f>
        <v>10</v>
      </c>
    </row>
    <row r="274">
      <c r="A274" s="19" t="s">
        <v>613</v>
      </c>
      <c r="B274" s="19">
        <v>18.0</v>
      </c>
      <c r="C274" s="19">
        <v>3.0</v>
      </c>
      <c r="D274" s="19">
        <v>42.0284506800673</v>
      </c>
      <c r="E274" s="19">
        <v>-91.6116149760316</v>
      </c>
      <c r="F274" s="19" t="s">
        <v>10</v>
      </c>
      <c r="G274" s="19" t="s">
        <v>29</v>
      </c>
      <c r="H274" s="19" t="s">
        <v>68</v>
      </c>
      <c r="I274" s="20" t="s">
        <v>614</v>
      </c>
      <c r="K274" s="21" t="s">
        <v>32</v>
      </c>
      <c r="L274" s="22">
        <f>Countif(username,H274)</f>
        <v>5</v>
      </c>
    </row>
    <row r="275">
      <c r="A275" s="19" t="s">
        <v>615</v>
      </c>
      <c r="B275" s="19">
        <v>18.0</v>
      </c>
      <c r="C275" s="19">
        <v>4.0</v>
      </c>
      <c r="D275" s="19">
        <v>42.0285430681214</v>
      </c>
      <c r="E275" s="19">
        <v>-91.6114667501021</v>
      </c>
      <c r="F275" s="19" t="s">
        <v>10</v>
      </c>
      <c r="G275" s="19" t="s">
        <v>29</v>
      </c>
      <c r="H275" s="19" t="s">
        <v>388</v>
      </c>
      <c r="I275" s="20" t="s">
        <v>616</v>
      </c>
      <c r="K275" s="23"/>
      <c r="L275" s="22">
        <f>Countif(username,H275)</f>
        <v>4</v>
      </c>
    </row>
    <row r="276">
      <c r="A276" s="19" t="s">
        <v>617</v>
      </c>
      <c r="B276" s="19">
        <v>18.0</v>
      </c>
      <c r="C276" s="19">
        <v>5.0</v>
      </c>
      <c r="D276" s="19">
        <v>42.0286354561755</v>
      </c>
      <c r="E276" s="19">
        <v>-91.6113185239572</v>
      </c>
      <c r="F276" s="19" t="s">
        <v>10</v>
      </c>
      <c r="G276" s="19" t="s">
        <v>29</v>
      </c>
      <c r="H276" s="24" t="s">
        <v>128</v>
      </c>
      <c r="I276" s="20" t="s">
        <v>618</v>
      </c>
      <c r="K276" s="21" t="s">
        <v>32</v>
      </c>
      <c r="L276" s="22">
        <f>Countif(username,H276)</f>
        <v>10</v>
      </c>
    </row>
    <row r="277">
      <c r="A277" s="19" t="s">
        <v>619</v>
      </c>
      <c r="B277" s="19">
        <v>18.0</v>
      </c>
      <c r="C277" s="19">
        <v>6.0</v>
      </c>
      <c r="D277" s="19">
        <v>42.0287278442297</v>
      </c>
      <c r="E277" s="19">
        <v>-91.6111702975969</v>
      </c>
      <c r="F277" s="19" t="s">
        <v>9</v>
      </c>
      <c r="G277" s="19" t="s">
        <v>45</v>
      </c>
      <c r="H277" s="19" t="s">
        <v>61</v>
      </c>
      <c r="I277" s="20" t="s">
        <v>620</v>
      </c>
      <c r="K277" s="21" t="s">
        <v>32</v>
      </c>
      <c r="L277" s="22">
        <f>Countif(username,H277)</f>
        <v>6</v>
      </c>
    </row>
    <row r="278">
      <c r="A278" s="19" t="s">
        <v>621</v>
      </c>
      <c r="B278" s="19">
        <v>18.0</v>
      </c>
      <c r="C278" s="19">
        <v>7.0</v>
      </c>
      <c r="D278" s="19">
        <v>42.0288202322838</v>
      </c>
      <c r="E278" s="19">
        <v>-91.6110220710211</v>
      </c>
      <c r="F278" s="19" t="s">
        <v>9</v>
      </c>
      <c r="G278" s="19" t="s">
        <v>45</v>
      </c>
      <c r="H278" s="19" t="s">
        <v>622</v>
      </c>
      <c r="I278" s="20" t="s">
        <v>623</v>
      </c>
      <c r="K278" s="21">
        <v>1.0</v>
      </c>
      <c r="L278" s="22">
        <f>Countif(username,H278)</f>
        <v>1</v>
      </c>
    </row>
    <row r="279">
      <c r="A279" s="19" t="s">
        <v>624</v>
      </c>
      <c r="B279" s="19">
        <v>18.0</v>
      </c>
      <c r="C279" s="19">
        <v>8.0</v>
      </c>
      <c r="D279" s="19">
        <v>42.0289126203379</v>
      </c>
      <c r="E279" s="19">
        <v>-91.6108738442299</v>
      </c>
      <c r="F279" s="19" t="s">
        <v>9</v>
      </c>
      <c r="G279" s="19" t="s">
        <v>45</v>
      </c>
      <c r="H279" s="19" t="s">
        <v>625</v>
      </c>
      <c r="I279" s="20" t="s">
        <v>626</v>
      </c>
      <c r="K279" s="21">
        <v>1.0</v>
      </c>
      <c r="L279" s="22">
        <f>Countif(username,H279)</f>
        <v>1</v>
      </c>
    </row>
    <row r="280">
      <c r="A280" s="19" t="s">
        <v>627</v>
      </c>
      <c r="B280" s="19">
        <v>18.0</v>
      </c>
      <c r="C280" s="19">
        <v>9.0</v>
      </c>
      <c r="D280" s="19">
        <v>42.029005008392</v>
      </c>
      <c r="E280" s="19">
        <v>-91.6107256172232</v>
      </c>
      <c r="F280" s="19" t="s">
        <v>9</v>
      </c>
      <c r="G280" s="19" t="s">
        <v>45</v>
      </c>
      <c r="H280" s="19" t="s">
        <v>61</v>
      </c>
      <c r="I280" s="20" t="s">
        <v>628</v>
      </c>
      <c r="K280" s="21" t="s">
        <v>32</v>
      </c>
      <c r="L280" s="22">
        <f>Countif(username,H280)</f>
        <v>6</v>
      </c>
    </row>
    <row r="281">
      <c r="A281" s="19" t="s">
        <v>629</v>
      </c>
      <c r="B281" s="19">
        <v>18.0</v>
      </c>
      <c r="C281" s="19">
        <v>10.0</v>
      </c>
      <c r="D281" s="19">
        <v>42.0290973964462</v>
      </c>
      <c r="E281" s="19">
        <v>-91.6105773900011</v>
      </c>
      <c r="F281" s="19" t="s">
        <v>9</v>
      </c>
      <c r="G281" s="19" t="s">
        <v>45</v>
      </c>
      <c r="H281" s="19" t="s">
        <v>100</v>
      </c>
      <c r="I281" s="20" t="s">
        <v>630</v>
      </c>
      <c r="K281" s="23"/>
      <c r="L281" s="22">
        <f>Countif(username,H281)</f>
        <v>3</v>
      </c>
    </row>
    <row r="282">
      <c r="A282" s="19" t="s">
        <v>631</v>
      </c>
      <c r="B282" s="19">
        <v>18.0</v>
      </c>
      <c r="C282" s="19">
        <v>11.0</v>
      </c>
      <c r="D282" s="19">
        <v>42.0291897845003</v>
      </c>
      <c r="E282" s="19">
        <v>-91.6104291625636</v>
      </c>
      <c r="F282" s="19" t="s">
        <v>7</v>
      </c>
      <c r="G282" s="19" t="s">
        <v>60</v>
      </c>
      <c r="H282" s="19" t="s">
        <v>242</v>
      </c>
      <c r="I282" s="20" t="s">
        <v>632</v>
      </c>
      <c r="K282" s="21" t="s">
        <v>32</v>
      </c>
      <c r="L282" s="22">
        <f>Countif(username,H282)</f>
        <v>5</v>
      </c>
    </row>
    <row r="283">
      <c r="A283" s="19" t="s">
        <v>633</v>
      </c>
      <c r="B283" s="19">
        <v>18.0</v>
      </c>
      <c r="C283" s="19">
        <v>12.0</v>
      </c>
      <c r="D283" s="19">
        <v>42.0292821725544</v>
      </c>
      <c r="E283" s="19">
        <v>-91.6102809349107</v>
      </c>
      <c r="F283" s="19" t="s">
        <v>7</v>
      </c>
      <c r="G283" s="19" t="s">
        <v>60</v>
      </c>
      <c r="H283" s="19" t="s">
        <v>634</v>
      </c>
      <c r="I283" s="20" t="s">
        <v>635</v>
      </c>
      <c r="K283" s="21">
        <v>1.0</v>
      </c>
      <c r="L283" s="22">
        <f>Countif(username,H283)</f>
        <v>1</v>
      </c>
    </row>
    <row r="284">
      <c r="A284" s="19" t="s">
        <v>636</v>
      </c>
      <c r="B284" s="19">
        <v>18.0</v>
      </c>
      <c r="C284" s="19">
        <v>13.0</v>
      </c>
      <c r="D284" s="19">
        <v>42.0293745606085</v>
      </c>
      <c r="E284" s="19">
        <v>-91.6101327070424</v>
      </c>
      <c r="F284" s="19" t="s">
        <v>7</v>
      </c>
      <c r="G284" s="19" t="s">
        <v>60</v>
      </c>
      <c r="H284" s="19" t="s">
        <v>637</v>
      </c>
      <c r="I284" s="20" t="s">
        <v>638</v>
      </c>
      <c r="K284" s="21">
        <v>1.0</v>
      </c>
      <c r="L284" s="22">
        <f>Countif(username,H284)</f>
        <v>1</v>
      </c>
    </row>
    <row r="285">
      <c r="A285" s="19" t="s">
        <v>639</v>
      </c>
      <c r="B285" s="19">
        <v>18.0</v>
      </c>
      <c r="C285" s="19">
        <v>14.0</v>
      </c>
      <c r="D285" s="19">
        <v>42.0294669486626</v>
      </c>
      <c r="E285" s="19">
        <v>-91.6099844789586</v>
      </c>
      <c r="F285" s="19" t="s">
        <v>7</v>
      </c>
      <c r="G285" s="19" t="s">
        <v>60</v>
      </c>
      <c r="H285" s="19" t="s">
        <v>640</v>
      </c>
      <c r="I285" s="20" t="s">
        <v>641</v>
      </c>
      <c r="K285" s="21">
        <v>1.0</v>
      </c>
      <c r="L285" s="22">
        <f>Countif(username,H285)</f>
        <v>1</v>
      </c>
    </row>
    <row r="286">
      <c r="A286" s="19" t="s">
        <v>642</v>
      </c>
      <c r="B286" s="19">
        <v>18.0</v>
      </c>
      <c r="C286" s="19">
        <v>15.0</v>
      </c>
      <c r="D286" s="19">
        <v>42.0295593367168</v>
      </c>
      <c r="E286" s="19">
        <v>-91.6098362506593</v>
      </c>
      <c r="F286" s="19" t="s">
        <v>12</v>
      </c>
      <c r="G286" s="19" t="s">
        <v>74</v>
      </c>
      <c r="H286" s="19" t="s">
        <v>643</v>
      </c>
      <c r="I286" s="20" t="s">
        <v>644</v>
      </c>
      <c r="K286" s="21">
        <v>1.0</v>
      </c>
      <c r="L286" s="22">
        <f>Countif(username,H286)</f>
        <v>1</v>
      </c>
    </row>
    <row r="287">
      <c r="A287" s="19" t="s">
        <v>645</v>
      </c>
      <c r="B287" s="19">
        <v>19.0</v>
      </c>
      <c r="C287" s="19">
        <v>1.0</v>
      </c>
      <c r="D287" s="19">
        <v>42.0281557999829</v>
      </c>
      <c r="E287" s="19">
        <v>-91.6117870613034</v>
      </c>
      <c r="F287" s="19" t="s">
        <v>10</v>
      </c>
      <c r="G287" s="19" t="s">
        <v>29</v>
      </c>
      <c r="H287" s="19" t="s">
        <v>75</v>
      </c>
      <c r="I287" s="20" t="s">
        <v>646</v>
      </c>
      <c r="K287" s="21" t="s">
        <v>32</v>
      </c>
      <c r="L287" s="22">
        <f>Countif(username,H287)</f>
        <v>24</v>
      </c>
    </row>
    <row r="288">
      <c r="A288" s="19" t="s">
        <v>647</v>
      </c>
      <c r="B288" s="19">
        <v>19.0</v>
      </c>
      <c r="C288" s="19">
        <v>2.0</v>
      </c>
      <c r="D288" s="19">
        <v>42.028248188037</v>
      </c>
      <c r="E288" s="19">
        <v>-91.6116388360615</v>
      </c>
      <c r="F288" s="19" t="s">
        <v>10</v>
      </c>
      <c r="G288" s="19" t="s">
        <v>29</v>
      </c>
      <c r="H288" s="19" t="s">
        <v>160</v>
      </c>
      <c r="I288" s="20" t="s">
        <v>648</v>
      </c>
      <c r="K288" s="21" t="s">
        <v>32</v>
      </c>
      <c r="L288" s="22">
        <f>Countif(username,H288)</f>
        <v>24</v>
      </c>
    </row>
    <row r="289">
      <c r="A289" s="19" t="s">
        <v>649</v>
      </c>
      <c r="B289" s="19">
        <v>19.0</v>
      </c>
      <c r="C289" s="19">
        <v>3.0</v>
      </c>
      <c r="D289" s="19">
        <v>42.0283405760911</v>
      </c>
      <c r="E289" s="19">
        <v>-91.6114906106041</v>
      </c>
      <c r="F289" s="19" t="s">
        <v>10</v>
      </c>
      <c r="G289" s="19" t="s">
        <v>29</v>
      </c>
      <c r="H289" s="19" t="s">
        <v>49</v>
      </c>
      <c r="I289" s="20" t="s">
        <v>650</v>
      </c>
      <c r="K289" s="21" t="s">
        <v>32</v>
      </c>
      <c r="L289" s="22">
        <f>Countif(username,H289)</f>
        <v>5</v>
      </c>
    </row>
    <row r="290">
      <c r="A290" s="19" t="s">
        <v>651</v>
      </c>
      <c r="B290" s="19">
        <v>19.0</v>
      </c>
      <c r="C290" s="19">
        <v>4.0</v>
      </c>
      <c r="D290" s="19">
        <v>42.0284329641453</v>
      </c>
      <c r="E290" s="19">
        <v>-91.6113423849313</v>
      </c>
      <c r="F290" s="19" t="s">
        <v>10</v>
      </c>
      <c r="G290" s="19" t="s">
        <v>29</v>
      </c>
      <c r="H290" s="19" t="s">
        <v>75</v>
      </c>
      <c r="I290" s="20" t="s">
        <v>652</v>
      </c>
      <c r="K290" s="21" t="s">
        <v>32</v>
      </c>
      <c r="L290" s="22">
        <f>Countif(username,H290)</f>
        <v>24</v>
      </c>
    </row>
    <row r="291">
      <c r="A291" s="19" t="s">
        <v>653</v>
      </c>
      <c r="B291" s="19">
        <v>19.0</v>
      </c>
      <c r="C291" s="19">
        <v>5.0</v>
      </c>
      <c r="D291" s="19">
        <v>42.0285253521994</v>
      </c>
      <c r="E291" s="19">
        <v>-91.6111941590431</v>
      </c>
      <c r="F291" s="19" t="s">
        <v>10</v>
      </c>
      <c r="G291" s="19" t="s">
        <v>29</v>
      </c>
      <c r="H291" s="19" t="s">
        <v>160</v>
      </c>
      <c r="I291" s="20" t="s">
        <v>654</v>
      </c>
      <c r="K291" s="21" t="s">
        <v>32</v>
      </c>
      <c r="L291" s="22">
        <f>Countif(username,H291)</f>
        <v>24</v>
      </c>
    </row>
    <row r="292">
      <c r="A292" s="19" t="s">
        <v>655</v>
      </c>
      <c r="B292" s="19">
        <v>19.0</v>
      </c>
      <c r="C292" s="19">
        <v>6.0</v>
      </c>
      <c r="D292" s="19">
        <v>42.0286177402535</v>
      </c>
      <c r="E292" s="19">
        <v>-91.6110459329395</v>
      </c>
      <c r="F292" s="19" t="s">
        <v>9</v>
      </c>
      <c r="G292" s="19" t="s">
        <v>45</v>
      </c>
      <c r="H292" s="19" t="s">
        <v>153</v>
      </c>
      <c r="I292" s="20" t="s">
        <v>656</v>
      </c>
      <c r="K292" s="21" t="s">
        <v>32</v>
      </c>
      <c r="L292" s="22">
        <f>Countif(username,H292)</f>
        <v>7</v>
      </c>
    </row>
    <row r="293">
      <c r="A293" s="19" t="s">
        <v>657</v>
      </c>
      <c r="B293" s="19">
        <v>19.0</v>
      </c>
      <c r="C293" s="19">
        <v>7.0</v>
      </c>
      <c r="D293" s="19">
        <v>42.0287101283076</v>
      </c>
      <c r="E293" s="19">
        <v>-91.6108977066205</v>
      </c>
      <c r="F293" s="19" t="s">
        <v>9</v>
      </c>
      <c r="G293" s="19" t="s">
        <v>45</v>
      </c>
      <c r="H293" s="19" t="s">
        <v>75</v>
      </c>
      <c r="I293" s="20" t="s">
        <v>658</v>
      </c>
      <c r="K293" s="21" t="s">
        <v>32</v>
      </c>
      <c r="L293" s="22">
        <f>Countif(username,H293)</f>
        <v>24</v>
      </c>
    </row>
    <row r="294">
      <c r="A294" s="19" t="s">
        <v>659</v>
      </c>
      <c r="B294" s="19">
        <v>19.0</v>
      </c>
      <c r="C294" s="19">
        <v>8.0</v>
      </c>
      <c r="D294" s="19">
        <v>42.0288025163618</v>
      </c>
      <c r="E294" s="19">
        <v>-91.610749480086</v>
      </c>
      <c r="F294" s="19" t="s">
        <v>9</v>
      </c>
      <c r="G294" s="19" t="s">
        <v>45</v>
      </c>
      <c r="H294" s="19" t="s">
        <v>160</v>
      </c>
      <c r="I294" s="20" t="s">
        <v>660</v>
      </c>
      <c r="K294" s="21" t="s">
        <v>32</v>
      </c>
      <c r="L294" s="22">
        <f>Countif(username,H294)</f>
        <v>24</v>
      </c>
    </row>
    <row r="295">
      <c r="A295" s="19" t="s">
        <v>661</v>
      </c>
      <c r="B295" s="19">
        <v>19.0</v>
      </c>
      <c r="C295" s="19">
        <v>9.0</v>
      </c>
      <c r="D295" s="19">
        <v>42.0288949044159</v>
      </c>
      <c r="E295" s="19">
        <v>-91.6106012533361</v>
      </c>
      <c r="F295" s="19" t="s">
        <v>9</v>
      </c>
      <c r="G295" s="19" t="s">
        <v>45</v>
      </c>
      <c r="H295" s="19" t="s">
        <v>541</v>
      </c>
      <c r="I295" s="20" t="s">
        <v>662</v>
      </c>
      <c r="K295" s="21">
        <v>1.0</v>
      </c>
      <c r="L295" s="22">
        <f>Countif(username,H295)</f>
        <v>2</v>
      </c>
    </row>
    <row r="296">
      <c r="A296" s="19" t="s">
        <v>663</v>
      </c>
      <c r="B296" s="19">
        <v>19.0</v>
      </c>
      <c r="C296" s="19">
        <v>10.0</v>
      </c>
      <c r="D296" s="19">
        <v>42.02898729247</v>
      </c>
      <c r="E296" s="19">
        <v>-91.6104530263708</v>
      </c>
      <c r="F296" s="19" t="s">
        <v>9</v>
      </c>
      <c r="G296" s="19" t="s">
        <v>45</v>
      </c>
      <c r="H296" s="19" t="s">
        <v>75</v>
      </c>
      <c r="I296" s="20" t="s">
        <v>664</v>
      </c>
      <c r="K296" s="21" t="s">
        <v>32</v>
      </c>
      <c r="L296" s="22">
        <f>Countif(username,H296)</f>
        <v>24</v>
      </c>
    </row>
    <row r="297">
      <c r="A297" s="19" t="s">
        <v>665</v>
      </c>
      <c r="B297" s="19">
        <v>19.0</v>
      </c>
      <c r="C297" s="19">
        <v>11.0</v>
      </c>
      <c r="D297" s="19">
        <v>42.0290796805242</v>
      </c>
      <c r="E297" s="19">
        <v>-91.61030479919</v>
      </c>
      <c r="F297" s="19" t="s">
        <v>7</v>
      </c>
      <c r="G297" s="19" t="s">
        <v>60</v>
      </c>
      <c r="H297" s="19" t="s">
        <v>160</v>
      </c>
      <c r="I297" s="20" t="s">
        <v>666</v>
      </c>
      <c r="K297" s="21" t="s">
        <v>32</v>
      </c>
      <c r="L297" s="22">
        <f>Countif(username,H297)</f>
        <v>24</v>
      </c>
    </row>
    <row r="298">
      <c r="A298" s="19" t="s">
        <v>667</v>
      </c>
      <c r="B298" s="19">
        <v>19.0</v>
      </c>
      <c r="C298" s="19">
        <v>12.0</v>
      </c>
      <c r="D298" s="19">
        <v>42.0291720685783</v>
      </c>
      <c r="E298" s="19">
        <v>-91.6101565717939</v>
      </c>
      <c r="F298" s="19" t="s">
        <v>7</v>
      </c>
      <c r="G298" s="19" t="s">
        <v>60</v>
      </c>
      <c r="H298" s="19" t="s">
        <v>216</v>
      </c>
      <c r="I298" s="20" t="s">
        <v>668</v>
      </c>
      <c r="K298" s="21" t="s">
        <v>32</v>
      </c>
      <c r="L298" s="22">
        <f>Countif(username,H298)</f>
        <v>6</v>
      </c>
    </row>
    <row r="299">
      <c r="A299" s="19" t="s">
        <v>669</v>
      </c>
      <c r="B299" s="19">
        <v>19.0</v>
      </c>
      <c r="C299" s="19">
        <v>13.0</v>
      </c>
      <c r="D299" s="19">
        <v>42.0292644566324</v>
      </c>
      <c r="E299" s="19">
        <v>-91.6100083441823</v>
      </c>
      <c r="F299" s="19" t="s">
        <v>7</v>
      </c>
      <c r="G299" s="19" t="s">
        <v>60</v>
      </c>
      <c r="H299" s="19" t="s">
        <v>46</v>
      </c>
      <c r="I299" s="20" t="s">
        <v>670</v>
      </c>
      <c r="K299" s="21" t="s">
        <v>32</v>
      </c>
      <c r="L299" s="22">
        <f>Countif(username,H299)</f>
        <v>7</v>
      </c>
    </row>
    <row r="300">
      <c r="A300" s="19" t="s">
        <v>671</v>
      </c>
      <c r="B300" s="19">
        <v>19.0</v>
      </c>
      <c r="C300" s="19">
        <v>14.0</v>
      </c>
      <c r="D300" s="19">
        <v>42.0293568446865</v>
      </c>
      <c r="E300" s="19">
        <v>-91.6098601163553</v>
      </c>
      <c r="F300" s="19" t="s">
        <v>7</v>
      </c>
      <c r="G300" s="19" t="s">
        <v>60</v>
      </c>
      <c r="H300" s="19" t="s">
        <v>184</v>
      </c>
      <c r="I300" s="20" t="s">
        <v>672</v>
      </c>
      <c r="K300" s="21" t="s">
        <v>66</v>
      </c>
      <c r="L300" s="22">
        <f>Countif(username,H300)</f>
        <v>4</v>
      </c>
    </row>
    <row r="301">
      <c r="A301" s="19" t="s">
        <v>673</v>
      </c>
      <c r="B301" s="19">
        <v>19.0</v>
      </c>
      <c r="C301" s="19">
        <v>15.0</v>
      </c>
      <c r="D301" s="19">
        <v>42.0294492327406</v>
      </c>
      <c r="E301" s="19">
        <v>-91.6097118883128</v>
      </c>
      <c r="F301" s="19" t="s">
        <v>12</v>
      </c>
      <c r="G301" s="19" t="s">
        <v>74</v>
      </c>
      <c r="H301" s="19" t="s">
        <v>153</v>
      </c>
      <c r="I301" s="20" t="s">
        <v>674</v>
      </c>
      <c r="K301" s="21" t="s">
        <v>32</v>
      </c>
      <c r="L301" s="22">
        <f>Countif(username,H301)</f>
        <v>7</v>
      </c>
    </row>
    <row r="302">
      <c r="A302" s="19" t="s">
        <v>675</v>
      </c>
      <c r="B302" s="19">
        <v>20.0</v>
      </c>
      <c r="C302" s="19">
        <v>1.0</v>
      </c>
      <c r="D302" s="19">
        <v>42.0280456960067</v>
      </c>
      <c r="E302" s="19">
        <v>-91.6116626955778</v>
      </c>
      <c r="F302" s="19" t="s">
        <v>10</v>
      </c>
      <c r="G302" s="19" t="s">
        <v>29</v>
      </c>
      <c r="H302" s="19" t="s">
        <v>256</v>
      </c>
      <c r="I302" s="20" t="s">
        <v>676</v>
      </c>
      <c r="K302" s="21" t="s">
        <v>32</v>
      </c>
      <c r="L302" s="22">
        <f>Countif(username,H302)</f>
        <v>8</v>
      </c>
    </row>
    <row r="303">
      <c r="A303" s="19" t="s">
        <v>677</v>
      </c>
      <c r="B303" s="19">
        <v>20.0</v>
      </c>
      <c r="C303" s="19">
        <v>2.0</v>
      </c>
      <c r="D303" s="19">
        <v>42.0281380840608</v>
      </c>
      <c r="E303" s="19">
        <v>-91.6115144705926</v>
      </c>
      <c r="F303" s="19" t="s">
        <v>10</v>
      </c>
      <c r="G303" s="19" t="s">
        <v>29</v>
      </c>
      <c r="H303" s="19" t="s">
        <v>97</v>
      </c>
      <c r="I303" s="20" t="s">
        <v>678</v>
      </c>
      <c r="K303" s="21" t="s">
        <v>32</v>
      </c>
      <c r="L303" s="22">
        <f>Countif(username,H303)</f>
        <v>7</v>
      </c>
    </row>
    <row r="304">
      <c r="A304" s="19" t="s">
        <v>679</v>
      </c>
      <c r="B304" s="19">
        <v>20.0</v>
      </c>
      <c r="C304" s="19">
        <v>3.0</v>
      </c>
      <c r="D304" s="19">
        <v>42.028230472115</v>
      </c>
      <c r="E304" s="19">
        <v>-91.6113662453919</v>
      </c>
      <c r="F304" s="19" t="s">
        <v>10</v>
      </c>
      <c r="G304" s="19" t="s">
        <v>29</v>
      </c>
      <c r="H304" s="19" t="s">
        <v>64</v>
      </c>
      <c r="I304" s="20" t="s">
        <v>680</v>
      </c>
      <c r="K304" s="21" t="s">
        <v>32</v>
      </c>
      <c r="L304" s="22">
        <f>Countif(username,H304)</f>
        <v>5</v>
      </c>
    </row>
    <row r="305">
      <c r="A305" s="19" t="s">
        <v>681</v>
      </c>
      <c r="B305" s="19">
        <v>20.0</v>
      </c>
      <c r="C305" s="19">
        <v>4.0</v>
      </c>
      <c r="D305" s="19">
        <v>42.0283228601691</v>
      </c>
      <c r="E305" s="19">
        <v>-91.6112180199759</v>
      </c>
      <c r="F305" s="19" t="s">
        <v>10</v>
      </c>
      <c r="G305" s="19" t="s">
        <v>29</v>
      </c>
      <c r="H305" s="19" t="s">
        <v>256</v>
      </c>
      <c r="I305" s="20" t="s">
        <v>682</v>
      </c>
      <c r="K305" s="21" t="s">
        <v>32</v>
      </c>
      <c r="L305" s="22">
        <f>Countif(username,H305)</f>
        <v>8</v>
      </c>
    </row>
    <row r="306">
      <c r="A306" s="19" t="s">
        <v>683</v>
      </c>
      <c r="B306" s="19">
        <v>20.0</v>
      </c>
      <c r="C306" s="19">
        <v>5.0</v>
      </c>
      <c r="D306" s="19">
        <v>42.0284152482232</v>
      </c>
      <c r="E306" s="19">
        <v>-91.6110697943444</v>
      </c>
      <c r="F306" s="19" t="s">
        <v>10</v>
      </c>
      <c r="G306" s="19" t="s">
        <v>29</v>
      </c>
      <c r="H306" s="19" t="s">
        <v>97</v>
      </c>
      <c r="I306" s="20" t="s">
        <v>684</v>
      </c>
      <c r="K306" s="21" t="s">
        <v>32</v>
      </c>
      <c r="L306" s="22">
        <f>Countif(username,H306)</f>
        <v>7</v>
      </c>
    </row>
    <row r="307">
      <c r="A307" s="19" t="s">
        <v>685</v>
      </c>
      <c r="B307" s="19">
        <v>20.0</v>
      </c>
      <c r="C307" s="19">
        <v>6.0</v>
      </c>
      <c r="D307" s="19">
        <v>42.0285076362773</v>
      </c>
      <c r="E307" s="19">
        <v>-91.6109215684975</v>
      </c>
      <c r="F307" s="19" t="s">
        <v>9</v>
      </c>
      <c r="G307" s="19" t="s">
        <v>45</v>
      </c>
      <c r="H307" s="19" t="s">
        <v>558</v>
      </c>
      <c r="I307" s="20" t="s">
        <v>686</v>
      </c>
      <c r="K307" s="21" t="s">
        <v>32</v>
      </c>
      <c r="L307" s="22">
        <f>Countif(username,H307)</f>
        <v>6</v>
      </c>
    </row>
    <row r="308">
      <c r="A308" s="19" t="s">
        <v>687</v>
      </c>
      <c r="B308" s="19">
        <v>20.0</v>
      </c>
      <c r="C308" s="19">
        <v>7.0</v>
      </c>
      <c r="D308" s="19">
        <v>42.0286000243315</v>
      </c>
      <c r="E308" s="19">
        <v>-91.6107733424352</v>
      </c>
      <c r="F308" s="19" t="s">
        <v>9</v>
      </c>
      <c r="G308" s="19" t="s">
        <v>45</v>
      </c>
      <c r="H308" s="19" t="s">
        <v>119</v>
      </c>
      <c r="I308" s="20" t="s">
        <v>688</v>
      </c>
      <c r="K308" s="21" t="s">
        <v>32</v>
      </c>
      <c r="L308" s="22">
        <f>Countif(username,H308)</f>
        <v>8</v>
      </c>
    </row>
    <row r="309">
      <c r="A309" s="19" t="s">
        <v>689</v>
      </c>
      <c r="B309" s="19">
        <v>20.0</v>
      </c>
      <c r="C309" s="19">
        <v>8.0</v>
      </c>
      <c r="D309" s="19">
        <v>42.0286924123856</v>
      </c>
      <c r="E309" s="19">
        <v>-91.6106251161575</v>
      </c>
      <c r="F309" s="19" t="s">
        <v>9</v>
      </c>
      <c r="G309" s="19" t="s">
        <v>45</v>
      </c>
      <c r="H309" s="19" t="s">
        <v>49</v>
      </c>
      <c r="I309" s="20" t="s">
        <v>690</v>
      </c>
      <c r="K309" s="21" t="s">
        <v>32</v>
      </c>
      <c r="L309" s="22">
        <f>Countif(username,H309)</f>
        <v>5</v>
      </c>
    </row>
    <row r="310">
      <c r="A310" s="19" t="s">
        <v>691</v>
      </c>
      <c r="B310" s="19">
        <v>20.0</v>
      </c>
      <c r="C310" s="19">
        <v>9.0</v>
      </c>
      <c r="D310" s="19">
        <v>42.0287848004397</v>
      </c>
      <c r="E310" s="19">
        <v>-91.6104768896643</v>
      </c>
      <c r="F310" s="19" t="s">
        <v>9</v>
      </c>
      <c r="G310" s="19" t="s">
        <v>45</v>
      </c>
      <c r="H310" s="19" t="s">
        <v>112</v>
      </c>
      <c r="I310" s="20" t="s">
        <v>692</v>
      </c>
      <c r="K310" s="21" t="s">
        <v>114</v>
      </c>
      <c r="L310" s="22">
        <f>Countif(username,H310)</f>
        <v>25</v>
      </c>
    </row>
    <row r="311">
      <c r="A311" s="19" t="s">
        <v>693</v>
      </c>
      <c r="B311" s="19">
        <v>20.0</v>
      </c>
      <c r="C311" s="19">
        <v>10.0</v>
      </c>
      <c r="D311" s="19">
        <v>42.0288771884938</v>
      </c>
      <c r="E311" s="19">
        <v>-91.6103286629558</v>
      </c>
      <c r="F311" s="19" t="s">
        <v>9</v>
      </c>
      <c r="G311" s="19" t="s">
        <v>45</v>
      </c>
      <c r="H311" s="19" t="s">
        <v>119</v>
      </c>
      <c r="I311" s="20" t="s">
        <v>694</v>
      </c>
      <c r="K311" s="21" t="s">
        <v>32</v>
      </c>
      <c r="L311" s="22">
        <f>Countif(username,H311)</f>
        <v>8</v>
      </c>
    </row>
    <row r="312">
      <c r="A312" s="19" t="s">
        <v>695</v>
      </c>
      <c r="B312" s="19">
        <v>20.0</v>
      </c>
      <c r="C312" s="19">
        <v>11.0</v>
      </c>
      <c r="D312" s="19">
        <v>42.028969576548</v>
      </c>
      <c r="E312" s="19">
        <v>-91.6101804360317</v>
      </c>
      <c r="F312" s="19" t="s">
        <v>7</v>
      </c>
      <c r="G312" s="19" t="s">
        <v>60</v>
      </c>
      <c r="H312" s="19" t="s">
        <v>558</v>
      </c>
      <c r="I312" s="20" t="s">
        <v>696</v>
      </c>
      <c r="K312" s="21" t="s">
        <v>32</v>
      </c>
      <c r="L312" s="22">
        <f>Countif(username,H312)</f>
        <v>6</v>
      </c>
    </row>
    <row r="313">
      <c r="A313" s="19" t="s">
        <v>697</v>
      </c>
      <c r="B313" s="19">
        <v>20.0</v>
      </c>
      <c r="C313" s="19">
        <v>12.0</v>
      </c>
      <c r="D313" s="19">
        <v>42.0290619646021</v>
      </c>
      <c r="E313" s="19">
        <v>-91.6100322088923</v>
      </c>
      <c r="F313" s="19" t="s">
        <v>7</v>
      </c>
      <c r="G313" s="19" t="s">
        <v>60</v>
      </c>
      <c r="H313" s="19" t="s">
        <v>71</v>
      </c>
      <c r="I313" s="20" t="s">
        <v>698</v>
      </c>
      <c r="K313" s="21" t="s">
        <v>66</v>
      </c>
      <c r="L313" s="22">
        <f>Countif(username,H313)</f>
        <v>3</v>
      </c>
    </row>
    <row r="314">
      <c r="A314" s="19" t="s">
        <v>699</v>
      </c>
      <c r="B314" s="19">
        <v>20.0</v>
      </c>
      <c r="C314" s="19">
        <v>13.0</v>
      </c>
      <c r="D314" s="19">
        <v>42.0291543526562</v>
      </c>
      <c r="E314" s="19">
        <v>-91.6098839815374</v>
      </c>
      <c r="F314" s="19" t="s">
        <v>7</v>
      </c>
      <c r="G314" s="19" t="s">
        <v>60</v>
      </c>
      <c r="H314" s="19" t="s">
        <v>112</v>
      </c>
      <c r="I314" s="20" t="s">
        <v>700</v>
      </c>
      <c r="K314" s="21" t="s">
        <v>114</v>
      </c>
      <c r="L314" s="22">
        <f>Countif(username,H314)</f>
        <v>25</v>
      </c>
    </row>
    <row r="315">
      <c r="A315" s="19" t="s">
        <v>701</v>
      </c>
      <c r="B315" s="19">
        <v>20.0</v>
      </c>
      <c r="C315" s="19">
        <v>14.0</v>
      </c>
      <c r="D315" s="19">
        <v>42.0292467407103</v>
      </c>
      <c r="E315" s="19">
        <v>-91.6097357539671</v>
      </c>
      <c r="F315" s="19" t="s">
        <v>7</v>
      </c>
      <c r="G315" s="19" t="s">
        <v>60</v>
      </c>
      <c r="H315" s="19" t="s">
        <v>558</v>
      </c>
      <c r="I315" s="20" t="s">
        <v>702</v>
      </c>
      <c r="K315" s="21" t="s">
        <v>32</v>
      </c>
      <c r="L315" s="22">
        <f>Countif(username,H315)</f>
        <v>6</v>
      </c>
    </row>
    <row r="316">
      <c r="A316" s="19" t="s">
        <v>703</v>
      </c>
      <c r="B316" s="19">
        <v>20.0</v>
      </c>
      <c r="C316" s="19">
        <v>15.0</v>
      </c>
      <c r="D316" s="19">
        <v>42.0293391287644</v>
      </c>
      <c r="E316" s="19">
        <v>-91.6095875261814</v>
      </c>
      <c r="F316" s="19" t="s">
        <v>12</v>
      </c>
      <c r="G316" s="19" t="s">
        <v>74</v>
      </c>
      <c r="H316" s="19" t="s">
        <v>30</v>
      </c>
      <c r="I316" s="20" t="s">
        <v>704</v>
      </c>
      <c r="K316" s="21" t="s">
        <v>32</v>
      </c>
      <c r="L316" s="22">
        <f>Countif(username,H316)</f>
        <v>10</v>
      </c>
    </row>
    <row r="318">
      <c r="A318" s="19"/>
      <c r="B318" s="19" t="s">
        <v>705</v>
      </c>
    </row>
    <row r="319">
      <c r="A319" s="19"/>
      <c r="B319" s="19" t="s">
        <v>706</v>
      </c>
      <c r="C319" s="19">
        <v>42.0297847403834</v>
      </c>
      <c r="D319" s="19">
        <v>-91.6117324677239</v>
      </c>
      <c r="E319" s="19">
        <v>20.0</v>
      </c>
      <c r="F319" s="19">
        <v>22.0</v>
      </c>
      <c r="G319" s="19">
        <v>50.0</v>
      </c>
      <c r="H319" s="19">
        <v>0.0</v>
      </c>
      <c r="I319" s="19">
        <v>20.0</v>
      </c>
      <c r="J319" s="19">
        <v>18.0</v>
      </c>
    </row>
  </sheetData>
  <mergeCells count="1">
    <mergeCell ref="A1:F2"/>
  </mergeCells>
  <hyperlinks>
    <hyperlink r:id="rId1" ref="I17"/>
    <hyperlink r:id="rId2" ref="I18"/>
    <hyperlink r:id="rId3" ref="I19"/>
    <hyperlink r:id="rId4" ref="I20"/>
    <hyperlink r:id="rId5" ref="I21"/>
    <hyperlink r:id="rId6" ref="I22"/>
    <hyperlink r:id="rId7" ref="I23"/>
    <hyperlink r:id="rId8" ref="I24"/>
    <hyperlink r:id="rId9" ref="I25"/>
    <hyperlink r:id="rId10" ref="I26"/>
    <hyperlink r:id="rId11" ref="I27"/>
    <hyperlink r:id="rId12" ref="I28"/>
    <hyperlink r:id="rId13" ref="I29"/>
    <hyperlink r:id="rId14" ref="I30"/>
    <hyperlink r:id="rId15" ref="I31"/>
    <hyperlink r:id="rId16" ref="I32"/>
    <hyperlink r:id="rId17" ref="I33"/>
    <hyperlink r:id="rId18" ref="I34"/>
    <hyperlink r:id="rId19" ref="I35"/>
    <hyperlink r:id="rId20" ref="I36"/>
    <hyperlink r:id="rId21" ref="I37"/>
    <hyperlink r:id="rId22" ref="I38"/>
    <hyperlink r:id="rId23" ref="I39"/>
    <hyperlink r:id="rId24" ref="I40"/>
    <hyperlink r:id="rId25" ref="I41"/>
    <hyperlink r:id="rId26" ref="I42"/>
    <hyperlink r:id="rId27" ref="I43"/>
    <hyperlink r:id="rId28" ref="I44"/>
    <hyperlink r:id="rId29" ref="I45"/>
    <hyperlink r:id="rId30" ref="I46"/>
    <hyperlink r:id="rId31" ref="I47"/>
    <hyperlink r:id="rId32" ref="I48"/>
    <hyperlink r:id="rId33" ref="I49"/>
    <hyperlink r:id="rId34" ref="I50"/>
    <hyperlink r:id="rId35" ref="I51"/>
    <hyperlink r:id="rId36" ref="I52"/>
    <hyperlink r:id="rId37" ref="I53"/>
    <hyperlink r:id="rId38" ref="I54"/>
    <hyperlink r:id="rId39" ref="I55"/>
    <hyperlink r:id="rId40" ref="I56"/>
    <hyperlink r:id="rId41" ref="I57"/>
    <hyperlink r:id="rId42" ref="I58"/>
    <hyperlink r:id="rId43" ref="I59"/>
    <hyperlink r:id="rId44" ref="I60"/>
    <hyperlink r:id="rId45" ref="I61"/>
    <hyperlink r:id="rId46" ref="I62"/>
    <hyperlink r:id="rId47" ref="I63"/>
    <hyperlink r:id="rId48" ref="I64"/>
    <hyperlink r:id="rId49" ref="I65"/>
    <hyperlink r:id="rId50" ref="I66"/>
    <hyperlink r:id="rId51" ref="I67"/>
    <hyperlink r:id="rId52" ref="I68"/>
    <hyperlink r:id="rId53" ref="I69"/>
    <hyperlink r:id="rId54" ref="I70"/>
    <hyperlink r:id="rId55" ref="I71"/>
    <hyperlink r:id="rId56" ref="I72"/>
    <hyperlink r:id="rId57" ref="I73"/>
    <hyperlink r:id="rId58" ref="I74"/>
    <hyperlink r:id="rId59" ref="I75"/>
    <hyperlink r:id="rId60" ref="I76"/>
    <hyperlink r:id="rId61" ref="I77"/>
    <hyperlink r:id="rId62" ref="I78"/>
    <hyperlink r:id="rId63" ref="I79"/>
    <hyperlink r:id="rId64" ref="I80"/>
    <hyperlink r:id="rId65" ref="I81"/>
    <hyperlink r:id="rId66" ref="I82"/>
    <hyperlink r:id="rId67" ref="I83"/>
    <hyperlink r:id="rId68" ref="I84"/>
    <hyperlink r:id="rId69" ref="I85"/>
    <hyperlink r:id="rId70" ref="I86"/>
    <hyperlink r:id="rId71" ref="I87"/>
    <hyperlink r:id="rId72" ref="I88"/>
    <hyperlink r:id="rId73" ref="I89"/>
    <hyperlink r:id="rId74" ref="I90"/>
    <hyperlink r:id="rId75" ref="I91"/>
    <hyperlink r:id="rId76" ref="I92"/>
    <hyperlink r:id="rId77" ref="I93"/>
    <hyperlink r:id="rId78" ref="I94"/>
    <hyperlink r:id="rId79" ref="I95"/>
    <hyperlink r:id="rId80" ref="I96"/>
    <hyperlink r:id="rId81" ref="I97"/>
    <hyperlink r:id="rId82" ref="I98"/>
    <hyperlink r:id="rId83" ref="I99"/>
    <hyperlink r:id="rId84" ref="I100"/>
    <hyperlink r:id="rId85" ref="I101"/>
    <hyperlink r:id="rId86" ref="I102"/>
    <hyperlink r:id="rId87" ref="I103"/>
    <hyperlink r:id="rId88" ref="I104"/>
    <hyperlink r:id="rId89" ref="I105"/>
    <hyperlink r:id="rId90" ref="I106"/>
    <hyperlink r:id="rId91" ref="I107"/>
    <hyperlink r:id="rId92" ref="I108"/>
    <hyperlink r:id="rId93" ref="I109"/>
    <hyperlink r:id="rId94" ref="I110"/>
    <hyperlink r:id="rId95" ref="I111"/>
    <hyperlink r:id="rId96" ref="I112"/>
    <hyperlink r:id="rId97" ref="I113"/>
    <hyperlink r:id="rId98" ref="I114"/>
    <hyperlink r:id="rId99" ref="I115"/>
    <hyperlink r:id="rId100" ref="I116"/>
    <hyperlink r:id="rId101" ref="I117"/>
    <hyperlink r:id="rId102" ref="I118"/>
    <hyperlink r:id="rId103" ref="I119"/>
    <hyperlink r:id="rId104" ref="I120"/>
    <hyperlink r:id="rId105" ref="I121"/>
    <hyperlink r:id="rId106" ref="I122"/>
    <hyperlink r:id="rId107" ref="I123"/>
    <hyperlink r:id="rId108" ref="I124"/>
    <hyperlink r:id="rId109" ref="I125"/>
    <hyperlink r:id="rId110" ref="I126"/>
    <hyperlink r:id="rId111" ref="I127"/>
    <hyperlink r:id="rId112" ref="I128"/>
    <hyperlink r:id="rId113" ref="I129"/>
    <hyperlink r:id="rId114" ref="I130"/>
    <hyperlink r:id="rId115" ref="I131"/>
    <hyperlink r:id="rId116" ref="I132"/>
    <hyperlink r:id="rId117" ref="I133"/>
    <hyperlink r:id="rId118" ref="I134"/>
    <hyperlink r:id="rId119" ref="I135"/>
    <hyperlink r:id="rId120" ref="I136"/>
    <hyperlink r:id="rId121" ref="I137"/>
    <hyperlink r:id="rId122" ref="I138"/>
    <hyperlink r:id="rId123" ref="I139"/>
    <hyperlink r:id="rId124" ref="I140"/>
    <hyperlink r:id="rId125" ref="I141"/>
    <hyperlink r:id="rId126" ref="I142"/>
    <hyperlink r:id="rId127" ref="I143"/>
    <hyperlink r:id="rId128" ref="I144"/>
    <hyperlink r:id="rId129" ref="I145"/>
    <hyperlink r:id="rId130" ref="I146"/>
    <hyperlink r:id="rId131" ref="I147"/>
    <hyperlink r:id="rId132" ref="I148"/>
    <hyperlink r:id="rId133" ref="I149"/>
    <hyperlink r:id="rId134" ref="I150"/>
    <hyperlink r:id="rId135" ref="I151"/>
    <hyperlink r:id="rId136" ref="I152"/>
    <hyperlink r:id="rId137" ref="I153"/>
    <hyperlink r:id="rId138" ref="I154"/>
    <hyperlink r:id="rId139" ref="I155"/>
    <hyperlink r:id="rId140" ref="I156"/>
    <hyperlink r:id="rId141" ref="I157"/>
    <hyperlink r:id="rId142" ref="I158"/>
    <hyperlink r:id="rId143" ref="I159"/>
    <hyperlink r:id="rId144" ref="I160"/>
    <hyperlink r:id="rId145" ref="I161"/>
    <hyperlink r:id="rId146" ref="I162"/>
    <hyperlink r:id="rId147" ref="I163"/>
    <hyperlink r:id="rId148" ref="I164"/>
    <hyperlink r:id="rId149" ref="I165"/>
    <hyperlink r:id="rId150" ref="I166"/>
    <hyperlink r:id="rId151" ref="I167"/>
    <hyperlink r:id="rId152" ref="I168"/>
    <hyperlink r:id="rId153" ref="I169"/>
    <hyperlink r:id="rId154" ref="I170"/>
    <hyperlink r:id="rId155" ref="I171"/>
    <hyperlink r:id="rId156" ref="I172"/>
    <hyperlink r:id="rId157" ref="I173"/>
    <hyperlink r:id="rId158" ref="I174"/>
    <hyperlink r:id="rId159" ref="I175"/>
    <hyperlink r:id="rId160" ref="I176"/>
    <hyperlink r:id="rId161" ref="I177"/>
    <hyperlink r:id="rId162" ref="I178"/>
    <hyperlink r:id="rId163" ref="I179"/>
    <hyperlink r:id="rId164" ref="I180"/>
    <hyperlink r:id="rId165" ref="I181"/>
    <hyperlink r:id="rId166" ref="I182"/>
    <hyperlink r:id="rId167" ref="I183"/>
    <hyperlink r:id="rId168" ref="I184"/>
    <hyperlink r:id="rId169" ref="I185"/>
    <hyperlink r:id="rId170" ref="I186"/>
    <hyperlink r:id="rId171" ref="I187"/>
    <hyperlink r:id="rId172" ref="I188"/>
    <hyperlink r:id="rId173" ref="I189"/>
    <hyperlink r:id="rId174" ref="I190"/>
    <hyperlink r:id="rId175" ref="I191"/>
    <hyperlink r:id="rId176" ref="I192"/>
    <hyperlink r:id="rId177" ref="I193"/>
    <hyperlink r:id="rId178" ref="I194"/>
    <hyperlink r:id="rId179" ref="I195"/>
    <hyperlink r:id="rId180" ref="I196"/>
    <hyperlink r:id="rId181" ref="I197"/>
    <hyperlink r:id="rId182" ref="I198"/>
    <hyperlink r:id="rId183" ref="I199"/>
    <hyperlink r:id="rId184" ref="I200"/>
    <hyperlink r:id="rId185" ref="I201"/>
    <hyperlink r:id="rId186" ref="I202"/>
    <hyperlink r:id="rId187" ref="I203"/>
    <hyperlink r:id="rId188" ref="I204"/>
    <hyperlink r:id="rId189" ref="I205"/>
    <hyperlink r:id="rId190" ref="I206"/>
    <hyperlink r:id="rId191" ref="I207"/>
    <hyperlink r:id="rId192" ref="I208"/>
    <hyperlink r:id="rId193" ref="I209"/>
    <hyperlink r:id="rId194" ref="I210"/>
    <hyperlink r:id="rId195" ref="I211"/>
    <hyperlink r:id="rId196" ref="I212"/>
    <hyperlink r:id="rId197" ref="I213"/>
    <hyperlink r:id="rId198" ref="I214"/>
    <hyperlink r:id="rId199" ref="I215"/>
    <hyperlink r:id="rId200" ref="I216"/>
    <hyperlink r:id="rId201" ref="I217"/>
    <hyperlink r:id="rId202" ref="I218"/>
    <hyperlink r:id="rId203" ref="I219"/>
    <hyperlink r:id="rId204" ref="I220"/>
    <hyperlink r:id="rId205" ref="I221"/>
    <hyperlink r:id="rId206" ref="I222"/>
    <hyperlink r:id="rId207" ref="I223"/>
    <hyperlink r:id="rId208" ref="I224"/>
    <hyperlink r:id="rId209" ref="I225"/>
    <hyperlink r:id="rId210" ref="I226"/>
    <hyperlink r:id="rId211" ref="I227"/>
    <hyperlink r:id="rId212" ref="I228"/>
    <hyperlink r:id="rId213" ref="I229"/>
    <hyperlink r:id="rId214" ref="I230"/>
    <hyperlink r:id="rId215" ref="I231"/>
    <hyperlink r:id="rId216" ref="I232"/>
    <hyperlink r:id="rId217" ref="I233"/>
    <hyperlink r:id="rId218" ref="I234"/>
    <hyperlink r:id="rId219" ref="I235"/>
    <hyperlink r:id="rId220" ref="I236"/>
    <hyperlink r:id="rId221" ref="I237"/>
    <hyperlink r:id="rId222" ref="I238"/>
    <hyperlink r:id="rId223" ref="I239"/>
    <hyperlink r:id="rId224" ref="I240"/>
    <hyperlink r:id="rId225" ref="I241"/>
    <hyperlink r:id="rId226" ref="I242"/>
    <hyperlink r:id="rId227" ref="I243"/>
    <hyperlink r:id="rId228" ref="I244"/>
    <hyperlink r:id="rId229" ref="I245"/>
    <hyperlink r:id="rId230" ref="I246"/>
    <hyperlink r:id="rId231" ref="I247"/>
    <hyperlink r:id="rId232" ref="I248"/>
    <hyperlink r:id="rId233" ref="I249"/>
    <hyperlink r:id="rId234" ref="I250"/>
    <hyperlink r:id="rId235" ref="I251"/>
    <hyperlink r:id="rId236" ref="I252"/>
    <hyperlink r:id="rId237" ref="I253"/>
    <hyperlink r:id="rId238" ref="I254"/>
    <hyperlink r:id="rId239" ref="I255"/>
    <hyperlink r:id="rId240" ref="I256"/>
    <hyperlink r:id="rId241" ref="I257"/>
    <hyperlink r:id="rId242" ref="I258"/>
    <hyperlink r:id="rId243" ref="I259"/>
    <hyperlink r:id="rId244" ref="I260"/>
    <hyperlink r:id="rId245" ref="I261"/>
    <hyperlink r:id="rId246" ref="I262"/>
    <hyperlink r:id="rId247" ref="I263"/>
    <hyperlink r:id="rId248" ref="I264"/>
    <hyperlink r:id="rId249" ref="I265"/>
    <hyperlink r:id="rId250" ref="I266"/>
    <hyperlink r:id="rId251" ref="I267"/>
    <hyperlink r:id="rId252" ref="I268"/>
    <hyperlink r:id="rId253" ref="I269"/>
    <hyperlink r:id="rId254" ref="I270"/>
    <hyperlink r:id="rId255" ref="I271"/>
    <hyperlink r:id="rId256" ref="I272"/>
    <hyperlink r:id="rId257" ref="I273"/>
    <hyperlink r:id="rId258" ref="I274"/>
    <hyperlink r:id="rId259" ref="I275"/>
    <hyperlink r:id="rId260" ref="I276"/>
    <hyperlink r:id="rId261" ref="I277"/>
    <hyperlink r:id="rId262" ref="I278"/>
    <hyperlink r:id="rId263" ref="I279"/>
    <hyperlink r:id="rId264" ref="I280"/>
    <hyperlink r:id="rId265" ref="I281"/>
    <hyperlink r:id="rId266" ref="I282"/>
    <hyperlink r:id="rId267" ref="I283"/>
    <hyperlink r:id="rId268" ref="I284"/>
    <hyperlink r:id="rId269" ref="I285"/>
    <hyperlink r:id="rId270" ref="I286"/>
    <hyperlink r:id="rId271" ref="I287"/>
    <hyperlink r:id="rId272" ref="I288"/>
    <hyperlink r:id="rId273" ref="I289"/>
    <hyperlink r:id="rId274" ref="I290"/>
    <hyperlink r:id="rId275" ref="I291"/>
    <hyperlink r:id="rId276" ref="I292"/>
    <hyperlink r:id="rId277" ref="I293"/>
    <hyperlink r:id="rId278" ref="I294"/>
    <hyperlink r:id="rId279" ref="I295"/>
    <hyperlink r:id="rId280" ref="I296"/>
    <hyperlink r:id="rId281" ref="I297"/>
    <hyperlink r:id="rId282" ref="I298"/>
    <hyperlink r:id="rId283" ref="I299"/>
    <hyperlink r:id="rId284" ref="I300"/>
    <hyperlink r:id="rId285" ref="I301"/>
    <hyperlink r:id="rId286" ref="I302"/>
    <hyperlink r:id="rId287" ref="I303"/>
    <hyperlink r:id="rId288" ref="I304"/>
    <hyperlink r:id="rId289" ref="I305"/>
    <hyperlink r:id="rId290" ref="I306"/>
    <hyperlink r:id="rId291" ref="I307"/>
    <hyperlink r:id="rId292" ref="I308"/>
    <hyperlink r:id="rId293" ref="I309"/>
    <hyperlink r:id="rId294" ref="I310"/>
    <hyperlink r:id="rId295" ref="I311"/>
    <hyperlink r:id="rId296" ref="I312"/>
    <hyperlink r:id="rId297" ref="I313"/>
    <hyperlink r:id="rId298" ref="I314"/>
    <hyperlink r:id="rId299" ref="I315"/>
    <hyperlink r:id="rId300" ref="I316"/>
  </hyperlinks>
  <drawing r:id="rId301"/>
</worksheet>
</file>