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yGarden(36)" sheetId="1" r:id="rId3"/>
  </sheets>
  <definedNames>
    <definedName name="username">'MyGarden(36)'!$H$13:$H$432</definedName>
  </definedNames>
  <calcPr/>
</workbook>
</file>

<file path=xl/sharedStrings.xml><?xml version="1.0" encoding="utf-8"?>
<sst xmlns="http://schemas.openxmlformats.org/spreadsheetml/2006/main" count="2367" uniqueCount="946">
  <si>
    <t>CR APRIL EVO GARDEN</t>
  </si>
  <si>
    <t>GARDEN</t>
  </si>
  <si>
    <t>TOTAL</t>
  </si>
  <si>
    <t>AVAILABLE</t>
  </si>
  <si>
    <t>FILLED</t>
  </si>
  <si>
    <t>% FILLED</t>
  </si>
  <si>
    <t>TOTAL SPOTS</t>
  </si>
  <si>
    <t>SOCIALS AVAILABLE</t>
  </si>
  <si>
    <t>WHITE MVM</t>
  </si>
  <si>
    <t>EVOLUTION</t>
  </si>
  <si>
    <t>1-2 DEPLOYS</t>
  </si>
  <si>
    <t>3-4 DEPLOYS</t>
  </si>
  <si>
    <t>UNIQUE DEPLOYERS</t>
  </si>
  <si>
    <t>SPREADSHEET URL</t>
  </si>
  <si>
    <t>5+ DEPLOYS</t>
  </si>
  <si>
    <t>Munzee</t>
  </si>
  <si>
    <t>Row</t>
  </si>
  <si>
    <t>Column</t>
  </si>
  <si>
    <t>Latitude</t>
  </si>
  <si>
    <t>Longitude</t>
  </si>
  <si>
    <t>Type</t>
  </si>
  <si>
    <t>Username</t>
  </si>
  <si>
    <t>URL</t>
  </si>
  <si>
    <t>Comments</t>
  </si>
  <si>
    <t>Socials Sent</t>
  </si>
  <si>
    <t># Deployed</t>
  </si>
  <si>
    <t>CR April Evo 1</t>
  </si>
  <si>
    <t>MVM White</t>
  </si>
  <si>
    <t>white</t>
  </si>
  <si>
    <t>franktoops</t>
  </si>
  <si>
    <t>https://www.munzee.com/m/franktoops/1187</t>
  </si>
  <si>
    <t>CR April Evo 2</t>
  </si>
  <si>
    <t>Mrsdoc29</t>
  </si>
  <si>
    <t>https://www.munzee.com/m/MrsDoc29/1279/</t>
  </si>
  <si>
    <t>CR April Evo 3</t>
  </si>
  <si>
    <t>AngelGirl</t>
  </si>
  <si>
    <t>https://www.munzee.com/m/AngelGirl/1762/</t>
  </si>
  <si>
    <t>CR April Evo 4</t>
  </si>
  <si>
    <t>Gdog99</t>
  </si>
  <si>
    <t>https://www.munzee.com/m/GDog99/195/</t>
  </si>
  <si>
    <t>CR April Evo 5</t>
  </si>
  <si>
    <t>https://www.munzee.com/m/franktoops/1192</t>
  </si>
  <si>
    <t>CR April Evo 6</t>
  </si>
  <si>
    <t>https://www.munzee.com/m/MrsDoc29/1334/</t>
  </si>
  <si>
    <t>CR April Evo 7</t>
  </si>
  <si>
    <t>https://www.munzee.com/m/AngelGirl/1763/</t>
  </si>
  <si>
    <t>CR April Evo 8</t>
  </si>
  <si>
    <t>https://www.munzee.com/m/GDog99/196/</t>
  </si>
  <si>
    <t>CR April Evo 9</t>
  </si>
  <si>
    <t>tnindian</t>
  </si>
  <si>
    <t>https://www.munzee.com/m/tnindian/2023/</t>
  </si>
  <si>
    <t>1,2,3</t>
  </si>
  <si>
    <t>CR April Evo 10</t>
  </si>
  <si>
    <t>snakelips</t>
  </si>
  <si>
    <t>https://www.munzee.com/m/snakelips/682/admin/</t>
  </si>
  <si>
    <t>1,2</t>
  </si>
  <si>
    <t>CR April Evo 11</t>
  </si>
  <si>
    <t>mobility</t>
  </si>
  <si>
    <t>https://www.munzee.com/m/mobility/2950</t>
  </si>
  <si>
    <t>CR April Evo 12</t>
  </si>
  <si>
    <t>https://www.munzee.com/m/franktoops/1189</t>
  </si>
  <si>
    <t>CR April Evo 13</t>
  </si>
  <si>
    <t>https://www.munzee.com/m/tnindian/2022/</t>
  </si>
  <si>
    <t>CR April Evo 14</t>
  </si>
  <si>
    <t>Gamsci</t>
  </si>
  <si>
    <t>https://www.munzee.com/m/Gamsci/3172/</t>
  </si>
  <si>
    <t>CR April Evo 15</t>
  </si>
  <si>
    <t>rodrico101</t>
  </si>
  <si>
    <t>https://www.munzee.com/m/rodrico101/2472/</t>
  </si>
  <si>
    <t>X</t>
  </si>
  <si>
    <t>CR April Evo 16</t>
  </si>
  <si>
    <t>magnacharge</t>
  </si>
  <si>
    <t>https://www.munzee.com/m/magnacharge/936/</t>
  </si>
  <si>
    <t>CR April Evo 17</t>
  </si>
  <si>
    <t>https://www.munzee.com/m/Gamsci/3165/</t>
  </si>
  <si>
    <t>CR April Evo 18</t>
  </si>
  <si>
    <t>https://www.munzee.com/m/tnindian/2021/</t>
  </si>
  <si>
    <t>CR April Evo 19</t>
  </si>
  <si>
    <t>https://www.munzee.com/m/franktoops/1188</t>
  </si>
  <si>
    <t>CR April Evo 20</t>
  </si>
  <si>
    <t>https://www.munzee.com/m/Gamsci/3001/</t>
  </si>
  <si>
    <t>CR April Evo 21</t>
  </si>
  <si>
    <t>shannan0</t>
  </si>
  <si>
    <t>https://www.munzee.com/m/shannan0/1489/</t>
  </si>
  <si>
    <t>CR April Evo 22</t>
  </si>
  <si>
    <t>Evolution</t>
  </si>
  <si>
    <t>Webling</t>
  </si>
  <si>
    <t>https://www.munzee.com/m/Webling/899/</t>
  </si>
  <si>
    <t>CR April Evo 23</t>
  </si>
  <si>
    <t>shabs</t>
  </si>
  <si>
    <t>https://www.munzee.com/m/shabs/2474/admin/</t>
  </si>
  <si>
    <t>CR April Evo 24</t>
  </si>
  <si>
    <t>ohiolady</t>
  </si>
  <si>
    <t>https://www.munzee.com/m/ohiolady/1831</t>
  </si>
  <si>
    <t>CR April Evo 25</t>
  </si>
  <si>
    <t>https://www.munzee.com/m/tnindian/2037/</t>
  </si>
  <si>
    <t>CR April Evo 26</t>
  </si>
  <si>
    <t>redshark78</t>
  </si>
  <si>
    <t>https://www.munzee.com/m/redshark78/528</t>
  </si>
  <si>
    <t>CR April Evo 27</t>
  </si>
  <si>
    <t>lison55</t>
  </si>
  <si>
    <t>https://www.munzee.com/m/lison55/1086/</t>
  </si>
  <si>
    <t>CR April Evo 28</t>
  </si>
  <si>
    <t>timandweze</t>
  </si>
  <si>
    <t>https://www.munzee.com/m/timandweze/2146</t>
  </si>
  <si>
    <t>CR April Evo 29</t>
  </si>
  <si>
    <t>Hoekraam</t>
  </si>
  <si>
    <t>https://www.munzee.com/m/hoekraam/3244</t>
  </si>
  <si>
    <t>CR April Evo 30</t>
  </si>
  <si>
    <t>kcpride</t>
  </si>
  <si>
    <t>https://www.munzee.com/m/kcpride/2581/</t>
  </si>
  <si>
    <t>CR April Evo 31</t>
  </si>
  <si>
    <t>https://www.munzee.com/m/timandweze/2144</t>
  </si>
  <si>
    <t>CR April Evo 32</t>
  </si>
  <si>
    <t>Penfold49</t>
  </si>
  <si>
    <t>https://www.munzee.com/m/Penfold49/1090/</t>
  </si>
  <si>
    <t>CR April Evo 33</t>
  </si>
  <si>
    <t>https://www.munzee.com/m/kcpride/2584/</t>
  </si>
  <si>
    <t>CR April Evo 34</t>
  </si>
  <si>
    <t>denali0407</t>
  </si>
  <si>
    <t>https://www.munzee.com/m/denali0407/4965</t>
  </si>
  <si>
    <t>CR April Evo 35</t>
  </si>
  <si>
    <t>https://www.munzee.com/m/hoekraam/3246</t>
  </si>
  <si>
    <t>CR April Evo 36</t>
  </si>
  <si>
    <t>https://www.munzee.com/m/kcpride/2585/</t>
  </si>
  <si>
    <t>CR April Evo 37</t>
  </si>
  <si>
    <t>https://www.munzee.com/m/denali0407/4970</t>
  </si>
  <si>
    <t>CR April Evo 38</t>
  </si>
  <si>
    <t>Nov64</t>
  </si>
  <si>
    <t>https://www.munzee.com/m/Nov64/5711/</t>
  </si>
  <si>
    <t>CR April Evo 39</t>
  </si>
  <si>
    <t>https://www.munzee.com/m/kcpride/2587/</t>
  </si>
  <si>
    <t>CR April Evo 40</t>
  </si>
  <si>
    <t>https://www.munzee.com/m/snakelips/681/admin/</t>
  </si>
  <si>
    <t>CR April Evo 41</t>
  </si>
  <si>
    <t>https://www.munzee.com/m/kcpride/2601/</t>
  </si>
  <si>
    <t>CR April Evo 42</t>
  </si>
  <si>
    <t>Fossillady</t>
  </si>
  <si>
    <t>https://www.munzee.com/m/Fossillady/663/a</t>
  </si>
  <si>
    <t>CR April Evo 43</t>
  </si>
  <si>
    <t>sunnydae</t>
  </si>
  <si>
    <t>https://www.munzee.com/m/sunnydae/1020/</t>
  </si>
  <si>
    <t>CR April Evo 44</t>
  </si>
  <si>
    <t>https://www.munzee.com/m/mobility/2963</t>
  </si>
  <si>
    <t>CR April Evo 45</t>
  </si>
  <si>
    <t>https://www.munzee.com/m/Nov64/5947/</t>
  </si>
  <si>
    <t>CR April Evo 46</t>
  </si>
  <si>
    <t>sabbyjo12</t>
  </si>
  <si>
    <t>https://www.munzee.com/m/Sabbyjo12/282/</t>
  </si>
  <si>
    <t>CR April Evo 47</t>
  </si>
  <si>
    <t>monrose</t>
  </si>
  <si>
    <t>https://www.munzee.com/m/monrose/2551/</t>
  </si>
  <si>
    <t>CR April Evo 48</t>
  </si>
  <si>
    <t>https://www.munzee.com/m/sunnydae/1092/</t>
  </si>
  <si>
    <t>CR April Evo 49</t>
  </si>
  <si>
    <t>https://www.munzee.com/m/redshark78/522</t>
  </si>
  <si>
    <t>CR April Evo 50</t>
  </si>
  <si>
    <t>dvdnjyc</t>
  </si>
  <si>
    <t>https://www.munzee.com/m/DVDNJYC/992</t>
  </si>
  <si>
    <t>CR April Evo 51</t>
  </si>
  <si>
    <t>jal</t>
  </si>
  <si>
    <t>https://www.munzee.com/m/JAL/1003</t>
  </si>
  <si>
    <t>CR April Evo 52</t>
  </si>
  <si>
    <t>https://www.munzee.com/m/lison55/1256/</t>
  </si>
  <si>
    <t>CR April Evo 53</t>
  </si>
  <si>
    <t>Rememberlostisland</t>
  </si>
  <si>
    <t>https://www.munzee.com/m/Rememberlostisland/2325</t>
  </si>
  <si>
    <t>CR April Evo 54</t>
  </si>
  <si>
    <t>delaner46</t>
  </si>
  <si>
    <t>https://www.munzee.com/m/delaner46/2272</t>
  </si>
  <si>
    <t>CR April Evo 55</t>
  </si>
  <si>
    <t>LegionRider</t>
  </si>
  <si>
    <t>https://www.munzee.com/m/LegionRider/576/</t>
  </si>
  <si>
    <t>CR April Evo 56</t>
  </si>
  <si>
    <t>https://www.munzee.com/m/monrose/2549/</t>
  </si>
  <si>
    <t>CR April Evo 57</t>
  </si>
  <si>
    <t>dlbisblest</t>
  </si>
  <si>
    <t>https://www.munzee.com/m/dlbisblest/2864/</t>
  </si>
  <si>
    <t>CR April Evo 58</t>
  </si>
  <si>
    <t>FindersGirl</t>
  </si>
  <si>
    <t>https://www.munzee.com/m/FindersGirl/1190/</t>
  </si>
  <si>
    <t>CR April Evo 59</t>
  </si>
  <si>
    <t>https://www.munzee.com/m/monrose/2547/</t>
  </si>
  <si>
    <t>CR April Evo 60</t>
  </si>
  <si>
    <t>https://www.munzee.com/m/rodrico101/2455/</t>
  </si>
  <si>
    <t>CR April Evo 61</t>
  </si>
  <si>
    <t>CandyLace</t>
  </si>
  <si>
    <t>https://www.munzee.com/m/CandyLace/356/</t>
  </si>
  <si>
    <t>CR April Evo 62</t>
  </si>
  <si>
    <t>https://www.munzee.com/m/Penfold49/1088/</t>
  </si>
  <si>
    <t>CR April Evo 63</t>
  </si>
  <si>
    <t>https://www.munzee.com/m/monrose/2539/</t>
  </si>
  <si>
    <t>CR April Evo 64</t>
  </si>
  <si>
    <t>RubyRubyDues</t>
  </si>
  <si>
    <t>https://www.munzee.com/m/RubyRubyDues/1997/</t>
  </si>
  <si>
    <t>CR April Evo 65</t>
  </si>
  <si>
    <t>janzattic</t>
  </si>
  <si>
    <t>https://www.munzee.com/m/janzattic/3252</t>
  </si>
  <si>
    <t>CR April Evo 66</t>
  </si>
  <si>
    <t>annabanana</t>
  </si>
  <si>
    <t>https://www.munzee.com/m/annabanana/4155/</t>
  </si>
  <si>
    <t>CR April Evo 67</t>
  </si>
  <si>
    <t>https://www.munzee.com/m/RubyRubyDues/1990/</t>
  </si>
  <si>
    <t>CR April Evo 68</t>
  </si>
  <si>
    <t>danielle41101</t>
  </si>
  <si>
    <t>https://www.munzee.com/m/danielle41101/2089/</t>
  </si>
  <si>
    <t>CR April Evo 69</t>
  </si>
  <si>
    <t>Whelen</t>
  </si>
  <si>
    <t>https://www.munzee.com/m/Whelen/6699/</t>
  </si>
  <si>
    <t>CR April Evo 70</t>
  </si>
  <si>
    <t>https://www.munzee.com/m/monrose/2545/</t>
  </si>
  <si>
    <t>CR April Evo 71</t>
  </si>
  <si>
    <t>https://www.munzee.com/m/RubyRubyDues/1989/</t>
  </si>
  <si>
    <t>CR April Evo 72</t>
  </si>
  <si>
    <t>https://www.munzee.com/m/annabanana/4158/</t>
  </si>
  <si>
    <t>CR April Evo 73</t>
  </si>
  <si>
    <t>https://www.munzee.com/m/monrose/2541/</t>
  </si>
  <si>
    <t>CR April Evo 74</t>
  </si>
  <si>
    <t>https://www.munzee.com/m/dlbisblest/2861/</t>
  </si>
  <si>
    <t>CR April Evo 75</t>
  </si>
  <si>
    <t>Sandy800</t>
  </si>
  <si>
    <t>https://www.munzee.com/m/Sandy800/725/</t>
  </si>
  <si>
    <t>CR April Evo 76</t>
  </si>
  <si>
    <t>https://www.munzee.com/m/RubyRubyDues/1988/</t>
  </si>
  <si>
    <t>CR April Evo 77</t>
  </si>
  <si>
    <t>https://www.munzee.com/m/danielle41101/2088/</t>
  </si>
  <si>
    <t>CR April Evo 78</t>
  </si>
  <si>
    <t>GrimyMitts</t>
  </si>
  <si>
    <t>https://www.munzee.com/m/GrimyMitts/1178/</t>
  </si>
  <si>
    <t>CR April Evo 79</t>
  </si>
  <si>
    <t>https://www.munzee.com/m/Rememberlostisland/2382/</t>
  </si>
  <si>
    <t>CR April Evo 80</t>
  </si>
  <si>
    <t>https://www.munzee.com/m/tnindian/2020/</t>
  </si>
  <si>
    <t>CR April Evo 81</t>
  </si>
  <si>
    <t>https://www.munzee.com/m/franktoops/1184</t>
  </si>
  <si>
    <t>CR April Evo 82</t>
  </si>
  <si>
    <t>https://www.munzee.com/m/delaner46/2271</t>
  </si>
  <si>
    <t>CR April Evo 83</t>
  </si>
  <si>
    <t>escondidas</t>
  </si>
  <si>
    <t>https://www.munzee.com/m/escondidas/770/</t>
  </si>
  <si>
    <t>CR April Evo 84</t>
  </si>
  <si>
    <t>https://www.munzee.com/m/FindersGirl/1187/</t>
  </si>
  <si>
    <t>CR April Evo 85</t>
  </si>
  <si>
    <t>https://www.munzee.com/m/Fossillady/370/</t>
  </si>
  <si>
    <t>CR April Evo 86</t>
  </si>
  <si>
    <t>https://www.munzee.com/m/LegionRider/565/</t>
  </si>
  <si>
    <t>CR April Evo 87</t>
  </si>
  <si>
    <t>jacksparrow</t>
  </si>
  <si>
    <t>https://www.munzee.com/m/JackSparrow/10912</t>
  </si>
  <si>
    <t>CR April Evo 88</t>
  </si>
  <si>
    <t>https://www.munzee.com/m/Sandy800/733/</t>
  </si>
  <si>
    <t>CR April Evo 89</t>
  </si>
  <si>
    <t>https://www.munzee.com/m/annabanana/3762/</t>
  </si>
  <si>
    <t>CR April Evo 90</t>
  </si>
  <si>
    <t>https://www.munzee.com/m/denali0407/5135</t>
  </si>
  <si>
    <t>CR April Evo 91</t>
  </si>
  <si>
    <t>kimdot</t>
  </si>
  <si>
    <t>https://www.munzee.com/m/kimdot/7517/</t>
  </si>
  <si>
    <t>CR April Evo 92</t>
  </si>
  <si>
    <t>https://www.munzee.com/m/LegionRider/617/</t>
  </si>
  <si>
    <t>CR April Evo 93</t>
  </si>
  <si>
    <t>https://www.munzee.com/m/denali0407/5139/</t>
  </si>
  <si>
    <t>CR April Evo 94</t>
  </si>
  <si>
    <t>derlame</t>
  </si>
  <si>
    <t>https://www.munzee.com/m/Derlame/5866/</t>
  </si>
  <si>
    <t>CR April Evo 95</t>
  </si>
  <si>
    <t>https://www.munzee.com/m/lison55/1264/</t>
  </si>
  <si>
    <t>CR April Evo 96</t>
  </si>
  <si>
    <t>https://www.munzee.com/m/denali0407/5137</t>
  </si>
  <si>
    <t>CR April Evo 97</t>
  </si>
  <si>
    <t>https://www.munzee.com/m/escondidas/847/</t>
  </si>
  <si>
    <t>CR April Evo 98</t>
  </si>
  <si>
    <t>https://www.munzee.com/m/redshark78/566</t>
  </si>
  <si>
    <t>CR April Evo 99</t>
  </si>
  <si>
    <t>https://www.munzee.com/m/janzattic/3246</t>
  </si>
  <si>
    <t>CR April Evo 100</t>
  </si>
  <si>
    <t>https://www.munzee.com/m/snakelips/680/admin/</t>
  </si>
  <si>
    <t>CR April Evo 101</t>
  </si>
  <si>
    <t>Ovaldas</t>
  </si>
  <si>
    <t>https://www.munzee.com/m/Ovaldas/501/</t>
  </si>
  <si>
    <t>CR April Evo 102</t>
  </si>
  <si>
    <t>https://www.munzee.com/m/denali0407/5141</t>
  </si>
  <si>
    <t>CR April Evo 103</t>
  </si>
  <si>
    <t>https://www.munzee.com/m/annabanana/3655/</t>
  </si>
  <si>
    <t>CR April Evo 104</t>
  </si>
  <si>
    <t>https://www.munzee.com/m/danielle41101/2087/</t>
  </si>
  <si>
    <t>CR April Evo 105</t>
  </si>
  <si>
    <t>roughdraft</t>
  </si>
  <si>
    <t>https://www.munzee.com/m/roughdraft/4081/</t>
  </si>
  <si>
    <t>CR April Evo 106</t>
  </si>
  <si>
    <t>https://www.munzee.com/m/tnindian/2024/</t>
  </si>
  <si>
    <t>CR April Evo 107</t>
  </si>
  <si>
    <t>https://www.munzee.com/m/Derlame/5860/</t>
  </si>
  <si>
    <t>CR April Evo 108</t>
  </si>
  <si>
    <t>https://www.munzee.com/m/roughdraft/4076/</t>
  </si>
  <si>
    <t>CR April Evo 109</t>
  </si>
  <si>
    <t>https://www.munzee.com/m/escondidas/858</t>
  </si>
  <si>
    <t>CR April Evo 110</t>
  </si>
  <si>
    <t>https://www.munzee.com/m/Rememberlostisland/2385/</t>
  </si>
  <si>
    <t>CR April Evo 111</t>
  </si>
  <si>
    <t>https://www.munzee.com/m/danielle41101/2084/</t>
  </si>
  <si>
    <t>CR April Evo 112</t>
  </si>
  <si>
    <t>https://www.munzee.com/m/roughdraft/4030/</t>
  </si>
  <si>
    <t>CR April Evo 113</t>
  </si>
  <si>
    <t>https://www.munzee.com/m/Rememberlostisland/2386/</t>
  </si>
  <si>
    <t>CR April Evo 114</t>
  </si>
  <si>
    <t>https://www.munzee.com/m/FindersGirl/1178/</t>
  </si>
  <si>
    <t>CR April Evo 115</t>
  </si>
  <si>
    <t>https://www.munzee.com/m/janzattic/3239</t>
  </si>
  <si>
    <t>CR April Evo 116</t>
  </si>
  <si>
    <t>https://www.munzee.com/m/monrose/2672/</t>
  </si>
  <si>
    <t>CR April Evo 117</t>
  </si>
  <si>
    <t>https://www.munzee.com/m/roughdraft/4028/</t>
  </si>
  <si>
    <t>CR April Evo 118</t>
  </si>
  <si>
    <t>brandikorte</t>
  </si>
  <si>
    <t>https://www.munzee.com/m/Brandikorte/1430</t>
  </si>
  <si>
    <t>CR April Evo 119</t>
  </si>
  <si>
    <t>https://www.munzee.com/m/monrose/2671/</t>
  </si>
  <si>
    <t>CR April Evo 120</t>
  </si>
  <si>
    <t>https://www.munzee.com/m/Gamsci/3000/</t>
  </si>
  <si>
    <t>CR April Evo 121</t>
  </si>
  <si>
    <t>https://www.munzee.com/m/Gamsci/2999/</t>
  </si>
  <si>
    <t>CR April Evo 122</t>
  </si>
  <si>
    <t>https://www.munzee.com/m/monrose/2670/</t>
  </si>
  <si>
    <t>CR April Evo 123</t>
  </si>
  <si>
    <t>mortonfox</t>
  </si>
  <si>
    <t>https://www.munzee.com/m/mortonfox/940/</t>
  </si>
  <si>
    <t>CR April Evo 124</t>
  </si>
  <si>
    <t>https://www.munzee.com/m/Rememberlostisland/2442/</t>
  </si>
  <si>
    <t>CR April Evo 125</t>
  </si>
  <si>
    <t>https://www.munzee.com/m/monrose/2667/</t>
  </si>
  <si>
    <t>CR April Evo 126</t>
  </si>
  <si>
    <t>https://www.munzee.com/m/mortonfox/638/</t>
  </si>
  <si>
    <t>CR April Evo 127</t>
  </si>
  <si>
    <t>https://www.munzee.com/m/DVDNJYC/990</t>
  </si>
  <si>
    <t>CR April Evo 128</t>
  </si>
  <si>
    <t>https://www.munzee.com/m/JAL/1002</t>
  </si>
  <si>
    <t>CR April Evo 129</t>
  </si>
  <si>
    <t>https://www.munzee.com/m/Whelen/6706/</t>
  </si>
  <si>
    <t>CR April Evo 130</t>
  </si>
  <si>
    <t>https://www.munzee.com/m/monrose/2537/</t>
  </si>
  <si>
    <t>CR April Evo 131</t>
  </si>
  <si>
    <t>https://www.munzee.com/m/mortonfox/951/</t>
  </si>
  <si>
    <t>CR April Evo 132</t>
  </si>
  <si>
    <t>https://www.munzee.com/m/Whelen/6707/</t>
  </si>
  <si>
    <t>CR April Evo 133</t>
  </si>
  <si>
    <t>https://www.munzee.com/m/DVDNJYC/991</t>
  </si>
  <si>
    <t>CR April Evo 134</t>
  </si>
  <si>
    <t>https://www.munzee.com/m/JAL/997</t>
  </si>
  <si>
    <t>CR April Evo 135</t>
  </si>
  <si>
    <t>https://www.munzee.com/m/Whelen/6705/</t>
  </si>
  <si>
    <t>CR April Evo 136</t>
  </si>
  <si>
    <t>https://www.munzee.com/m/mortonfox/948/</t>
  </si>
  <si>
    <t>CR April Evo 137</t>
  </si>
  <si>
    <t>https://www.munzee.com/m/delaner46/2269/</t>
  </si>
  <si>
    <t>CR April Evo 138</t>
  </si>
  <si>
    <t>https://www.munzee.com/m/FindersGirl/1186/</t>
  </si>
  <si>
    <t>CR April Evo 139</t>
  </si>
  <si>
    <t>https://www.munzee.com/m/mortonfox/714/</t>
  </si>
  <si>
    <t>CR April Evo 140</t>
  </si>
  <si>
    <t>https://www.munzee.com/m/escondidas/805/</t>
  </si>
  <si>
    <t>CR April Evo 141</t>
  </si>
  <si>
    <t>https://www.munzee.com/m/janzattic/3300</t>
  </si>
  <si>
    <t>CR April Evo 142</t>
  </si>
  <si>
    <t>https://www.munzee.com/m/Fossillady/442/</t>
  </si>
  <si>
    <t>CR April Evo 143</t>
  </si>
  <si>
    <t>https://www.munzee.com/m/redshark78/564</t>
  </si>
  <si>
    <t>CR April Evo 144</t>
  </si>
  <si>
    <t>https://www.munzee.com/m/janzattic/3323</t>
  </si>
  <si>
    <t>CR April Evo 145</t>
  </si>
  <si>
    <t>dboracle</t>
  </si>
  <si>
    <t>https://www.munzee.com/m/dboracle/2048</t>
  </si>
  <si>
    <t>CR April Evo 146</t>
  </si>
  <si>
    <t>MeanderingMonkeys</t>
  </si>
  <si>
    <t>https://munzee.com/m/MeanderingMonkeys/8538/</t>
  </si>
  <si>
    <t>CR April Evo 147</t>
  </si>
  <si>
    <t>https://www.munzee.com/m/JackSparrow/10908/</t>
  </si>
  <si>
    <t>CR April Evo 148</t>
  </si>
  <si>
    <t>https://www.munzee.com/m/Sabbyjo12/271/</t>
  </si>
  <si>
    <t>CR April Evo 149</t>
  </si>
  <si>
    <t>https://munzee.com/m/MeanderingMonkeys/8539/</t>
  </si>
  <si>
    <t>CR April Evo 150</t>
  </si>
  <si>
    <t>https://www.munzee.com/m/rodrico101/2524/</t>
  </si>
  <si>
    <t>CR April Evo 151</t>
  </si>
  <si>
    <t>https://www.munzee.com/m/dboracle/2050</t>
  </si>
  <si>
    <t>CR April Evo 152</t>
  </si>
  <si>
    <t>https://munzee.com/m/MeanderingMonkeys/8536/</t>
  </si>
  <si>
    <t>CR April Evo 153</t>
  </si>
  <si>
    <t>https://www.munzee.com/m/monrose/2666/</t>
  </si>
  <si>
    <t>CR April Evo 154</t>
  </si>
  <si>
    <t>https://www.munzee.com/m/dboracle/2054</t>
  </si>
  <si>
    <t>CR April Evo 155</t>
  </si>
  <si>
    <t>https://munzee.com/m/MeanderingMonkeys/8540/</t>
  </si>
  <si>
    <t>CR April Evo 156</t>
  </si>
  <si>
    <t>https://www.munzee.com/m/DVDNJYC/988</t>
  </si>
  <si>
    <t>CR April Evo 157</t>
  </si>
  <si>
    <t>https://www.munzee.com/m/JAL/999</t>
  </si>
  <si>
    <t>CR April Evo 158</t>
  </si>
  <si>
    <t>https://www.munzee.com/m/Rememberlostisland/2381/</t>
  </si>
  <si>
    <t>CR April Evo 159</t>
  </si>
  <si>
    <t>Hmn007</t>
  </si>
  <si>
    <t>https://www.munzee.com/m/Hmn007/491/</t>
  </si>
  <si>
    <t>CR April Evo 160</t>
  </si>
  <si>
    <t>gabbster</t>
  </si>
  <si>
    <t>https://www.munzee.com/m/gabbster/872/</t>
  </si>
  <si>
    <t>CR April Evo 161</t>
  </si>
  <si>
    <t>https://www.munzee.com/m/magnacharge/937/</t>
  </si>
  <si>
    <t>CR April Evo 162</t>
  </si>
  <si>
    <t>https://www.munzee.com/m/danielle41101/2083/</t>
  </si>
  <si>
    <t>CR April Evo 163</t>
  </si>
  <si>
    <t>https://www.munzee.com/m/LegionRider/614/</t>
  </si>
  <si>
    <t>CR April Evo 164</t>
  </si>
  <si>
    <t>ShadowChasers</t>
  </si>
  <si>
    <t>https://www.munzee.com/m/ShadowChasers/2516/</t>
  </si>
  <si>
    <t>CR April Evo 165</t>
  </si>
  <si>
    <t>https://www.munzee.com/m/denali0407/5361</t>
  </si>
  <si>
    <t>CR April Evo 166</t>
  </si>
  <si>
    <t>https://www.munzee.com/m/Derlame/5865/</t>
  </si>
  <si>
    <t>CR April Evo 167</t>
  </si>
  <si>
    <t>https://www.munzee.com/m/LegionRider/612/</t>
  </si>
  <si>
    <t>CR April Evo 168</t>
  </si>
  <si>
    <t>https://www.munzee.com/m/Rememberlostisland/2505/</t>
  </si>
  <si>
    <t>CR April Evo 169</t>
  </si>
  <si>
    <t>https://www.munzee.com/m/ShadowChasers/2521/</t>
  </si>
  <si>
    <t>CR April Evo 170</t>
  </si>
  <si>
    <t>https://www.munzee.com/m/FindersGirl/1284/</t>
  </si>
  <si>
    <t>CR April Evo 171</t>
  </si>
  <si>
    <t>https://www.munzee.com/m/LegionRider/607/</t>
  </si>
  <si>
    <t>CR April Evo 172</t>
  </si>
  <si>
    <t>https://www.munzee.com/m/Rememberlostisland/2387/</t>
  </si>
  <si>
    <t>CR April Evo 173</t>
  </si>
  <si>
    <t>https://www.munzee.com/m/Fossillady/714/</t>
  </si>
  <si>
    <t>CR April Evo 174</t>
  </si>
  <si>
    <t>https://www.munzee.com/m/denali0407/5365</t>
  </si>
  <si>
    <t>CR April Evo 175</t>
  </si>
  <si>
    <t>https://www.munzee.com/m/LegionRider/574/</t>
  </si>
  <si>
    <t>CR April Evo 176</t>
  </si>
  <si>
    <t>NetB</t>
  </si>
  <si>
    <t>https://www.munzee.com/m/NetB/1828/</t>
  </si>
  <si>
    <t>CR April Evo 177</t>
  </si>
  <si>
    <t>https://www.munzee.com/m/monrose/2665/</t>
  </si>
  <si>
    <t>CR April Evo 178</t>
  </si>
  <si>
    <t>https://www.munzee.com/m/danielle41101/2082/</t>
  </si>
  <si>
    <t>CR April Evo 179</t>
  </si>
  <si>
    <t>https://www.munzee.com/m/janzattic/3243</t>
  </si>
  <si>
    <t>CR April Evo 180</t>
  </si>
  <si>
    <t>https://www.munzee.com/m/rodrico101/2454/</t>
  </si>
  <si>
    <t>CR April Evo 181</t>
  </si>
  <si>
    <t>https://www.munzee.com/m/gabbster/871/</t>
  </si>
  <si>
    <t>CR April Evo 182</t>
  </si>
  <si>
    <t>https://www.munzee.com/m/Derlame/5718/</t>
  </si>
  <si>
    <t>CR April Evo 183</t>
  </si>
  <si>
    <t>https://www.munzee.com/m/mortonfox/950/</t>
  </si>
  <si>
    <t>CR April Evo 184</t>
  </si>
  <si>
    <t>https://www.munzee.com/m/FindersGirl/1185/</t>
  </si>
  <si>
    <t>CR April Evo 185</t>
  </si>
  <si>
    <t>https://www.munzee.com/m/delaner46/2268</t>
  </si>
  <si>
    <t>CR April Evo 186</t>
  </si>
  <si>
    <t>https://www.munzee.com/m/mortonfox/943/</t>
  </si>
  <si>
    <t>CR April Evo 187</t>
  </si>
  <si>
    <t>https://www.munzee.com/m/shabs/2785/map/</t>
  </si>
  <si>
    <t>CR April Evo 188</t>
  </si>
  <si>
    <t>jaw</t>
  </si>
  <si>
    <t>https://www.munzee.com/m/jaw/1701/admin/</t>
  </si>
  <si>
    <t>CR April Evo 189</t>
  </si>
  <si>
    <t>https://www.munzee.com/m/mortonfox/713/</t>
  </si>
  <si>
    <t>CR April Evo 190</t>
  </si>
  <si>
    <t>https://www.munzee.com/m/shabs/2784/admin/</t>
  </si>
  <si>
    <t>CR April Evo 191</t>
  </si>
  <si>
    <t>https://www.munzee.com/m/jaw/1698/admin/</t>
  </si>
  <si>
    <t>CR April Evo 192</t>
  </si>
  <si>
    <t>https://www.munzee.com/m/mortonfox/636/</t>
  </si>
  <si>
    <t>CR April Evo 193</t>
  </si>
  <si>
    <t>https://www.munzee.com/m/DVDNJYC/989</t>
  </si>
  <si>
    <t>CR April Evo 194</t>
  </si>
  <si>
    <t>https://www.munzee.com/m/JAL/996</t>
  </si>
  <si>
    <t>CR April Evo 195</t>
  </si>
  <si>
    <t>https://www.munzee.com/m/mortonfox/938/</t>
  </si>
  <si>
    <t>CR April Evo 196</t>
  </si>
  <si>
    <t>https://www.munzee.com/m/janzattic/3244</t>
  </si>
  <si>
    <t>CR April Evo 197</t>
  </si>
  <si>
    <t>https://www.munzee.com/m/Sabbyjo12/281/</t>
  </si>
  <si>
    <t>CR April Evo 198</t>
  </si>
  <si>
    <t>https://www.munzee.com/m/mortonfox/710/</t>
  </si>
  <si>
    <t>CR April Evo 199</t>
  </si>
  <si>
    <t>https://www.munzee.com/m/redshark78/561</t>
  </si>
  <si>
    <t>CR April Evo 200</t>
  </si>
  <si>
    <t>https://www.munzee.com/m/RubyRubyDues/1819/</t>
  </si>
  <si>
    <t>CR April Evo 201</t>
  </si>
  <si>
    <t>https://www.munzee.com/m/RubyRubyDues/1980/</t>
  </si>
  <si>
    <t>CR April Evo 202</t>
  </si>
  <si>
    <t>https://www.munzee.com/m/dboracle/2051</t>
  </si>
  <si>
    <t>CR April Evo 203</t>
  </si>
  <si>
    <t>https://www.munzee.com/m/Rememberlostisland/2444/</t>
  </si>
  <si>
    <t>CR April Evo 204</t>
  </si>
  <si>
    <t>https://www.munzee.com/m/monrose/2662/</t>
  </si>
  <si>
    <t>CR April Evo 205</t>
  </si>
  <si>
    <t>https://www.munzee.com/m/dboracle/2047</t>
  </si>
  <si>
    <t>CR April Evo 206</t>
  </si>
  <si>
    <t>https://www.munzee.com/m/rodrico101/2517/</t>
  </si>
  <si>
    <t>CR April Evo 207</t>
  </si>
  <si>
    <t>https://www.munzee.com/m/monrose/2661/</t>
  </si>
  <si>
    <t>CR April Evo 208</t>
  </si>
  <si>
    <t>https://munzee.com/m/dboracle/1992</t>
  </si>
  <si>
    <t>CR April Evo 209</t>
  </si>
  <si>
    <t>https://www.munzee.com/m/rodrico101/2614/</t>
  </si>
  <si>
    <t>CR April Evo 210</t>
  </si>
  <si>
    <t>https://www.munzee.com/m/Hmn007/493/</t>
  </si>
  <si>
    <t>CR April Evo 211</t>
  </si>
  <si>
    <t>https://munzee.com/m/dboracle/1996</t>
  </si>
  <si>
    <t>CR April Evo 212</t>
  </si>
  <si>
    <t>https://www.munzee.com/m/rodrico101/2523/</t>
  </si>
  <si>
    <t>CR April Evo 213</t>
  </si>
  <si>
    <t>https://www.munzee.com/m/NetB/1827/</t>
  </si>
  <si>
    <t>CR April Evo 214</t>
  </si>
  <si>
    <t>https://www.munzee.com/m/dboracle/2056</t>
  </si>
  <si>
    <t>CR April Evo 215</t>
  </si>
  <si>
    <t>https://www.munzee.com/m/rodrico101/2520/</t>
  </si>
  <si>
    <t>CR April Evo 216</t>
  </si>
  <si>
    <t>https://www.munzee.com/m/Rememberlostisland/2446/admin/</t>
  </si>
  <si>
    <t>CR April Evo 217</t>
  </si>
  <si>
    <t>https://www.munzee.com/m/Fossillady/715</t>
  </si>
  <si>
    <t>CR April Evo 218</t>
  </si>
  <si>
    <t>https://www.munzee.com/m/kimdot/7269/</t>
  </si>
  <si>
    <t>CR April Evo 219</t>
  </si>
  <si>
    <t>https://www.munzee.com/m/Rememberlostisland/2448/</t>
  </si>
  <si>
    <t>CR April Evo 220</t>
  </si>
  <si>
    <t>https://www.munzee.com/m/CandyLace/494/</t>
  </si>
  <si>
    <t>CR April Evo 221</t>
  </si>
  <si>
    <t>nascar</t>
  </si>
  <si>
    <t>https://www.munzee.com/m/nascar/1005/</t>
  </si>
  <si>
    <t>CR April Evo 222</t>
  </si>
  <si>
    <t>https://www.munzee.com/m/shabs/2783/admin/</t>
  </si>
  <si>
    <t>CR April Evo 223</t>
  </si>
  <si>
    <t>https://www.munzee.com/m/jaw/1697/admin/</t>
  </si>
  <si>
    <t>CR April Evo 224</t>
  </si>
  <si>
    <t>https://www.munzee.com/m/danielle41101/2081/</t>
  </si>
  <si>
    <t>CR April Evo 225</t>
  </si>
  <si>
    <t>https://www.munzee.com/m/MeanderingMonkeys/8675/</t>
  </si>
  <si>
    <t>CR April Evo 226</t>
  </si>
  <si>
    <t>Rayman</t>
  </si>
  <si>
    <t>https://www.munzee.com/m/Rayman/1427/</t>
  </si>
  <si>
    <t>CR April Evo 227</t>
  </si>
  <si>
    <t>https://www.munzee.com/m/DVDNJYC/984</t>
  </si>
  <si>
    <t>CR April Evo 228</t>
  </si>
  <si>
    <t>https://www.munzee.com/m/JAL/995</t>
  </si>
  <si>
    <t>CR April Evo 229</t>
  </si>
  <si>
    <t>https://www.munzee.com/m/tnindian/2036/</t>
  </si>
  <si>
    <t>CR April Evo 230</t>
  </si>
  <si>
    <t>https://www.munzee.com/m/redshark78/560</t>
  </si>
  <si>
    <t>CR April Evo 231</t>
  </si>
  <si>
    <t>https://www.munzee.com/m/Rememberlostisland/2449/</t>
  </si>
  <si>
    <t>CR April Evo 232</t>
  </si>
  <si>
    <t>https://www.munzee.com/m/roughdraft/4352/</t>
  </si>
  <si>
    <t>CR April Evo 233</t>
  </si>
  <si>
    <t>https://www.munzee.com/m/FindersGirl/1406/</t>
  </si>
  <si>
    <t>CR April Evo 234</t>
  </si>
  <si>
    <t>https://www.munzee.com/m/jaw/1696/admin/</t>
  </si>
  <si>
    <t>CR April Evo 235</t>
  </si>
  <si>
    <t>https://www.munzee.com/m/shabs/2782/admin/</t>
  </si>
  <si>
    <t>CR April Evo 236</t>
  </si>
  <si>
    <t>https://www.munzee.com/m/LegionRider/568/</t>
  </si>
  <si>
    <t>CR April Evo 237</t>
  </si>
  <si>
    <t>https://www.munzee.com/m/NetB/1826/</t>
  </si>
  <si>
    <t>CR April Evo 238</t>
  </si>
  <si>
    <t>https://www.munzee.com/m/monrose/2773/</t>
  </si>
  <si>
    <t>CR April Evo 239</t>
  </si>
  <si>
    <t>https://www.munzee.com/m/LegionRider/572/</t>
  </si>
  <si>
    <t>CR April Evo 240</t>
  </si>
  <si>
    <t>https://www.munzee.com/m/nascar/998</t>
  </si>
  <si>
    <t>CR April Evo 241</t>
  </si>
  <si>
    <t>Traycee</t>
  </si>
  <si>
    <t>https://www.munzee.com/m/Traycee/2962/</t>
  </si>
  <si>
    <t>CR April Evo 242</t>
  </si>
  <si>
    <t>https://www.munzee.com/m/mortonfox/949/</t>
  </si>
  <si>
    <t>CR April Evo 243</t>
  </si>
  <si>
    <t>https://www.munzee.com/m/tnindian/2033/</t>
  </si>
  <si>
    <t>CR April Evo 244</t>
  </si>
  <si>
    <t>https://www.munzee.com/m/delaner46/2267</t>
  </si>
  <si>
    <t>CR April Evo 245</t>
  </si>
  <si>
    <t>https://www.munzee.com/m/mortonfox/942/</t>
  </si>
  <si>
    <t>CR April Evo 246</t>
  </si>
  <si>
    <t>https://www.munzee.com/m/LegionRider/564/</t>
  </si>
  <si>
    <t>CR April Evo 247</t>
  </si>
  <si>
    <t>Kricketracks</t>
  </si>
  <si>
    <t>https://www.munzee.com/m/Kricketracks/495/</t>
  </si>
  <si>
    <t>CR April Evo 248</t>
  </si>
  <si>
    <t>https://www.munzee.com/m/mortonfox/712/</t>
  </si>
  <si>
    <t>CR April Evo 249</t>
  </si>
  <si>
    <t>https://www.munzee.com/m/LegionRider/577/</t>
  </si>
  <si>
    <t>CR April Evo 250</t>
  </si>
  <si>
    <t>https://www.munzee.com/m/Kricketracks/540/</t>
  </si>
  <si>
    <t>CR April Evo 251</t>
  </si>
  <si>
    <t>https://www.munzee.com/m/mortonfox/637/</t>
  </si>
  <si>
    <t>CR April Evo 252</t>
  </si>
  <si>
    <t>https://www.munzee.com/m/LegionRider/566/</t>
  </si>
  <si>
    <t>CR April Evo 253</t>
  </si>
  <si>
    <t>https://www.munzee.com/m/Kricketracks/527/</t>
  </si>
  <si>
    <t>CR April Evo 254</t>
  </si>
  <si>
    <t>https://www.munzee.com/m/mortonfox/643/</t>
  </si>
  <si>
    <t>CR April Evo 255</t>
  </si>
  <si>
    <t>https://www.munzee.com/m/monrose/2772/</t>
  </si>
  <si>
    <t>CR April Evo 256</t>
  </si>
  <si>
    <t>https://www.munzee.com/m/Kricketracks/389/</t>
  </si>
  <si>
    <t>CR April Evo 257</t>
  </si>
  <si>
    <t>https://www.munzee.com/m/mortonfox/648/</t>
  </si>
  <si>
    <t>CR April Evo 258</t>
  </si>
  <si>
    <t>https://www.munzee.com/m/annabanana/4289/</t>
  </si>
  <si>
    <t>CR April Evo 259</t>
  </si>
  <si>
    <t>https://www.munzee.com/m/jaw/1692/admin/</t>
  </si>
  <si>
    <t>CR April Evo 260</t>
  </si>
  <si>
    <t>mihul</t>
  </si>
  <si>
    <t>https://www.munzee.com/m/mihul/1145/</t>
  </si>
  <si>
    <t>CR April Evo 261</t>
  </si>
  <si>
    <t>https://munzee.com/m/MeanderingMonkeys/8512</t>
  </si>
  <si>
    <t>CR April Evo 262</t>
  </si>
  <si>
    <t>stevenkim</t>
  </si>
  <si>
    <t>https://www.munzee.com/m/stevenkim/2021/</t>
  </si>
  <si>
    <t>CR April Evo 263</t>
  </si>
  <si>
    <t>https://www.munzee.com/m/rodrico101/2514/</t>
  </si>
  <si>
    <t>CR April Evo 264</t>
  </si>
  <si>
    <t>https://www.munzee.com/m/Whelen/6708/</t>
  </si>
  <si>
    <t>CR April Evo 265</t>
  </si>
  <si>
    <t>https://munzee.com/m/dboracle/1984</t>
  </si>
  <si>
    <t>CR April Evo 266</t>
  </si>
  <si>
    <t>https://www.munzee.com/m/shabs/2781/admin/</t>
  </si>
  <si>
    <t>CR April Evo 267</t>
  </si>
  <si>
    <t>https://www.munzee.com/m/Whelen/6710/</t>
  </si>
  <si>
    <t>CR April Evo 268</t>
  </si>
  <si>
    <t>https://munzee.com/m/dboracle/1986</t>
  </si>
  <si>
    <t>CR April Evo 269</t>
  </si>
  <si>
    <t>https://www.munzee.com/m/shabs/2780/admin/</t>
  </si>
  <si>
    <t>CR April Evo 270</t>
  </si>
  <si>
    <t>https://www.munzee.com/m/Whelen/6700/</t>
  </si>
  <si>
    <t>CR April Evo 271</t>
  </si>
  <si>
    <t>https://munzee.com/m/dboracle/1987</t>
  </si>
  <si>
    <t>CR April Evo 272</t>
  </si>
  <si>
    <t>https://www.munzee.com/m/shabs/2779/admin/</t>
  </si>
  <si>
    <t>CR April Evo 273</t>
  </si>
  <si>
    <t>https://www.munzee.com/m/escondidas/678/</t>
  </si>
  <si>
    <t>CR April Evo 274</t>
  </si>
  <si>
    <t>https://www.munzee.com/m/lison55/1172</t>
  </si>
  <si>
    <t>CR April Evo 275</t>
  </si>
  <si>
    <t>https://www.munzee.com/m/Rememberlostisland/2450/</t>
  </si>
  <si>
    <t>CR April Evo 276</t>
  </si>
  <si>
    <t>https://www.munzee.com/m/rodrico101/2516/</t>
  </si>
  <si>
    <t>CR April Evo 277</t>
  </si>
  <si>
    <t>cjstolte</t>
  </si>
  <si>
    <t>https://www.munzee.com/m/cjstolte/476</t>
  </si>
  <si>
    <t>CR April Evo 278</t>
  </si>
  <si>
    <t>https://www.munzee.com/m/tnindian/2032/</t>
  </si>
  <si>
    <t>CR April Evo 279</t>
  </si>
  <si>
    <t>https://www.munzee.com/m/rodrico101/2513/</t>
  </si>
  <si>
    <t>CR April Evo 280</t>
  </si>
  <si>
    <t>https://www.munzee.com/m/RubyRubyDues/2001/</t>
  </si>
  <si>
    <t>CR April Evo 281</t>
  </si>
  <si>
    <t>https://munzee.com/m/dboracle/1961</t>
  </si>
  <si>
    <t>CR April Evo 282</t>
  </si>
  <si>
    <t>https://www.munzee.com/m/FindersGirl/1275/</t>
  </si>
  <si>
    <t>CR April Evo 283</t>
  </si>
  <si>
    <t>andekar</t>
  </si>
  <si>
    <t>https://www.munzee.com/m/anderkar/593/</t>
  </si>
  <si>
    <t>CR April Evo 284</t>
  </si>
  <si>
    <t>darkneser</t>
  </si>
  <si>
    <t>https://www.munzee.com/m/Darkneser/7453/</t>
  </si>
  <si>
    <t>CR April Evo 285</t>
  </si>
  <si>
    <t>https://www.munzee.com/m/Traycee/3010/</t>
  </si>
  <si>
    <t>CR April Evo 286</t>
  </si>
  <si>
    <t>https://www.munzee.com/m/Rememberlostisland/2451/</t>
  </si>
  <si>
    <t>CR April Evo 287</t>
  </si>
  <si>
    <t>https://www.munzee.com/m/Rayman/1514/</t>
  </si>
  <si>
    <t>CR April Evo 288</t>
  </si>
  <si>
    <t>https://www.munzee.com/m/jaw/1691/admin/</t>
  </si>
  <si>
    <t>CR April Evo 289</t>
  </si>
  <si>
    <t>https://www.munzee.com/m/DVDNJYC/986</t>
  </si>
  <si>
    <t>CR April Evo 290</t>
  </si>
  <si>
    <t>https://www.munzee.com/m/JAL/993</t>
  </si>
  <si>
    <t>CR April Evo 291</t>
  </si>
  <si>
    <t>https://www.munzee.com/m/Rememberlostisland/2453/</t>
  </si>
  <si>
    <t>CR April Evo 292</t>
  </si>
  <si>
    <t>https://www.munzee.com/m/MeanderingMonkeys/8684/</t>
  </si>
  <si>
    <t>CR April Evo 293</t>
  </si>
  <si>
    <t>https://www.munzee.com/m/tnindian/2030/</t>
  </si>
  <si>
    <t>CR April Evo 294</t>
  </si>
  <si>
    <t>https://www.munzee.com/m/jaw/1690/admin/</t>
  </si>
  <si>
    <t>CR April Evo 295</t>
  </si>
  <si>
    <t>https://www.munzee.com/m/NetB/1825/</t>
  </si>
  <si>
    <t>CR April Evo 296</t>
  </si>
  <si>
    <t>https://www.munzee.com/m/FindersGirl/1407/</t>
  </si>
  <si>
    <t>CR April Evo 297</t>
  </si>
  <si>
    <t>https://www.munzee.com/m/janzattic/3238</t>
  </si>
  <si>
    <t>CR April Evo 298</t>
  </si>
  <si>
    <t>https://www.munzee.com/m/Rememberlostisland/2457/</t>
  </si>
  <si>
    <t>CR April Evo 299</t>
  </si>
  <si>
    <t>https://www.munzee.com/m/danielle41101/2078/</t>
  </si>
  <si>
    <t>CR April Evo 300</t>
  </si>
  <si>
    <t>https://www.munzee.com/m/kcpride/2561/</t>
  </si>
  <si>
    <t>CR April Evo 301</t>
  </si>
  <si>
    <t>my2boysmama</t>
  </si>
  <si>
    <t>https://www.munzee.com/m/my2boysmama/661</t>
  </si>
  <si>
    <t>CR April Evo 302</t>
  </si>
  <si>
    <t>https://www.munzee.com/m/mortonfox/941/</t>
  </si>
  <si>
    <t>CR April Evo 303</t>
  </si>
  <si>
    <t>https://www.munzee.com/m/shabs/2776/admin/</t>
  </si>
  <si>
    <t>CR April Evo 304</t>
  </si>
  <si>
    <t>https://www.munzee.com/m/jaw/1689/admin/</t>
  </si>
  <si>
    <t>CR April Evo 305</t>
  </si>
  <si>
    <t>https://www.munzee.com/m/tnindian/2029/</t>
  </si>
  <si>
    <t>CR April Evo 306</t>
  </si>
  <si>
    <t>https://www.munzee.com/m/mortonfox/939/</t>
  </si>
  <si>
    <t>CR April Evo 307</t>
  </si>
  <si>
    <t>https://www.munzee.com/m/LegionRider/571/</t>
  </si>
  <si>
    <t>CR April Evo 308</t>
  </si>
  <si>
    <t>https://www.munzee.com/m/NetB/1823/</t>
  </si>
  <si>
    <t>CR April Evo 309</t>
  </si>
  <si>
    <t>https://www.munzee.com/m/mortonfox/711/</t>
  </si>
  <si>
    <t>CR April Evo 310</t>
  </si>
  <si>
    <t>https://www.munzee.com/m/Kricketracks/427/</t>
  </si>
  <si>
    <t>CR April Evo 311</t>
  </si>
  <si>
    <t>https://www.munzee.com/m/jaw/1688/admin/</t>
  </si>
  <si>
    <t>CR April Evo 312</t>
  </si>
  <si>
    <t>https://www.munzee.com/m/mortonfox/642/</t>
  </si>
  <si>
    <t>CR April Evo 313</t>
  </si>
  <si>
    <t>https://www.munzee.com/m/janzattic/3250</t>
  </si>
  <si>
    <t>CR April Evo 314</t>
  </si>
  <si>
    <t>https://www.munzee.com/m/LegionRider/575/</t>
  </si>
  <si>
    <t>CR April Evo 315</t>
  </si>
  <si>
    <t>https://www.munzee.com/m/mortonfox/709/</t>
  </si>
  <si>
    <t>CR April Evo 316</t>
  </si>
  <si>
    <t>https://www.munzee.com/m/Sabbyjo12/389/</t>
  </si>
  <si>
    <t>CR April Evo 317</t>
  </si>
  <si>
    <t>https://www.munzee.com/m/monrose/2770/</t>
  </si>
  <si>
    <t>CR April Evo 318</t>
  </si>
  <si>
    <t>https://www.munzee.com/m/mortonfox/647/</t>
  </si>
  <si>
    <t>CR April Evo 319</t>
  </si>
  <si>
    <t>https://www.munzee.com/m/jaw/1687/admin/</t>
  </si>
  <si>
    <t>CR April Evo 320</t>
  </si>
  <si>
    <t>https://www.munzee.com/m/nascar/1004</t>
  </si>
  <si>
    <t>CR April Evo 321</t>
  </si>
  <si>
    <t>https://www.munzee.com/m/gabbster/870/</t>
  </si>
  <si>
    <t>CR April Evo 322</t>
  </si>
  <si>
    <t>https://www.munzee.com/m/Traycee/3008/</t>
  </si>
  <si>
    <t>CR April Evo 323</t>
  </si>
  <si>
    <t>https://www.munzee.com/m/Sabbyjo12/270/</t>
  </si>
  <si>
    <t>CR April Evo 324</t>
  </si>
  <si>
    <t>https://www.munzee.com/m/rodrico101/2439/</t>
  </si>
  <si>
    <t>CR April Evo 325</t>
  </si>
  <si>
    <t>https://www.munzee.com/m/Whelen/6711/</t>
  </si>
  <si>
    <t>CR April Evo 326</t>
  </si>
  <si>
    <t>https://munzee.com/m/dboracle/1985</t>
  </si>
  <si>
    <t>CR April Evo 327</t>
  </si>
  <si>
    <t>https://www.munzee.com/m/rodrico101/2438/</t>
  </si>
  <si>
    <t>CR April Evo 328</t>
  </si>
  <si>
    <t>https://www.munzee.com/m/Whelen/6709/</t>
  </si>
  <si>
    <t>CR April Evo 329</t>
  </si>
  <si>
    <t>https://munzee.com/m/dboracle/1988</t>
  </si>
  <si>
    <t>CR April Evo 330</t>
  </si>
  <si>
    <t>https://www.munzee.com/m/rodrico101/2440/</t>
  </si>
  <si>
    <t>CR April Evo 331</t>
  </si>
  <si>
    <t>https://www.munzee.com/m/Whelen/6701/</t>
  </si>
  <si>
    <t>CR April Evo 332</t>
  </si>
  <si>
    <t>https://munzee.com/m/dboracle/1990</t>
  </si>
  <si>
    <t>CR April Evo 333</t>
  </si>
  <si>
    <t>https://www.munzee.com/m/rodrico101/2441/</t>
  </si>
  <si>
    <t>CR April Evo 334</t>
  </si>
  <si>
    <t>https://www.munzee.com/m/shabs/2775/admin/</t>
  </si>
  <si>
    <t>CR April Evo 335</t>
  </si>
  <si>
    <t>https://www.munzee.com/m/Rememberlostisland/2503/</t>
  </si>
  <si>
    <t>CR April Evo 336</t>
  </si>
  <si>
    <t>https://www.munzee.com/m/rodrico101/2515/</t>
  </si>
  <si>
    <t>CR April Evo 337</t>
  </si>
  <si>
    <t>https://www.munzee.com/m/shabs/2771/admin/</t>
  </si>
  <si>
    <t>CR April Evo 338</t>
  </si>
  <si>
    <t>jhogancr</t>
  </si>
  <si>
    <t>https://www.munzee.com/m/Jhogancr/561/</t>
  </si>
  <si>
    <t>CR April Evo 339</t>
  </si>
  <si>
    <t>https://www.munzee.com/m/FindersGirl/1278/</t>
  </si>
  <si>
    <t>CR April Evo 340</t>
  </si>
  <si>
    <t>https://www.munzee.com/m/franktoops/1063</t>
  </si>
  <si>
    <t>CR April Evo 341</t>
  </si>
  <si>
    <t>https://www.munzee.com/m/magnacharge/933/</t>
  </si>
  <si>
    <t>CR April Evo 342</t>
  </si>
  <si>
    <t>https://www.munzee.com/m/tnindian/2028/</t>
  </si>
  <si>
    <t>CR April Evo 343</t>
  </si>
  <si>
    <t>https://www.munzee.com/m/stevenkim/2024/</t>
  </si>
  <si>
    <t>CR April Evo 344</t>
  </si>
  <si>
    <t>https://www.munzee.com/m/danielle41101/2086/</t>
  </si>
  <si>
    <t>CR April Evo 345</t>
  </si>
  <si>
    <t>https://www.munzee.com/m/Rememberlostisland/2504/</t>
  </si>
  <si>
    <t>CR April Evo 346</t>
  </si>
  <si>
    <t>https://www.munzee.com/m/monrose/2769/</t>
  </si>
  <si>
    <t>CR April Evo 347</t>
  </si>
  <si>
    <t>https://www.munzee.com/m/DVDNJYC/983</t>
  </si>
  <si>
    <t>CR April Evo 348</t>
  </si>
  <si>
    <t>https://www.munzee.com/m/JAL/991</t>
  </si>
  <si>
    <t>CR April Evo 349</t>
  </si>
  <si>
    <t>https://www.munzee.com/m/lison55/1171</t>
  </si>
  <si>
    <t>CR April Evo 350</t>
  </si>
  <si>
    <t>https://www.munzee.com/m/Rememberlostisland/2507/</t>
  </si>
  <si>
    <t>CR April Evo 351</t>
  </si>
  <si>
    <t>https://www.munzee.com/m/monrose/2765/</t>
  </si>
  <si>
    <t>CR April Evo 352</t>
  </si>
  <si>
    <t>https://www.munzee.com/m/NetB/1822/</t>
  </si>
  <si>
    <t>CR April Evo 353</t>
  </si>
  <si>
    <t>https://www.munzee.com/m/Kricketracks/482/</t>
  </si>
  <si>
    <t>CR April Evo 354</t>
  </si>
  <si>
    <t>https://www.munzee.com/m/monrose/2768/</t>
  </si>
  <si>
    <t>CR April Evo 355</t>
  </si>
  <si>
    <t>https://www.munzee.com/m/DVDNJYC/985</t>
  </si>
  <si>
    <t>CR April Evo 356</t>
  </si>
  <si>
    <t>https://www.munzee.com/m/JAL/992</t>
  </si>
  <si>
    <t>CR April Evo 357</t>
  </si>
  <si>
    <t>https://www.munzee.com/m/lison55/1170/</t>
  </si>
  <si>
    <t>CR April Evo 358</t>
  </si>
  <si>
    <t>https://www.munzee.com/m/Rememberlostisland/2508/</t>
  </si>
  <si>
    <t>CR April Evo 359</t>
  </si>
  <si>
    <t>https://www.munzee.com/m/Sabbyjo12/320/</t>
  </si>
  <si>
    <t>CR April Evo 360</t>
  </si>
  <si>
    <t>https://www.munzee.com/m/RubyRubyDues/1394/</t>
  </si>
  <si>
    <t>CR April Evo 361</t>
  </si>
  <si>
    <t>https://www.munzee.com/m/denali0407/4659</t>
  </si>
  <si>
    <t>CR April Evo 362</t>
  </si>
  <si>
    <t>https://www.munzee.com/m/shabs/2478/admin/</t>
  </si>
  <si>
    <t>CR April Evo 363</t>
  </si>
  <si>
    <t>https://www.munzee.com/m/jaw/1572/admin/</t>
  </si>
  <si>
    <t>CR April Evo 364</t>
  </si>
  <si>
    <t>https://www.munzee.com/m/FindersGirl/1181/</t>
  </si>
  <si>
    <t>CR April Evo 365</t>
  </si>
  <si>
    <t>https://www.munzee.com/m/shabs/2551/admin/</t>
  </si>
  <si>
    <t>CR April Evo 366</t>
  </si>
  <si>
    <t>https://www.munzee.com/m/jaw/1571/admin/</t>
  </si>
  <si>
    <t>CR April Evo 367</t>
  </si>
  <si>
    <t>CR April Evo 368</t>
  </si>
  <si>
    <t>https://www.munzee.com/m/shabs/2473/admin/</t>
  </si>
  <si>
    <t>CR April Evo 369</t>
  </si>
  <si>
    <t>https://www.munzee.com/m/jaw/1520/admin/</t>
  </si>
  <si>
    <t>CR April Evo 370</t>
  </si>
  <si>
    <t>https://www.munzee.com/m/mortonfox/1097/</t>
  </si>
  <si>
    <t>CR April Evo 371</t>
  </si>
  <si>
    <t>https://www.munzee.com/m/Webling/810/</t>
  </si>
  <si>
    <t>CR April Evo 372</t>
  </si>
  <si>
    <t>https://www.munzee.com/m/jaw/1567/admin/</t>
  </si>
  <si>
    <t>CR April Evo 373</t>
  </si>
  <si>
    <t>https://www.munzee.com/m/mortonfox/1095/</t>
  </si>
  <si>
    <t>CR April Evo 374</t>
  </si>
  <si>
    <t>https://www.munzee.com/m/LegionRider/604/</t>
  </si>
  <si>
    <t>CR April Evo 375</t>
  </si>
  <si>
    <t>https://www.munzee.com/m/annabanana/4163/</t>
  </si>
  <si>
    <t>CR April Evo 376</t>
  </si>
  <si>
    <t>https://www.munzee.com/m/mortonfox/1089/</t>
  </si>
  <si>
    <t>CR April Evo 377</t>
  </si>
  <si>
    <t>https://www.munzee.com/m/monrose/2548/</t>
  </si>
  <si>
    <t>CR April Evo 378</t>
  </si>
  <si>
    <t>https://www.munzee.com/m/escondidas/856/</t>
  </si>
  <si>
    <t>CR April Evo 379</t>
  </si>
  <si>
    <t>https://www.munzee.com/m/danielle41101/2077/</t>
  </si>
  <si>
    <t>CR April Evo 380</t>
  </si>
  <si>
    <t>https://www.munzee.com/m/tnindian/2019/</t>
  </si>
  <si>
    <t>CR April Evo 381</t>
  </si>
  <si>
    <t>https://www.munzee.com/m/rodrico101/2432/</t>
  </si>
  <si>
    <t>CR April Evo 382</t>
  </si>
  <si>
    <t>https://www.munzee.com/m/DVDNJYC/982</t>
  </si>
  <si>
    <t>CR April Evo 383</t>
  </si>
  <si>
    <t>https://www.munzee.com/m/JAL/988</t>
  </si>
  <si>
    <t>CR April Evo 384</t>
  </si>
  <si>
    <t>https://www.munzee.com/m/rodrico101/2435/</t>
  </si>
  <si>
    <t>CR April Evo 385</t>
  </si>
  <si>
    <t>https://munzee.com/m/dboracle/1997</t>
  </si>
  <si>
    <t>CR April Evo 386</t>
  </si>
  <si>
    <t>https://www.munzee.com/m/Derlame/5708/</t>
  </si>
  <si>
    <t>CR April Evo 387</t>
  </si>
  <si>
    <t>https://www.munzee.com/m/rodrico101/2445/</t>
  </si>
  <si>
    <t>CR April Evo 388</t>
  </si>
  <si>
    <t>https://munzee.com/m/dboracle/1993</t>
  </si>
  <si>
    <t>CR April Evo 389</t>
  </si>
  <si>
    <t>https://www.munzee.com/m/Derlame/5520/</t>
  </si>
  <si>
    <t>CR April Evo 390</t>
  </si>
  <si>
    <t>https://www.munzee.com/m/rodrico101/2434/</t>
  </si>
  <si>
    <t>CR April Evo 391</t>
  </si>
  <si>
    <t>https://www.munzee.com/m/denali0407/4968</t>
  </si>
  <si>
    <t>CR April Evo 392</t>
  </si>
  <si>
    <t>https://www.munzee.com/m/shabs/2555/admin/</t>
  </si>
  <si>
    <t>CR April Evo 393</t>
  </si>
  <si>
    <t>https://www.munzee.com/m/Derlame/5713/</t>
  </si>
  <si>
    <t>CR April Evo 394</t>
  </si>
  <si>
    <t>https://www.munzee.com/m/tnindian/2026/</t>
  </si>
  <si>
    <t>CR April Evo 395</t>
  </si>
  <si>
    <t>https://www.munzee.com/m/denali0407/4972</t>
  </si>
  <si>
    <t>CR April Evo 396</t>
  </si>
  <si>
    <t>https://www.munzee.com/m/rodrico101/2436/</t>
  </si>
  <si>
    <t>CR April Evo 397</t>
  </si>
  <si>
    <t>https://www.munzee.com/m/tnindian/2025/</t>
  </si>
  <si>
    <t>CR April Evo 398</t>
  </si>
  <si>
    <t>https://www.munzee.com/m/shabs/2658/admin/</t>
  </si>
  <si>
    <t>CR April Evo 399</t>
  </si>
  <si>
    <t>https://www.munzee.com/m/Traycee/3009/</t>
  </si>
  <si>
    <t>CR April Evo 400</t>
  </si>
  <si>
    <t>Mrs. Doc29</t>
  </si>
  <si>
    <t>https://www.munzee.com/m/MrsDoc29/1278/</t>
  </si>
  <si>
    <t>CR April Evo 401</t>
  </si>
  <si>
    <t>https://www.munzee.com/m/magnacharge/934/</t>
  </si>
  <si>
    <t>CR April Evo 402</t>
  </si>
  <si>
    <t>https://www.munzee.com/m/gabbster/869/</t>
  </si>
  <si>
    <t>CR April Evo 403</t>
  </si>
  <si>
    <t>https://www.munzee.com/m/Rememberlostisland/2739/</t>
  </si>
  <si>
    <t>CR April Evo 404</t>
  </si>
  <si>
    <t>KPisti</t>
  </si>
  <si>
    <t>https://www.munzee.com/m/KPisti/1261/</t>
  </si>
  <si>
    <t>CR April Evo 405</t>
  </si>
  <si>
    <t>Angel Girl</t>
  </si>
  <si>
    <t>https://www.munzee.com/m/franktoops/1203</t>
  </si>
  <si>
    <t>CR April Evo 406</t>
  </si>
  <si>
    <t>https://www.munzee.com/m/Rememberlostisland/2740/</t>
  </si>
  <si>
    <t>CR April Evo 407</t>
  </si>
  <si>
    <t>https://www.munzee.com/m/my2boysmama/664</t>
  </si>
  <si>
    <t>CR April Evo 408</t>
  </si>
  <si>
    <t>pippin</t>
  </si>
  <si>
    <t>https://www.munzee.com/m/pippin/640</t>
  </si>
  <si>
    <t>CR April Evo 409</t>
  </si>
  <si>
    <t>https://www.munzee.com/m/Whelen/6379/</t>
  </si>
  <si>
    <t>CR April Evo 410</t>
  </si>
  <si>
    <t>https://www.munzee.com/m/my2boysmama/695/</t>
  </si>
  <si>
    <t>CR April Evo 411</t>
  </si>
  <si>
    <t>https://munzee.com/m/dboracle/1960</t>
  </si>
  <si>
    <t>CR April Evo 412</t>
  </si>
  <si>
    <t>https://www.munzee.com/m/CandyLace/357/</t>
  </si>
  <si>
    <t>CR April Evo 413</t>
  </si>
  <si>
    <t>https://www.munzee.com/m/Whelen/6378/</t>
  </si>
  <si>
    <t>CR April Evo 414</t>
  </si>
  <si>
    <t>Wackeldackel</t>
  </si>
  <si>
    <t>https://www.munzee.com/m/Wackeldackel/327/</t>
  </si>
  <si>
    <t>CR April Evo 415</t>
  </si>
  <si>
    <t>https://www.munzee.com/m/CandyLace/358/</t>
  </si>
  <si>
    <t>CR April Evo 416</t>
  </si>
  <si>
    <t>https://www.munzee.com/m/Whelen/6377/</t>
  </si>
  <si>
    <t>CR April Evo 417</t>
  </si>
  <si>
    <t>Derlame</t>
  </si>
  <si>
    <t>https://www.munzee.com/m/Derlame/5700/</t>
  </si>
  <si>
    <t>CR April Evo 418</t>
  </si>
  <si>
    <t>https://www.munzee.com/m/CandyLace/484</t>
  </si>
  <si>
    <t>CR April Evo 419</t>
  </si>
  <si>
    <t>https://www.munzee.com/m/Whelen/6376/</t>
  </si>
  <si>
    <t>CR April Evo 420</t>
  </si>
  <si>
    <t>https://www.munzee.com/m/Rememberlostisland/2741/</t>
  </si>
  <si>
    <t>Please do NOT delete the following line. You will need it if you want to load the CSV file back to the map!</t>
  </si>
  <si>
    <t>URL: gardenpainter.ide.sk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</si>
</sst>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</font>
    <font>
      <b/>
      <sz val="18.0"/>
      <color rgb="FFFF0000"/>
    </font>
    <font/>
    <font>
      <b/>
      <sz val="11.0"/>
    </font>
    <font>
      <b/>
      <u/>
      <color rgb="FF0000FF"/>
    </font>
    <font>
      <b/>
    </font>
    <font>
      <b/>
      <u/>
      <sz val="11.0"/>
      <color rgb="FF0000FF"/>
    </font>
    <font>
      <u/>
      <color rgb="FF0000FF"/>
    </font>
    <font>
      <u/>
      <color rgb="FF0000FF"/>
    </font>
    <font>
      <u/>
      <color rgb="FF0000FF"/>
    </font>
    <font>
      <sz val="11.0"/>
    </font>
    <font>
      <u/>
      <color rgb="FF1155CC"/>
    </font>
    <font>
      <color rgb="FF000000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1" fillId="0" fontId="3" numFmtId="0" xfId="0" applyAlignment="1" applyBorder="1" applyFont="1">
      <alignment readingOrder="0"/>
    </xf>
    <xf borderId="1" fillId="0" fontId="3" numFmtId="0" xfId="0" applyBorder="1" applyFont="1"/>
    <xf borderId="1" fillId="0" fontId="3" numFmtId="0" xfId="0" applyBorder="1" applyFont="1"/>
    <xf borderId="1" fillId="0" fontId="3" numFmtId="10" xfId="0" applyBorder="1" applyFont="1" applyNumberFormat="1"/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6" numFmtId="0" xfId="0" applyFont="1"/>
    <xf borderId="0" fillId="0" fontId="7" numFmtId="0" xfId="0" applyAlignment="1" applyFont="1">
      <alignment readingOrder="0"/>
    </xf>
    <xf borderId="0" fillId="0" fontId="3" numFmtId="0" xfId="0" applyFont="1"/>
    <xf borderId="0" fillId="0" fontId="8" numFmtId="0" xfId="0" applyFont="1"/>
    <xf borderId="0" fillId="0" fontId="3" numFmtId="0" xfId="0" applyAlignment="1" applyFont="1">
      <alignment readingOrder="0"/>
    </xf>
    <xf borderId="0" fillId="0" fontId="9" numFmtId="0" xfId="0" applyAlignment="1" applyFont="1">
      <alignment readingOrder="0"/>
    </xf>
    <xf borderId="0" fillId="0" fontId="2" numFmtId="0" xfId="0" applyAlignment="1" applyFont="1">
      <alignment horizontal="right"/>
    </xf>
    <xf borderId="0" fillId="0" fontId="10" numFmtId="0" xfId="0" applyFont="1"/>
    <xf borderId="0" fillId="0" fontId="2" numFmtId="0" xfId="0" applyAlignment="1" applyFont="1">
      <alignment horizontal="right" readingOrder="0"/>
    </xf>
    <xf borderId="0" fillId="0" fontId="11" numFmtId="0" xfId="0" applyAlignment="1" applyFont="1">
      <alignment readingOrder="0"/>
    </xf>
    <xf borderId="0" fillId="0" fontId="12" numFmtId="0" xfId="0" applyAlignment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142875</xdr:colOff>
      <xdr:row>0</xdr:row>
      <xdr:rowOff>38100</xdr:rowOff>
    </xdr:from>
    <xdr:ext cx="2476500" cy="2076450"/>
    <xdr:pic>
      <xdr:nvPicPr>
        <xdr:cNvPr id="0" name="image1.jp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www.munzee.com/m/shabs/2784/admin/" TargetMode="External"/><Relationship Id="rId194" Type="http://schemas.openxmlformats.org/officeDocument/2006/relationships/hyperlink" Target="https://www.munzee.com/m/JAL/996" TargetMode="External"/><Relationship Id="rId193" Type="http://schemas.openxmlformats.org/officeDocument/2006/relationships/hyperlink" Target="https://www.munzee.com/m/DVDNJYC/989" TargetMode="External"/><Relationship Id="rId192" Type="http://schemas.openxmlformats.org/officeDocument/2006/relationships/hyperlink" Target="https://www.munzee.com/m/mortonfox/636/" TargetMode="External"/><Relationship Id="rId191" Type="http://schemas.openxmlformats.org/officeDocument/2006/relationships/hyperlink" Target="https://www.munzee.com/m/jaw/1698/admin/" TargetMode="External"/><Relationship Id="rId187" Type="http://schemas.openxmlformats.org/officeDocument/2006/relationships/hyperlink" Target="https://www.munzee.com/m/shabs/2785/map/" TargetMode="External"/><Relationship Id="rId186" Type="http://schemas.openxmlformats.org/officeDocument/2006/relationships/hyperlink" Target="https://www.munzee.com/m/mortonfox/943/" TargetMode="External"/><Relationship Id="rId185" Type="http://schemas.openxmlformats.org/officeDocument/2006/relationships/hyperlink" Target="https://www.munzee.com/m/delaner46/2268" TargetMode="External"/><Relationship Id="rId184" Type="http://schemas.openxmlformats.org/officeDocument/2006/relationships/hyperlink" Target="https://www.munzee.com/m/FindersGirl/1185/" TargetMode="External"/><Relationship Id="rId189" Type="http://schemas.openxmlformats.org/officeDocument/2006/relationships/hyperlink" Target="https://www.munzee.com/m/mortonfox/713/" TargetMode="External"/><Relationship Id="rId188" Type="http://schemas.openxmlformats.org/officeDocument/2006/relationships/hyperlink" Target="https://www.munzee.com/m/jaw/1701/admin/" TargetMode="External"/><Relationship Id="rId183" Type="http://schemas.openxmlformats.org/officeDocument/2006/relationships/hyperlink" Target="https://www.munzee.com/m/mortonfox/950/" TargetMode="External"/><Relationship Id="rId182" Type="http://schemas.openxmlformats.org/officeDocument/2006/relationships/hyperlink" Target="https://www.munzee.com/m/Derlame/5718/" TargetMode="External"/><Relationship Id="rId181" Type="http://schemas.openxmlformats.org/officeDocument/2006/relationships/hyperlink" Target="https://www.munzee.com/m/gabbster/871/" TargetMode="External"/><Relationship Id="rId180" Type="http://schemas.openxmlformats.org/officeDocument/2006/relationships/hyperlink" Target="https://www.munzee.com/m/rodrico101/2454/" TargetMode="External"/><Relationship Id="rId176" Type="http://schemas.openxmlformats.org/officeDocument/2006/relationships/hyperlink" Target="https://www.munzee.com/m/NetB/1828/" TargetMode="External"/><Relationship Id="rId297" Type="http://schemas.openxmlformats.org/officeDocument/2006/relationships/hyperlink" Target="https://www.munzee.com/m/janzattic/3238" TargetMode="External"/><Relationship Id="rId175" Type="http://schemas.openxmlformats.org/officeDocument/2006/relationships/hyperlink" Target="https://www.munzee.com/m/LegionRider/574/" TargetMode="External"/><Relationship Id="rId296" Type="http://schemas.openxmlformats.org/officeDocument/2006/relationships/hyperlink" Target="https://www.munzee.com/m/FindersGirl/1407/" TargetMode="External"/><Relationship Id="rId174" Type="http://schemas.openxmlformats.org/officeDocument/2006/relationships/hyperlink" Target="https://www.munzee.com/m/denali0407/5365" TargetMode="External"/><Relationship Id="rId295" Type="http://schemas.openxmlformats.org/officeDocument/2006/relationships/hyperlink" Target="https://www.munzee.com/m/NetB/1825/" TargetMode="External"/><Relationship Id="rId173" Type="http://schemas.openxmlformats.org/officeDocument/2006/relationships/hyperlink" Target="https://www.munzee.com/m/Fossillady/714/" TargetMode="External"/><Relationship Id="rId294" Type="http://schemas.openxmlformats.org/officeDocument/2006/relationships/hyperlink" Target="https://www.munzee.com/m/jaw/1690/admin/" TargetMode="External"/><Relationship Id="rId179" Type="http://schemas.openxmlformats.org/officeDocument/2006/relationships/hyperlink" Target="https://www.munzee.com/m/janzattic/3243" TargetMode="External"/><Relationship Id="rId178" Type="http://schemas.openxmlformats.org/officeDocument/2006/relationships/hyperlink" Target="https://www.munzee.com/m/danielle41101/2082/" TargetMode="External"/><Relationship Id="rId299" Type="http://schemas.openxmlformats.org/officeDocument/2006/relationships/hyperlink" Target="https://www.munzee.com/m/danielle41101/2078/" TargetMode="External"/><Relationship Id="rId177" Type="http://schemas.openxmlformats.org/officeDocument/2006/relationships/hyperlink" Target="https://www.munzee.com/m/monrose/2665/" TargetMode="External"/><Relationship Id="rId298" Type="http://schemas.openxmlformats.org/officeDocument/2006/relationships/hyperlink" Target="https://www.munzee.com/m/Rememberlostisland/2457/" TargetMode="External"/><Relationship Id="rId198" Type="http://schemas.openxmlformats.org/officeDocument/2006/relationships/hyperlink" Target="https://www.munzee.com/m/mortonfox/710/" TargetMode="External"/><Relationship Id="rId197" Type="http://schemas.openxmlformats.org/officeDocument/2006/relationships/hyperlink" Target="https://www.munzee.com/m/Sabbyjo12/281/" TargetMode="External"/><Relationship Id="rId196" Type="http://schemas.openxmlformats.org/officeDocument/2006/relationships/hyperlink" Target="https://www.munzee.com/m/janzattic/3244" TargetMode="External"/><Relationship Id="rId195" Type="http://schemas.openxmlformats.org/officeDocument/2006/relationships/hyperlink" Target="https://www.munzee.com/m/mortonfox/938/" TargetMode="External"/><Relationship Id="rId199" Type="http://schemas.openxmlformats.org/officeDocument/2006/relationships/hyperlink" Target="https://www.munzee.com/m/redshark78/561" TargetMode="External"/><Relationship Id="rId150" Type="http://schemas.openxmlformats.org/officeDocument/2006/relationships/hyperlink" Target="https://www.munzee.com/m/rodrico101/2524/" TargetMode="External"/><Relationship Id="rId271" Type="http://schemas.openxmlformats.org/officeDocument/2006/relationships/hyperlink" Target="https://munzee.com/m/dboracle/1987" TargetMode="External"/><Relationship Id="rId392" Type="http://schemas.openxmlformats.org/officeDocument/2006/relationships/hyperlink" Target="https://www.munzee.com/m/shabs/2555/admin/" TargetMode="External"/><Relationship Id="rId270" Type="http://schemas.openxmlformats.org/officeDocument/2006/relationships/hyperlink" Target="https://www.munzee.com/m/Whelen/6700/" TargetMode="External"/><Relationship Id="rId391" Type="http://schemas.openxmlformats.org/officeDocument/2006/relationships/hyperlink" Target="https://www.munzee.com/m/denali0407/4968" TargetMode="External"/><Relationship Id="rId390" Type="http://schemas.openxmlformats.org/officeDocument/2006/relationships/hyperlink" Target="https://www.munzee.com/m/rodrico101/2434/" TargetMode="External"/><Relationship Id="rId1" Type="http://schemas.openxmlformats.org/officeDocument/2006/relationships/hyperlink" Target="https://www.munzee.com/m/franktoops/1187" TargetMode="External"/><Relationship Id="rId2" Type="http://schemas.openxmlformats.org/officeDocument/2006/relationships/hyperlink" Target="https://www.munzee.com/m/MrsDoc29/1279/" TargetMode="External"/><Relationship Id="rId3" Type="http://schemas.openxmlformats.org/officeDocument/2006/relationships/hyperlink" Target="https://www.munzee.com/m/AngelGirl/1762/" TargetMode="External"/><Relationship Id="rId149" Type="http://schemas.openxmlformats.org/officeDocument/2006/relationships/hyperlink" Target="https://munzee.com/m/MeanderingMonkeys/8539/" TargetMode="External"/><Relationship Id="rId4" Type="http://schemas.openxmlformats.org/officeDocument/2006/relationships/hyperlink" Target="https://www.munzee.com/m/GDog99/195/" TargetMode="External"/><Relationship Id="rId148" Type="http://schemas.openxmlformats.org/officeDocument/2006/relationships/hyperlink" Target="https://www.munzee.com/m/Sabbyjo12/271/" TargetMode="External"/><Relationship Id="rId269" Type="http://schemas.openxmlformats.org/officeDocument/2006/relationships/hyperlink" Target="https://www.munzee.com/m/shabs/2780/admin/" TargetMode="External"/><Relationship Id="rId9" Type="http://schemas.openxmlformats.org/officeDocument/2006/relationships/hyperlink" Target="https://www.munzee.com/m/tnindian/2023/" TargetMode="External"/><Relationship Id="rId143" Type="http://schemas.openxmlformats.org/officeDocument/2006/relationships/hyperlink" Target="https://www.munzee.com/m/redshark78/564" TargetMode="External"/><Relationship Id="rId264" Type="http://schemas.openxmlformats.org/officeDocument/2006/relationships/hyperlink" Target="https://www.munzee.com/m/Whelen/6708/" TargetMode="External"/><Relationship Id="rId385" Type="http://schemas.openxmlformats.org/officeDocument/2006/relationships/hyperlink" Target="https://munzee.com/m/dboracle/1997" TargetMode="External"/><Relationship Id="rId142" Type="http://schemas.openxmlformats.org/officeDocument/2006/relationships/hyperlink" Target="https://www.munzee.com/m/Fossillady/442/" TargetMode="External"/><Relationship Id="rId263" Type="http://schemas.openxmlformats.org/officeDocument/2006/relationships/hyperlink" Target="https://www.munzee.com/m/rodrico101/2514/" TargetMode="External"/><Relationship Id="rId384" Type="http://schemas.openxmlformats.org/officeDocument/2006/relationships/hyperlink" Target="https://www.munzee.com/m/rodrico101/2435/" TargetMode="External"/><Relationship Id="rId141" Type="http://schemas.openxmlformats.org/officeDocument/2006/relationships/hyperlink" Target="https://www.munzee.com/m/janzattic/3300" TargetMode="External"/><Relationship Id="rId262" Type="http://schemas.openxmlformats.org/officeDocument/2006/relationships/hyperlink" Target="https://www.munzee.com/m/stevenkim/2021/" TargetMode="External"/><Relationship Id="rId383" Type="http://schemas.openxmlformats.org/officeDocument/2006/relationships/hyperlink" Target="https://www.munzee.com/m/JAL/988" TargetMode="External"/><Relationship Id="rId140" Type="http://schemas.openxmlformats.org/officeDocument/2006/relationships/hyperlink" Target="https://www.munzee.com/m/escondidas/805/" TargetMode="External"/><Relationship Id="rId261" Type="http://schemas.openxmlformats.org/officeDocument/2006/relationships/hyperlink" Target="https://munzee.com/m/MeanderingMonkeys/8512" TargetMode="External"/><Relationship Id="rId382" Type="http://schemas.openxmlformats.org/officeDocument/2006/relationships/hyperlink" Target="https://www.munzee.com/m/DVDNJYC/982" TargetMode="External"/><Relationship Id="rId5" Type="http://schemas.openxmlformats.org/officeDocument/2006/relationships/hyperlink" Target="https://www.munzee.com/m/franktoops/1192" TargetMode="External"/><Relationship Id="rId147" Type="http://schemas.openxmlformats.org/officeDocument/2006/relationships/hyperlink" Target="https://www.munzee.com/m/JackSparrow/10908/" TargetMode="External"/><Relationship Id="rId268" Type="http://schemas.openxmlformats.org/officeDocument/2006/relationships/hyperlink" Target="https://munzee.com/m/dboracle/1986" TargetMode="External"/><Relationship Id="rId389" Type="http://schemas.openxmlformats.org/officeDocument/2006/relationships/hyperlink" Target="https://www.munzee.com/m/Derlame/5520/" TargetMode="External"/><Relationship Id="rId6" Type="http://schemas.openxmlformats.org/officeDocument/2006/relationships/hyperlink" Target="https://www.munzee.com/m/MrsDoc29/1334/" TargetMode="External"/><Relationship Id="rId146" Type="http://schemas.openxmlformats.org/officeDocument/2006/relationships/hyperlink" Target="https://munzee.com/m/MeanderingMonkeys/8538/" TargetMode="External"/><Relationship Id="rId267" Type="http://schemas.openxmlformats.org/officeDocument/2006/relationships/hyperlink" Target="https://www.munzee.com/m/Whelen/6710/" TargetMode="External"/><Relationship Id="rId388" Type="http://schemas.openxmlformats.org/officeDocument/2006/relationships/hyperlink" Target="https://munzee.com/m/dboracle/1993" TargetMode="External"/><Relationship Id="rId7" Type="http://schemas.openxmlformats.org/officeDocument/2006/relationships/hyperlink" Target="https://www.munzee.com/m/AngelGirl/1763/" TargetMode="External"/><Relationship Id="rId145" Type="http://schemas.openxmlformats.org/officeDocument/2006/relationships/hyperlink" Target="https://www.munzee.com/m/dboracle/2048" TargetMode="External"/><Relationship Id="rId266" Type="http://schemas.openxmlformats.org/officeDocument/2006/relationships/hyperlink" Target="https://www.munzee.com/m/shabs/2781/admin/" TargetMode="External"/><Relationship Id="rId387" Type="http://schemas.openxmlformats.org/officeDocument/2006/relationships/hyperlink" Target="https://www.munzee.com/m/rodrico101/2445/" TargetMode="External"/><Relationship Id="rId8" Type="http://schemas.openxmlformats.org/officeDocument/2006/relationships/hyperlink" Target="https://www.munzee.com/m/GDog99/196/" TargetMode="External"/><Relationship Id="rId144" Type="http://schemas.openxmlformats.org/officeDocument/2006/relationships/hyperlink" Target="https://www.munzee.com/m/janzattic/3323" TargetMode="External"/><Relationship Id="rId265" Type="http://schemas.openxmlformats.org/officeDocument/2006/relationships/hyperlink" Target="https://munzee.com/m/dboracle/1984" TargetMode="External"/><Relationship Id="rId386" Type="http://schemas.openxmlformats.org/officeDocument/2006/relationships/hyperlink" Target="https://www.munzee.com/m/Derlame/5708/" TargetMode="External"/><Relationship Id="rId260" Type="http://schemas.openxmlformats.org/officeDocument/2006/relationships/hyperlink" Target="https://www.munzee.com/m/mihul/1145/" TargetMode="External"/><Relationship Id="rId381" Type="http://schemas.openxmlformats.org/officeDocument/2006/relationships/hyperlink" Target="https://www.munzee.com/m/rodrico101/2432/" TargetMode="External"/><Relationship Id="rId380" Type="http://schemas.openxmlformats.org/officeDocument/2006/relationships/hyperlink" Target="https://www.munzee.com/m/tnindian/2019/" TargetMode="External"/><Relationship Id="rId139" Type="http://schemas.openxmlformats.org/officeDocument/2006/relationships/hyperlink" Target="https://www.munzee.com/m/mortonfox/714/" TargetMode="External"/><Relationship Id="rId138" Type="http://schemas.openxmlformats.org/officeDocument/2006/relationships/hyperlink" Target="https://www.munzee.com/m/FindersGirl/1186/" TargetMode="External"/><Relationship Id="rId259" Type="http://schemas.openxmlformats.org/officeDocument/2006/relationships/hyperlink" Target="https://www.munzee.com/m/jaw/1692/admin/" TargetMode="External"/><Relationship Id="rId137" Type="http://schemas.openxmlformats.org/officeDocument/2006/relationships/hyperlink" Target="https://www.munzee.com/m/delaner46/2269/" TargetMode="External"/><Relationship Id="rId258" Type="http://schemas.openxmlformats.org/officeDocument/2006/relationships/hyperlink" Target="https://www.munzee.com/m/annabanana/4289/" TargetMode="External"/><Relationship Id="rId379" Type="http://schemas.openxmlformats.org/officeDocument/2006/relationships/hyperlink" Target="https://www.munzee.com/m/danielle41101/2077/" TargetMode="External"/><Relationship Id="rId132" Type="http://schemas.openxmlformats.org/officeDocument/2006/relationships/hyperlink" Target="https://www.munzee.com/m/Whelen/6707/" TargetMode="External"/><Relationship Id="rId253" Type="http://schemas.openxmlformats.org/officeDocument/2006/relationships/hyperlink" Target="https://www.munzee.com/m/Kricketracks/527/" TargetMode="External"/><Relationship Id="rId374" Type="http://schemas.openxmlformats.org/officeDocument/2006/relationships/hyperlink" Target="https://www.munzee.com/m/LegionRider/604/" TargetMode="External"/><Relationship Id="rId131" Type="http://schemas.openxmlformats.org/officeDocument/2006/relationships/hyperlink" Target="https://www.munzee.com/m/mortonfox/951/" TargetMode="External"/><Relationship Id="rId252" Type="http://schemas.openxmlformats.org/officeDocument/2006/relationships/hyperlink" Target="https://www.munzee.com/m/LegionRider/566/" TargetMode="External"/><Relationship Id="rId373" Type="http://schemas.openxmlformats.org/officeDocument/2006/relationships/hyperlink" Target="https://www.munzee.com/m/mortonfox/1095/" TargetMode="External"/><Relationship Id="rId130" Type="http://schemas.openxmlformats.org/officeDocument/2006/relationships/hyperlink" Target="https://www.munzee.com/m/monrose/2537/" TargetMode="External"/><Relationship Id="rId251" Type="http://schemas.openxmlformats.org/officeDocument/2006/relationships/hyperlink" Target="https://www.munzee.com/m/mortonfox/637/" TargetMode="External"/><Relationship Id="rId372" Type="http://schemas.openxmlformats.org/officeDocument/2006/relationships/hyperlink" Target="https://www.munzee.com/m/jaw/1567/admin/" TargetMode="External"/><Relationship Id="rId250" Type="http://schemas.openxmlformats.org/officeDocument/2006/relationships/hyperlink" Target="https://www.munzee.com/m/Kricketracks/540/" TargetMode="External"/><Relationship Id="rId371" Type="http://schemas.openxmlformats.org/officeDocument/2006/relationships/hyperlink" Target="https://www.munzee.com/m/Webling/810/" TargetMode="External"/><Relationship Id="rId136" Type="http://schemas.openxmlformats.org/officeDocument/2006/relationships/hyperlink" Target="https://www.munzee.com/m/mortonfox/948/" TargetMode="External"/><Relationship Id="rId257" Type="http://schemas.openxmlformats.org/officeDocument/2006/relationships/hyperlink" Target="https://www.munzee.com/m/mortonfox/648/" TargetMode="External"/><Relationship Id="rId378" Type="http://schemas.openxmlformats.org/officeDocument/2006/relationships/hyperlink" Target="https://www.munzee.com/m/escondidas/856/" TargetMode="External"/><Relationship Id="rId135" Type="http://schemas.openxmlformats.org/officeDocument/2006/relationships/hyperlink" Target="https://www.munzee.com/m/Whelen/6705/" TargetMode="External"/><Relationship Id="rId256" Type="http://schemas.openxmlformats.org/officeDocument/2006/relationships/hyperlink" Target="https://www.munzee.com/m/Kricketracks/389/" TargetMode="External"/><Relationship Id="rId377" Type="http://schemas.openxmlformats.org/officeDocument/2006/relationships/hyperlink" Target="https://www.munzee.com/m/monrose/2548/" TargetMode="External"/><Relationship Id="rId134" Type="http://schemas.openxmlformats.org/officeDocument/2006/relationships/hyperlink" Target="https://www.munzee.com/m/JAL/997" TargetMode="External"/><Relationship Id="rId255" Type="http://schemas.openxmlformats.org/officeDocument/2006/relationships/hyperlink" Target="https://www.munzee.com/m/monrose/2772/" TargetMode="External"/><Relationship Id="rId376" Type="http://schemas.openxmlformats.org/officeDocument/2006/relationships/hyperlink" Target="https://www.munzee.com/m/mortonfox/1089/" TargetMode="External"/><Relationship Id="rId133" Type="http://schemas.openxmlformats.org/officeDocument/2006/relationships/hyperlink" Target="https://www.munzee.com/m/DVDNJYC/991" TargetMode="External"/><Relationship Id="rId254" Type="http://schemas.openxmlformats.org/officeDocument/2006/relationships/hyperlink" Target="https://www.munzee.com/m/mortonfox/643/" TargetMode="External"/><Relationship Id="rId375" Type="http://schemas.openxmlformats.org/officeDocument/2006/relationships/hyperlink" Target="https://www.munzee.com/m/annabanana/4163/" TargetMode="External"/><Relationship Id="rId172" Type="http://schemas.openxmlformats.org/officeDocument/2006/relationships/hyperlink" Target="https://www.munzee.com/m/Rememberlostisland/2387/" TargetMode="External"/><Relationship Id="rId293" Type="http://schemas.openxmlformats.org/officeDocument/2006/relationships/hyperlink" Target="https://www.munzee.com/m/tnindian/2030/" TargetMode="External"/><Relationship Id="rId171" Type="http://schemas.openxmlformats.org/officeDocument/2006/relationships/hyperlink" Target="https://www.munzee.com/m/LegionRider/607/" TargetMode="External"/><Relationship Id="rId292" Type="http://schemas.openxmlformats.org/officeDocument/2006/relationships/hyperlink" Target="https://www.munzee.com/m/MeanderingMonkeys/8684/" TargetMode="External"/><Relationship Id="rId170" Type="http://schemas.openxmlformats.org/officeDocument/2006/relationships/hyperlink" Target="https://www.munzee.com/m/FindersGirl/1284/" TargetMode="External"/><Relationship Id="rId291" Type="http://schemas.openxmlformats.org/officeDocument/2006/relationships/hyperlink" Target="https://www.munzee.com/m/Rememberlostisland/2453/" TargetMode="External"/><Relationship Id="rId290" Type="http://schemas.openxmlformats.org/officeDocument/2006/relationships/hyperlink" Target="https://www.munzee.com/m/JAL/993" TargetMode="External"/><Relationship Id="rId165" Type="http://schemas.openxmlformats.org/officeDocument/2006/relationships/hyperlink" Target="https://www.munzee.com/m/denali0407/5361" TargetMode="External"/><Relationship Id="rId286" Type="http://schemas.openxmlformats.org/officeDocument/2006/relationships/hyperlink" Target="https://www.munzee.com/m/Rememberlostisland/2451/" TargetMode="External"/><Relationship Id="rId164" Type="http://schemas.openxmlformats.org/officeDocument/2006/relationships/hyperlink" Target="https://www.munzee.com/m/ShadowChasers/2516/" TargetMode="External"/><Relationship Id="rId285" Type="http://schemas.openxmlformats.org/officeDocument/2006/relationships/hyperlink" Target="https://www.munzee.com/m/Traycee/3010/" TargetMode="External"/><Relationship Id="rId163" Type="http://schemas.openxmlformats.org/officeDocument/2006/relationships/hyperlink" Target="https://www.munzee.com/m/LegionRider/614/" TargetMode="External"/><Relationship Id="rId284" Type="http://schemas.openxmlformats.org/officeDocument/2006/relationships/hyperlink" Target="https://www.munzee.com/m/Darkneser/7453/" TargetMode="External"/><Relationship Id="rId162" Type="http://schemas.openxmlformats.org/officeDocument/2006/relationships/hyperlink" Target="https://www.munzee.com/m/danielle41101/2083/" TargetMode="External"/><Relationship Id="rId283" Type="http://schemas.openxmlformats.org/officeDocument/2006/relationships/hyperlink" Target="https://www.munzee.com/m/anderkar/593/" TargetMode="External"/><Relationship Id="rId169" Type="http://schemas.openxmlformats.org/officeDocument/2006/relationships/hyperlink" Target="https://www.munzee.com/m/ShadowChasers/2521/" TargetMode="External"/><Relationship Id="rId168" Type="http://schemas.openxmlformats.org/officeDocument/2006/relationships/hyperlink" Target="https://www.munzee.com/m/Rememberlostisland/2505/" TargetMode="External"/><Relationship Id="rId289" Type="http://schemas.openxmlformats.org/officeDocument/2006/relationships/hyperlink" Target="https://www.munzee.com/m/DVDNJYC/986" TargetMode="External"/><Relationship Id="rId167" Type="http://schemas.openxmlformats.org/officeDocument/2006/relationships/hyperlink" Target="https://www.munzee.com/m/LegionRider/612/" TargetMode="External"/><Relationship Id="rId288" Type="http://schemas.openxmlformats.org/officeDocument/2006/relationships/hyperlink" Target="https://www.munzee.com/m/jaw/1691/admin/" TargetMode="External"/><Relationship Id="rId166" Type="http://schemas.openxmlformats.org/officeDocument/2006/relationships/hyperlink" Target="https://www.munzee.com/m/Derlame/5865/" TargetMode="External"/><Relationship Id="rId287" Type="http://schemas.openxmlformats.org/officeDocument/2006/relationships/hyperlink" Target="https://www.munzee.com/m/Rayman/1514/" TargetMode="External"/><Relationship Id="rId161" Type="http://schemas.openxmlformats.org/officeDocument/2006/relationships/hyperlink" Target="https://www.munzee.com/m/magnacharge/937/" TargetMode="External"/><Relationship Id="rId282" Type="http://schemas.openxmlformats.org/officeDocument/2006/relationships/hyperlink" Target="https://www.munzee.com/m/FindersGirl/1275/" TargetMode="External"/><Relationship Id="rId160" Type="http://schemas.openxmlformats.org/officeDocument/2006/relationships/hyperlink" Target="https://www.munzee.com/m/gabbster/872/" TargetMode="External"/><Relationship Id="rId281" Type="http://schemas.openxmlformats.org/officeDocument/2006/relationships/hyperlink" Target="https://munzee.com/m/dboracle/1961" TargetMode="External"/><Relationship Id="rId280" Type="http://schemas.openxmlformats.org/officeDocument/2006/relationships/hyperlink" Target="https://www.munzee.com/m/RubyRubyDues/2001/" TargetMode="External"/><Relationship Id="rId159" Type="http://schemas.openxmlformats.org/officeDocument/2006/relationships/hyperlink" Target="https://www.munzee.com/m/Hmn007/491/" TargetMode="External"/><Relationship Id="rId154" Type="http://schemas.openxmlformats.org/officeDocument/2006/relationships/hyperlink" Target="https://www.munzee.com/m/dboracle/2054" TargetMode="External"/><Relationship Id="rId275" Type="http://schemas.openxmlformats.org/officeDocument/2006/relationships/hyperlink" Target="https://www.munzee.com/m/Rememberlostisland/2450/" TargetMode="External"/><Relationship Id="rId396" Type="http://schemas.openxmlformats.org/officeDocument/2006/relationships/hyperlink" Target="https://www.munzee.com/m/rodrico101/2436/" TargetMode="External"/><Relationship Id="rId153" Type="http://schemas.openxmlformats.org/officeDocument/2006/relationships/hyperlink" Target="https://www.munzee.com/m/monrose/2666/" TargetMode="External"/><Relationship Id="rId274" Type="http://schemas.openxmlformats.org/officeDocument/2006/relationships/hyperlink" Target="https://www.munzee.com/m/lison55/1172" TargetMode="External"/><Relationship Id="rId395" Type="http://schemas.openxmlformats.org/officeDocument/2006/relationships/hyperlink" Target="https://www.munzee.com/m/denali0407/4972" TargetMode="External"/><Relationship Id="rId152" Type="http://schemas.openxmlformats.org/officeDocument/2006/relationships/hyperlink" Target="https://munzee.com/m/MeanderingMonkeys/8536/" TargetMode="External"/><Relationship Id="rId273" Type="http://schemas.openxmlformats.org/officeDocument/2006/relationships/hyperlink" Target="https://www.munzee.com/m/escondidas/678/" TargetMode="External"/><Relationship Id="rId394" Type="http://schemas.openxmlformats.org/officeDocument/2006/relationships/hyperlink" Target="https://www.munzee.com/m/tnindian/2026/" TargetMode="External"/><Relationship Id="rId151" Type="http://schemas.openxmlformats.org/officeDocument/2006/relationships/hyperlink" Target="https://www.munzee.com/m/dboracle/2050" TargetMode="External"/><Relationship Id="rId272" Type="http://schemas.openxmlformats.org/officeDocument/2006/relationships/hyperlink" Target="https://www.munzee.com/m/shabs/2779/admin/" TargetMode="External"/><Relationship Id="rId393" Type="http://schemas.openxmlformats.org/officeDocument/2006/relationships/hyperlink" Target="https://www.munzee.com/m/Derlame/5713/" TargetMode="External"/><Relationship Id="rId158" Type="http://schemas.openxmlformats.org/officeDocument/2006/relationships/hyperlink" Target="https://www.munzee.com/m/Rememberlostisland/2381/" TargetMode="External"/><Relationship Id="rId279" Type="http://schemas.openxmlformats.org/officeDocument/2006/relationships/hyperlink" Target="https://www.munzee.com/m/rodrico101/2513/" TargetMode="External"/><Relationship Id="rId157" Type="http://schemas.openxmlformats.org/officeDocument/2006/relationships/hyperlink" Target="https://www.munzee.com/m/JAL/999" TargetMode="External"/><Relationship Id="rId278" Type="http://schemas.openxmlformats.org/officeDocument/2006/relationships/hyperlink" Target="https://www.munzee.com/m/tnindian/2032/" TargetMode="External"/><Relationship Id="rId399" Type="http://schemas.openxmlformats.org/officeDocument/2006/relationships/hyperlink" Target="https://www.munzee.com/m/Traycee/3009/" TargetMode="External"/><Relationship Id="rId156" Type="http://schemas.openxmlformats.org/officeDocument/2006/relationships/hyperlink" Target="https://www.munzee.com/m/DVDNJYC/988" TargetMode="External"/><Relationship Id="rId277" Type="http://schemas.openxmlformats.org/officeDocument/2006/relationships/hyperlink" Target="https://www.munzee.com/m/cjstolte/476" TargetMode="External"/><Relationship Id="rId398" Type="http://schemas.openxmlformats.org/officeDocument/2006/relationships/hyperlink" Target="https://www.munzee.com/m/shabs/2658/admin/" TargetMode="External"/><Relationship Id="rId155" Type="http://schemas.openxmlformats.org/officeDocument/2006/relationships/hyperlink" Target="https://munzee.com/m/MeanderingMonkeys/8540/" TargetMode="External"/><Relationship Id="rId276" Type="http://schemas.openxmlformats.org/officeDocument/2006/relationships/hyperlink" Target="https://www.munzee.com/m/rodrico101/2516/" TargetMode="External"/><Relationship Id="rId397" Type="http://schemas.openxmlformats.org/officeDocument/2006/relationships/hyperlink" Target="https://www.munzee.com/m/tnindian/2025/" TargetMode="External"/><Relationship Id="rId40" Type="http://schemas.openxmlformats.org/officeDocument/2006/relationships/hyperlink" Target="https://www.munzee.com/m/snakelips/681/admin/" TargetMode="External"/><Relationship Id="rId42" Type="http://schemas.openxmlformats.org/officeDocument/2006/relationships/hyperlink" Target="https://www.munzee.com/m/Fossillady/663/a" TargetMode="External"/><Relationship Id="rId41" Type="http://schemas.openxmlformats.org/officeDocument/2006/relationships/hyperlink" Target="https://www.munzee.com/m/kcpride/2601/" TargetMode="External"/><Relationship Id="rId44" Type="http://schemas.openxmlformats.org/officeDocument/2006/relationships/hyperlink" Target="https://www.munzee.com/m/mobility/2963" TargetMode="External"/><Relationship Id="rId43" Type="http://schemas.openxmlformats.org/officeDocument/2006/relationships/hyperlink" Target="https://www.munzee.com/m/sunnydae/1020/" TargetMode="External"/><Relationship Id="rId46" Type="http://schemas.openxmlformats.org/officeDocument/2006/relationships/hyperlink" Target="https://www.munzee.com/m/Sabbyjo12/282/" TargetMode="External"/><Relationship Id="rId45" Type="http://schemas.openxmlformats.org/officeDocument/2006/relationships/hyperlink" Target="https://www.munzee.com/m/Nov64/5947/" TargetMode="External"/><Relationship Id="rId48" Type="http://schemas.openxmlformats.org/officeDocument/2006/relationships/hyperlink" Target="https://www.munzee.com/m/sunnydae/1092/" TargetMode="External"/><Relationship Id="rId47" Type="http://schemas.openxmlformats.org/officeDocument/2006/relationships/hyperlink" Target="https://www.munzee.com/m/monrose/2551/" TargetMode="External"/><Relationship Id="rId49" Type="http://schemas.openxmlformats.org/officeDocument/2006/relationships/hyperlink" Target="https://www.munzee.com/m/redshark78/522" TargetMode="External"/><Relationship Id="rId31" Type="http://schemas.openxmlformats.org/officeDocument/2006/relationships/hyperlink" Target="https://www.munzee.com/m/timandweze/2144" TargetMode="External"/><Relationship Id="rId30" Type="http://schemas.openxmlformats.org/officeDocument/2006/relationships/hyperlink" Target="https://www.munzee.com/m/kcpride/2581/" TargetMode="External"/><Relationship Id="rId33" Type="http://schemas.openxmlformats.org/officeDocument/2006/relationships/hyperlink" Target="https://www.munzee.com/m/kcpride/2584/" TargetMode="External"/><Relationship Id="rId32" Type="http://schemas.openxmlformats.org/officeDocument/2006/relationships/hyperlink" Target="https://www.munzee.com/m/Penfold49/1090/" TargetMode="External"/><Relationship Id="rId35" Type="http://schemas.openxmlformats.org/officeDocument/2006/relationships/hyperlink" Target="https://www.munzee.com/m/hoekraam/3246" TargetMode="External"/><Relationship Id="rId34" Type="http://schemas.openxmlformats.org/officeDocument/2006/relationships/hyperlink" Target="https://www.munzee.com/m/denali0407/4965" TargetMode="External"/><Relationship Id="rId37" Type="http://schemas.openxmlformats.org/officeDocument/2006/relationships/hyperlink" Target="https://www.munzee.com/m/denali0407/4970" TargetMode="External"/><Relationship Id="rId36" Type="http://schemas.openxmlformats.org/officeDocument/2006/relationships/hyperlink" Target="https://www.munzee.com/m/kcpride/2585/" TargetMode="External"/><Relationship Id="rId39" Type="http://schemas.openxmlformats.org/officeDocument/2006/relationships/hyperlink" Target="https://www.munzee.com/m/kcpride/2587/" TargetMode="External"/><Relationship Id="rId38" Type="http://schemas.openxmlformats.org/officeDocument/2006/relationships/hyperlink" Target="https://www.munzee.com/m/Nov64/5711/" TargetMode="External"/><Relationship Id="rId20" Type="http://schemas.openxmlformats.org/officeDocument/2006/relationships/hyperlink" Target="https://www.munzee.com/m/Gamsci/3001/" TargetMode="External"/><Relationship Id="rId22" Type="http://schemas.openxmlformats.org/officeDocument/2006/relationships/hyperlink" Target="https://www.munzee.com/m/Webling/899/" TargetMode="External"/><Relationship Id="rId21" Type="http://schemas.openxmlformats.org/officeDocument/2006/relationships/hyperlink" Target="https://www.munzee.com/m/shannan0/1489/" TargetMode="External"/><Relationship Id="rId24" Type="http://schemas.openxmlformats.org/officeDocument/2006/relationships/hyperlink" Target="https://www.munzee.com/m/ohiolady/1831" TargetMode="External"/><Relationship Id="rId23" Type="http://schemas.openxmlformats.org/officeDocument/2006/relationships/hyperlink" Target="https://www.munzee.com/m/shabs/2474/admin/" TargetMode="External"/><Relationship Id="rId409" Type="http://schemas.openxmlformats.org/officeDocument/2006/relationships/hyperlink" Target="https://www.munzee.com/m/Whelen/6379/" TargetMode="External"/><Relationship Id="rId404" Type="http://schemas.openxmlformats.org/officeDocument/2006/relationships/hyperlink" Target="https://www.munzee.com/m/KPisti/1261/" TargetMode="External"/><Relationship Id="rId403" Type="http://schemas.openxmlformats.org/officeDocument/2006/relationships/hyperlink" Target="https://www.munzee.com/m/Rememberlostisland/2739/" TargetMode="External"/><Relationship Id="rId402" Type="http://schemas.openxmlformats.org/officeDocument/2006/relationships/hyperlink" Target="https://www.munzee.com/m/gabbster/869/" TargetMode="External"/><Relationship Id="rId401" Type="http://schemas.openxmlformats.org/officeDocument/2006/relationships/hyperlink" Target="https://www.munzee.com/m/magnacharge/934/" TargetMode="External"/><Relationship Id="rId408" Type="http://schemas.openxmlformats.org/officeDocument/2006/relationships/hyperlink" Target="https://www.munzee.com/m/pippin/640" TargetMode="External"/><Relationship Id="rId407" Type="http://schemas.openxmlformats.org/officeDocument/2006/relationships/hyperlink" Target="https://www.munzee.com/m/my2boysmama/664" TargetMode="External"/><Relationship Id="rId406" Type="http://schemas.openxmlformats.org/officeDocument/2006/relationships/hyperlink" Target="https://www.munzee.com/m/Rememberlostisland/2740/" TargetMode="External"/><Relationship Id="rId405" Type="http://schemas.openxmlformats.org/officeDocument/2006/relationships/hyperlink" Target="https://www.munzee.com/m/franktoops/1203" TargetMode="External"/><Relationship Id="rId26" Type="http://schemas.openxmlformats.org/officeDocument/2006/relationships/hyperlink" Target="https://www.munzee.com/m/redshark78/528" TargetMode="External"/><Relationship Id="rId25" Type="http://schemas.openxmlformats.org/officeDocument/2006/relationships/hyperlink" Target="https://www.munzee.com/m/tnindian/2037/" TargetMode="External"/><Relationship Id="rId28" Type="http://schemas.openxmlformats.org/officeDocument/2006/relationships/hyperlink" Target="https://www.munzee.com/m/timandweze/2146" TargetMode="External"/><Relationship Id="rId27" Type="http://schemas.openxmlformats.org/officeDocument/2006/relationships/hyperlink" Target="https://www.munzee.com/m/lison55/1086/" TargetMode="External"/><Relationship Id="rId400" Type="http://schemas.openxmlformats.org/officeDocument/2006/relationships/hyperlink" Target="https://www.munzee.com/m/MrsDoc29/1278/" TargetMode="External"/><Relationship Id="rId29" Type="http://schemas.openxmlformats.org/officeDocument/2006/relationships/hyperlink" Target="https://www.munzee.com/m/hoekraam/3244" TargetMode="External"/><Relationship Id="rId11" Type="http://schemas.openxmlformats.org/officeDocument/2006/relationships/hyperlink" Target="https://www.munzee.com/m/mobility/2950" TargetMode="External"/><Relationship Id="rId10" Type="http://schemas.openxmlformats.org/officeDocument/2006/relationships/hyperlink" Target="https://www.munzee.com/m/snakelips/682/admin/" TargetMode="External"/><Relationship Id="rId13" Type="http://schemas.openxmlformats.org/officeDocument/2006/relationships/hyperlink" Target="https://www.munzee.com/m/tnindian/2022/" TargetMode="External"/><Relationship Id="rId12" Type="http://schemas.openxmlformats.org/officeDocument/2006/relationships/hyperlink" Target="https://www.munzee.com/m/franktoops/1189" TargetMode="External"/><Relationship Id="rId15" Type="http://schemas.openxmlformats.org/officeDocument/2006/relationships/hyperlink" Target="https://www.munzee.com/m/rodrico101/2472/" TargetMode="External"/><Relationship Id="rId14" Type="http://schemas.openxmlformats.org/officeDocument/2006/relationships/hyperlink" Target="https://www.munzee.com/m/Gamsci/3172/" TargetMode="External"/><Relationship Id="rId17" Type="http://schemas.openxmlformats.org/officeDocument/2006/relationships/hyperlink" Target="https://www.munzee.com/m/Gamsci/3165/" TargetMode="External"/><Relationship Id="rId16" Type="http://schemas.openxmlformats.org/officeDocument/2006/relationships/hyperlink" Target="https://www.munzee.com/m/magnacharge/936/" TargetMode="External"/><Relationship Id="rId19" Type="http://schemas.openxmlformats.org/officeDocument/2006/relationships/hyperlink" Target="https://www.munzee.com/m/franktoops/1188" TargetMode="External"/><Relationship Id="rId18" Type="http://schemas.openxmlformats.org/officeDocument/2006/relationships/hyperlink" Target="https://www.munzee.com/m/tnindian/2021/" TargetMode="External"/><Relationship Id="rId84" Type="http://schemas.openxmlformats.org/officeDocument/2006/relationships/hyperlink" Target="https://www.munzee.com/m/FindersGirl/1187/" TargetMode="External"/><Relationship Id="rId83" Type="http://schemas.openxmlformats.org/officeDocument/2006/relationships/hyperlink" Target="https://www.munzee.com/m/escondidas/770/" TargetMode="External"/><Relationship Id="rId86" Type="http://schemas.openxmlformats.org/officeDocument/2006/relationships/hyperlink" Target="https://www.munzee.com/m/LegionRider/565/" TargetMode="External"/><Relationship Id="rId85" Type="http://schemas.openxmlformats.org/officeDocument/2006/relationships/hyperlink" Target="https://www.munzee.com/m/Fossillady/370/" TargetMode="External"/><Relationship Id="rId88" Type="http://schemas.openxmlformats.org/officeDocument/2006/relationships/hyperlink" Target="https://www.munzee.com/m/Sandy800/733/" TargetMode="External"/><Relationship Id="rId87" Type="http://schemas.openxmlformats.org/officeDocument/2006/relationships/hyperlink" Target="https://www.munzee.com/m/JackSparrow/10912" TargetMode="External"/><Relationship Id="rId89" Type="http://schemas.openxmlformats.org/officeDocument/2006/relationships/hyperlink" Target="https://www.munzee.com/m/annabanana/3762/" TargetMode="External"/><Relationship Id="rId80" Type="http://schemas.openxmlformats.org/officeDocument/2006/relationships/hyperlink" Target="https://www.munzee.com/m/tnindian/2020/" TargetMode="External"/><Relationship Id="rId82" Type="http://schemas.openxmlformats.org/officeDocument/2006/relationships/hyperlink" Target="https://www.munzee.com/m/delaner46/2271" TargetMode="External"/><Relationship Id="rId81" Type="http://schemas.openxmlformats.org/officeDocument/2006/relationships/hyperlink" Target="https://www.munzee.com/m/franktoops/1184" TargetMode="External"/><Relationship Id="rId73" Type="http://schemas.openxmlformats.org/officeDocument/2006/relationships/hyperlink" Target="https://www.munzee.com/m/monrose/2541/" TargetMode="External"/><Relationship Id="rId72" Type="http://schemas.openxmlformats.org/officeDocument/2006/relationships/hyperlink" Target="https://www.munzee.com/m/annabanana/4158/" TargetMode="External"/><Relationship Id="rId75" Type="http://schemas.openxmlformats.org/officeDocument/2006/relationships/hyperlink" Target="https://www.munzee.com/m/Sandy800/725/" TargetMode="External"/><Relationship Id="rId74" Type="http://schemas.openxmlformats.org/officeDocument/2006/relationships/hyperlink" Target="https://www.munzee.com/m/dlbisblest/2861/" TargetMode="External"/><Relationship Id="rId77" Type="http://schemas.openxmlformats.org/officeDocument/2006/relationships/hyperlink" Target="https://www.munzee.com/m/danielle41101/2088/" TargetMode="External"/><Relationship Id="rId76" Type="http://schemas.openxmlformats.org/officeDocument/2006/relationships/hyperlink" Target="https://www.munzee.com/m/RubyRubyDues/1988/" TargetMode="External"/><Relationship Id="rId79" Type="http://schemas.openxmlformats.org/officeDocument/2006/relationships/hyperlink" Target="https://www.munzee.com/m/Rememberlostisland/2382/" TargetMode="External"/><Relationship Id="rId78" Type="http://schemas.openxmlformats.org/officeDocument/2006/relationships/hyperlink" Target="https://www.munzee.com/m/GrimyMitts/1178/" TargetMode="External"/><Relationship Id="rId71" Type="http://schemas.openxmlformats.org/officeDocument/2006/relationships/hyperlink" Target="https://www.munzee.com/m/RubyRubyDues/1989/" TargetMode="External"/><Relationship Id="rId70" Type="http://schemas.openxmlformats.org/officeDocument/2006/relationships/hyperlink" Target="https://www.munzee.com/m/monrose/2545/" TargetMode="External"/><Relationship Id="rId62" Type="http://schemas.openxmlformats.org/officeDocument/2006/relationships/hyperlink" Target="https://www.munzee.com/m/Penfold49/1088/" TargetMode="External"/><Relationship Id="rId61" Type="http://schemas.openxmlformats.org/officeDocument/2006/relationships/hyperlink" Target="https://www.munzee.com/m/CandyLace/356/" TargetMode="External"/><Relationship Id="rId64" Type="http://schemas.openxmlformats.org/officeDocument/2006/relationships/hyperlink" Target="https://www.munzee.com/m/RubyRubyDues/1997/" TargetMode="External"/><Relationship Id="rId63" Type="http://schemas.openxmlformats.org/officeDocument/2006/relationships/hyperlink" Target="https://www.munzee.com/m/monrose/2539/" TargetMode="External"/><Relationship Id="rId66" Type="http://schemas.openxmlformats.org/officeDocument/2006/relationships/hyperlink" Target="https://www.munzee.com/m/annabanana/4155/" TargetMode="External"/><Relationship Id="rId65" Type="http://schemas.openxmlformats.org/officeDocument/2006/relationships/hyperlink" Target="https://www.munzee.com/m/janzattic/3252" TargetMode="External"/><Relationship Id="rId68" Type="http://schemas.openxmlformats.org/officeDocument/2006/relationships/hyperlink" Target="https://www.munzee.com/m/danielle41101/2089/" TargetMode="External"/><Relationship Id="rId67" Type="http://schemas.openxmlformats.org/officeDocument/2006/relationships/hyperlink" Target="https://www.munzee.com/m/RubyRubyDues/1990/" TargetMode="External"/><Relationship Id="rId60" Type="http://schemas.openxmlformats.org/officeDocument/2006/relationships/hyperlink" Target="https://www.munzee.com/m/rodrico101/2455/" TargetMode="External"/><Relationship Id="rId69" Type="http://schemas.openxmlformats.org/officeDocument/2006/relationships/hyperlink" Target="https://www.munzee.com/m/Whelen/6699/" TargetMode="External"/><Relationship Id="rId51" Type="http://schemas.openxmlformats.org/officeDocument/2006/relationships/hyperlink" Target="https://www.munzee.com/m/JAL/1003" TargetMode="External"/><Relationship Id="rId50" Type="http://schemas.openxmlformats.org/officeDocument/2006/relationships/hyperlink" Target="https://www.munzee.com/m/DVDNJYC/992" TargetMode="External"/><Relationship Id="rId53" Type="http://schemas.openxmlformats.org/officeDocument/2006/relationships/hyperlink" Target="https://www.munzee.com/m/Rememberlostisland/2325" TargetMode="External"/><Relationship Id="rId52" Type="http://schemas.openxmlformats.org/officeDocument/2006/relationships/hyperlink" Target="https://www.munzee.com/m/lison55/1256/" TargetMode="External"/><Relationship Id="rId55" Type="http://schemas.openxmlformats.org/officeDocument/2006/relationships/hyperlink" Target="https://www.munzee.com/m/LegionRider/576/" TargetMode="External"/><Relationship Id="rId54" Type="http://schemas.openxmlformats.org/officeDocument/2006/relationships/hyperlink" Target="https://www.munzee.com/m/delaner46/2272" TargetMode="External"/><Relationship Id="rId57" Type="http://schemas.openxmlformats.org/officeDocument/2006/relationships/hyperlink" Target="https://www.munzee.com/m/dlbisblest/2864/" TargetMode="External"/><Relationship Id="rId56" Type="http://schemas.openxmlformats.org/officeDocument/2006/relationships/hyperlink" Target="https://www.munzee.com/m/monrose/2549/" TargetMode="External"/><Relationship Id="rId59" Type="http://schemas.openxmlformats.org/officeDocument/2006/relationships/hyperlink" Target="https://www.munzee.com/m/monrose/2547/" TargetMode="External"/><Relationship Id="rId58" Type="http://schemas.openxmlformats.org/officeDocument/2006/relationships/hyperlink" Target="https://www.munzee.com/m/FindersGirl/1190/" TargetMode="External"/><Relationship Id="rId107" Type="http://schemas.openxmlformats.org/officeDocument/2006/relationships/hyperlink" Target="https://www.munzee.com/m/Derlame/5860/" TargetMode="External"/><Relationship Id="rId228" Type="http://schemas.openxmlformats.org/officeDocument/2006/relationships/hyperlink" Target="https://www.munzee.com/m/JAL/995" TargetMode="External"/><Relationship Id="rId349" Type="http://schemas.openxmlformats.org/officeDocument/2006/relationships/hyperlink" Target="https://www.munzee.com/m/lison55/1171" TargetMode="External"/><Relationship Id="rId106" Type="http://schemas.openxmlformats.org/officeDocument/2006/relationships/hyperlink" Target="https://www.munzee.com/m/tnindian/2024/" TargetMode="External"/><Relationship Id="rId227" Type="http://schemas.openxmlformats.org/officeDocument/2006/relationships/hyperlink" Target="https://www.munzee.com/m/DVDNJYC/984" TargetMode="External"/><Relationship Id="rId348" Type="http://schemas.openxmlformats.org/officeDocument/2006/relationships/hyperlink" Target="https://www.munzee.com/m/JAL/991" TargetMode="External"/><Relationship Id="rId105" Type="http://schemas.openxmlformats.org/officeDocument/2006/relationships/hyperlink" Target="https://www.munzee.com/m/roughdraft/4081/" TargetMode="External"/><Relationship Id="rId226" Type="http://schemas.openxmlformats.org/officeDocument/2006/relationships/hyperlink" Target="https://www.munzee.com/m/Rayman/1427/" TargetMode="External"/><Relationship Id="rId347" Type="http://schemas.openxmlformats.org/officeDocument/2006/relationships/hyperlink" Target="https://www.munzee.com/m/DVDNJYC/983" TargetMode="External"/><Relationship Id="rId104" Type="http://schemas.openxmlformats.org/officeDocument/2006/relationships/hyperlink" Target="https://www.munzee.com/m/danielle41101/2087/" TargetMode="External"/><Relationship Id="rId225" Type="http://schemas.openxmlformats.org/officeDocument/2006/relationships/hyperlink" Target="https://www.munzee.com/m/MeanderingMonkeys/8675/" TargetMode="External"/><Relationship Id="rId346" Type="http://schemas.openxmlformats.org/officeDocument/2006/relationships/hyperlink" Target="https://www.munzee.com/m/monrose/2769/" TargetMode="External"/><Relationship Id="rId109" Type="http://schemas.openxmlformats.org/officeDocument/2006/relationships/hyperlink" Target="https://www.munzee.com/m/escondidas/858" TargetMode="External"/><Relationship Id="rId108" Type="http://schemas.openxmlformats.org/officeDocument/2006/relationships/hyperlink" Target="https://www.munzee.com/m/roughdraft/4076/" TargetMode="External"/><Relationship Id="rId229" Type="http://schemas.openxmlformats.org/officeDocument/2006/relationships/hyperlink" Target="https://www.munzee.com/m/tnindian/2036/" TargetMode="External"/><Relationship Id="rId220" Type="http://schemas.openxmlformats.org/officeDocument/2006/relationships/hyperlink" Target="https://www.munzee.com/m/CandyLace/494/" TargetMode="External"/><Relationship Id="rId341" Type="http://schemas.openxmlformats.org/officeDocument/2006/relationships/hyperlink" Target="https://www.munzee.com/m/magnacharge/933/" TargetMode="External"/><Relationship Id="rId340" Type="http://schemas.openxmlformats.org/officeDocument/2006/relationships/hyperlink" Target="https://www.munzee.com/m/franktoops/1063" TargetMode="External"/><Relationship Id="rId103" Type="http://schemas.openxmlformats.org/officeDocument/2006/relationships/hyperlink" Target="https://www.munzee.com/m/annabanana/3655/" TargetMode="External"/><Relationship Id="rId224" Type="http://schemas.openxmlformats.org/officeDocument/2006/relationships/hyperlink" Target="https://www.munzee.com/m/danielle41101/2081/" TargetMode="External"/><Relationship Id="rId345" Type="http://schemas.openxmlformats.org/officeDocument/2006/relationships/hyperlink" Target="https://www.munzee.com/m/Rememberlostisland/2504/" TargetMode="External"/><Relationship Id="rId102" Type="http://schemas.openxmlformats.org/officeDocument/2006/relationships/hyperlink" Target="https://www.munzee.com/m/denali0407/5141" TargetMode="External"/><Relationship Id="rId223" Type="http://schemas.openxmlformats.org/officeDocument/2006/relationships/hyperlink" Target="https://www.munzee.com/m/jaw/1697/admin/" TargetMode="External"/><Relationship Id="rId344" Type="http://schemas.openxmlformats.org/officeDocument/2006/relationships/hyperlink" Target="https://www.munzee.com/m/danielle41101/2086/" TargetMode="External"/><Relationship Id="rId101" Type="http://schemas.openxmlformats.org/officeDocument/2006/relationships/hyperlink" Target="https://www.munzee.com/m/Ovaldas/501/" TargetMode="External"/><Relationship Id="rId222" Type="http://schemas.openxmlformats.org/officeDocument/2006/relationships/hyperlink" Target="https://www.munzee.com/m/shabs/2783/admin/" TargetMode="External"/><Relationship Id="rId343" Type="http://schemas.openxmlformats.org/officeDocument/2006/relationships/hyperlink" Target="https://www.munzee.com/m/stevenkim/2024/" TargetMode="External"/><Relationship Id="rId100" Type="http://schemas.openxmlformats.org/officeDocument/2006/relationships/hyperlink" Target="https://www.munzee.com/m/snakelips/680/admin/" TargetMode="External"/><Relationship Id="rId221" Type="http://schemas.openxmlformats.org/officeDocument/2006/relationships/hyperlink" Target="https://www.munzee.com/m/nascar/1005/" TargetMode="External"/><Relationship Id="rId342" Type="http://schemas.openxmlformats.org/officeDocument/2006/relationships/hyperlink" Target="https://www.munzee.com/m/tnindian/2028/" TargetMode="External"/><Relationship Id="rId217" Type="http://schemas.openxmlformats.org/officeDocument/2006/relationships/hyperlink" Target="https://www.munzee.com/m/Fossillady/715" TargetMode="External"/><Relationship Id="rId338" Type="http://schemas.openxmlformats.org/officeDocument/2006/relationships/hyperlink" Target="https://www.munzee.com/m/Jhogancr/561/" TargetMode="External"/><Relationship Id="rId216" Type="http://schemas.openxmlformats.org/officeDocument/2006/relationships/hyperlink" Target="https://www.munzee.com/m/Rememberlostisland/2446/admin/" TargetMode="External"/><Relationship Id="rId337" Type="http://schemas.openxmlformats.org/officeDocument/2006/relationships/hyperlink" Target="https://www.munzee.com/m/shabs/2771/admin/" TargetMode="External"/><Relationship Id="rId215" Type="http://schemas.openxmlformats.org/officeDocument/2006/relationships/hyperlink" Target="https://www.munzee.com/m/rodrico101/2520/" TargetMode="External"/><Relationship Id="rId336" Type="http://schemas.openxmlformats.org/officeDocument/2006/relationships/hyperlink" Target="https://www.munzee.com/m/rodrico101/2515/" TargetMode="External"/><Relationship Id="rId214" Type="http://schemas.openxmlformats.org/officeDocument/2006/relationships/hyperlink" Target="https://www.munzee.com/m/dboracle/2056" TargetMode="External"/><Relationship Id="rId335" Type="http://schemas.openxmlformats.org/officeDocument/2006/relationships/hyperlink" Target="https://www.munzee.com/m/Rememberlostisland/2503/" TargetMode="External"/><Relationship Id="rId219" Type="http://schemas.openxmlformats.org/officeDocument/2006/relationships/hyperlink" Target="https://www.munzee.com/m/Rememberlostisland/2448/" TargetMode="External"/><Relationship Id="rId218" Type="http://schemas.openxmlformats.org/officeDocument/2006/relationships/hyperlink" Target="https://www.munzee.com/m/kimdot/7269/" TargetMode="External"/><Relationship Id="rId339" Type="http://schemas.openxmlformats.org/officeDocument/2006/relationships/hyperlink" Target="https://www.munzee.com/m/FindersGirl/1278/" TargetMode="External"/><Relationship Id="rId330" Type="http://schemas.openxmlformats.org/officeDocument/2006/relationships/hyperlink" Target="https://www.munzee.com/m/rodrico101/2440/" TargetMode="External"/><Relationship Id="rId213" Type="http://schemas.openxmlformats.org/officeDocument/2006/relationships/hyperlink" Target="https://www.munzee.com/m/NetB/1827/" TargetMode="External"/><Relationship Id="rId334" Type="http://schemas.openxmlformats.org/officeDocument/2006/relationships/hyperlink" Target="https://www.munzee.com/m/shabs/2775/admin/" TargetMode="External"/><Relationship Id="rId212" Type="http://schemas.openxmlformats.org/officeDocument/2006/relationships/hyperlink" Target="https://www.munzee.com/m/rodrico101/2523/" TargetMode="External"/><Relationship Id="rId333" Type="http://schemas.openxmlformats.org/officeDocument/2006/relationships/hyperlink" Target="https://www.munzee.com/m/rodrico101/2441/" TargetMode="External"/><Relationship Id="rId211" Type="http://schemas.openxmlformats.org/officeDocument/2006/relationships/hyperlink" Target="https://munzee.com/m/dboracle/1996" TargetMode="External"/><Relationship Id="rId332" Type="http://schemas.openxmlformats.org/officeDocument/2006/relationships/hyperlink" Target="https://munzee.com/m/dboracle/1990" TargetMode="External"/><Relationship Id="rId210" Type="http://schemas.openxmlformats.org/officeDocument/2006/relationships/hyperlink" Target="https://www.munzee.com/m/Hmn007/493/" TargetMode="External"/><Relationship Id="rId331" Type="http://schemas.openxmlformats.org/officeDocument/2006/relationships/hyperlink" Target="https://www.munzee.com/m/Whelen/6701/" TargetMode="External"/><Relationship Id="rId370" Type="http://schemas.openxmlformats.org/officeDocument/2006/relationships/hyperlink" Target="https://www.munzee.com/m/mortonfox/1097/" TargetMode="External"/><Relationship Id="rId129" Type="http://schemas.openxmlformats.org/officeDocument/2006/relationships/hyperlink" Target="https://www.munzee.com/m/Whelen/6706/" TargetMode="External"/><Relationship Id="rId128" Type="http://schemas.openxmlformats.org/officeDocument/2006/relationships/hyperlink" Target="https://www.munzee.com/m/JAL/1002" TargetMode="External"/><Relationship Id="rId249" Type="http://schemas.openxmlformats.org/officeDocument/2006/relationships/hyperlink" Target="https://www.munzee.com/m/LegionRider/577/" TargetMode="External"/><Relationship Id="rId127" Type="http://schemas.openxmlformats.org/officeDocument/2006/relationships/hyperlink" Target="https://www.munzee.com/m/DVDNJYC/990" TargetMode="External"/><Relationship Id="rId248" Type="http://schemas.openxmlformats.org/officeDocument/2006/relationships/hyperlink" Target="https://www.munzee.com/m/mortonfox/712/" TargetMode="External"/><Relationship Id="rId369" Type="http://schemas.openxmlformats.org/officeDocument/2006/relationships/hyperlink" Target="https://www.munzee.com/m/jaw/1520/admin/" TargetMode="External"/><Relationship Id="rId126" Type="http://schemas.openxmlformats.org/officeDocument/2006/relationships/hyperlink" Target="https://www.munzee.com/m/mortonfox/638/" TargetMode="External"/><Relationship Id="rId247" Type="http://schemas.openxmlformats.org/officeDocument/2006/relationships/hyperlink" Target="https://www.munzee.com/m/Kricketracks/495/" TargetMode="External"/><Relationship Id="rId368" Type="http://schemas.openxmlformats.org/officeDocument/2006/relationships/hyperlink" Target="https://www.munzee.com/m/shabs/2473/admin/" TargetMode="External"/><Relationship Id="rId121" Type="http://schemas.openxmlformats.org/officeDocument/2006/relationships/hyperlink" Target="https://www.munzee.com/m/Gamsci/2999/" TargetMode="External"/><Relationship Id="rId242" Type="http://schemas.openxmlformats.org/officeDocument/2006/relationships/hyperlink" Target="https://www.munzee.com/m/mortonfox/949/" TargetMode="External"/><Relationship Id="rId363" Type="http://schemas.openxmlformats.org/officeDocument/2006/relationships/hyperlink" Target="https://www.munzee.com/m/jaw/1572/admin/" TargetMode="External"/><Relationship Id="rId120" Type="http://schemas.openxmlformats.org/officeDocument/2006/relationships/hyperlink" Target="https://www.munzee.com/m/Gamsci/3000/" TargetMode="External"/><Relationship Id="rId241" Type="http://schemas.openxmlformats.org/officeDocument/2006/relationships/hyperlink" Target="https://www.munzee.com/m/Traycee/2962/" TargetMode="External"/><Relationship Id="rId362" Type="http://schemas.openxmlformats.org/officeDocument/2006/relationships/hyperlink" Target="https://www.munzee.com/m/shabs/2478/admin/" TargetMode="External"/><Relationship Id="rId240" Type="http://schemas.openxmlformats.org/officeDocument/2006/relationships/hyperlink" Target="https://www.munzee.com/m/nascar/998" TargetMode="External"/><Relationship Id="rId361" Type="http://schemas.openxmlformats.org/officeDocument/2006/relationships/hyperlink" Target="https://www.munzee.com/m/denali0407/4659" TargetMode="External"/><Relationship Id="rId360" Type="http://schemas.openxmlformats.org/officeDocument/2006/relationships/hyperlink" Target="https://www.munzee.com/m/RubyRubyDues/1394/" TargetMode="External"/><Relationship Id="rId125" Type="http://schemas.openxmlformats.org/officeDocument/2006/relationships/hyperlink" Target="https://www.munzee.com/m/monrose/2667/" TargetMode="External"/><Relationship Id="rId246" Type="http://schemas.openxmlformats.org/officeDocument/2006/relationships/hyperlink" Target="https://www.munzee.com/m/LegionRider/564/" TargetMode="External"/><Relationship Id="rId367" Type="http://schemas.openxmlformats.org/officeDocument/2006/relationships/hyperlink" Target="https://www.munzee.com/m/FindersGirl/1181/" TargetMode="External"/><Relationship Id="rId124" Type="http://schemas.openxmlformats.org/officeDocument/2006/relationships/hyperlink" Target="https://www.munzee.com/m/Rememberlostisland/2442/" TargetMode="External"/><Relationship Id="rId245" Type="http://schemas.openxmlformats.org/officeDocument/2006/relationships/hyperlink" Target="https://www.munzee.com/m/mortonfox/942/" TargetMode="External"/><Relationship Id="rId366" Type="http://schemas.openxmlformats.org/officeDocument/2006/relationships/hyperlink" Target="https://www.munzee.com/m/jaw/1571/admin/" TargetMode="External"/><Relationship Id="rId123" Type="http://schemas.openxmlformats.org/officeDocument/2006/relationships/hyperlink" Target="https://www.munzee.com/m/mortonfox/940/" TargetMode="External"/><Relationship Id="rId244" Type="http://schemas.openxmlformats.org/officeDocument/2006/relationships/hyperlink" Target="https://www.munzee.com/m/delaner46/2267" TargetMode="External"/><Relationship Id="rId365" Type="http://schemas.openxmlformats.org/officeDocument/2006/relationships/hyperlink" Target="https://www.munzee.com/m/shabs/2551/admin/" TargetMode="External"/><Relationship Id="rId122" Type="http://schemas.openxmlformats.org/officeDocument/2006/relationships/hyperlink" Target="https://www.munzee.com/m/monrose/2670/" TargetMode="External"/><Relationship Id="rId243" Type="http://schemas.openxmlformats.org/officeDocument/2006/relationships/hyperlink" Target="https://www.munzee.com/m/tnindian/2033/" TargetMode="External"/><Relationship Id="rId364" Type="http://schemas.openxmlformats.org/officeDocument/2006/relationships/hyperlink" Target="https://www.munzee.com/m/FindersGirl/1181/" TargetMode="External"/><Relationship Id="rId95" Type="http://schemas.openxmlformats.org/officeDocument/2006/relationships/hyperlink" Target="https://www.munzee.com/m/lison55/1264/" TargetMode="External"/><Relationship Id="rId94" Type="http://schemas.openxmlformats.org/officeDocument/2006/relationships/hyperlink" Target="https://www.munzee.com/m/Derlame/5866/" TargetMode="External"/><Relationship Id="rId97" Type="http://schemas.openxmlformats.org/officeDocument/2006/relationships/hyperlink" Target="https://www.munzee.com/m/escondidas/847/" TargetMode="External"/><Relationship Id="rId96" Type="http://schemas.openxmlformats.org/officeDocument/2006/relationships/hyperlink" Target="https://www.munzee.com/m/denali0407/5137" TargetMode="External"/><Relationship Id="rId99" Type="http://schemas.openxmlformats.org/officeDocument/2006/relationships/hyperlink" Target="https://www.munzee.com/m/janzattic/3246" TargetMode="External"/><Relationship Id="rId98" Type="http://schemas.openxmlformats.org/officeDocument/2006/relationships/hyperlink" Target="https://www.munzee.com/m/redshark78/566" TargetMode="External"/><Relationship Id="rId91" Type="http://schemas.openxmlformats.org/officeDocument/2006/relationships/hyperlink" Target="https://www.munzee.com/m/kimdot/7517/" TargetMode="External"/><Relationship Id="rId90" Type="http://schemas.openxmlformats.org/officeDocument/2006/relationships/hyperlink" Target="https://www.munzee.com/m/denali0407/5135" TargetMode="External"/><Relationship Id="rId93" Type="http://schemas.openxmlformats.org/officeDocument/2006/relationships/hyperlink" Target="https://www.munzee.com/m/denali0407/5139/" TargetMode="External"/><Relationship Id="rId92" Type="http://schemas.openxmlformats.org/officeDocument/2006/relationships/hyperlink" Target="https://www.munzee.com/m/LegionRider/617/" TargetMode="External"/><Relationship Id="rId118" Type="http://schemas.openxmlformats.org/officeDocument/2006/relationships/hyperlink" Target="https://www.munzee.com/m/Brandikorte/1430" TargetMode="External"/><Relationship Id="rId239" Type="http://schemas.openxmlformats.org/officeDocument/2006/relationships/hyperlink" Target="https://www.munzee.com/m/LegionRider/572/" TargetMode="External"/><Relationship Id="rId117" Type="http://schemas.openxmlformats.org/officeDocument/2006/relationships/hyperlink" Target="https://www.munzee.com/m/roughdraft/4028/" TargetMode="External"/><Relationship Id="rId238" Type="http://schemas.openxmlformats.org/officeDocument/2006/relationships/hyperlink" Target="https://www.munzee.com/m/monrose/2773/" TargetMode="External"/><Relationship Id="rId359" Type="http://schemas.openxmlformats.org/officeDocument/2006/relationships/hyperlink" Target="https://www.munzee.com/m/Sabbyjo12/320/" TargetMode="External"/><Relationship Id="rId116" Type="http://schemas.openxmlformats.org/officeDocument/2006/relationships/hyperlink" Target="https://www.munzee.com/m/monrose/2672/" TargetMode="External"/><Relationship Id="rId237" Type="http://schemas.openxmlformats.org/officeDocument/2006/relationships/hyperlink" Target="https://www.munzee.com/m/NetB/1826/" TargetMode="External"/><Relationship Id="rId358" Type="http://schemas.openxmlformats.org/officeDocument/2006/relationships/hyperlink" Target="https://www.munzee.com/m/Rememberlostisland/2508/" TargetMode="External"/><Relationship Id="rId115" Type="http://schemas.openxmlformats.org/officeDocument/2006/relationships/hyperlink" Target="https://www.munzee.com/m/janzattic/3239" TargetMode="External"/><Relationship Id="rId236" Type="http://schemas.openxmlformats.org/officeDocument/2006/relationships/hyperlink" Target="https://www.munzee.com/m/LegionRider/568/" TargetMode="External"/><Relationship Id="rId357" Type="http://schemas.openxmlformats.org/officeDocument/2006/relationships/hyperlink" Target="https://www.munzee.com/m/lison55/1170/" TargetMode="External"/><Relationship Id="rId119" Type="http://schemas.openxmlformats.org/officeDocument/2006/relationships/hyperlink" Target="https://www.munzee.com/m/monrose/2671/" TargetMode="External"/><Relationship Id="rId110" Type="http://schemas.openxmlformats.org/officeDocument/2006/relationships/hyperlink" Target="https://www.munzee.com/m/Rememberlostisland/2385/" TargetMode="External"/><Relationship Id="rId231" Type="http://schemas.openxmlformats.org/officeDocument/2006/relationships/hyperlink" Target="https://www.munzee.com/m/Rememberlostisland/2449/" TargetMode="External"/><Relationship Id="rId352" Type="http://schemas.openxmlformats.org/officeDocument/2006/relationships/hyperlink" Target="https://www.munzee.com/m/NetB/1822/" TargetMode="External"/><Relationship Id="rId230" Type="http://schemas.openxmlformats.org/officeDocument/2006/relationships/hyperlink" Target="https://www.munzee.com/m/redshark78/560" TargetMode="External"/><Relationship Id="rId351" Type="http://schemas.openxmlformats.org/officeDocument/2006/relationships/hyperlink" Target="https://www.munzee.com/m/monrose/2765/" TargetMode="External"/><Relationship Id="rId350" Type="http://schemas.openxmlformats.org/officeDocument/2006/relationships/hyperlink" Target="https://www.munzee.com/m/Rememberlostisland/2507/" TargetMode="External"/><Relationship Id="rId114" Type="http://schemas.openxmlformats.org/officeDocument/2006/relationships/hyperlink" Target="https://www.munzee.com/m/FindersGirl/1178/" TargetMode="External"/><Relationship Id="rId235" Type="http://schemas.openxmlformats.org/officeDocument/2006/relationships/hyperlink" Target="https://www.munzee.com/m/shabs/2782/admin/" TargetMode="External"/><Relationship Id="rId356" Type="http://schemas.openxmlformats.org/officeDocument/2006/relationships/hyperlink" Target="https://www.munzee.com/m/JAL/992" TargetMode="External"/><Relationship Id="rId113" Type="http://schemas.openxmlformats.org/officeDocument/2006/relationships/hyperlink" Target="https://www.munzee.com/m/Rememberlostisland/2386/" TargetMode="External"/><Relationship Id="rId234" Type="http://schemas.openxmlformats.org/officeDocument/2006/relationships/hyperlink" Target="https://www.munzee.com/m/jaw/1696/admin/" TargetMode="External"/><Relationship Id="rId355" Type="http://schemas.openxmlformats.org/officeDocument/2006/relationships/hyperlink" Target="https://www.munzee.com/m/DVDNJYC/985" TargetMode="External"/><Relationship Id="rId112" Type="http://schemas.openxmlformats.org/officeDocument/2006/relationships/hyperlink" Target="https://www.munzee.com/m/roughdraft/4030/" TargetMode="External"/><Relationship Id="rId233" Type="http://schemas.openxmlformats.org/officeDocument/2006/relationships/hyperlink" Target="https://www.munzee.com/m/FindersGirl/1406/" TargetMode="External"/><Relationship Id="rId354" Type="http://schemas.openxmlformats.org/officeDocument/2006/relationships/hyperlink" Target="https://www.munzee.com/m/monrose/2768/" TargetMode="External"/><Relationship Id="rId111" Type="http://schemas.openxmlformats.org/officeDocument/2006/relationships/hyperlink" Target="https://www.munzee.com/m/danielle41101/2084/" TargetMode="External"/><Relationship Id="rId232" Type="http://schemas.openxmlformats.org/officeDocument/2006/relationships/hyperlink" Target="https://www.munzee.com/m/roughdraft/4352/" TargetMode="External"/><Relationship Id="rId353" Type="http://schemas.openxmlformats.org/officeDocument/2006/relationships/hyperlink" Target="https://www.munzee.com/m/Kricketracks/482/" TargetMode="External"/><Relationship Id="rId305" Type="http://schemas.openxmlformats.org/officeDocument/2006/relationships/hyperlink" Target="https://www.munzee.com/m/tnindian/2029/" TargetMode="External"/><Relationship Id="rId304" Type="http://schemas.openxmlformats.org/officeDocument/2006/relationships/hyperlink" Target="https://www.munzee.com/m/jaw/1689/admin/" TargetMode="External"/><Relationship Id="rId303" Type="http://schemas.openxmlformats.org/officeDocument/2006/relationships/hyperlink" Target="https://www.munzee.com/m/shabs/2776/admin/" TargetMode="External"/><Relationship Id="rId302" Type="http://schemas.openxmlformats.org/officeDocument/2006/relationships/hyperlink" Target="https://www.munzee.com/m/mortonfox/941/" TargetMode="External"/><Relationship Id="rId309" Type="http://schemas.openxmlformats.org/officeDocument/2006/relationships/hyperlink" Target="https://www.munzee.com/m/mortonfox/711/" TargetMode="External"/><Relationship Id="rId308" Type="http://schemas.openxmlformats.org/officeDocument/2006/relationships/hyperlink" Target="https://www.munzee.com/m/NetB/1823/" TargetMode="External"/><Relationship Id="rId307" Type="http://schemas.openxmlformats.org/officeDocument/2006/relationships/hyperlink" Target="https://www.munzee.com/m/LegionRider/571/" TargetMode="External"/><Relationship Id="rId306" Type="http://schemas.openxmlformats.org/officeDocument/2006/relationships/hyperlink" Target="https://www.munzee.com/m/mortonfox/939/" TargetMode="External"/><Relationship Id="rId301" Type="http://schemas.openxmlformats.org/officeDocument/2006/relationships/hyperlink" Target="https://www.munzee.com/m/my2boysmama/661" TargetMode="External"/><Relationship Id="rId300" Type="http://schemas.openxmlformats.org/officeDocument/2006/relationships/hyperlink" Target="https://www.munzee.com/m/kcpride/2561/" TargetMode="External"/><Relationship Id="rId421" Type="http://schemas.openxmlformats.org/officeDocument/2006/relationships/drawing" Target="../drawings/drawing1.xml"/><Relationship Id="rId420" Type="http://schemas.openxmlformats.org/officeDocument/2006/relationships/hyperlink" Target="https://www.munzee.com/m/Rememberlostisland/2741/" TargetMode="External"/><Relationship Id="rId415" Type="http://schemas.openxmlformats.org/officeDocument/2006/relationships/hyperlink" Target="https://www.munzee.com/m/CandyLace/358/" TargetMode="External"/><Relationship Id="rId414" Type="http://schemas.openxmlformats.org/officeDocument/2006/relationships/hyperlink" Target="https://www.munzee.com/m/Wackeldackel/327/" TargetMode="External"/><Relationship Id="rId413" Type="http://schemas.openxmlformats.org/officeDocument/2006/relationships/hyperlink" Target="https://www.munzee.com/m/Whelen/6378/" TargetMode="External"/><Relationship Id="rId412" Type="http://schemas.openxmlformats.org/officeDocument/2006/relationships/hyperlink" Target="https://www.munzee.com/m/CandyLace/357/" TargetMode="External"/><Relationship Id="rId419" Type="http://schemas.openxmlformats.org/officeDocument/2006/relationships/hyperlink" Target="https://www.munzee.com/m/Whelen/6376/" TargetMode="External"/><Relationship Id="rId418" Type="http://schemas.openxmlformats.org/officeDocument/2006/relationships/hyperlink" Target="https://www.munzee.com/m/CandyLace/484" TargetMode="External"/><Relationship Id="rId417" Type="http://schemas.openxmlformats.org/officeDocument/2006/relationships/hyperlink" Target="https://www.munzee.com/m/Derlame/5700/" TargetMode="External"/><Relationship Id="rId416" Type="http://schemas.openxmlformats.org/officeDocument/2006/relationships/hyperlink" Target="https://www.munzee.com/m/Whelen/6377/" TargetMode="External"/><Relationship Id="rId411" Type="http://schemas.openxmlformats.org/officeDocument/2006/relationships/hyperlink" Target="https://munzee.com/m/dboracle/1960" TargetMode="External"/><Relationship Id="rId410" Type="http://schemas.openxmlformats.org/officeDocument/2006/relationships/hyperlink" Target="https://www.munzee.com/m/my2boysmama/695/" TargetMode="External"/><Relationship Id="rId206" Type="http://schemas.openxmlformats.org/officeDocument/2006/relationships/hyperlink" Target="https://www.munzee.com/m/rodrico101/2517/" TargetMode="External"/><Relationship Id="rId327" Type="http://schemas.openxmlformats.org/officeDocument/2006/relationships/hyperlink" Target="https://www.munzee.com/m/rodrico101/2438/" TargetMode="External"/><Relationship Id="rId205" Type="http://schemas.openxmlformats.org/officeDocument/2006/relationships/hyperlink" Target="https://www.munzee.com/m/dboracle/2047" TargetMode="External"/><Relationship Id="rId326" Type="http://schemas.openxmlformats.org/officeDocument/2006/relationships/hyperlink" Target="https://munzee.com/m/dboracle/1985" TargetMode="External"/><Relationship Id="rId204" Type="http://schemas.openxmlformats.org/officeDocument/2006/relationships/hyperlink" Target="https://www.munzee.com/m/monrose/2662/" TargetMode="External"/><Relationship Id="rId325" Type="http://schemas.openxmlformats.org/officeDocument/2006/relationships/hyperlink" Target="https://www.munzee.com/m/Whelen/6711/" TargetMode="External"/><Relationship Id="rId203" Type="http://schemas.openxmlformats.org/officeDocument/2006/relationships/hyperlink" Target="https://www.munzee.com/m/Rememberlostisland/2444/" TargetMode="External"/><Relationship Id="rId324" Type="http://schemas.openxmlformats.org/officeDocument/2006/relationships/hyperlink" Target="https://www.munzee.com/m/rodrico101/2439/" TargetMode="External"/><Relationship Id="rId209" Type="http://schemas.openxmlformats.org/officeDocument/2006/relationships/hyperlink" Target="https://www.munzee.com/m/rodrico101/2614/" TargetMode="External"/><Relationship Id="rId208" Type="http://schemas.openxmlformats.org/officeDocument/2006/relationships/hyperlink" Target="https://munzee.com/m/dboracle/1992" TargetMode="External"/><Relationship Id="rId329" Type="http://schemas.openxmlformats.org/officeDocument/2006/relationships/hyperlink" Target="https://munzee.com/m/dboracle/1988" TargetMode="External"/><Relationship Id="rId207" Type="http://schemas.openxmlformats.org/officeDocument/2006/relationships/hyperlink" Target="https://www.munzee.com/m/monrose/2661/" TargetMode="External"/><Relationship Id="rId328" Type="http://schemas.openxmlformats.org/officeDocument/2006/relationships/hyperlink" Target="https://www.munzee.com/m/Whelen/6709/" TargetMode="External"/><Relationship Id="rId202" Type="http://schemas.openxmlformats.org/officeDocument/2006/relationships/hyperlink" Target="https://www.munzee.com/m/dboracle/2051" TargetMode="External"/><Relationship Id="rId323" Type="http://schemas.openxmlformats.org/officeDocument/2006/relationships/hyperlink" Target="https://www.munzee.com/m/Sabbyjo12/270/" TargetMode="External"/><Relationship Id="rId201" Type="http://schemas.openxmlformats.org/officeDocument/2006/relationships/hyperlink" Target="https://www.munzee.com/m/RubyRubyDues/1980/" TargetMode="External"/><Relationship Id="rId322" Type="http://schemas.openxmlformats.org/officeDocument/2006/relationships/hyperlink" Target="https://www.munzee.com/m/Traycee/3008/" TargetMode="External"/><Relationship Id="rId200" Type="http://schemas.openxmlformats.org/officeDocument/2006/relationships/hyperlink" Target="https://www.munzee.com/m/RubyRubyDues/1819/" TargetMode="External"/><Relationship Id="rId321" Type="http://schemas.openxmlformats.org/officeDocument/2006/relationships/hyperlink" Target="https://www.munzee.com/m/gabbster/870/" TargetMode="External"/><Relationship Id="rId320" Type="http://schemas.openxmlformats.org/officeDocument/2006/relationships/hyperlink" Target="https://www.munzee.com/m/nascar/1004" TargetMode="External"/><Relationship Id="rId316" Type="http://schemas.openxmlformats.org/officeDocument/2006/relationships/hyperlink" Target="https://www.munzee.com/m/Sabbyjo12/389/" TargetMode="External"/><Relationship Id="rId315" Type="http://schemas.openxmlformats.org/officeDocument/2006/relationships/hyperlink" Target="https://www.munzee.com/m/mortonfox/709/" TargetMode="External"/><Relationship Id="rId314" Type="http://schemas.openxmlformats.org/officeDocument/2006/relationships/hyperlink" Target="https://www.munzee.com/m/LegionRider/575/" TargetMode="External"/><Relationship Id="rId313" Type="http://schemas.openxmlformats.org/officeDocument/2006/relationships/hyperlink" Target="https://www.munzee.com/m/janzattic/3250" TargetMode="External"/><Relationship Id="rId319" Type="http://schemas.openxmlformats.org/officeDocument/2006/relationships/hyperlink" Target="https://www.munzee.com/m/jaw/1687/admin/" TargetMode="External"/><Relationship Id="rId318" Type="http://schemas.openxmlformats.org/officeDocument/2006/relationships/hyperlink" Target="https://www.munzee.com/m/mortonfox/647/" TargetMode="External"/><Relationship Id="rId317" Type="http://schemas.openxmlformats.org/officeDocument/2006/relationships/hyperlink" Target="https://www.munzee.com/m/monrose/2770/" TargetMode="External"/><Relationship Id="rId312" Type="http://schemas.openxmlformats.org/officeDocument/2006/relationships/hyperlink" Target="https://www.munzee.com/m/mortonfox/642/" TargetMode="External"/><Relationship Id="rId311" Type="http://schemas.openxmlformats.org/officeDocument/2006/relationships/hyperlink" Target="https://www.munzee.com/m/jaw/1688/admin/" TargetMode="External"/><Relationship Id="rId310" Type="http://schemas.openxmlformats.org/officeDocument/2006/relationships/hyperlink" Target="https://www.munzee.com/m/Kricketracks/427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63"/>
    <col customWidth="1" min="6" max="6" width="17.38"/>
    <col customWidth="1" min="8" max="8" width="25.75"/>
    <col customWidth="1" min="9" max="9" width="43.88"/>
    <col customWidth="1" min="10" max="10" width="19.13"/>
  </cols>
  <sheetData>
    <row r="1">
      <c r="A1" s="1" t="s">
        <v>0</v>
      </c>
    </row>
    <row r="3">
      <c r="A3" s="2"/>
      <c r="B3" s="2"/>
    </row>
    <row r="4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</row>
    <row r="5">
      <c r="A5" s="3" t="s">
        <v>6</v>
      </c>
      <c r="B5" s="4">
        <f t="shared" ref="B5:D5" si="1">sum(B6:B7)</f>
        <v>420</v>
      </c>
      <c r="C5" s="5">
        <f t="shared" si="1"/>
        <v>0</v>
      </c>
      <c r="D5" s="5">
        <f t="shared" si="1"/>
        <v>420</v>
      </c>
      <c r="E5" s="6">
        <f t="shared" ref="E5:E7" si="2">SUM(ROUND(D5/B5, 4))</f>
        <v>1</v>
      </c>
      <c r="F5" s="7" t="str">
        <f>HYPERLINK("https://www.munzee.com/map/9zqy6td5k/18","MAP LINK")</f>
        <v>MAP LINK</v>
      </c>
      <c r="H5" s="8" t="s">
        <v>7</v>
      </c>
    </row>
    <row r="6">
      <c r="A6" s="3" t="s">
        <v>8</v>
      </c>
      <c r="B6" s="4">
        <f>COUNTIF(G13:G432,"white")</f>
        <v>78</v>
      </c>
      <c r="C6" s="5">
        <f>COUNTIFS(H13:H432, "", G13:G432, "white")</f>
        <v>0</v>
      </c>
      <c r="D6" s="5">
        <f t="shared" ref="D6:D7" si="3">sum(B6-C6)</f>
        <v>78</v>
      </c>
      <c r="E6" s="6">
        <f t="shared" si="2"/>
        <v>1</v>
      </c>
    </row>
    <row r="7">
      <c r="A7" s="3" t="s">
        <v>9</v>
      </c>
      <c r="B7" s="4">
        <f>COUNTIF(G13:G432,"Evolution")</f>
        <v>342</v>
      </c>
      <c r="C7" s="5">
        <f>COUNTIFS(H13:H432, "", G13:G432, "Evolution")</f>
        <v>0</v>
      </c>
      <c r="D7" s="5">
        <f t="shared" si="3"/>
        <v>342</v>
      </c>
      <c r="E7" s="6">
        <f t="shared" si="2"/>
        <v>1</v>
      </c>
      <c r="F7" s="9" t="str">
        <f>HYPERLINK("https://www.munzee.com/m/rodrico101/","By: Rodrico101")</f>
        <v>By: Rodrico101</v>
      </c>
      <c r="H7" s="8" t="s">
        <v>10</v>
      </c>
      <c r="I7" s="10" t="str">
        <f>HYPERLINK("https://www.munzee.com/m/rodrico101/2460/","SOCIAL #1")</f>
        <v>SOCIAL #1</v>
      </c>
    </row>
    <row r="8">
      <c r="A8" s="2"/>
      <c r="B8" s="2"/>
      <c r="H8" s="8" t="s">
        <v>11</v>
      </c>
      <c r="I8" s="10" t="str">
        <f>HYPERLINK("https://www.munzee.com/m/rodrico101/2458/","SOCIAL #2")</f>
        <v>SOCIAL #2</v>
      </c>
    </row>
    <row r="9">
      <c r="A9" s="8" t="s">
        <v>12</v>
      </c>
      <c r="B9" s="11">
        <f>IFERROR(__xludf.DUMMYFUNCTION("COUNTUNIQUE(H13:H432)"),73.0)</f>
        <v>73</v>
      </c>
      <c r="F9" s="8" t="s">
        <v>13</v>
      </c>
      <c r="H9" s="8" t="s">
        <v>14</v>
      </c>
      <c r="I9" s="10" t="str">
        <f>HYPERLINK("https://www.munzee.com/m/rodrico101/2459/","SOCIAL #3")</f>
        <v>SOCIAL #3</v>
      </c>
    </row>
    <row r="10">
      <c r="A10" s="7" t="str">
        <f>HYPERLINK("https://goo.gl/QOT1hl","ALL CR GARDENS")</f>
        <v>ALL CR GARDENS</v>
      </c>
      <c r="B10" s="2"/>
      <c r="F10" s="12" t="str">
        <f>HYPERLINK("https://goo.gl/zKUJ21","https://goo.gl/zKUJ21")</f>
        <v>https://goo.gl/zKUJ21</v>
      </c>
    </row>
    <row r="11">
      <c r="A11" s="2"/>
      <c r="B11" s="2"/>
    </row>
    <row r="12">
      <c r="A12" s="13" t="s">
        <v>15</v>
      </c>
      <c r="B12" s="13" t="s">
        <v>16</v>
      </c>
      <c r="C12" s="13" t="s">
        <v>17</v>
      </c>
      <c r="D12" s="13" t="s">
        <v>18</v>
      </c>
      <c r="E12" s="13" t="s">
        <v>19</v>
      </c>
      <c r="F12" s="13" t="s">
        <v>15</v>
      </c>
      <c r="G12" s="13" t="s">
        <v>20</v>
      </c>
      <c r="H12" s="13" t="s">
        <v>21</v>
      </c>
      <c r="I12" s="13" t="s">
        <v>22</v>
      </c>
      <c r="J12" s="13" t="s">
        <v>23</v>
      </c>
      <c r="K12" s="13" t="s">
        <v>24</v>
      </c>
      <c r="L12" s="13" t="s">
        <v>25</v>
      </c>
    </row>
    <row r="13">
      <c r="A13" s="2" t="s">
        <v>26</v>
      </c>
      <c r="B13" s="2">
        <v>1.0</v>
      </c>
      <c r="C13" s="2">
        <v>1.0</v>
      </c>
      <c r="D13" s="2">
        <v>41.9122808850352</v>
      </c>
      <c r="E13" s="2">
        <v>-91.6464250897656</v>
      </c>
      <c r="F13" s="2" t="s">
        <v>27</v>
      </c>
      <c r="G13" s="2" t="s">
        <v>28</v>
      </c>
      <c r="H13" s="2" t="s">
        <v>29</v>
      </c>
      <c r="I13" s="14" t="s">
        <v>30</v>
      </c>
      <c r="K13" s="15"/>
      <c r="L13" s="16">
        <f>Countif(username,H13)</f>
        <v>6</v>
      </c>
    </row>
    <row r="14">
      <c r="A14" s="2" t="s">
        <v>31</v>
      </c>
      <c r="B14" s="2">
        <v>1.0</v>
      </c>
      <c r="C14" s="2">
        <v>2.0</v>
      </c>
      <c r="D14" s="2">
        <v>41.9122808848733</v>
      </c>
      <c r="E14" s="2">
        <v>-91.6462319473956</v>
      </c>
      <c r="F14" s="2" t="s">
        <v>27</v>
      </c>
      <c r="G14" s="2" t="s">
        <v>28</v>
      </c>
      <c r="H14" s="2" t="s">
        <v>32</v>
      </c>
      <c r="I14" s="14" t="s">
        <v>33</v>
      </c>
      <c r="K14" s="15"/>
      <c r="L14" s="16">
        <f>Countif(username,H14)</f>
        <v>2</v>
      </c>
    </row>
    <row r="15">
      <c r="A15" s="2" t="s">
        <v>34</v>
      </c>
      <c r="B15" s="2">
        <v>1.0</v>
      </c>
      <c r="C15" s="2">
        <v>3.0</v>
      </c>
      <c r="D15" s="2">
        <v>41.9122808847115</v>
      </c>
      <c r="E15" s="2">
        <v>-91.6460388050257</v>
      </c>
      <c r="F15" s="2" t="s">
        <v>27</v>
      </c>
      <c r="G15" s="2" t="s">
        <v>28</v>
      </c>
      <c r="H15" s="2" t="s">
        <v>35</v>
      </c>
      <c r="I15" s="14" t="s">
        <v>36</v>
      </c>
      <c r="K15" s="15"/>
      <c r="L15" s="16">
        <f>Countif(username,H15)</f>
        <v>2</v>
      </c>
    </row>
    <row r="16">
      <c r="A16" s="2" t="s">
        <v>37</v>
      </c>
      <c r="B16" s="2">
        <v>1.0</v>
      </c>
      <c r="C16" s="2">
        <v>4.0</v>
      </c>
      <c r="D16" s="2">
        <v>41.9122808845497</v>
      </c>
      <c r="E16" s="2">
        <v>-91.6458456626558</v>
      </c>
      <c r="F16" s="2" t="s">
        <v>27</v>
      </c>
      <c r="G16" s="2" t="s">
        <v>28</v>
      </c>
      <c r="H16" s="2" t="s">
        <v>38</v>
      </c>
      <c r="I16" s="14" t="s">
        <v>39</v>
      </c>
      <c r="K16" s="15"/>
      <c r="L16" s="16">
        <f>Countif(username,H16)</f>
        <v>2</v>
      </c>
    </row>
    <row r="17">
      <c r="A17" s="2" t="s">
        <v>40</v>
      </c>
      <c r="B17" s="2">
        <v>1.0</v>
      </c>
      <c r="C17" s="2">
        <v>5.0</v>
      </c>
      <c r="D17" s="2">
        <v>41.9122808843879</v>
      </c>
      <c r="E17" s="2">
        <v>-91.6456525202858</v>
      </c>
      <c r="F17" s="2" t="s">
        <v>27</v>
      </c>
      <c r="G17" s="2" t="s">
        <v>28</v>
      </c>
      <c r="H17" s="2" t="s">
        <v>29</v>
      </c>
      <c r="I17" s="14" t="s">
        <v>41</v>
      </c>
      <c r="K17" s="15"/>
      <c r="L17" s="16">
        <f>Countif(username,H17)</f>
        <v>6</v>
      </c>
    </row>
    <row r="18">
      <c r="A18" s="2" t="s">
        <v>42</v>
      </c>
      <c r="B18" s="2">
        <v>1.0</v>
      </c>
      <c r="C18" s="2">
        <v>6.0</v>
      </c>
      <c r="D18" s="2">
        <v>41.912280884226</v>
      </c>
      <c r="E18" s="2">
        <v>-91.6454593779159</v>
      </c>
      <c r="F18" s="2" t="s">
        <v>27</v>
      </c>
      <c r="G18" s="2" t="s">
        <v>28</v>
      </c>
      <c r="H18" s="2" t="s">
        <v>32</v>
      </c>
      <c r="I18" s="14" t="s">
        <v>43</v>
      </c>
      <c r="K18" s="15"/>
      <c r="L18" s="16">
        <f>Countif(username,H18)</f>
        <v>2</v>
      </c>
    </row>
    <row r="19">
      <c r="A19" s="2" t="s">
        <v>44</v>
      </c>
      <c r="B19" s="2">
        <v>1.0</v>
      </c>
      <c r="C19" s="2">
        <v>7.0</v>
      </c>
      <c r="D19" s="2">
        <v>41.9122808840642</v>
      </c>
      <c r="E19" s="2">
        <v>-91.6452662355459</v>
      </c>
      <c r="F19" s="2" t="s">
        <v>27</v>
      </c>
      <c r="G19" s="2" t="s">
        <v>28</v>
      </c>
      <c r="H19" s="2" t="s">
        <v>35</v>
      </c>
      <c r="I19" s="14" t="s">
        <v>45</v>
      </c>
      <c r="K19" s="15"/>
      <c r="L19" s="16">
        <f>Countif(username,H19)</f>
        <v>2</v>
      </c>
    </row>
    <row r="20">
      <c r="A20" s="2" t="s">
        <v>46</v>
      </c>
      <c r="B20" s="2">
        <v>1.0</v>
      </c>
      <c r="C20" s="2">
        <v>8.0</v>
      </c>
      <c r="D20" s="2">
        <v>41.9122808839024</v>
      </c>
      <c r="E20" s="2">
        <v>-91.645073093176</v>
      </c>
      <c r="F20" s="2" t="s">
        <v>27</v>
      </c>
      <c r="G20" s="2" t="s">
        <v>28</v>
      </c>
      <c r="H20" s="2" t="s">
        <v>38</v>
      </c>
      <c r="I20" s="14" t="s">
        <v>47</v>
      </c>
      <c r="K20" s="15"/>
      <c r="L20" s="16">
        <f>Countif(username,H20)</f>
        <v>2</v>
      </c>
    </row>
    <row r="21">
      <c r="A21" s="2" t="s">
        <v>48</v>
      </c>
      <c r="B21" s="2">
        <v>1.0</v>
      </c>
      <c r="C21" s="2">
        <v>9.0</v>
      </c>
      <c r="D21" s="2">
        <v>41.9122808837405</v>
      </c>
      <c r="E21" s="2">
        <v>-91.6448799508061</v>
      </c>
      <c r="F21" s="2" t="s">
        <v>27</v>
      </c>
      <c r="G21" s="2" t="s">
        <v>28</v>
      </c>
      <c r="H21" s="2" t="s">
        <v>49</v>
      </c>
      <c r="I21" s="14" t="s">
        <v>50</v>
      </c>
      <c r="K21" s="17" t="s">
        <v>51</v>
      </c>
      <c r="L21" s="16">
        <f>Countif(username,H21)</f>
        <v>15</v>
      </c>
    </row>
    <row r="22">
      <c r="A22" s="2" t="s">
        <v>52</v>
      </c>
      <c r="B22" s="2">
        <v>1.0</v>
      </c>
      <c r="C22" s="2">
        <v>10.0</v>
      </c>
      <c r="D22" s="2">
        <v>41.9122808835787</v>
      </c>
      <c r="E22" s="2">
        <v>-91.6446868084361</v>
      </c>
      <c r="F22" s="2" t="s">
        <v>27</v>
      </c>
      <c r="G22" s="2" t="s">
        <v>28</v>
      </c>
      <c r="H22" s="2" t="s">
        <v>53</v>
      </c>
      <c r="I22" s="14" t="s">
        <v>54</v>
      </c>
      <c r="K22" s="17" t="s">
        <v>55</v>
      </c>
      <c r="L22" s="16">
        <f>Countif(username,H22)</f>
        <v>3</v>
      </c>
    </row>
    <row r="23">
      <c r="A23" s="2" t="s">
        <v>56</v>
      </c>
      <c r="B23" s="2">
        <v>1.0</v>
      </c>
      <c r="C23" s="2">
        <v>11.0</v>
      </c>
      <c r="D23" s="2">
        <v>41.9122808834169</v>
      </c>
      <c r="E23" s="2">
        <v>-91.6444936660662</v>
      </c>
      <c r="F23" s="2" t="s">
        <v>27</v>
      </c>
      <c r="G23" s="2" t="s">
        <v>28</v>
      </c>
      <c r="H23" s="2" t="s">
        <v>57</v>
      </c>
      <c r="I23" s="14" t="s">
        <v>58</v>
      </c>
      <c r="K23" s="17">
        <v>1.0</v>
      </c>
      <c r="L23" s="16">
        <f>Countif(username,H23)</f>
        <v>2</v>
      </c>
    </row>
    <row r="24">
      <c r="A24" s="2" t="s">
        <v>59</v>
      </c>
      <c r="B24" s="2">
        <v>1.0</v>
      </c>
      <c r="C24" s="2">
        <v>12.0</v>
      </c>
      <c r="D24" s="2">
        <v>41.9122808832551</v>
      </c>
      <c r="E24" s="2">
        <v>-91.6443005236963</v>
      </c>
      <c r="F24" s="2" t="s">
        <v>27</v>
      </c>
      <c r="G24" s="2" t="s">
        <v>28</v>
      </c>
      <c r="H24" s="2" t="s">
        <v>29</v>
      </c>
      <c r="I24" s="14" t="s">
        <v>60</v>
      </c>
      <c r="K24" s="17" t="s">
        <v>55</v>
      </c>
      <c r="L24" s="16">
        <f>Countif(username,H24)</f>
        <v>6</v>
      </c>
    </row>
    <row r="25">
      <c r="A25" s="2" t="s">
        <v>61</v>
      </c>
      <c r="B25" s="2">
        <v>1.0</v>
      </c>
      <c r="C25" s="2">
        <v>13.0</v>
      </c>
      <c r="D25" s="2">
        <v>41.9122808830932</v>
      </c>
      <c r="E25" s="2">
        <v>-91.6441073813263</v>
      </c>
      <c r="F25" s="2" t="s">
        <v>27</v>
      </c>
      <c r="G25" s="2" t="s">
        <v>28</v>
      </c>
      <c r="H25" s="2" t="s">
        <v>49</v>
      </c>
      <c r="I25" s="14" t="s">
        <v>62</v>
      </c>
      <c r="K25" s="17" t="s">
        <v>51</v>
      </c>
      <c r="L25" s="16">
        <f>Countif(username,H25)</f>
        <v>15</v>
      </c>
    </row>
    <row r="26">
      <c r="A26" s="2" t="s">
        <v>63</v>
      </c>
      <c r="B26" s="2">
        <v>1.0</v>
      </c>
      <c r="C26" s="2">
        <v>14.0</v>
      </c>
      <c r="D26" s="2">
        <v>41.9122808829314</v>
      </c>
      <c r="E26" s="2">
        <v>-91.6439142389564</v>
      </c>
      <c r="F26" s="2" t="s">
        <v>27</v>
      </c>
      <c r="G26" s="2" t="s">
        <v>28</v>
      </c>
      <c r="H26" s="2" t="s">
        <v>64</v>
      </c>
      <c r="I26" s="14" t="s">
        <v>65</v>
      </c>
      <c r="K26" s="17" t="s">
        <v>51</v>
      </c>
      <c r="L26" s="16">
        <f>Countif(username,H26)</f>
        <v>5</v>
      </c>
    </row>
    <row r="27">
      <c r="A27" s="2" t="s">
        <v>66</v>
      </c>
      <c r="B27" s="2">
        <v>1.0</v>
      </c>
      <c r="C27" s="2">
        <v>15.0</v>
      </c>
      <c r="D27" s="2">
        <v>41.9122808827696</v>
      </c>
      <c r="E27" s="2">
        <v>-91.6437210965864</v>
      </c>
      <c r="F27" s="2" t="s">
        <v>27</v>
      </c>
      <c r="G27" s="2" t="s">
        <v>28</v>
      </c>
      <c r="H27" s="2" t="s">
        <v>67</v>
      </c>
      <c r="I27" s="14" t="s">
        <v>68</v>
      </c>
      <c r="K27" s="17" t="s">
        <v>69</v>
      </c>
      <c r="L27" s="16">
        <f>Countif(username,H27)</f>
        <v>21</v>
      </c>
    </row>
    <row r="28">
      <c r="A28" s="2" t="s">
        <v>70</v>
      </c>
      <c r="B28" s="2">
        <v>1.0</v>
      </c>
      <c r="C28" s="2">
        <v>16.0</v>
      </c>
      <c r="D28" s="2">
        <v>41.9122808826077</v>
      </c>
      <c r="E28" s="2">
        <v>-91.6435279542165</v>
      </c>
      <c r="F28" s="2" t="s">
        <v>27</v>
      </c>
      <c r="G28" s="2" t="s">
        <v>28</v>
      </c>
      <c r="H28" s="2" t="s">
        <v>71</v>
      </c>
      <c r="I28" s="14" t="s">
        <v>72</v>
      </c>
      <c r="K28" s="17" t="s">
        <v>55</v>
      </c>
      <c r="L28" s="16">
        <f>Countif(username,H28)</f>
        <v>4</v>
      </c>
    </row>
    <row r="29">
      <c r="A29" s="2" t="s">
        <v>73</v>
      </c>
      <c r="B29" s="2">
        <v>1.0</v>
      </c>
      <c r="C29" s="2">
        <v>17.0</v>
      </c>
      <c r="D29" s="2">
        <v>41.9122808824459</v>
      </c>
      <c r="E29" s="2">
        <v>-91.6433348118466</v>
      </c>
      <c r="F29" s="2" t="s">
        <v>27</v>
      </c>
      <c r="G29" s="2" t="s">
        <v>28</v>
      </c>
      <c r="H29" s="2" t="s">
        <v>64</v>
      </c>
      <c r="I29" s="14" t="s">
        <v>74</v>
      </c>
      <c r="K29" s="17" t="s">
        <v>51</v>
      </c>
      <c r="L29" s="16">
        <f>Countif(username,H29)</f>
        <v>5</v>
      </c>
    </row>
    <row r="30">
      <c r="A30" s="2" t="s">
        <v>75</v>
      </c>
      <c r="B30" s="2">
        <v>1.0</v>
      </c>
      <c r="C30" s="2">
        <v>18.0</v>
      </c>
      <c r="D30" s="2">
        <v>41.9122808822841</v>
      </c>
      <c r="E30" s="2">
        <v>-91.6431416694766</v>
      </c>
      <c r="F30" s="2" t="s">
        <v>27</v>
      </c>
      <c r="G30" s="2" t="s">
        <v>28</v>
      </c>
      <c r="H30" s="2" t="s">
        <v>49</v>
      </c>
      <c r="I30" s="14" t="s">
        <v>76</v>
      </c>
      <c r="K30" s="17" t="s">
        <v>51</v>
      </c>
      <c r="L30" s="16">
        <f>Countif(username,H30)</f>
        <v>15</v>
      </c>
    </row>
    <row r="31">
      <c r="A31" s="2" t="s">
        <v>77</v>
      </c>
      <c r="B31" s="2">
        <v>1.0</v>
      </c>
      <c r="C31" s="2">
        <v>19.0</v>
      </c>
      <c r="D31" s="2">
        <v>41.9122808821223</v>
      </c>
      <c r="E31" s="2">
        <v>-91.6429485271067</v>
      </c>
      <c r="F31" s="2" t="s">
        <v>27</v>
      </c>
      <c r="G31" s="2" t="s">
        <v>28</v>
      </c>
      <c r="H31" s="2" t="s">
        <v>29</v>
      </c>
      <c r="I31" s="14" t="s">
        <v>78</v>
      </c>
      <c r="K31" s="17" t="s">
        <v>55</v>
      </c>
      <c r="L31" s="16">
        <f>Countif(username,H31)</f>
        <v>6</v>
      </c>
    </row>
    <row r="32">
      <c r="A32" s="2" t="s">
        <v>79</v>
      </c>
      <c r="B32" s="2">
        <v>1.0</v>
      </c>
      <c r="C32" s="2">
        <v>20.0</v>
      </c>
      <c r="D32" s="2">
        <v>41.9122808819604</v>
      </c>
      <c r="E32" s="2">
        <v>-91.6427553847368</v>
      </c>
      <c r="F32" s="2" t="s">
        <v>27</v>
      </c>
      <c r="G32" s="2" t="s">
        <v>28</v>
      </c>
      <c r="H32" s="2" t="s">
        <v>64</v>
      </c>
      <c r="I32" s="14" t="s">
        <v>80</v>
      </c>
      <c r="K32" s="17" t="s">
        <v>51</v>
      </c>
      <c r="L32" s="16">
        <f>Countif(username,H32)</f>
        <v>5</v>
      </c>
    </row>
    <row r="33">
      <c r="A33" s="2" t="s">
        <v>81</v>
      </c>
      <c r="B33" s="2">
        <v>2.0</v>
      </c>
      <c r="C33" s="2">
        <v>1.0</v>
      </c>
      <c r="D33" s="2">
        <v>41.9121371545897</v>
      </c>
      <c r="E33" s="2">
        <v>-91.646425097159</v>
      </c>
      <c r="F33" s="2" t="s">
        <v>27</v>
      </c>
      <c r="G33" s="2" t="s">
        <v>28</v>
      </c>
      <c r="H33" s="2" t="s">
        <v>82</v>
      </c>
      <c r="I33" s="14" t="s">
        <v>83</v>
      </c>
      <c r="K33" s="17">
        <v>1.0</v>
      </c>
      <c r="L33" s="16">
        <f>Countif(username,H33)</f>
        <v>1</v>
      </c>
    </row>
    <row r="34">
      <c r="A34" s="2" t="s">
        <v>84</v>
      </c>
      <c r="B34" s="2">
        <v>2.0</v>
      </c>
      <c r="C34" s="2">
        <v>2.0</v>
      </c>
      <c r="D34" s="2">
        <v>41.9121371544279</v>
      </c>
      <c r="E34" s="2">
        <v>-91.646231955224</v>
      </c>
      <c r="F34" s="2" t="s">
        <v>85</v>
      </c>
      <c r="G34" s="2" t="s">
        <v>85</v>
      </c>
      <c r="H34" s="2" t="s">
        <v>86</v>
      </c>
      <c r="I34" s="14" t="s">
        <v>87</v>
      </c>
      <c r="K34" s="17">
        <v>1.0</v>
      </c>
      <c r="L34" s="16">
        <f>Countif(username,H34)</f>
        <v>2</v>
      </c>
    </row>
    <row r="35">
      <c r="A35" s="2" t="s">
        <v>88</v>
      </c>
      <c r="B35" s="2">
        <v>2.0</v>
      </c>
      <c r="C35" s="2">
        <v>3.0</v>
      </c>
      <c r="D35" s="2">
        <v>41.9121371542661</v>
      </c>
      <c r="E35" s="2">
        <v>-91.646038813289</v>
      </c>
      <c r="F35" s="2" t="s">
        <v>85</v>
      </c>
      <c r="G35" s="2" t="s">
        <v>85</v>
      </c>
      <c r="H35" s="2" t="s">
        <v>89</v>
      </c>
      <c r="I35" s="14" t="s">
        <v>90</v>
      </c>
      <c r="K35" s="17" t="s">
        <v>51</v>
      </c>
      <c r="L35" s="16">
        <f>Countif(username,H35)</f>
        <v>16</v>
      </c>
    </row>
    <row r="36">
      <c r="A36" s="2" t="s">
        <v>91</v>
      </c>
      <c r="B36" s="2">
        <v>2.0</v>
      </c>
      <c r="C36" s="2">
        <v>4.0</v>
      </c>
      <c r="D36" s="2">
        <v>41.9121371541042</v>
      </c>
      <c r="E36" s="2">
        <v>-91.6458456713539</v>
      </c>
      <c r="F36" s="2" t="s">
        <v>85</v>
      </c>
      <c r="G36" s="2" t="s">
        <v>85</v>
      </c>
      <c r="H36" s="2" t="s">
        <v>92</v>
      </c>
      <c r="I36" s="14" t="s">
        <v>93</v>
      </c>
      <c r="K36" s="17">
        <v>1.0</v>
      </c>
      <c r="L36" s="16">
        <f>Countif(username,H36)</f>
        <v>1</v>
      </c>
    </row>
    <row r="37">
      <c r="A37" s="2" t="s">
        <v>94</v>
      </c>
      <c r="B37" s="2">
        <v>2.0</v>
      </c>
      <c r="C37" s="2">
        <v>5.0</v>
      </c>
      <c r="D37" s="2">
        <v>41.9121371539424</v>
      </c>
      <c r="E37" s="2">
        <v>-91.6456525294189</v>
      </c>
      <c r="F37" s="2" t="s">
        <v>85</v>
      </c>
      <c r="G37" s="2" t="s">
        <v>85</v>
      </c>
      <c r="H37" s="2" t="s">
        <v>49</v>
      </c>
      <c r="I37" s="14" t="s">
        <v>95</v>
      </c>
      <c r="K37" s="17" t="s">
        <v>51</v>
      </c>
      <c r="L37" s="16">
        <f>Countif(username,H37)</f>
        <v>15</v>
      </c>
    </row>
    <row r="38">
      <c r="A38" s="2" t="s">
        <v>96</v>
      </c>
      <c r="B38" s="2">
        <v>2.0</v>
      </c>
      <c r="C38" s="2">
        <v>6.0</v>
      </c>
      <c r="D38" s="2">
        <v>41.9121371537806</v>
      </c>
      <c r="E38" s="2">
        <v>-91.6454593874839</v>
      </c>
      <c r="F38" s="2" t="s">
        <v>85</v>
      </c>
      <c r="G38" s="2" t="s">
        <v>85</v>
      </c>
      <c r="H38" s="2" t="s">
        <v>97</v>
      </c>
      <c r="I38" s="14" t="s">
        <v>98</v>
      </c>
      <c r="K38" s="17">
        <v>1.0</v>
      </c>
      <c r="L38" s="16">
        <f>Countif(username,H38)</f>
        <v>6</v>
      </c>
    </row>
    <row r="39">
      <c r="A39" s="2" t="s">
        <v>99</v>
      </c>
      <c r="B39" s="2">
        <v>2.0</v>
      </c>
      <c r="C39" s="2">
        <v>7.0</v>
      </c>
      <c r="D39" s="2">
        <v>41.9121371536188</v>
      </c>
      <c r="E39" s="2">
        <v>-91.6452662455489</v>
      </c>
      <c r="F39" s="2" t="s">
        <v>85</v>
      </c>
      <c r="G39" s="2" t="s">
        <v>85</v>
      </c>
      <c r="H39" s="2" t="s">
        <v>100</v>
      </c>
      <c r="I39" s="14" t="s">
        <v>101</v>
      </c>
      <c r="K39" s="17">
        <v>1.0</v>
      </c>
      <c r="L39" s="16">
        <f>Countif(username,H39)</f>
        <v>6</v>
      </c>
    </row>
    <row r="40">
      <c r="A40" s="2" t="s">
        <v>102</v>
      </c>
      <c r="B40" s="2">
        <v>2.0</v>
      </c>
      <c r="C40" s="2">
        <v>8.0</v>
      </c>
      <c r="D40" s="2">
        <v>41.9121371534569</v>
      </c>
      <c r="E40" s="2">
        <v>-91.6450731036138</v>
      </c>
      <c r="F40" s="2" t="s">
        <v>85</v>
      </c>
      <c r="G40" s="2" t="s">
        <v>85</v>
      </c>
      <c r="H40" s="2" t="s">
        <v>103</v>
      </c>
      <c r="I40" s="14" t="s">
        <v>104</v>
      </c>
      <c r="K40" s="17">
        <v>1.0</v>
      </c>
      <c r="L40" s="16">
        <f>Countif(username,H40)</f>
        <v>2</v>
      </c>
    </row>
    <row r="41">
      <c r="A41" s="2" t="s">
        <v>105</v>
      </c>
      <c r="B41" s="2">
        <v>2.0</v>
      </c>
      <c r="C41" s="2">
        <v>9.0</v>
      </c>
      <c r="D41" s="2">
        <v>41.9121371532951</v>
      </c>
      <c r="E41" s="2">
        <v>-91.6448799616788</v>
      </c>
      <c r="F41" s="2" t="s">
        <v>85</v>
      </c>
      <c r="G41" s="2" t="s">
        <v>85</v>
      </c>
      <c r="H41" s="2" t="s">
        <v>106</v>
      </c>
      <c r="I41" s="14" t="s">
        <v>107</v>
      </c>
      <c r="K41" s="17">
        <v>1.0</v>
      </c>
      <c r="L41" s="16">
        <f>Countif(username,H41)</f>
        <v>2</v>
      </c>
    </row>
    <row r="42">
      <c r="A42" s="2" t="s">
        <v>108</v>
      </c>
      <c r="B42" s="2">
        <v>2.0</v>
      </c>
      <c r="C42" s="2">
        <v>10.0</v>
      </c>
      <c r="D42" s="2">
        <v>41.9121371531333</v>
      </c>
      <c r="E42" s="2">
        <v>-91.6446868197438</v>
      </c>
      <c r="F42" s="2" t="s">
        <v>85</v>
      </c>
      <c r="G42" s="2" t="s">
        <v>85</v>
      </c>
      <c r="H42" s="2" t="s">
        <v>109</v>
      </c>
      <c r="I42" s="14" t="s">
        <v>110</v>
      </c>
      <c r="K42" s="17" t="s">
        <v>51</v>
      </c>
      <c r="L42" s="16">
        <f>Countif(username,H42)</f>
        <v>6</v>
      </c>
    </row>
    <row r="43">
      <c r="A43" s="2" t="s">
        <v>111</v>
      </c>
      <c r="B43" s="2">
        <v>2.0</v>
      </c>
      <c r="C43" s="2">
        <v>11.0</v>
      </c>
      <c r="D43" s="2">
        <v>41.9121371529715</v>
      </c>
      <c r="E43" s="2">
        <v>-91.6444936778087</v>
      </c>
      <c r="F43" s="2" t="s">
        <v>85</v>
      </c>
      <c r="G43" s="2" t="s">
        <v>85</v>
      </c>
      <c r="H43" s="2" t="s">
        <v>103</v>
      </c>
      <c r="I43" s="14" t="s">
        <v>112</v>
      </c>
      <c r="K43" s="17">
        <v>1.0</v>
      </c>
      <c r="L43" s="16">
        <f>Countif(username,H43)</f>
        <v>2</v>
      </c>
    </row>
    <row r="44">
      <c r="A44" s="2" t="s">
        <v>113</v>
      </c>
      <c r="B44" s="2">
        <v>2.0</v>
      </c>
      <c r="C44" s="2">
        <v>12.0</v>
      </c>
      <c r="D44" s="2">
        <v>41.9121371528096</v>
      </c>
      <c r="E44" s="2">
        <v>-91.6443005358737</v>
      </c>
      <c r="F44" s="2" t="s">
        <v>85</v>
      </c>
      <c r="G44" s="2" t="s">
        <v>85</v>
      </c>
      <c r="H44" s="2" t="s">
        <v>114</v>
      </c>
      <c r="I44" s="14" t="s">
        <v>115</v>
      </c>
      <c r="K44" s="17">
        <v>1.0</v>
      </c>
      <c r="L44" s="16">
        <f>Countif(username,H44)</f>
        <v>2</v>
      </c>
    </row>
    <row r="45">
      <c r="A45" s="2" t="s">
        <v>116</v>
      </c>
      <c r="B45" s="2">
        <v>2.0</v>
      </c>
      <c r="C45" s="2">
        <v>13.0</v>
      </c>
      <c r="D45" s="2">
        <v>41.9121371526478</v>
      </c>
      <c r="E45" s="2">
        <v>-91.6441073939387</v>
      </c>
      <c r="F45" s="2" t="s">
        <v>85</v>
      </c>
      <c r="G45" s="2" t="s">
        <v>85</v>
      </c>
      <c r="H45" s="2" t="s">
        <v>109</v>
      </c>
      <c r="I45" s="14" t="s">
        <v>117</v>
      </c>
      <c r="K45" s="17" t="s">
        <v>51</v>
      </c>
      <c r="L45" s="16">
        <f>Countif(username,H45)</f>
        <v>6</v>
      </c>
    </row>
    <row r="46">
      <c r="A46" s="2" t="s">
        <v>118</v>
      </c>
      <c r="B46" s="2">
        <v>2.0</v>
      </c>
      <c r="C46" s="2">
        <v>14.0</v>
      </c>
      <c r="D46" s="2">
        <v>41.912137152486</v>
      </c>
      <c r="E46" s="2">
        <v>-91.6439142520037</v>
      </c>
      <c r="F46" s="2" t="s">
        <v>85</v>
      </c>
      <c r="G46" s="2" t="s">
        <v>85</v>
      </c>
      <c r="H46" s="2" t="s">
        <v>119</v>
      </c>
      <c r="I46" s="14" t="s">
        <v>120</v>
      </c>
      <c r="K46" s="17" t="s">
        <v>51</v>
      </c>
      <c r="L46" s="16">
        <f>Countif(username,H46)</f>
        <v>11</v>
      </c>
    </row>
    <row r="47">
      <c r="A47" s="2" t="s">
        <v>121</v>
      </c>
      <c r="B47" s="2">
        <v>2.0</v>
      </c>
      <c r="C47" s="2">
        <v>15.0</v>
      </c>
      <c r="D47" s="2">
        <v>41.9121371523241</v>
      </c>
      <c r="E47" s="2">
        <v>-91.6437211100686</v>
      </c>
      <c r="F47" s="2" t="s">
        <v>85</v>
      </c>
      <c r="G47" s="2" t="s">
        <v>85</v>
      </c>
      <c r="H47" s="2" t="s">
        <v>106</v>
      </c>
      <c r="I47" s="14" t="s">
        <v>122</v>
      </c>
      <c r="K47" s="17">
        <v>1.0</v>
      </c>
      <c r="L47" s="16">
        <f>Countif(username,H47)</f>
        <v>2</v>
      </c>
    </row>
    <row r="48">
      <c r="A48" s="2" t="s">
        <v>123</v>
      </c>
      <c r="B48" s="2">
        <v>2.0</v>
      </c>
      <c r="C48" s="2">
        <v>16.0</v>
      </c>
      <c r="D48" s="2">
        <v>41.9121371521623</v>
      </c>
      <c r="E48" s="2">
        <v>-91.6435279681336</v>
      </c>
      <c r="F48" s="2" t="s">
        <v>85</v>
      </c>
      <c r="G48" s="2" t="s">
        <v>85</v>
      </c>
      <c r="H48" s="2" t="s">
        <v>109</v>
      </c>
      <c r="I48" s="14" t="s">
        <v>124</v>
      </c>
      <c r="K48" s="17" t="s">
        <v>51</v>
      </c>
      <c r="L48" s="16">
        <f>Countif(username,H48)</f>
        <v>6</v>
      </c>
    </row>
    <row r="49">
      <c r="A49" s="2" t="s">
        <v>125</v>
      </c>
      <c r="B49" s="2">
        <v>2.0</v>
      </c>
      <c r="C49" s="2">
        <v>17.0</v>
      </c>
      <c r="D49" s="2">
        <v>41.9121371520005</v>
      </c>
      <c r="E49" s="2">
        <v>-91.6433348261986</v>
      </c>
      <c r="F49" s="2" t="s">
        <v>85</v>
      </c>
      <c r="G49" s="2" t="s">
        <v>85</v>
      </c>
      <c r="H49" s="2" t="s">
        <v>119</v>
      </c>
      <c r="I49" s="14" t="s">
        <v>126</v>
      </c>
      <c r="K49" s="17" t="s">
        <v>51</v>
      </c>
      <c r="L49" s="16">
        <f>Countif(username,H49)</f>
        <v>11</v>
      </c>
    </row>
    <row r="50">
      <c r="A50" s="2" t="s">
        <v>127</v>
      </c>
      <c r="B50" s="2">
        <v>2.0</v>
      </c>
      <c r="C50" s="2">
        <v>18.0</v>
      </c>
      <c r="D50" s="2">
        <v>41.9121371518387</v>
      </c>
      <c r="E50" s="2">
        <v>-91.6431416842635</v>
      </c>
      <c r="F50" s="2" t="s">
        <v>85</v>
      </c>
      <c r="G50" s="2" t="s">
        <v>85</v>
      </c>
      <c r="H50" s="2" t="s">
        <v>128</v>
      </c>
      <c r="I50" s="14" t="s">
        <v>129</v>
      </c>
      <c r="K50" s="17">
        <v>1.0</v>
      </c>
      <c r="L50" s="16">
        <f>Countif(username,H50)</f>
        <v>2</v>
      </c>
    </row>
    <row r="51">
      <c r="A51" s="2" t="s">
        <v>130</v>
      </c>
      <c r="B51" s="2">
        <v>2.0</v>
      </c>
      <c r="C51" s="2">
        <v>19.0</v>
      </c>
      <c r="D51" s="2">
        <v>41.9121371516768</v>
      </c>
      <c r="E51" s="2">
        <v>-91.6429485423285</v>
      </c>
      <c r="F51" s="2" t="s">
        <v>85</v>
      </c>
      <c r="G51" s="2" t="s">
        <v>85</v>
      </c>
      <c r="H51" s="2" t="s">
        <v>109</v>
      </c>
      <c r="I51" s="14" t="s">
        <v>131</v>
      </c>
      <c r="K51" s="17" t="s">
        <v>51</v>
      </c>
      <c r="L51" s="16">
        <f>Countif(username,H51)</f>
        <v>6</v>
      </c>
    </row>
    <row r="52">
      <c r="A52" s="2" t="s">
        <v>132</v>
      </c>
      <c r="B52" s="2">
        <v>2.0</v>
      </c>
      <c r="C52" s="2">
        <v>20.0</v>
      </c>
      <c r="D52" s="2">
        <v>41.912137151515</v>
      </c>
      <c r="E52" s="2">
        <v>-91.6427554003935</v>
      </c>
      <c r="F52" s="2" t="s">
        <v>27</v>
      </c>
      <c r="G52" s="2" t="s">
        <v>28</v>
      </c>
      <c r="H52" s="2" t="s">
        <v>53</v>
      </c>
      <c r="I52" s="14" t="s">
        <v>133</v>
      </c>
      <c r="K52" s="17" t="s">
        <v>55</v>
      </c>
      <c r="L52" s="16">
        <f>Countif(username,H52)</f>
        <v>3</v>
      </c>
    </row>
    <row r="53">
      <c r="A53" s="2" t="s">
        <v>134</v>
      </c>
      <c r="B53" s="2">
        <v>3.0</v>
      </c>
      <c r="C53" s="2">
        <v>1.0</v>
      </c>
      <c r="D53" s="2">
        <v>41.9119934241444</v>
      </c>
      <c r="E53" s="2">
        <v>-91.6464251045518</v>
      </c>
      <c r="F53" s="2" t="s">
        <v>27</v>
      </c>
      <c r="G53" s="2" t="s">
        <v>28</v>
      </c>
      <c r="H53" s="2" t="s">
        <v>109</v>
      </c>
      <c r="I53" s="14" t="s">
        <v>135</v>
      </c>
      <c r="K53" s="17" t="s">
        <v>51</v>
      </c>
      <c r="L53" s="16">
        <f>Countif(username,H53)</f>
        <v>6</v>
      </c>
    </row>
    <row r="54">
      <c r="A54" s="2" t="s">
        <v>136</v>
      </c>
      <c r="B54" s="2">
        <v>3.0</v>
      </c>
      <c r="C54" s="2">
        <v>2.0</v>
      </c>
      <c r="D54" s="2">
        <v>41.9119934239825</v>
      </c>
      <c r="E54" s="2">
        <v>-91.6462319630517</v>
      </c>
      <c r="F54" s="2" t="s">
        <v>85</v>
      </c>
      <c r="G54" s="2" t="s">
        <v>85</v>
      </c>
      <c r="H54" s="2" t="s">
        <v>137</v>
      </c>
      <c r="I54" s="14" t="s">
        <v>138</v>
      </c>
      <c r="K54" s="17" t="s">
        <v>55</v>
      </c>
      <c r="L54" s="16">
        <f>Countif(username,H54)</f>
        <v>5</v>
      </c>
    </row>
    <row r="55">
      <c r="A55" s="2" t="s">
        <v>139</v>
      </c>
      <c r="B55" s="2">
        <v>3.0</v>
      </c>
      <c r="C55" s="2">
        <v>3.0</v>
      </c>
      <c r="D55" s="2">
        <v>41.9119934238207</v>
      </c>
      <c r="E55" s="2">
        <v>-91.6460388215516</v>
      </c>
      <c r="F55" s="2" t="s">
        <v>85</v>
      </c>
      <c r="G55" s="2" t="s">
        <v>85</v>
      </c>
      <c r="H55" s="2" t="s">
        <v>140</v>
      </c>
      <c r="I55" s="14" t="s">
        <v>141</v>
      </c>
      <c r="J55" s="2"/>
      <c r="K55" s="17">
        <v>1.0</v>
      </c>
      <c r="L55" s="16">
        <f>Countif(username,H55)</f>
        <v>2</v>
      </c>
    </row>
    <row r="56">
      <c r="A56" s="2" t="s">
        <v>142</v>
      </c>
      <c r="B56" s="2">
        <v>3.0</v>
      </c>
      <c r="C56" s="2">
        <v>4.0</v>
      </c>
      <c r="D56" s="2">
        <v>41.9119934236589</v>
      </c>
      <c r="E56" s="2">
        <v>-91.6458456800514</v>
      </c>
      <c r="F56" s="2" t="s">
        <v>85</v>
      </c>
      <c r="G56" s="2" t="s">
        <v>85</v>
      </c>
      <c r="H56" s="2" t="s">
        <v>57</v>
      </c>
      <c r="I56" s="14" t="s">
        <v>143</v>
      </c>
      <c r="K56" s="17">
        <v>1.0</v>
      </c>
      <c r="L56" s="16">
        <f>Countif(username,H56)</f>
        <v>2</v>
      </c>
    </row>
    <row r="57">
      <c r="A57" s="2" t="s">
        <v>144</v>
      </c>
      <c r="B57" s="2">
        <v>3.0</v>
      </c>
      <c r="C57" s="2">
        <v>5.0</v>
      </c>
      <c r="D57" s="2">
        <v>41.9119934234971</v>
      </c>
      <c r="E57" s="2">
        <v>-91.6456525385513</v>
      </c>
      <c r="F57" s="2" t="s">
        <v>85</v>
      </c>
      <c r="G57" s="2" t="s">
        <v>85</v>
      </c>
      <c r="H57" s="2" t="s">
        <v>128</v>
      </c>
      <c r="I57" s="14" t="s">
        <v>145</v>
      </c>
      <c r="K57" s="17">
        <v>1.0</v>
      </c>
      <c r="L57" s="16">
        <f>Countif(username,H57)</f>
        <v>2</v>
      </c>
    </row>
    <row r="58">
      <c r="A58" s="2" t="s">
        <v>146</v>
      </c>
      <c r="B58" s="2">
        <v>3.0</v>
      </c>
      <c r="C58" s="2">
        <v>6.0</v>
      </c>
      <c r="D58" s="2">
        <v>41.9119934233352</v>
      </c>
      <c r="E58" s="2">
        <v>-91.6454593970512</v>
      </c>
      <c r="F58" s="2" t="s">
        <v>85</v>
      </c>
      <c r="G58" s="2" t="s">
        <v>85</v>
      </c>
      <c r="H58" s="2" t="s">
        <v>147</v>
      </c>
      <c r="I58" s="14" t="s">
        <v>148</v>
      </c>
      <c r="K58" s="17">
        <v>1.0</v>
      </c>
      <c r="L58" s="16">
        <f>Countif(username,H58)</f>
        <v>6</v>
      </c>
    </row>
    <row r="59">
      <c r="A59" s="2" t="s">
        <v>149</v>
      </c>
      <c r="B59" s="2">
        <v>3.0</v>
      </c>
      <c r="C59" s="2">
        <v>7.0</v>
      </c>
      <c r="D59" s="2">
        <v>41.9119934231734</v>
      </c>
      <c r="E59" s="2">
        <v>-91.645266255551</v>
      </c>
      <c r="F59" s="2" t="s">
        <v>85</v>
      </c>
      <c r="G59" s="2" t="s">
        <v>85</v>
      </c>
      <c r="H59" s="2" t="s">
        <v>150</v>
      </c>
      <c r="I59" s="14" t="s">
        <v>151</v>
      </c>
      <c r="K59" s="17" t="s">
        <v>51</v>
      </c>
      <c r="L59" s="16">
        <f>Countif(username,H59)</f>
        <v>22</v>
      </c>
    </row>
    <row r="60">
      <c r="A60" s="2" t="s">
        <v>152</v>
      </c>
      <c r="B60" s="2">
        <v>3.0</v>
      </c>
      <c r="C60" s="2">
        <v>8.0</v>
      </c>
      <c r="D60" s="2">
        <v>41.9119934230116</v>
      </c>
      <c r="E60" s="2">
        <v>-91.6450731140509</v>
      </c>
      <c r="F60" s="2" t="s">
        <v>85</v>
      </c>
      <c r="G60" s="2" t="s">
        <v>85</v>
      </c>
      <c r="H60" s="2" t="s">
        <v>140</v>
      </c>
      <c r="I60" s="14" t="s">
        <v>153</v>
      </c>
      <c r="J60" s="2"/>
      <c r="K60" s="17">
        <v>1.0</v>
      </c>
      <c r="L60" s="16">
        <f>Countif(username,H60)</f>
        <v>2</v>
      </c>
    </row>
    <row r="61">
      <c r="A61" s="2" t="s">
        <v>154</v>
      </c>
      <c r="B61" s="2">
        <v>3.0</v>
      </c>
      <c r="C61" s="2">
        <v>9.0</v>
      </c>
      <c r="D61" s="2">
        <v>41.9119934228498</v>
      </c>
      <c r="E61" s="2">
        <v>-91.6448799725508</v>
      </c>
      <c r="F61" s="2" t="s">
        <v>85</v>
      </c>
      <c r="G61" s="2" t="s">
        <v>85</v>
      </c>
      <c r="H61" s="2" t="s">
        <v>97</v>
      </c>
      <c r="I61" s="14" t="s">
        <v>155</v>
      </c>
      <c r="K61" s="17">
        <v>1.0</v>
      </c>
      <c r="L61" s="16">
        <f>Countif(username,H61)</f>
        <v>6</v>
      </c>
    </row>
    <row r="62">
      <c r="A62" s="2" t="s">
        <v>156</v>
      </c>
      <c r="B62" s="2">
        <v>3.0</v>
      </c>
      <c r="C62" s="2">
        <v>10.0</v>
      </c>
      <c r="D62" s="2">
        <v>41.911993422688</v>
      </c>
      <c r="E62" s="2">
        <v>-91.6446868310507</v>
      </c>
      <c r="F62" s="2" t="s">
        <v>85</v>
      </c>
      <c r="G62" s="2" t="s">
        <v>85</v>
      </c>
      <c r="H62" s="8" t="s">
        <v>157</v>
      </c>
      <c r="I62" s="14" t="s">
        <v>158</v>
      </c>
      <c r="K62" s="17" t="s">
        <v>51</v>
      </c>
      <c r="L62" s="16">
        <f>Countif(username,H62)</f>
        <v>10</v>
      </c>
    </row>
    <row r="63">
      <c r="A63" s="2" t="s">
        <v>159</v>
      </c>
      <c r="B63" s="2">
        <v>3.0</v>
      </c>
      <c r="C63" s="2">
        <v>11.0</v>
      </c>
      <c r="D63" s="2">
        <v>41.9119934225261</v>
      </c>
      <c r="E63" s="2">
        <v>-91.6444936895505</v>
      </c>
      <c r="F63" s="2" t="s">
        <v>85</v>
      </c>
      <c r="G63" s="2" t="s">
        <v>85</v>
      </c>
      <c r="H63" s="8" t="s">
        <v>160</v>
      </c>
      <c r="I63" s="14" t="s">
        <v>161</v>
      </c>
      <c r="K63" s="17" t="s">
        <v>51</v>
      </c>
      <c r="L63" s="16">
        <f>Countif(username,H63)</f>
        <v>10</v>
      </c>
    </row>
    <row r="64">
      <c r="A64" s="2" t="s">
        <v>162</v>
      </c>
      <c r="B64" s="2">
        <v>3.0</v>
      </c>
      <c r="C64" s="2">
        <v>12.0</v>
      </c>
      <c r="D64" s="2">
        <v>41.9119934223643</v>
      </c>
      <c r="E64" s="2">
        <v>-91.6443005480504</v>
      </c>
      <c r="F64" s="2" t="s">
        <v>85</v>
      </c>
      <c r="G64" s="2" t="s">
        <v>85</v>
      </c>
      <c r="H64" s="2" t="s">
        <v>100</v>
      </c>
      <c r="I64" s="14" t="s">
        <v>163</v>
      </c>
      <c r="K64" s="17">
        <v>1.0</v>
      </c>
      <c r="L64" s="16">
        <f>Countif(username,H64)</f>
        <v>6</v>
      </c>
    </row>
    <row r="65">
      <c r="A65" s="2" t="s">
        <v>164</v>
      </c>
      <c r="B65" s="2">
        <v>3.0</v>
      </c>
      <c r="C65" s="2">
        <v>13.0</v>
      </c>
      <c r="D65" s="2">
        <v>41.9119934222025</v>
      </c>
      <c r="E65" s="2">
        <v>-91.6441074065503</v>
      </c>
      <c r="F65" s="2" t="s">
        <v>85</v>
      </c>
      <c r="G65" s="2" t="s">
        <v>85</v>
      </c>
      <c r="H65" s="2" t="s">
        <v>165</v>
      </c>
      <c r="I65" s="14" t="s">
        <v>166</v>
      </c>
      <c r="K65" s="17" t="s">
        <v>51</v>
      </c>
      <c r="L65" s="16">
        <f>Countif(username,H389)</f>
        <v>22</v>
      </c>
    </row>
    <row r="66">
      <c r="A66" s="2" t="s">
        <v>167</v>
      </c>
      <c r="B66" s="2">
        <v>3.0</v>
      </c>
      <c r="C66" s="2">
        <v>14.0</v>
      </c>
      <c r="D66" s="2">
        <v>41.9119934220407</v>
      </c>
      <c r="E66" s="2">
        <v>-91.6439142650502</v>
      </c>
      <c r="F66" s="2" t="s">
        <v>85</v>
      </c>
      <c r="G66" s="2" t="s">
        <v>85</v>
      </c>
      <c r="H66" s="2" t="s">
        <v>168</v>
      </c>
      <c r="I66" s="14" t="s">
        <v>169</v>
      </c>
      <c r="K66" s="17" t="s">
        <v>51</v>
      </c>
      <c r="L66" s="16">
        <f>Countif(username,H66)</f>
        <v>5</v>
      </c>
    </row>
    <row r="67">
      <c r="A67" s="2" t="s">
        <v>170</v>
      </c>
      <c r="B67" s="2">
        <v>3.0</v>
      </c>
      <c r="C67" s="2">
        <v>15.0</v>
      </c>
      <c r="D67" s="2">
        <v>41.9119934218788</v>
      </c>
      <c r="E67" s="2">
        <v>-91.6437211235501</v>
      </c>
      <c r="F67" s="2" t="s">
        <v>85</v>
      </c>
      <c r="G67" s="2" t="s">
        <v>85</v>
      </c>
      <c r="H67" s="2" t="s">
        <v>171</v>
      </c>
      <c r="I67" s="14" t="s">
        <v>172</v>
      </c>
      <c r="K67" s="15"/>
      <c r="L67" s="16">
        <f>Countif(username,H67)</f>
        <v>15</v>
      </c>
    </row>
    <row r="68">
      <c r="A68" s="2" t="s">
        <v>173</v>
      </c>
      <c r="B68" s="2">
        <v>3.0</v>
      </c>
      <c r="C68" s="2">
        <v>16.0</v>
      </c>
      <c r="D68" s="2">
        <v>41.911993421717</v>
      </c>
      <c r="E68" s="2">
        <v>-91.6435279820499</v>
      </c>
      <c r="F68" s="2" t="s">
        <v>85</v>
      </c>
      <c r="G68" s="2" t="s">
        <v>85</v>
      </c>
      <c r="H68" s="2" t="s">
        <v>150</v>
      </c>
      <c r="I68" s="14" t="s">
        <v>174</v>
      </c>
      <c r="K68" s="17" t="s">
        <v>51</v>
      </c>
      <c r="L68" s="16">
        <f>Countif(username,H68)</f>
        <v>22</v>
      </c>
    </row>
    <row r="69">
      <c r="A69" s="2" t="s">
        <v>175</v>
      </c>
      <c r="B69" s="2">
        <v>3.0</v>
      </c>
      <c r="C69" s="2">
        <v>17.0</v>
      </c>
      <c r="D69" s="2">
        <v>41.9119934215552</v>
      </c>
      <c r="E69" s="2">
        <v>-91.6433348405498</v>
      </c>
      <c r="F69" s="2" t="s">
        <v>85</v>
      </c>
      <c r="G69" s="2" t="s">
        <v>85</v>
      </c>
      <c r="H69" s="2" t="s">
        <v>176</v>
      </c>
      <c r="I69" s="14" t="s">
        <v>177</v>
      </c>
      <c r="K69" s="17">
        <v>1.0</v>
      </c>
      <c r="L69" s="16">
        <f>Countif(username,H69)</f>
        <v>2</v>
      </c>
    </row>
    <row r="70">
      <c r="A70" s="2" t="s">
        <v>178</v>
      </c>
      <c r="B70" s="2">
        <v>3.0</v>
      </c>
      <c r="C70" s="2">
        <v>18.0</v>
      </c>
      <c r="D70" s="2">
        <v>41.9119934213934</v>
      </c>
      <c r="E70" s="2">
        <v>-91.6431416990497</v>
      </c>
      <c r="F70" s="2" t="s">
        <v>85</v>
      </c>
      <c r="G70" s="2" t="s">
        <v>85</v>
      </c>
      <c r="H70" s="2" t="s">
        <v>179</v>
      </c>
      <c r="I70" s="14" t="s">
        <v>180</v>
      </c>
      <c r="K70" s="17" t="s">
        <v>51</v>
      </c>
      <c r="L70" s="16">
        <f>Countif(username,H70)</f>
        <v>12</v>
      </c>
    </row>
    <row r="71">
      <c r="A71" s="2" t="s">
        <v>181</v>
      </c>
      <c r="B71" s="2">
        <v>3.0</v>
      </c>
      <c r="C71" s="2">
        <v>19.0</v>
      </c>
      <c r="D71" s="2">
        <v>41.9119934212316</v>
      </c>
      <c r="E71" s="2">
        <v>-91.6429485575496</v>
      </c>
      <c r="F71" s="2" t="s">
        <v>85</v>
      </c>
      <c r="G71" s="2" t="s">
        <v>85</v>
      </c>
      <c r="H71" s="2" t="s">
        <v>150</v>
      </c>
      <c r="I71" s="14" t="s">
        <v>182</v>
      </c>
      <c r="K71" s="17" t="s">
        <v>51</v>
      </c>
      <c r="L71" s="16">
        <f>Countif(username,H71)</f>
        <v>22</v>
      </c>
    </row>
    <row r="72">
      <c r="A72" s="2" t="s">
        <v>183</v>
      </c>
      <c r="B72" s="2">
        <v>3.0</v>
      </c>
      <c r="C72" s="2">
        <v>20.0</v>
      </c>
      <c r="D72" s="2">
        <v>41.9119934210697</v>
      </c>
      <c r="E72" s="2">
        <v>-91.6427554160495</v>
      </c>
      <c r="F72" s="2" t="s">
        <v>27</v>
      </c>
      <c r="G72" s="2" t="s">
        <v>28</v>
      </c>
      <c r="H72" s="2" t="s">
        <v>67</v>
      </c>
      <c r="I72" s="14" t="s">
        <v>184</v>
      </c>
      <c r="K72" s="17" t="s">
        <v>69</v>
      </c>
      <c r="L72" s="16">
        <f>Countif(username,H72)</f>
        <v>21</v>
      </c>
    </row>
    <row r="73">
      <c r="A73" s="2" t="s">
        <v>185</v>
      </c>
      <c r="B73" s="2">
        <v>4.0</v>
      </c>
      <c r="C73" s="2">
        <v>1.0</v>
      </c>
      <c r="D73" s="2">
        <v>41.9118496936989</v>
      </c>
      <c r="E73" s="2">
        <v>-91.6464251119459</v>
      </c>
      <c r="F73" s="2" t="s">
        <v>27</v>
      </c>
      <c r="G73" s="2" t="s">
        <v>28</v>
      </c>
      <c r="H73" s="2" t="s">
        <v>186</v>
      </c>
      <c r="I73" s="14" t="s">
        <v>187</v>
      </c>
      <c r="K73" s="17" t="s">
        <v>51</v>
      </c>
      <c r="L73" s="16">
        <f>Countif(username,H73)</f>
        <v>5</v>
      </c>
    </row>
    <row r="74">
      <c r="A74" s="2" t="s">
        <v>188</v>
      </c>
      <c r="B74" s="2">
        <v>4.0</v>
      </c>
      <c r="C74" s="2">
        <v>2.0</v>
      </c>
      <c r="D74" s="2">
        <v>41.9118496935371</v>
      </c>
      <c r="E74" s="2">
        <v>-91.6462319708807</v>
      </c>
      <c r="F74" s="2" t="s">
        <v>85</v>
      </c>
      <c r="G74" s="2" t="s">
        <v>85</v>
      </c>
      <c r="H74" s="2" t="s">
        <v>114</v>
      </c>
      <c r="I74" s="14" t="s">
        <v>189</v>
      </c>
      <c r="K74" s="17">
        <v>1.0</v>
      </c>
      <c r="L74" s="16">
        <f>Countif(username,H74)</f>
        <v>2</v>
      </c>
    </row>
    <row r="75">
      <c r="A75" s="2" t="s">
        <v>190</v>
      </c>
      <c r="B75" s="2">
        <v>4.0</v>
      </c>
      <c r="C75" s="2">
        <v>3.0</v>
      </c>
      <c r="D75" s="2">
        <v>41.9118496933752</v>
      </c>
      <c r="E75" s="2">
        <v>-91.6460388298155</v>
      </c>
      <c r="F75" s="2" t="s">
        <v>85</v>
      </c>
      <c r="G75" s="2" t="s">
        <v>85</v>
      </c>
      <c r="H75" s="2" t="s">
        <v>150</v>
      </c>
      <c r="I75" s="14" t="s">
        <v>191</v>
      </c>
      <c r="K75" s="17" t="s">
        <v>51</v>
      </c>
      <c r="L75" s="16">
        <f>Countif(username,H75)</f>
        <v>22</v>
      </c>
    </row>
    <row r="76">
      <c r="A76" s="2" t="s">
        <v>192</v>
      </c>
      <c r="B76" s="2">
        <v>4.0</v>
      </c>
      <c r="C76" s="2">
        <v>4.0</v>
      </c>
      <c r="D76" s="2">
        <v>41.9118496932134</v>
      </c>
      <c r="E76" s="2">
        <v>-91.6458456887503</v>
      </c>
      <c r="F76" s="2" t="s">
        <v>85</v>
      </c>
      <c r="G76" s="2" t="s">
        <v>85</v>
      </c>
      <c r="H76" s="2" t="s">
        <v>193</v>
      </c>
      <c r="I76" s="14" t="s">
        <v>194</v>
      </c>
      <c r="K76" s="17" t="s">
        <v>51</v>
      </c>
      <c r="L76" s="16">
        <f>Countif(username,H76)</f>
        <v>8</v>
      </c>
    </row>
    <row r="77">
      <c r="A77" s="2" t="s">
        <v>195</v>
      </c>
      <c r="B77" s="2">
        <v>4.0</v>
      </c>
      <c r="C77" s="2">
        <v>5.0</v>
      </c>
      <c r="D77" s="2">
        <v>41.9118496930516</v>
      </c>
      <c r="E77" s="2">
        <v>-91.6456525476851</v>
      </c>
      <c r="F77" s="2" t="s">
        <v>85</v>
      </c>
      <c r="G77" s="2" t="s">
        <v>85</v>
      </c>
      <c r="H77" s="2" t="s">
        <v>196</v>
      </c>
      <c r="I77" s="14" t="s">
        <v>197</v>
      </c>
      <c r="K77" s="17" t="s">
        <v>51</v>
      </c>
      <c r="L77" s="16">
        <f>Countif(username,H77)</f>
        <v>9</v>
      </c>
    </row>
    <row r="78">
      <c r="A78" s="2" t="s">
        <v>198</v>
      </c>
      <c r="B78" s="2">
        <v>4.0</v>
      </c>
      <c r="C78" s="2">
        <v>6.0</v>
      </c>
      <c r="D78" s="2">
        <v>41.9118496928898</v>
      </c>
      <c r="E78" s="2">
        <v>-91.6454594066199</v>
      </c>
      <c r="F78" s="2" t="s">
        <v>85</v>
      </c>
      <c r="G78" s="2" t="s">
        <v>85</v>
      </c>
      <c r="H78" s="2" t="s">
        <v>199</v>
      </c>
      <c r="I78" s="14" t="s">
        <v>200</v>
      </c>
      <c r="K78" s="17">
        <v>1.0</v>
      </c>
      <c r="L78" s="16">
        <f>Countif(username,H78)</f>
        <v>6</v>
      </c>
    </row>
    <row r="79">
      <c r="A79" s="2" t="s">
        <v>201</v>
      </c>
      <c r="B79" s="2">
        <v>4.0</v>
      </c>
      <c r="C79" s="2">
        <v>7.0</v>
      </c>
      <c r="D79" s="2">
        <v>41.911849692728</v>
      </c>
      <c r="E79" s="2">
        <v>-91.6452662655547</v>
      </c>
      <c r="F79" s="2" t="s">
        <v>85</v>
      </c>
      <c r="G79" s="2" t="s">
        <v>85</v>
      </c>
      <c r="H79" s="2" t="s">
        <v>193</v>
      </c>
      <c r="I79" s="14" t="s">
        <v>202</v>
      </c>
      <c r="K79" s="17" t="s">
        <v>51</v>
      </c>
      <c r="L79" s="16">
        <f>Countif(username,H79)</f>
        <v>8</v>
      </c>
    </row>
    <row r="80">
      <c r="A80" s="2" t="s">
        <v>203</v>
      </c>
      <c r="B80" s="2">
        <v>4.0</v>
      </c>
      <c r="C80" s="2">
        <v>8.0</v>
      </c>
      <c r="D80" s="2">
        <v>41.9118496925661</v>
      </c>
      <c r="E80" s="2">
        <v>-91.6450731244895</v>
      </c>
      <c r="F80" s="2" t="s">
        <v>85</v>
      </c>
      <c r="G80" s="2" t="s">
        <v>85</v>
      </c>
      <c r="H80" s="2" t="s">
        <v>204</v>
      </c>
      <c r="I80" s="14" t="s">
        <v>205</v>
      </c>
      <c r="K80" s="17" t="s">
        <v>51</v>
      </c>
      <c r="L80" s="16">
        <f>Countif(username,H80)</f>
        <v>10</v>
      </c>
    </row>
    <row r="81">
      <c r="A81" s="2" t="s">
        <v>206</v>
      </c>
      <c r="B81" s="2">
        <v>4.0</v>
      </c>
      <c r="C81" s="2">
        <v>9.0</v>
      </c>
      <c r="D81" s="2">
        <v>41.9118496924043</v>
      </c>
      <c r="E81" s="2">
        <v>-91.6448799834242</v>
      </c>
      <c r="F81" s="2" t="s">
        <v>85</v>
      </c>
      <c r="G81" s="2" t="s">
        <v>85</v>
      </c>
      <c r="H81" s="2" t="s">
        <v>207</v>
      </c>
      <c r="I81" s="14" t="s">
        <v>208</v>
      </c>
      <c r="K81" s="17" t="s">
        <v>51</v>
      </c>
      <c r="L81" s="16">
        <f>Countif(username,H81)</f>
        <v>14</v>
      </c>
    </row>
    <row r="82">
      <c r="A82" s="2" t="s">
        <v>209</v>
      </c>
      <c r="B82" s="2">
        <v>4.0</v>
      </c>
      <c r="C82" s="2">
        <v>10.0</v>
      </c>
      <c r="D82" s="2">
        <v>41.9118496922425</v>
      </c>
      <c r="E82" s="2">
        <v>-91.644686842359</v>
      </c>
      <c r="F82" s="2" t="s">
        <v>85</v>
      </c>
      <c r="G82" s="2" t="s">
        <v>85</v>
      </c>
      <c r="H82" s="2" t="s">
        <v>150</v>
      </c>
      <c r="I82" s="14" t="s">
        <v>210</v>
      </c>
      <c r="K82" s="17" t="s">
        <v>51</v>
      </c>
      <c r="L82" s="16">
        <f>Countif(username,H82)</f>
        <v>22</v>
      </c>
    </row>
    <row r="83">
      <c r="A83" s="2" t="s">
        <v>211</v>
      </c>
      <c r="B83" s="2">
        <v>4.0</v>
      </c>
      <c r="C83" s="2">
        <v>11.0</v>
      </c>
      <c r="D83" s="2">
        <v>41.9118496920807</v>
      </c>
      <c r="E83" s="2">
        <v>-91.6444937012938</v>
      </c>
      <c r="F83" s="2" t="s">
        <v>85</v>
      </c>
      <c r="G83" s="2" t="s">
        <v>85</v>
      </c>
      <c r="H83" s="2" t="s">
        <v>193</v>
      </c>
      <c r="I83" s="14" t="s">
        <v>212</v>
      </c>
      <c r="K83" s="17" t="s">
        <v>51</v>
      </c>
      <c r="L83" s="16">
        <f>Countif(username,H83)</f>
        <v>8</v>
      </c>
    </row>
    <row r="84">
      <c r="A84" s="2" t="s">
        <v>213</v>
      </c>
      <c r="B84" s="2">
        <v>4.0</v>
      </c>
      <c r="C84" s="2">
        <v>12.0</v>
      </c>
      <c r="D84" s="2">
        <v>41.9118496919189</v>
      </c>
      <c r="E84" s="2">
        <v>-91.6443005602286</v>
      </c>
      <c r="F84" s="2" t="s">
        <v>85</v>
      </c>
      <c r="G84" s="2" t="s">
        <v>85</v>
      </c>
      <c r="H84" s="2" t="s">
        <v>199</v>
      </c>
      <c r="I84" s="14" t="s">
        <v>214</v>
      </c>
      <c r="K84" s="17">
        <v>1.0</v>
      </c>
      <c r="L84" s="16">
        <f>Countif(username,H84)</f>
        <v>6</v>
      </c>
    </row>
    <row r="85">
      <c r="A85" s="2" t="s">
        <v>215</v>
      </c>
      <c r="B85" s="2">
        <v>4.0</v>
      </c>
      <c r="C85" s="2">
        <v>13.0</v>
      </c>
      <c r="D85" s="2">
        <v>41.911849691757</v>
      </c>
      <c r="E85" s="2">
        <v>-91.6441074191634</v>
      </c>
      <c r="F85" s="2" t="s">
        <v>85</v>
      </c>
      <c r="G85" s="2" t="s">
        <v>85</v>
      </c>
      <c r="H85" s="2" t="s">
        <v>150</v>
      </c>
      <c r="I85" s="14" t="s">
        <v>216</v>
      </c>
      <c r="K85" s="17" t="s">
        <v>51</v>
      </c>
      <c r="L85" s="16">
        <f>Countif(username,H85)</f>
        <v>22</v>
      </c>
    </row>
    <row r="86">
      <c r="A86" s="2" t="s">
        <v>217</v>
      </c>
      <c r="B86" s="2">
        <v>4.0</v>
      </c>
      <c r="C86" s="2">
        <v>14.0</v>
      </c>
      <c r="D86" s="2">
        <v>41.9118496915952</v>
      </c>
      <c r="E86" s="2">
        <v>-91.6439142780982</v>
      </c>
      <c r="F86" s="2" t="s">
        <v>85</v>
      </c>
      <c r="G86" s="2" t="s">
        <v>85</v>
      </c>
      <c r="H86" s="2" t="s">
        <v>176</v>
      </c>
      <c r="I86" s="14" t="s">
        <v>218</v>
      </c>
      <c r="K86" s="17">
        <v>1.0</v>
      </c>
      <c r="L86" s="16">
        <f>Countif(username,H86)</f>
        <v>2</v>
      </c>
    </row>
    <row r="87">
      <c r="A87" s="2" t="s">
        <v>219</v>
      </c>
      <c r="B87" s="2">
        <v>4.0</v>
      </c>
      <c r="C87" s="2">
        <v>15.0</v>
      </c>
      <c r="D87" s="2">
        <v>41.9118496914334</v>
      </c>
      <c r="E87" s="2">
        <v>-91.643721137033</v>
      </c>
      <c r="F87" s="2" t="s">
        <v>85</v>
      </c>
      <c r="G87" s="2" t="s">
        <v>85</v>
      </c>
      <c r="H87" s="2" t="s">
        <v>220</v>
      </c>
      <c r="I87" s="14" t="s">
        <v>221</v>
      </c>
      <c r="K87" s="17">
        <v>1.0</v>
      </c>
      <c r="L87" s="16">
        <f>Countif(username,H87)</f>
        <v>2</v>
      </c>
    </row>
    <row r="88">
      <c r="A88" s="2" t="s">
        <v>222</v>
      </c>
      <c r="B88" s="2">
        <v>4.0</v>
      </c>
      <c r="C88" s="2">
        <v>16.0</v>
      </c>
      <c r="D88" s="2">
        <v>41.9118496912716</v>
      </c>
      <c r="E88" s="2">
        <v>-91.6435279959678</v>
      </c>
      <c r="F88" s="2" t="s">
        <v>85</v>
      </c>
      <c r="G88" s="2" t="s">
        <v>85</v>
      </c>
      <c r="H88" s="2" t="s">
        <v>193</v>
      </c>
      <c r="I88" s="14" t="s">
        <v>223</v>
      </c>
      <c r="K88" s="17" t="s">
        <v>51</v>
      </c>
      <c r="L88" s="16">
        <f>Countif(username,H88)</f>
        <v>8</v>
      </c>
    </row>
    <row r="89">
      <c r="A89" s="2" t="s">
        <v>224</v>
      </c>
      <c r="B89" s="2">
        <v>4.0</v>
      </c>
      <c r="C89" s="2">
        <v>17.0</v>
      </c>
      <c r="D89" s="2">
        <v>41.9118496911098</v>
      </c>
      <c r="E89" s="2">
        <v>-91.6433348549026</v>
      </c>
      <c r="F89" s="2" t="s">
        <v>85</v>
      </c>
      <c r="G89" s="2" t="s">
        <v>85</v>
      </c>
      <c r="H89" s="2" t="s">
        <v>204</v>
      </c>
      <c r="I89" s="14" t="s">
        <v>225</v>
      </c>
      <c r="K89" s="17" t="s">
        <v>51</v>
      </c>
      <c r="L89" s="16">
        <f>Countif(username,H89)</f>
        <v>10</v>
      </c>
    </row>
    <row r="90">
      <c r="A90" s="2" t="s">
        <v>226</v>
      </c>
      <c r="B90" s="2">
        <v>4.0</v>
      </c>
      <c r="C90" s="2">
        <v>18.0</v>
      </c>
      <c r="D90" s="2">
        <v>41.9118496909479</v>
      </c>
      <c r="E90" s="2">
        <v>-91.6431417138374</v>
      </c>
      <c r="F90" s="2" t="s">
        <v>85</v>
      </c>
      <c r="G90" s="2" t="s">
        <v>85</v>
      </c>
      <c r="H90" s="2" t="s">
        <v>227</v>
      </c>
      <c r="I90" s="14" t="s">
        <v>228</v>
      </c>
      <c r="K90" s="17">
        <v>1.0</v>
      </c>
      <c r="L90" s="16">
        <f>Countif(username,H90)</f>
        <v>1</v>
      </c>
    </row>
    <row r="91">
      <c r="A91" s="2" t="s">
        <v>229</v>
      </c>
      <c r="B91" s="2">
        <v>4.0</v>
      </c>
      <c r="C91" s="2">
        <v>19.0</v>
      </c>
      <c r="D91" s="2">
        <v>41.9118496907861</v>
      </c>
      <c r="E91" s="2">
        <v>-91.6429485727721</v>
      </c>
      <c r="F91" s="2" t="s">
        <v>85</v>
      </c>
      <c r="G91" s="2" t="s">
        <v>85</v>
      </c>
      <c r="H91" s="2" t="s">
        <v>165</v>
      </c>
      <c r="I91" s="18" t="s">
        <v>230</v>
      </c>
      <c r="K91" s="17" t="s">
        <v>51</v>
      </c>
      <c r="L91" s="16">
        <f>Countif(username,H91)</f>
        <v>23</v>
      </c>
    </row>
    <row r="92">
      <c r="A92" s="2" t="s">
        <v>231</v>
      </c>
      <c r="B92" s="2">
        <v>4.0</v>
      </c>
      <c r="C92" s="2">
        <v>20.0</v>
      </c>
      <c r="D92" s="2">
        <v>41.9118496906243</v>
      </c>
      <c r="E92" s="2">
        <v>-91.6427554317069</v>
      </c>
      <c r="F92" s="2" t="s">
        <v>27</v>
      </c>
      <c r="G92" s="2" t="s">
        <v>28</v>
      </c>
      <c r="H92" s="2" t="s">
        <v>49</v>
      </c>
      <c r="I92" s="14" t="s">
        <v>232</v>
      </c>
      <c r="K92" s="17" t="s">
        <v>51</v>
      </c>
      <c r="L92" s="16">
        <f>Countif(username,H92)</f>
        <v>15</v>
      </c>
    </row>
    <row r="93">
      <c r="A93" s="2" t="s">
        <v>233</v>
      </c>
      <c r="B93" s="2">
        <v>5.0</v>
      </c>
      <c r="C93" s="2">
        <v>1.0</v>
      </c>
      <c r="D93" s="2">
        <v>41.9117059632534</v>
      </c>
      <c r="E93" s="2">
        <v>-91.6464251193386</v>
      </c>
      <c r="F93" s="2" t="s">
        <v>27</v>
      </c>
      <c r="G93" s="2" t="s">
        <v>28</v>
      </c>
      <c r="H93" s="2" t="s">
        <v>29</v>
      </c>
      <c r="I93" s="14" t="s">
        <v>234</v>
      </c>
      <c r="K93" s="17" t="s">
        <v>55</v>
      </c>
      <c r="L93" s="16">
        <f>Countif(username,H93)</f>
        <v>6</v>
      </c>
    </row>
    <row r="94">
      <c r="A94" s="2" t="s">
        <v>235</v>
      </c>
      <c r="B94" s="2">
        <v>5.0</v>
      </c>
      <c r="C94" s="2">
        <v>2.0</v>
      </c>
      <c r="D94" s="2">
        <v>41.9117059630916</v>
      </c>
      <c r="E94" s="2">
        <v>-91.6462319787083</v>
      </c>
      <c r="F94" s="2" t="s">
        <v>85</v>
      </c>
      <c r="G94" s="2" t="s">
        <v>85</v>
      </c>
      <c r="H94" s="2" t="s">
        <v>168</v>
      </c>
      <c r="I94" s="14" t="s">
        <v>236</v>
      </c>
      <c r="K94" s="17" t="s">
        <v>51</v>
      </c>
      <c r="L94" s="16">
        <f>Countif(username,H94)</f>
        <v>5</v>
      </c>
    </row>
    <row r="95">
      <c r="A95" s="2" t="s">
        <v>237</v>
      </c>
      <c r="B95" s="2">
        <v>5.0</v>
      </c>
      <c r="C95" s="2">
        <v>3.0</v>
      </c>
      <c r="D95" s="2">
        <v>41.9117059629298</v>
      </c>
      <c r="E95" s="2">
        <v>-91.6460388380779</v>
      </c>
      <c r="F95" s="2" t="s">
        <v>85</v>
      </c>
      <c r="G95" s="2" t="s">
        <v>85</v>
      </c>
      <c r="H95" s="2" t="s">
        <v>238</v>
      </c>
      <c r="I95" s="14" t="s">
        <v>239</v>
      </c>
      <c r="K95" s="15"/>
      <c r="L95" s="16">
        <f>Countif(username,H95)</f>
        <v>6</v>
      </c>
    </row>
    <row r="96">
      <c r="A96" s="2" t="s">
        <v>240</v>
      </c>
      <c r="B96" s="2">
        <v>5.0</v>
      </c>
      <c r="C96" s="2">
        <v>4.0</v>
      </c>
      <c r="D96" s="2">
        <v>41.911705962768</v>
      </c>
      <c r="E96" s="2">
        <v>-91.6458456974476</v>
      </c>
      <c r="F96" s="2" t="s">
        <v>85</v>
      </c>
      <c r="G96" s="2" t="s">
        <v>85</v>
      </c>
      <c r="H96" s="2" t="s">
        <v>179</v>
      </c>
      <c r="I96" s="14" t="s">
        <v>241</v>
      </c>
      <c r="K96" s="17" t="s">
        <v>51</v>
      </c>
      <c r="L96" s="16">
        <f>Countif(username,H96)</f>
        <v>12</v>
      </c>
    </row>
    <row r="97">
      <c r="A97" s="2" t="s">
        <v>242</v>
      </c>
      <c r="B97" s="2">
        <v>5.0</v>
      </c>
      <c r="C97" s="2">
        <v>5.0</v>
      </c>
      <c r="D97" s="2">
        <v>41.9117059626062</v>
      </c>
      <c r="E97" s="2">
        <v>-91.6456525568172</v>
      </c>
      <c r="F97" s="2" t="s">
        <v>85</v>
      </c>
      <c r="G97" s="2" t="s">
        <v>85</v>
      </c>
      <c r="H97" s="2" t="s">
        <v>137</v>
      </c>
      <c r="I97" s="14" t="s">
        <v>243</v>
      </c>
      <c r="K97" s="17" t="s">
        <v>55</v>
      </c>
      <c r="L97" s="16">
        <f>Countif(username,H97)</f>
        <v>5</v>
      </c>
    </row>
    <row r="98">
      <c r="A98" s="2" t="s">
        <v>244</v>
      </c>
      <c r="B98" s="2">
        <v>5.0</v>
      </c>
      <c r="C98" s="2">
        <v>6.0</v>
      </c>
      <c r="D98" s="2">
        <v>41.9117059624444</v>
      </c>
      <c r="E98" s="2">
        <v>-91.6454594161869</v>
      </c>
      <c r="F98" s="2" t="s">
        <v>85</v>
      </c>
      <c r="G98" s="2" t="s">
        <v>85</v>
      </c>
      <c r="H98" s="2" t="s">
        <v>171</v>
      </c>
      <c r="I98" s="14" t="s">
        <v>245</v>
      </c>
      <c r="K98" s="15"/>
      <c r="L98" s="16">
        <f>Countif(username,H98)</f>
        <v>15</v>
      </c>
    </row>
    <row r="99">
      <c r="A99" s="2" t="s">
        <v>246</v>
      </c>
      <c r="B99" s="2">
        <v>5.0</v>
      </c>
      <c r="C99" s="2">
        <v>7.0</v>
      </c>
      <c r="D99" s="2">
        <v>41.9117059622825</v>
      </c>
      <c r="E99" s="2">
        <v>-91.6452662755565</v>
      </c>
      <c r="F99" s="2" t="s">
        <v>85</v>
      </c>
      <c r="G99" s="2" t="s">
        <v>85</v>
      </c>
      <c r="H99" s="2" t="s">
        <v>247</v>
      </c>
      <c r="I99" s="14" t="s">
        <v>248</v>
      </c>
      <c r="K99" s="15"/>
      <c r="L99" s="16">
        <f>Countif(username,H99)</f>
        <v>2</v>
      </c>
    </row>
    <row r="100">
      <c r="A100" s="2" t="s">
        <v>249</v>
      </c>
      <c r="B100" s="2">
        <v>5.0</v>
      </c>
      <c r="C100" s="2">
        <v>8.0</v>
      </c>
      <c r="D100" s="2">
        <v>41.9117059621207</v>
      </c>
      <c r="E100" s="2">
        <v>-91.6450731349261</v>
      </c>
      <c r="F100" s="2" t="s">
        <v>85</v>
      </c>
      <c r="G100" s="2" t="s">
        <v>85</v>
      </c>
      <c r="H100" s="2" t="s">
        <v>220</v>
      </c>
      <c r="I100" s="14" t="s">
        <v>250</v>
      </c>
      <c r="K100" s="15"/>
      <c r="L100" s="16">
        <f>Countif(username,H100)</f>
        <v>2</v>
      </c>
    </row>
    <row r="101">
      <c r="A101" s="2" t="s">
        <v>251</v>
      </c>
      <c r="B101" s="2">
        <v>5.0</v>
      </c>
      <c r="C101" s="2">
        <v>9.0</v>
      </c>
      <c r="D101" s="2">
        <v>41.9117059619589</v>
      </c>
      <c r="E101" s="2">
        <v>-91.6448799942958</v>
      </c>
      <c r="F101" s="2" t="s">
        <v>85</v>
      </c>
      <c r="G101" s="2" t="s">
        <v>85</v>
      </c>
      <c r="H101" s="2" t="s">
        <v>199</v>
      </c>
      <c r="I101" s="14" t="s">
        <v>252</v>
      </c>
      <c r="K101" s="15"/>
      <c r="L101" s="16">
        <f>Countif(username,H101)</f>
        <v>6</v>
      </c>
    </row>
    <row r="102">
      <c r="A102" s="2" t="s">
        <v>253</v>
      </c>
      <c r="B102" s="2">
        <v>5.0</v>
      </c>
      <c r="C102" s="2">
        <v>10.0</v>
      </c>
      <c r="D102" s="2">
        <v>41.9117059617971</v>
      </c>
      <c r="E102" s="2">
        <v>-91.6446868536654</v>
      </c>
      <c r="F102" s="2" t="s">
        <v>85</v>
      </c>
      <c r="G102" s="2" t="s">
        <v>85</v>
      </c>
      <c r="H102" s="2" t="s">
        <v>119</v>
      </c>
      <c r="I102" s="14" t="s">
        <v>254</v>
      </c>
      <c r="K102" s="15"/>
      <c r="L102" s="16">
        <f>Countif(username,H102)</f>
        <v>11</v>
      </c>
    </row>
    <row r="103">
      <c r="A103" s="2" t="s">
        <v>255</v>
      </c>
      <c r="B103" s="2">
        <v>5.0</v>
      </c>
      <c r="C103" s="2">
        <v>11.0</v>
      </c>
      <c r="D103" s="2">
        <v>41.9117059616353</v>
      </c>
      <c r="E103" s="2">
        <v>-91.6444937130351</v>
      </c>
      <c r="F103" s="2" t="s">
        <v>85</v>
      </c>
      <c r="G103" s="2" t="s">
        <v>85</v>
      </c>
      <c r="H103" s="2" t="s">
        <v>256</v>
      </c>
      <c r="I103" s="14" t="s">
        <v>257</v>
      </c>
      <c r="K103" s="15"/>
      <c r="L103" s="16">
        <f>Countif(username,H103)</f>
        <v>2</v>
      </c>
    </row>
    <row r="104">
      <c r="A104" s="2" t="s">
        <v>258</v>
      </c>
      <c r="B104" s="2">
        <v>5.0</v>
      </c>
      <c r="C104" s="2">
        <v>12.0</v>
      </c>
      <c r="D104" s="2">
        <v>41.9117059614734</v>
      </c>
      <c r="E104" s="2">
        <v>-91.6443005724048</v>
      </c>
      <c r="F104" s="2" t="s">
        <v>85</v>
      </c>
      <c r="G104" s="2" t="s">
        <v>85</v>
      </c>
      <c r="H104" s="2" t="s">
        <v>171</v>
      </c>
      <c r="I104" s="14" t="s">
        <v>259</v>
      </c>
      <c r="K104" s="15"/>
      <c r="L104" s="16">
        <f>Countif(username,H104)</f>
        <v>15</v>
      </c>
    </row>
    <row r="105">
      <c r="A105" s="2" t="s">
        <v>260</v>
      </c>
      <c r="B105" s="2">
        <v>5.0</v>
      </c>
      <c r="C105" s="2">
        <v>13.0</v>
      </c>
      <c r="D105" s="2">
        <v>41.9117059613116</v>
      </c>
      <c r="E105" s="2">
        <v>-91.6441074317745</v>
      </c>
      <c r="F105" s="2" t="s">
        <v>85</v>
      </c>
      <c r="G105" s="2" t="s">
        <v>85</v>
      </c>
      <c r="H105" s="2" t="s">
        <v>119</v>
      </c>
      <c r="I105" s="14" t="s">
        <v>261</v>
      </c>
      <c r="K105" s="15"/>
      <c r="L105" s="16">
        <f>Countif(username,H105)</f>
        <v>11</v>
      </c>
    </row>
    <row r="106">
      <c r="A106" s="2" t="s">
        <v>262</v>
      </c>
      <c r="B106" s="2">
        <v>5.0</v>
      </c>
      <c r="C106" s="2">
        <v>14.0</v>
      </c>
      <c r="D106" s="2">
        <v>41.9117059611498</v>
      </c>
      <c r="E106" s="2">
        <v>-91.6439142911442</v>
      </c>
      <c r="F106" s="2" t="s">
        <v>85</v>
      </c>
      <c r="G106" s="2" t="s">
        <v>85</v>
      </c>
      <c r="H106" s="2" t="s">
        <v>263</v>
      </c>
      <c r="I106" s="14" t="s">
        <v>264</v>
      </c>
      <c r="J106" s="2"/>
      <c r="K106" s="15"/>
      <c r="L106" s="16">
        <f>Countif(username,H106)</f>
        <v>8</v>
      </c>
    </row>
    <row r="107">
      <c r="A107" s="2" t="s">
        <v>265</v>
      </c>
      <c r="B107" s="2">
        <v>5.0</v>
      </c>
      <c r="C107" s="2">
        <v>15.0</v>
      </c>
      <c r="D107" s="2">
        <v>41.911705960988</v>
      </c>
      <c r="E107" s="2">
        <v>-91.6437211505139</v>
      </c>
      <c r="F107" s="2" t="s">
        <v>85</v>
      </c>
      <c r="G107" s="2" t="s">
        <v>85</v>
      </c>
      <c r="H107" s="2" t="s">
        <v>100</v>
      </c>
      <c r="I107" s="14" t="s">
        <v>266</v>
      </c>
      <c r="K107" s="15"/>
      <c r="L107" s="16">
        <f>Countif(username,H107)</f>
        <v>6</v>
      </c>
    </row>
    <row r="108">
      <c r="A108" s="2" t="s">
        <v>267</v>
      </c>
      <c r="B108" s="2">
        <v>5.0</v>
      </c>
      <c r="C108" s="2">
        <v>16.0</v>
      </c>
      <c r="D108" s="2">
        <v>41.9117059608262</v>
      </c>
      <c r="E108" s="2">
        <v>-91.6435280098836</v>
      </c>
      <c r="F108" s="2" t="s">
        <v>85</v>
      </c>
      <c r="G108" s="2" t="s">
        <v>85</v>
      </c>
      <c r="H108" s="2" t="s">
        <v>119</v>
      </c>
      <c r="I108" s="14" t="s">
        <v>268</v>
      </c>
      <c r="K108" s="15"/>
      <c r="L108" s="16">
        <f>Countif(username,H108)</f>
        <v>11</v>
      </c>
    </row>
    <row r="109">
      <c r="A109" s="2" t="s">
        <v>269</v>
      </c>
      <c r="B109" s="2">
        <v>5.0</v>
      </c>
      <c r="C109" s="2">
        <v>17.0</v>
      </c>
      <c r="D109" s="2">
        <v>41.9117059606644</v>
      </c>
      <c r="E109" s="2">
        <v>-91.6433348692533</v>
      </c>
      <c r="F109" s="2" t="s">
        <v>85</v>
      </c>
      <c r="G109" s="2" t="s">
        <v>85</v>
      </c>
      <c r="H109" s="2" t="s">
        <v>238</v>
      </c>
      <c r="I109" s="14" t="s">
        <v>270</v>
      </c>
      <c r="K109" s="15"/>
      <c r="L109" s="16">
        <f>Countif(username,H109)</f>
        <v>6</v>
      </c>
    </row>
    <row r="110">
      <c r="A110" s="2" t="s">
        <v>271</v>
      </c>
      <c r="B110" s="2">
        <v>5.0</v>
      </c>
      <c r="C110" s="2">
        <v>18.0</v>
      </c>
      <c r="D110" s="2">
        <v>41.9117059605025</v>
      </c>
      <c r="E110" s="2">
        <v>-91.643141728623</v>
      </c>
      <c r="F110" s="2" t="s">
        <v>85</v>
      </c>
      <c r="G110" s="2" t="s">
        <v>85</v>
      </c>
      <c r="H110" s="2" t="s">
        <v>97</v>
      </c>
      <c r="I110" s="14" t="s">
        <v>272</v>
      </c>
      <c r="K110" s="15"/>
      <c r="L110" s="16">
        <f>Countif(username,H110)</f>
        <v>6</v>
      </c>
    </row>
    <row r="111">
      <c r="A111" s="2" t="s">
        <v>273</v>
      </c>
      <c r="B111" s="2">
        <v>5.0</v>
      </c>
      <c r="C111" s="2">
        <v>19.0</v>
      </c>
      <c r="D111" s="2">
        <v>41.9117059603407</v>
      </c>
      <c r="E111" s="2">
        <v>-91.6429485879926</v>
      </c>
      <c r="F111" s="2" t="s">
        <v>85</v>
      </c>
      <c r="G111" s="2" t="s">
        <v>85</v>
      </c>
      <c r="H111" s="2" t="s">
        <v>196</v>
      </c>
      <c r="I111" s="14" t="s">
        <v>274</v>
      </c>
      <c r="K111" s="17" t="s">
        <v>51</v>
      </c>
      <c r="L111" s="16">
        <f>Countif(username,H111)</f>
        <v>9</v>
      </c>
    </row>
    <row r="112">
      <c r="A112" s="2" t="s">
        <v>275</v>
      </c>
      <c r="B112" s="2">
        <v>5.0</v>
      </c>
      <c r="C112" s="2">
        <v>20.0</v>
      </c>
      <c r="D112" s="2">
        <v>41.9117059601789</v>
      </c>
      <c r="E112" s="2">
        <v>-91.6427554473623</v>
      </c>
      <c r="F112" s="2" t="s">
        <v>27</v>
      </c>
      <c r="G112" s="2" t="s">
        <v>28</v>
      </c>
      <c r="H112" s="2" t="s">
        <v>53</v>
      </c>
      <c r="I112" s="14" t="s">
        <v>276</v>
      </c>
      <c r="K112" s="17" t="s">
        <v>55</v>
      </c>
      <c r="L112" s="16">
        <f>Countif(username,H112)</f>
        <v>3</v>
      </c>
    </row>
    <row r="113">
      <c r="A113" s="2" t="s">
        <v>277</v>
      </c>
      <c r="B113" s="2">
        <v>6.0</v>
      </c>
      <c r="C113" s="2">
        <v>1.0</v>
      </c>
      <c r="D113" s="2">
        <v>41.911562232808</v>
      </c>
      <c r="E113" s="2">
        <v>-91.646425126732</v>
      </c>
      <c r="F113" s="2" t="s">
        <v>27</v>
      </c>
      <c r="G113" s="2" t="s">
        <v>28</v>
      </c>
      <c r="H113" s="2" t="s">
        <v>278</v>
      </c>
      <c r="I113" s="14" t="s">
        <v>279</v>
      </c>
      <c r="K113" s="17">
        <v>1.0</v>
      </c>
      <c r="L113" s="16">
        <f>Countif(username,H113)</f>
        <v>1</v>
      </c>
    </row>
    <row r="114">
      <c r="A114" s="2" t="s">
        <v>280</v>
      </c>
      <c r="B114" s="2">
        <v>6.0</v>
      </c>
      <c r="C114" s="2">
        <v>2.0</v>
      </c>
      <c r="D114" s="2">
        <v>41.9115622326462</v>
      </c>
      <c r="E114" s="2">
        <v>-91.6462319865366</v>
      </c>
      <c r="F114" s="2" t="s">
        <v>85</v>
      </c>
      <c r="G114" s="2" t="s">
        <v>85</v>
      </c>
      <c r="H114" s="2" t="s">
        <v>119</v>
      </c>
      <c r="I114" s="14" t="s">
        <v>281</v>
      </c>
      <c r="K114" s="17" t="s">
        <v>51</v>
      </c>
      <c r="L114" s="16">
        <f>Countif(username,H114)</f>
        <v>11</v>
      </c>
    </row>
    <row r="115">
      <c r="A115" s="2" t="s">
        <v>282</v>
      </c>
      <c r="B115" s="2">
        <v>6.0</v>
      </c>
      <c r="C115" s="2">
        <v>3.0</v>
      </c>
      <c r="D115" s="2">
        <v>41.9115622324844</v>
      </c>
      <c r="E115" s="2">
        <v>-91.6460388463412</v>
      </c>
      <c r="F115" s="2" t="s">
        <v>85</v>
      </c>
      <c r="G115" s="2" t="s">
        <v>85</v>
      </c>
      <c r="H115" s="2" t="s">
        <v>199</v>
      </c>
      <c r="I115" s="14" t="s">
        <v>283</v>
      </c>
      <c r="K115" s="15"/>
      <c r="L115" s="16">
        <f>Countif(username,H115)</f>
        <v>6</v>
      </c>
    </row>
    <row r="116">
      <c r="A116" s="2" t="s">
        <v>284</v>
      </c>
      <c r="B116" s="2">
        <v>6.0</v>
      </c>
      <c r="C116" s="2">
        <v>4.0</v>
      </c>
      <c r="D116" s="2">
        <v>41.9115622323225</v>
      </c>
      <c r="E116" s="2">
        <v>-91.6458457061457</v>
      </c>
      <c r="F116" s="2" t="s">
        <v>85</v>
      </c>
      <c r="G116" s="2" t="s">
        <v>85</v>
      </c>
      <c r="H116" s="2" t="s">
        <v>204</v>
      </c>
      <c r="I116" s="14" t="s">
        <v>285</v>
      </c>
      <c r="K116" s="17" t="s">
        <v>51</v>
      </c>
      <c r="L116" s="16">
        <f>Countif(username,H116)</f>
        <v>10</v>
      </c>
    </row>
    <row r="117">
      <c r="A117" s="2" t="s">
        <v>286</v>
      </c>
      <c r="B117" s="2">
        <v>6.0</v>
      </c>
      <c r="C117" s="2">
        <v>5.0</v>
      </c>
      <c r="D117" s="2">
        <v>41.9115622321607</v>
      </c>
      <c r="E117" s="2">
        <v>-91.6456525659503</v>
      </c>
      <c r="F117" s="2" t="s">
        <v>85</v>
      </c>
      <c r="G117" s="2" t="s">
        <v>85</v>
      </c>
      <c r="H117" s="2" t="s">
        <v>287</v>
      </c>
      <c r="I117" s="14" t="s">
        <v>288</v>
      </c>
      <c r="K117" s="15"/>
      <c r="L117" s="16">
        <f>Countif(username,H117)</f>
        <v>5</v>
      </c>
    </row>
    <row r="118">
      <c r="A118" s="2" t="s">
        <v>289</v>
      </c>
      <c r="B118" s="2">
        <v>6.0</v>
      </c>
      <c r="C118" s="2">
        <v>6.0</v>
      </c>
      <c r="D118" s="2">
        <v>41.9115622319989</v>
      </c>
      <c r="E118" s="2">
        <v>-91.6454594257549</v>
      </c>
      <c r="F118" s="2" t="s">
        <v>85</v>
      </c>
      <c r="G118" s="2" t="s">
        <v>85</v>
      </c>
      <c r="H118" s="2" t="s">
        <v>49</v>
      </c>
      <c r="I118" s="14" t="s">
        <v>290</v>
      </c>
      <c r="K118" s="17" t="s">
        <v>51</v>
      </c>
      <c r="L118" s="16">
        <f>Countif(username,H118)</f>
        <v>15</v>
      </c>
    </row>
    <row r="119">
      <c r="A119" s="2" t="s">
        <v>291</v>
      </c>
      <c r="B119" s="2">
        <v>6.0</v>
      </c>
      <c r="C119" s="2">
        <v>7.0</v>
      </c>
      <c r="D119" s="2">
        <v>41.9115622318371</v>
      </c>
      <c r="E119" s="2">
        <v>-91.6452662855594</v>
      </c>
      <c r="F119" s="2" t="s">
        <v>85</v>
      </c>
      <c r="G119" s="2" t="s">
        <v>85</v>
      </c>
      <c r="H119" s="2" t="s">
        <v>263</v>
      </c>
      <c r="I119" s="14" t="s">
        <v>292</v>
      </c>
      <c r="K119" s="15"/>
      <c r="L119" s="16">
        <f>Countif(username,H119)</f>
        <v>8</v>
      </c>
    </row>
    <row r="120">
      <c r="A120" s="2" t="s">
        <v>293</v>
      </c>
      <c r="B120" s="2">
        <v>6.0</v>
      </c>
      <c r="C120" s="2">
        <v>8.0</v>
      </c>
      <c r="D120" s="2">
        <v>41.9115622316753</v>
      </c>
      <c r="E120" s="2">
        <v>-91.645073145364</v>
      </c>
      <c r="F120" s="2" t="s">
        <v>85</v>
      </c>
      <c r="G120" s="2" t="s">
        <v>85</v>
      </c>
      <c r="H120" s="2" t="s">
        <v>287</v>
      </c>
      <c r="I120" s="14" t="s">
        <v>294</v>
      </c>
      <c r="K120" s="15"/>
      <c r="L120" s="16">
        <f>Countif(username,H120)</f>
        <v>5</v>
      </c>
    </row>
    <row r="121">
      <c r="A121" s="2" t="s">
        <v>295</v>
      </c>
      <c r="B121" s="2">
        <v>6.0</v>
      </c>
      <c r="C121" s="2">
        <v>9.0</v>
      </c>
      <c r="D121" s="2">
        <v>41.9115622315134</v>
      </c>
      <c r="E121" s="2">
        <v>-91.6448800051685</v>
      </c>
      <c r="F121" s="2" t="s">
        <v>85</v>
      </c>
      <c r="G121" s="2" t="s">
        <v>85</v>
      </c>
      <c r="H121" s="2" t="s">
        <v>238</v>
      </c>
      <c r="I121" s="14" t="s">
        <v>296</v>
      </c>
      <c r="K121" s="15"/>
      <c r="L121" s="16">
        <f>Countif(username,H121)</f>
        <v>6</v>
      </c>
    </row>
    <row r="122">
      <c r="A122" s="2" t="s">
        <v>297</v>
      </c>
      <c r="B122" s="2">
        <v>6.0</v>
      </c>
      <c r="C122" s="2">
        <v>10.0</v>
      </c>
      <c r="D122" s="2">
        <v>41.9115622313516</v>
      </c>
      <c r="E122" s="2">
        <v>-91.6446868649731</v>
      </c>
      <c r="F122" s="2" t="s">
        <v>85</v>
      </c>
      <c r="G122" s="2" t="s">
        <v>85</v>
      </c>
      <c r="H122" s="2" t="s">
        <v>165</v>
      </c>
      <c r="I122" s="18" t="s">
        <v>298</v>
      </c>
      <c r="K122" s="15"/>
      <c r="L122" s="16">
        <f>Countif(username,H122)</f>
        <v>23</v>
      </c>
    </row>
    <row r="123">
      <c r="A123" s="2" t="s">
        <v>299</v>
      </c>
      <c r="B123" s="2">
        <v>6.0</v>
      </c>
      <c r="C123" s="2">
        <v>11.0</v>
      </c>
      <c r="D123" s="2">
        <v>41.9115622311898</v>
      </c>
      <c r="E123" s="2">
        <v>-91.6444937247777</v>
      </c>
      <c r="F123" s="2" t="s">
        <v>85</v>
      </c>
      <c r="G123" s="2" t="s">
        <v>85</v>
      </c>
      <c r="H123" s="2" t="s">
        <v>204</v>
      </c>
      <c r="I123" s="14" t="s">
        <v>300</v>
      </c>
      <c r="K123" s="17" t="s">
        <v>51</v>
      </c>
      <c r="L123" s="16">
        <f>Countif(username,H123)</f>
        <v>10</v>
      </c>
    </row>
    <row r="124">
      <c r="A124" s="2" t="s">
        <v>301</v>
      </c>
      <c r="B124" s="2">
        <v>6.0</v>
      </c>
      <c r="C124" s="2">
        <v>12.0</v>
      </c>
      <c r="D124" s="2">
        <v>41.911562231028</v>
      </c>
      <c r="E124" s="2">
        <v>-91.6443005845823</v>
      </c>
      <c r="F124" s="2" t="s">
        <v>85</v>
      </c>
      <c r="G124" s="2" t="s">
        <v>85</v>
      </c>
      <c r="H124" s="2" t="s">
        <v>287</v>
      </c>
      <c r="I124" s="14" t="s">
        <v>302</v>
      </c>
      <c r="K124" s="15"/>
      <c r="L124" s="16">
        <f>Countif(username,H124)</f>
        <v>5</v>
      </c>
    </row>
    <row r="125">
      <c r="A125" s="2" t="s">
        <v>303</v>
      </c>
      <c r="B125" s="2">
        <v>6.0</v>
      </c>
      <c r="C125" s="2">
        <v>13.0</v>
      </c>
      <c r="D125" s="2">
        <v>41.9115622308661</v>
      </c>
      <c r="E125" s="2">
        <v>-91.6441074443869</v>
      </c>
      <c r="F125" s="2" t="s">
        <v>85</v>
      </c>
      <c r="G125" s="2" t="s">
        <v>85</v>
      </c>
      <c r="H125" s="2" t="s">
        <v>165</v>
      </c>
      <c r="I125" s="18" t="s">
        <v>304</v>
      </c>
      <c r="K125" s="15"/>
      <c r="L125" s="16">
        <f>Countif(username,H125)</f>
        <v>23</v>
      </c>
    </row>
    <row r="126">
      <c r="A126" s="2" t="s">
        <v>305</v>
      </c>
      <c r="B126" s="2">
        <v>6.0</v>
      </c>
      <c r="C126" s="2">
        <v>14.0</v>
      </c>
      <c r="D126" s="2">
        <v>41.9115622307043</v>
      </c>
      <c r="E126" s="2">
        <v>-91.6439143041915</v>
      </c>
      <c r="F126" s="2" t="s">
        <v>85</v>
      </c>
      <c r="G126" s="2" t="s">
        <v>85</v>
      </c>
      <c r="H126" s="2" t="s">
        <v>179</v>
      </c>
      <c r="I126" s="14" t="s">
        <v>306</v>
      </c>
      <c r="K126" s="17" t="s">
        <v>51</v>
      </c>
      <c r="L126" s="16">
        <f>Countif(username,H126)</f>
        <v>12</v>
      </c>
    </row>
    <row r="127">
      <c r="A127" s="2" t="s">
        <v>307</v>
      </c>
      <c r="B127" s="2">
        <v>6.0</v>
      </c>
      <c r="C127" s="2">
        <v>15.0</v>
      </c>
      <c r="D127" s="2">
        <v>41.9115622305425</v>
      </c>
      <c r="E127" s="2">
        <v>-91.6437211639961</v>
      </c>
      <c r="F127" s="2" t="s">
        <v>85</v>
      </c>
      <c r="G127" s="2" t="s">
        <v>85</v>
      </c>
      <c r="H127" s="2" t="s">
        <v>196</v>
      </c>
      <c r="I127" s="14" t="s">
        <v>308</v>
      </c>
      <c r="K127" s="17" t="s">
        <v>51</v>
      </c>
      <c r="L127" s="16">
        <f>Countif(username,H127)</f>
        <v>9</v>
      </c>
    </row>
    <row r="128">
      <c r="A128" s="2" t="s">
        <v>309</v>
      </c>
      <c r="B128" s="2">
        <v>6.0</v>
      </c>
      <c r="C128" s="2">
        <v>16.0</v>
      </c>
      <c r="D128" s="2">
        <v>41.9115622303807</v>
      </c>
      <c r="E128" s="2">
        <v>-91.6435280238007</v>
      </c>
      <c r="F128" s="2" t="s">
        <v>85</v>
      </c>
      <c r="G128" s="2" t="s">
        <v>85</v>
      </c>
      <c r="H128" s="2" t="s">
        <v>150</v>
      </c>
      <c r="I128" s="14" t="s">
        <v>310</v>
      </c>
      <c r="K128" s="15"/>
      <c r="L128" s="16">
        <f>Countif(username,H128)</f>
        <v>22</v>
      </c>
    </row>
    <row r="129">
      <c r="A129" s="2" t="s">
        <v>311</v>
      </c>
      <c r="B129" s="2">
        <v>6.0</v>
      </c>
      <c r="C129" s="2">
        <v>17.0</v>
      </c>
      <c r="D129" s="2">
        <v>41.9115622302189</v>
      </c>
      <c r="E129" s="2">
        <v>-91.6433348836053</v>
      </c>
      <c r="F129" s="2" t="s">
        <v>85</v>
      </c>
      <c r="G129" s="2" t="s">
        <v>85</v>
      </c>
      <c r="H129" s="2" t="s">
        <v>287</v>
      </c>
      <c r="I129" s="14" t="s">
        <v>312</v>
      </c>
      <c r="K129" s="15"/>
      <c r="L129" s="16">
        <f>Countif(username,H129)</f>
        <v>5</v>
      </c>
    </row>
    <row r="130">
      <c r="A130" s="2" t="s">
        <v>313</v>
      </c>
      <c r="B130" s="2">
        <v>6.0</v>
      </c>
      <c r="C130" s="2">
        <v>18.0</v>
      </c>
      <c r="D130" s="2">
        <v>41.9115622300571</v>
      </c>
      <c r="E130" s="2">
        <v>-91.6431417434099</v>
      </c>
      <c r="F130" s="2" t="s">
        <v>85</v>
      </c>
      <c r="G130" s="2" t="s">
        <v>85</v>
      </c>
      <c r="H130" s="2" t="s">
        <v>314</v>
      </c>
      <c r="I130" s="14" t="s">
        <v>315</v>
      </c>
      <c r="K130" s="15"/>
      <c r="L130" s="16">
        <f>Countif(username,H130)</f>
        <v>1</v>
      </c>
    </row>
    <row r="131">
      <c r="A131" s="2" t="s">
        <v>316</v>
      </c>
      <c r="B131" s="2">
        <v>6.0</v>
      </c>
      <c r="C131" s="2">
        <v>19.0</v>
      </c>
      <c r="D131" s="2">
        <v>41.9115622298952</v>
      </c>
      <c r="E131" s="2">
        <v>-91.6429486032145</v>
      </c>
      <c r="F131" s="2" t="s">
        <v>85</v>
      </c>
      <c r="G131" s="2" t="s">
        <v>85</v>
      </c>
      <c r="H131" s="2" t="s">
        <v>150</v>
      </c>
      <c r="I131" s="14" t="s">
        <v>317</v>
      </c>
      <c r="K131" s="15"/>
      <c r="L131" s="16">
        <f>Countif(username,H131)</f>
        <v>22</v>
      </c>
    </row>
    <row r="132">
      <c r="A132" s="2" t="s">
        <v>318</v>
      </c>
      <c r="B132" s="2">
        <v>6.0</v>
      </c>
      <c r="C132" s="2">
        <v>20.0</v>
      </c>
      <c r="D132" s="2">
        <v>41.9115622297334</v>
      </c>
      <c r="E132" s="2">
        <v>-91.6427554630191</v>
      </c>
      <c r="F132" s="2" t="s">
        <v>27</v>
      </c>
      <c r="G132" s="2" t="s">
        <v>28</v>
      </c>
      <c r="H132" s="2" t="s">
        <v>64</v>
      </c>
      <c r="I132" s="14" t="s">
        <v>319</v>
      </c>
      <c r="K132" s="17" t="s">
        <v>51</v>
      </c>
      <c r="L132" s="16">
        <f>Countif(username,H132)</f>
        <v>5</v>
      </c>
    </row>
    <row r="133">
      <c r="A133" s="2" t="s">
        <v>320</v>
      </c>
      <c r="B133" s="2">
        <v>7.0</v>
      </c>
      <c r="C133" s="2">
        <v>1.0</v>
      </c>
      <c r="D133" s="2">
        <v>41.9114185023625</v>
      </c>
      <c r="E133" s="2">
        <v>-91.6464251341254</v>
      </c>
      <c r="F133" s="2" t="s">
        <v>27</v>
      </c>
      <c r="G133" s="2" t="s">
        <v>28</v>
      </c>
      <c r="H133" s="2" t="s">
        <v>64</v>
      </c>
      <c r="I133" s="14" t="s">
        <v>321</v>
      </c>
      <c r="K133" s="17" t="s">
        <v>51</v>
      </c>
      <c r="L133" s="16">
        <f>Countif(username,H133)</f>
        <v>5</v>
      </c>
    </row>
    <row r="134">
      <c r="A134" s="2" t="s">
        <v>322</v>
      </c>
      <c r="B134" s="2">
        <v>7.0</v>
      </c>
      <c r="C134" s="2">
        <v>2.0</v>
      </c>
      <c r="D134" s="2">
        <v>41.9114185022007</v>
      </c>
      <c r="E134" s="2">
        <v>-91.6462319943648</v>
      </c>
      <c r="F134" s="2" t="s">
        <v>85</v>
      </c>
      <c r="G134" s="2" t="s">
        <v>85</v>
      </c>
      <c r="H134" s="2" t="s">
        <v>150</v>
      </c>
      <c r="I134" s="14" t="s">
        <v>323</v>
      </c>
      <c r="K134" s="15"/>
      <c r="L134" s="16">
        <f>Countif(username,H134)</f>
        <v>22</v>
      </c>
    </row>
    <row r="135">
      <c r="A135" s="2" t="s">
        <v>324</v>
      </c>
      <c r="B135" s="2">
        <v>7.0</v>
      </c>
      <c r="C135" s="2">
        <v>3.0</v>
      </c>
      <c r="D135" s="2">
        <v>41.9114185020389</v>
      </c>
      <c r="E135" s="2">
        <v>-91.6460388546043</v>
      </c>
      <c r="F135" s="2" t="s">
        <v>85</v>
      </c>
      <c r="G135" s="2" t="s">
        <v>85</v>
      </c>
      <c r="H135" s="2" t="s">
        <v>325</v>
      </c>
      <c r="I135" s="14" t="s">
        <v>326</v>
      </c>
      <c r="K135" s="17" t="s">
        <v>51</v>
      </c>
      <c r="L135" s="16">
        <f>Countif(username,H135)</f>
        <v>26</v>
      </c>
    </row>
    <row r="136">
      <c r="A136" s="2" t="s">
        <v>327</v>
      </c>
      <c r="B136" s="2">
        <v>7.0</v>
      </c>
      <c r="C136" s="2">
        <v>4.0</v>
      </c>
      <c r="D136" s="2">
        <v>41.9114185018771</v>
      </c>
      <c r="E136" s="2">
        <v>-91.6458457148438</v>
      </c>
      <c r="F136" s="2" t="s">
        <v>85</v>
      </c>
      <c r="G136" s="2" t="s">
        <v>85</v>
      </c>
      <c r="H136" s="2" t="s">
        <v>165</v>
      </c>
      <c r="I136" s="18" t="s">
        <v>328</v>
      </c>
      <c r="K136" s="15"/>
      <c r="L136" s="16">
        <f>Countif(username,H136)</f>
        <v>23</v>
      </c>
    </row>
    <row r="137">
      <c r="A137" s="2" t="s">
        <v>329</v>
      </c>
      <c r="B137" s="2">
        <v>7.0</v>
      </c>
      <c r="C137" s="2">
        <v>5.0</v>
      </c>
      <c r="D137" s="2">
        <v>41.9114185017153</v>
      </c>
      <c r="E137" s="2">
        <v>-91.6456525750832</v>
      </c>
      <c r="F137" s="2" t="s">
        <v>85</v>
      </c>
      <c r="G137" s="2" t="s">
        <v>85</v>
      </c>
      <c r="H137" s="2" t="s">
        <v>150</v>
      </c>
      <c r="I137" s="14" t="s">
        <v>330</v>
      </c>
      <c r="K137" s="15"/>
      <c r="L137" s="16">
        <f>Countif(username,H137)</f>
        <v>22</v>
      </c>
    </row>
    <row r="138">
      <c r="A138" s="2" t="s">
        <v>331</v>
      </c>
      <c r="B138" s="2">
        <v>7.0</v>
      </c>
      <c r="C138" s="2">
        <v>6.0</v>
      </c>
      <c r="D138" s="2">
        <v>41.9114185015534</v>
      </c>
      <c r="E138" s="2">
        <v>-91.6454594353227</v>
      </c>
      <c r="F138" s="2" t="s">
        <v>85</v>
      </c>
      <c r="G138" s="2" t="s">
        <v>85</v>
      </c>
      <c r="H138" s="2" t="s">
        <v>325</v>
      </c>
      <c r="I138" s="14" t="s">
        <v>332</v>
      </c>
      <c r="K138" s="17" t="s">
        <v>51</v>
      </c>
      <c r="L138" s="16">
        <f>Countif(username,H138)</f>
        <v>26</v>
      </c>
    </row>
    <row r="139">
      <c r="A139" s="2" t="s">
        <v>333</v>
      </c>
      <c r="B139" s="2">
        <v>7.0</v>
      </c>
      <c r="C139" s="2">
        <v>7.0</v>
      </c>
      <c r="D139" s="2">
        <v>41.9114185013916</v>
      </c>
      <c r="E139" s="2">
        <v>-91.6452662955621</v>
      </c>
      <c r="F139" s="2" t="s">
        <v>85</v>
      </c>
      <c r="G139" s="2" t="s">
        <v>85</v>
      </c>
      <c r="H139" s="8" t="s">
        <v>157</v>
      </c>
      <c r="I139" s="14" t="s">
        <v>334</v>
      </c>
      <c r="K139" s="17" t="s">
        <v>51</v>
      </c>
      <c r="L139" s="16">
        <f>Countif(username,H139)</f>
        <v>10</v>
      </c>
    </row>
    <row r="140">
      <c r="A140" s="2" t="s">
        <v>335</v>
      </c>
      <c r="B140" s="2">
        <v>7.0</v>
      </c>
      <c r="C140" s="2">
        <v>8.0</v>
      </c>
      <c r="D140" s="2">
        <v>41.9114185012298</v>
      </c>
      <c r="E140" s="2">
        <v>-91.6450731558016</v>
      </c>
      <c r="F140" s="2" t="s">
        <v>85</v>
      </c>
      <c r="G140" s="2" t="s">
        <v>85</v>
      </c>
      <c r="H140" s="8" t="s">
        <v>160</v>
      </c>
      <c r="I140" s="14" t="s">
        <v>336</v>
      </c>
      <c r="K140" s="17" t="s">
        <v>51</v>
      </c>
      <c r="L140" s="16">
        <f>Countif(username,H140)</f>
        <v>10</v>
      </c>
    </row>
    <row r="141">
      <c r="A141" s="2" t="s">
        <v>337</v>
      </c>
      <c r="B141" s="2">
        <v>7.0</v>
      </c>
      <c r="C141" s="2">
        <v>9.0</v>
      </c>
      <c r="D141" s="2">
        <v>41.911418501068</v>
      </c>
      <c r="E141" s="2">
        <v>-91.6448800160411</v>
      </c>
      <c r="F141" s="2" t="s">
        <v>85</v>
      </c>
      <c r="G141" s="2" t="s">
        <v>85</v>
      </c>
      <c r="H141" s="2" t="s">
        <v>207</v>
      </c>
      <c r="I141" s="14" t="s">
        <v>338</v>
      </c>
      <c r="K141" s="17" t="s">
        <v>51</v>
      </c>
      <c r="L141" s="16">
        <f>Countif(username,H141)</f>
        <v>14</v>
      </c>
    </row>
    <row r="142">
      <c r="A142" s="2" t="s">
        <v>339</v>
      </c>
      <c r="B142" s="2">
        <v>7.0</v>
      </c>
      <c r="C142" s="2">
        <v>10.0</v>
      </c>
      <c r="D142" s="2">
        <v>41.9114185009062</v>
      </c>
      <c r="E142" s="2">
        <v>-91.6446868762806</v>
      </c>
      <c r="F142" s="2" t="s">
        <v>85</v>
      </c>
      <c r="G142" s="2" t="s">
        <v>85</v>
      </c>
      <c r="H142" s="2" t="s">
        <v>150</v>
      </c>
      <c r="I142" s="14" t="s">
        <v>340</v>
      </c>
      <c r="K142" s="17" t="s">
        <v>51</v>
      </c>
      <c r="L142" s="16">
        <f>Countif(username,H142)</f>
        <v>22</v>
      </c>
    </row>
    <row r="143">
      <c r="A143" s="2" t="s">
        <v>341</v>
      </c>
      <c r="B143" s="2">
        <v>7.0</v>
      </c>
      <c r="C143" s="2">
        <v>11.0</v>
      </c>
      <c r="D143" s="2">
        <v>41.9114185007444</v>
      </c>
      <c r="E143" s="2">
        <v>-91.64449373652</v>
      </c>
      <c r="F143" s="2" t="s">
        <v>85</v>
      </c>
      <c r="G143" s="2" t="s">
        <v>85</v>
      </c>
      <c r="H143" s="2" t="s">
        <v>325</v>
      </c>
      <c r="I143" s="14" t="s">
        <v>342</v>
      </c>
      <c r="K143" s="17" t="s">
        <v>51</v>
      </c>
      <c r="L143" s="16">
        <f>Countif(username,H143)</f>
        <v>26</v>
      </c>
    </row>
    <row r="144">
      <c r="A144" s="2" t="s">
        <v>343</v>
      </c>
      <c r="B144" s="2">
        <v>7.0</v>
      </c>
      <c r="C144" s="2">
        <v>12.0</v>
      </c>
      <c r="D144" s="2">
        <v>41.9114185005826</v>
      </c>
      <c r="E144" s="2">
        <v>-91.6443005967595</v>
      </c>
      <c r="F144" s="2" t="s">
        <v>85</v>
      </c>
      <c r="G144" s="2" t="s">
        <v>85</v>
      </c>
      <c r="H144" s="2" t="s">
        <v>207</v>
      </c>
      <c r="I144" s="14" t="s">
        <v>344</v>
      </c>
      <c r="K144" s="17" t="s">
        <v>51</v>
      </c>
      <c r="L144" s="16">
        <f>Countif(username,H144)</f>
        <v>14</v>
      </c>
    </row>
    <row r="145">
      <c r="A145" s="2" t="s">
        <v>345</v>
      </c>
      <c r="B145" s="2">
        <v>7.0</v>
      </c>
      <c r="C145" s="2">
        <v>13.0</v>
      </c>
      <c r="D145" s="2">
        <v>41.9114185004207</v>
      </c>
      <c r="E145" s="2">
        <v>-91.644107456999</v>
      </c>
      <c r="F145" s="2" t="s">
        <v>85</v>
      </c>
      <c r="G145" s="2" t="s">
        <v>85</v>
      </c>
      <c r="H145" s="8" t="s">
        <v>157</v>
      </c>
      <c r="I145" s="14" t="s">
        <v>346</v>
      </c>
      <c r="K145" s="17" t="s">
        <v>51</v>
      </c>
      <c r="L145" s="16">
        <f>Countif(username,H145)</f>
        <v>10</v>
      </c>
    </row>
    <row r="146">
      <c r="A146" s="2" t="s">
        <v>347</v>
      </c>
      <c r="B146" s="2">
        <v>7.0</v>
      </c>
      <c r="C146" s="2">
        <v>14.0</v>
      </c>
      <c r="D146" s="2">
        <v>41.9114185002589</v>
      </c>
      <c r="E146" s="2">
        <v>-91.6439143172384</v>
      </c>
      <c r="F146" s="2" t="s">
        <v>85</v>
      </c>
      <c r="G146" s="2" t="s">
        <v>85</v>
      </c>
      <c r="H146" s="8" t="s">
        <v>160</v>
      </c>
      <c r="I146" s="14" t="s">
        <v>348</v>
      </c>
      <c r="K146" s="17" t="s">
        <v>51</v>
      </c>
      <c r="L146" s="16">
        <f>Countif(username,H146)</f>
        <v>10</v>
      </c>
    </row>
    <row r="147">
      <c r="A147" s="2" t="s">
        <v>349</v>
      </c>
      <c r="B147" s="2">
        <v>7.0</v>
      </c>
      <c r="C147" s="2">
        <v>15.0</v>
      </c>
      <c r="D147" s="2">
        <v>41.9114185000971</v>
      </c>
      <c r="E147" s="2">
        <v>-91.6437211774779</v>
      </c>
      <c r="F147" s="2" t="s">
        <v>85</v>
      </c>
      <c r="G147" s="2" t="s">
        <v>85</v>
      </c>
      <c r="H147" s="2" t="s">
        <v>207</v>
      </c>
      <c r="I147" s="14" t="s">
        <v>350</v>
      </c>
      <c r="K147" s="17" t="s">
        <v>51</v>
      </c>
      <c r="L147" s="16">
        <f>Countif(username,H147)</f>
        <v>14</v>
      </c>
    </row>
    <row r="148">
      <c r="A148" s="2" t="s">
        <v>351</v>
      </c>
      <c r="B148" s="2">
        <v>7.0</v>
      </c>
      <c r="C148" s="2">
        <v>16.0</v>
      </c>
      <c r="D148" s="2">
        <v>41.9114184999353</v>
      </c>
      <c r="E148" s="2">
        <v>-91.6435280377173</v>
      </c>
      <c r="F148" s="2" t="s">
        <v>85</v>
      </c>
      <c r="G148" s="2" t="s">
        <v>85</v>
      </c>
      <c r="H148" s="2" t="s">
        <v>325</v>
      </c>
      <c r="I148" s="14" t="s">
        <v>352</v>
      </c>
      <c r="K148" s="17" t="s">
        <v>51</v>
      </c>
      <c r="L148" s="16">
        <f>Countif(username,H148)</f>
        <v>26</v>
      </c>
    </row>
    <row r="149">
      <c r="A149" s="2" t="s">
        <v>353</v>
      </c>
      <c r="B149" s="2">
        <v>7.0</v>
      </c>
      <c r="C149" s="2">
        <v>17.0</v>
      </c>
      <c r="D149" s="2">
        <v>41.9114184997735</v>
      </c>
      <c r="E149" s="2">
        <v>-91.6433348979568</v>
      </c>
      <c r="F149" s="2" t="s">
        <v>85</v>
      </c>
      <c r="G149" s="2" t="s">
        <v>85</v>
      </c>
      <c r="H149" s="2" t="s">
        <v>168</v>
      </c>
      <c r="I149" s="14" t="s">
        <v>354</v>
      </c>
      <c r="K149" s="17" t="s">
        <v>51</v>
      </c>
      <c r="L149" s="16">
        <f>Countif(username,H149)</f>
        <v>5</v>
      </c>
    </row>
    <row r="150">
      <c r="A150" s="2" t="s">
        <v>355</v>
      </c>
      <c r="B150" s="2">
        <v>7.0</v>
      </c>
      <c r="C150" s="2">
        <v>18.0</v>
      </c>
      <c r="D150" s="2">
        <v>41.9114184996116</v>
      </c>
      <c r="E150" s="2">
        <v>-91.6431417581963</v>
      </c>
      <c r="F150" s="2" t="s">
        <v>85</v>
      </c>
      <c r="G150" s="2" t="s">
        <v>85</v>
      </c>
      <c r="H150" s="2" t="s">
        <v>179</v>
      </c>
      <c r="I150" s="14" t="s">
        <v>356</v>
      </c>
      <c r="K150" s="17" t="s">
        <v>51</v>
      </c>
      <c r="L150" s="16">
        <f>Countif(username,H150)</f>
        <v>12</v>
      </c>
    </row>
    <row r="151">
      <c r="A151" s="2" t="s">
        <v>357</v>
      </c>
      <c r="B151" s="2">
        <v>7.0</v>
      </c>
      <c r="C151" s="2">
        <v>19.0</v>
      </c>
      <c r="D151" s="2">
        <v>41.9114184994498</v>
      </c>
      <c r="E151" s="2">
        <v>-91.6429486184357</v>
      </c>
      <c r="F151" s="2" t="s">
        <v>85</v>
      </c>
      <c r="G151" s="2" t="s">
        <v>85</v>
      </c>
      <c r="H151" s="2" t="s">
        <v>325</v>
      </c>
      <c r="I151" s="14" t="s">
        <v>358</v>
      </c>
      <c r="K151" s="17" t="s">
        <v>51</v>
      </c>
      <c r="L151" s="16">
        <f>Countif(username,H151)</f>
        <v>26</v>
      </c>
    </row>
    <row r="152">
      <c r="A152" s="2" t="s">
        <v>359</v>
      </c>
      <c r="B152" s="2">
        <v>7.0</v>
      </c>
      <c r="C152" s="2">
        <v>20.0</v>
      </c>
      <c r="D152" s="2">
        <v>41.911418499288</v>
      </c>
      <c r="E152" s="2">
        <v>-91.6427554786752</v>
      </c>
      <c r="F152" s="2" t="s">
        <v>27</v>
      </c>
      <c r="G152" s="2" t="s">
        <v>28</v>
      </c>
      <c r="H152" s="2" t="s">
        <v>238</v>
      </c>
      <c r="I152" s="14" t="s">
        <v>360</v>
      </c>
      <c r="K152" s="17">
        <v>1.0</v>
      </c>
      <c r="L152" s="16">
        <f>Countif(username,H152)</f>
        <v>6</v>
      </c>
    </row>
    <row r="153">
      <c r="A153" s="2" t="s">
        <v>361</v>
      </c>
      <c r="B153" s="2">
        <v>8.0</v>
      </c>
      <c r="C153" s="2">
        <v>1.0</v>
      </c>
      <c r="D153" s="2">
        <v>41.9112747719171</v>
      </c>
      <c r="E153" s="2">
        <v>-91.6464251415188</v>
      </c>
      <c r="F153" s="2" t="s">
        <v>27</v>
      </c>
      <c r="G153" s="2" t="s">
        <v>28</v>
      </c>
      <c r="H153" s="2" t="s">
        <v>196</v>
      </c>
      <c r="I153" s="14" t="s">
        <v>362</v>
      </c>
      <c r="K153" s="15"/>
      <c r="L153" s="16">
        <f>Countif(username,H153)</f>
        <v>9</v>
      </c>
    </row>
    <row r="154">
      <c r="A154" s="2" t="s">
        <v>363</v>
      </c>
      <c r="B154" s="2">
        <v>8.0</v>
      </c>
      <c r="C154" s="2">
        <v>2.0</v>
      </c>
      <c r="D154" s="2">
        <v>41.9112747717553</v>
      </c>
      <c r="E154" s="2">
        <v>-91.6462320021932</v>
      </c>
      <c r="F154" s="2" t="s">
        <v>85</v>
      </c>
      <c r="G154" s="2" t="s">
        <v>85</v>
      </c>
      <c r="H154" s="2" t="s">
        <v>137</v>
      </c>
      <c r="I154" s="14" t="s">
        <v>364</v>
      </c>
      <c r="K154" s="17" t="s">
        <v>55</v>
      </c>
      <c r="L154" s="16">
        <f>Countif(username,H154)</f>
        <v>5</v>
      </c>
    </row>
    <row r="155">
      <c r="A155" s="2" t="s">
        <v>365</v>
      </c>
      <c r="B155" s="2">
        <v>8.0</v>
      </c>
      <c r="C155" s="2">
        <v>3.0</v>
      </c>
      <c r="D155" s="2">
        <v>41.9112747715934</v>
      </c>
      <c r="E155" s="2">
        <v>-91.6460388628676</v>
      </c>
      <c r="F155" s="2" t="s">
        <v>85</v>
      </c>
      <c r="G155" s="2" t="s">
        <v>85</v>
      </c>
      <c r="H155" s="2" t="s">
        <v>97</v>
      </c>
      <c r="I155" s="14" t="s">
        <v>366</v>
      </c>
      <c r="K155" s="15"/>
      <c r="L155" s="16">
        <f>Countif(username,H155)</f>
        <v>6</v>
      </c>
    </row>
    <row r="156">
      <c r="A156" s="2" t="s">
        <v>367</v>
      </c>
      <c r="B156" s="2">
        <v>8.0</v>
      </c>
      <c r="C156" s="2">
        <v>4.0</v>
      </c>
      <c r="D156" s="2">
        <v>41.9112747714316</v>
      </c>
      <c r="E156" s="2">
        <v>-91.6458457235419</v>
      </c>
      <c r="F156" s="2" t="s">
        <v>85</v>
      </c>
      <c r="G156" s="2" t="s">
        <v>85</v>
      </c>
      <c r="H156" s="2" t="s">
        <v>196</v>
      </c>
      <c r="I156" s="14" t="s">
        <v>368</v>
      </c>
      <c r="K156" s="15"/>
      <c r="L156" s="16">
        <f>Countif(username,H156)</f>
        <v>9</v>
      </c>
    </row>
    <row r="157">
      <c r="A157" s="2" t="s">
        <v>369</v>
      </c>
      <c r="B157" s="2">
        <v>8.0</v>
      </c>
      <c r="C157" s="2">
        <v>5.0</v>
      </c>
      <c r="D157" s="2">
        <v>41.9112747712698</v>
      </c>
      <c r="E157" s="2">
        <v>-91.6456525842163</v>
      </c>
      <c r="F157" s="2" t="s">
        <v>85</v>
      </c>
      <c r="G157" s="2" t="s">
        <v>85</v>
      </c>
      <c r="H157" s="2" t="s">
        <v>370</v>
      </c>
      <c r="I157" s="14" t="s">
        <v>371</v>
      </c>
      <c r="K157" s="15"/>
      <c r="L157" s="16">
        <f>Countif(username,H157)</f>
        <v>18</v>
      </c>
    </row>
    <row r="158">
      <c r="A158" s="2" t="s">
        <v>372</v>
      </c>
      <c r="B158" s="2">
        <v>8.0</v>
      </c>
      <c r="C158" s="2">
        <v>6.0</v>
      </c>
      <c r="D158" s="2">
        <v>41.911274771108</v>
      </c>
      <c r="E158" s="2">
        <v>-91.6454594448907</v>
      </c>
      <c r="F158" s="2" t="s">
        <v>85</v>
      </c>
      <c r="G158" s="2" t="s">
        <v>85</v>
      </c>
      <c r="H158" s="2" t="s">
        <v>373</v>
      </c>
      <c r="I158" s="14" t="s">
        <v>374</v>
      </c>
      <c r="K158" s="17" t="s">
        <v>51</v>
      </c>
      <c r="L158" s="16">
        <f>Countif(username,H158)</f>
        <v>7</v>
      </c>
    </row>
    <row r="159">
      <c r="A159" s="2" t="s">
        <v>375</v>
      </c>
      <c r="B159" s="2">
        <v>8.0</v>
      </c>
      <c r="C159" s="2">
        <v>7.0</v>
      </c>
      <c r="D159" s="2">
        <v>41.9112747709462</v>
      </c>
      <c r="E159" s="2">
        <v>-91.645266305565</v>
      </c>
      <c r="F159" s="2" t="s">
        <v>85</v>
      </c>
      <c r="G159" s="2" t="s">
        <v>85</v>
      </c>
      <c r="H159" s="2" t="s">
        <v>247</v>
      </c>
      <c r="I159" s="14" t="s">
        <v>376</v>
      </c>
      <c r="K159" s="15"/>
      <c r="L159" s="16">
        <f>Countif(username,H159)</f>
        <v>2</v>
      </c>
    </row>
    <row r="160">
      <c r="A160" s="2" t="s">
        <v>377</v>
      </c>
      <c r="B160" s="2">
        <v>8.0</v>
      </c>
      <c r="C160" s="2">
        <v>8.0</v>
      </c>
      <c r="D160" s="2">
        <v>41.9112747707843</v>
      </c>
      <c r="E160" s="2">
        <v>-91.6450731662394</v>
      </c>
      <c r="F160" s="2" t="s">
        <v>85</v>
      </c>
      <c r="G160" s="2" t="s">
        <v>85</v>
      </c>
      <c r="H160" s="2" t="s">
        <v>147</v>
      </c>
      <c r="I160" s="14" t="s">
        <v>378</v>
      </c>
      <c r="K160" s="15"/>
      <c r="L160" s="16">
        <f>Countif(username,H160)</f>
        <v>6</v>
      </c>
    </row>
    <row r="161">
      <c r="A161" s="2" t="s">
        <v>379</v>
      </c>
      <c r="B161" s="2">
        <v>8.0</v>
      </c>
      <c r="C161" s="2">
        <v>9.0</v>
      </c>
      <c r="D161" s="2">
        <v>41.9112747706225</v>
      </c>
      <c r="E161" s="2">
        <v>-91.6448800269138</v>
      </c>
      <c r="F161" s="2" t="s">
        <v>85</v>
      </c>
      <c r="G161" s="2" t="s">
        <v>85</v>
      </c>
      <c r="H161" s="2" t="s">
        <v>373</v>
      </c>
      <c r="I161" s="14" t="s">
        <v>380</v>
      </c>
      <c r="K161" s="17" t="s">
        <v>51</v>
      </c>
      <c r="L161" s="16">
        <f>Countif(username,H161)</f>
        <v>7</v>
      </c>
    </row>
    <row r="162">
      <c r="A162" s="2" t="s">
        <v>381</v>
      </c>
      <c r="B162" s="2">
        <v>8.0</v>
      </c>
      <c r="C162" s="2">
        <v>10.0</v>
      </c>
      <c r="D162" s="2">
        <v>41.9112747704607</v>
      </c>
      <c r="E162" s="2">
        <v>-91.6446868875882</v>
      </c>
      <c r="F162" s="2" t="s">
        <v>85</v>
      </c>
      <c r="G162" s="2" t="s">
        <v>85</v>
      </c>
      <c r="H162" s="2" t="s">
        <v>67</v>
      </c>
      <c r="I162" s="14" t="s">
        <v>382</v>
      </c>
      <c r="K162" s="17" t="s">
        <v>69</v>
      </c>
      <c r="L162" s="16">
        <f>Countif(username,H162)</f>
        <v>21</v>
      </c>
    </row>
    <row r="163">
      <c r="A163" s="2" t="s">
        <v>383</v>
      </c>
      <c r="B163" s="2">
        <v>8.0</v>
      </c>
      <c r="C163" s="2">
        <v>11.0</v>
      </c>
      <c r="D163" s="2">
        <v>41.9112747702989</v>
      </c>
      <c r="E163" s="2">
        <v>-91.6444937482625</v>
      </c>
      <c r="F163" s="2" t="s">
        <v>85</v>
      </c>
      <c r="G163" s="2" t="s">
        <v>85</v>
      </c>
      <c r="H163" s="2" t="s">
        <v>370</v>
      </c>
      <c r="I163" s="14" t="s">
        <v>384</v>
      </c>
      <c r="K163" s="15"/>
      <c r="L163" s="16">
        <f>Countif(username,H163)</f>
        <v>18</v>
      </c>
    </row>
    <row r="164">
      <c r="A164" s="2" t="s">
        <v>385</v>
      </c>
      <c r="B164" s="2">
        <v>8.0</v>
      </c>
      <c r="C164" s="2">
        <v>12.0</v>
      </c>
      <c r="D164" s="2">
        <v>41.9112747701371</v>
      </c>
      <c r="E164" s="2">
        <v>-91.6443006089369</v>
      </c>
      <c r="F164" s="2" t="s">
        <v>85</v>
      </c>
      <c r="G164" s="2" t="s">
        <v>85</v>
      </c>
      <c r="H164" s="2" t="s">
        <v>373</v>
      </c>
      <c r="I164" s="14" t="s">
        <v>386</v>
      </c>
      <c r="K164" s="17" t="s">
        <v>51</v>
      </c>
      <c r="L164" s="16">
        <f>Countif(username,H164)</f>
        <v>7</v>
      </c>
    </row>
    <row r="165">
      <c r="A165" s="2" t="s">
        <v>387</v>
      </c>
      <c r="B165" s="2">
        <v>8.0</v>
      </c>
      <c r="C165" s="2">
        <v>13.0</v>
      </c>
      <c r="D165" s="2">
        <v>41.9112747699752</v>
      </c>
      <c r="E165" s="2">
        <v>-91.6441074696113</v>
      </c>
      <c r="F165" s="2" t="s">
        <v>85</v>
      </c>
      <c r="G165" s="2" t="s">
        <v>85</v>
      </c>
      <c r="H165" s="2" t="s">
        <v>150</v>
      </c>
      <c r="I165" s="14" t="s">
        <v>388</v>
      </c>
      <c r="K165" s="15"/>
      <c r="L165" s="16">
        <f>Countif(username,H165)</f>
        <v>22</v>
      </c>
    </row>
    <row r="166">
      <c r="A166" s="2" t="s">
        <v>389</v>
      </c>
      <c r="B166" s="2">
        <v>8.0</v>
      </c>
      <c r="C166" s="2">
        <v>14.0</v>
      </c>
      <c r="D166" s="2">
        <v>41.9112747698134</v>
      </c>
      <c r="E166" s="2">
        <v>-91.6439143302856</v>
      </c>
      <c r="F166" s="2" t="s">
        <v>85</v>
      </c>
      <c r="G166" s="2" t="s">
        <v>85</v>
      </c>
      <c r="H166" s="2" t="s">
        <v>370</v>
      </c>
      <c r="I166" s="14" t="s">
        <v>390</v>
      </c>
      <c r="K166" s="15"/>
      <c r="L166" s="16">
        <f>Countif(username,H166)</f>
        <v>18</v>
      </c>
    </row>
    <row r="167">
      <c r="A167" s="2" t="s">
        <v>391</v>
      </c>
      <c r="B167" s="2">
        <v>8.0</v>
      </c>
      <c r="C167" s="2">
        <v>15.0</v>
      </c>
      <c r="D167" s="2">
        <v>41.9112747696516</v>
      </c>
      <c r="E167" s="2">
        <v>-91.64372119096</v>
      </c>
      <c r="F167" s="2" t="s">
        <v>85</v>
      </c>
      <c r="G167" s="2" t="s">
        <v>85</v>
      </c>
      <c r="H167" s="2" t="s">
        <v>373</v>
      </c>
      <c r="I167" s="14" t="s">
        <v>392</v>
      </c>
      <c r="K167" s="17" t="s">
        <v>51</v>
      </c>
      <c r="L167" s="16">
        <f>Countif(username,H167)</f>
        <v>7</v>
      </c>
    </row>
    <row r="168">
      <c r="A168" s="2" t="s">
        <v>393</v>
      </c>
      <c r="B168" s="2">
        <v>8.0</v>
      </c>
      <c r="C168" s="2">
        <v>16.0</v>
      </c>
      <c r="D168" s="2">
        <v>41.9112747694898</v>
      </c>
      <c r="E168" s="2">
        <v>-91.6435280516344</v>
      </c>
      <c r="F168" s="2" t="s">
        <v>85</v>
      </c>
      <c r="G168" s="2" t="s">
        <v>85</v>
      </c>
      <c r="H168" s="8" t="s">
        <v>157</v>
      </c>
      <c r="I168" s="14" t="s">
        <v>394</v>
      </c>
      <c r="K168" s="17" t="s">
        <v>51</v>
      </c>
      <c r="L168" s="16">
        <f>Countif(username,H168)</f>
        <v>10</v>
      </c>
    </row>
    <row r="169">
      <c r="A169" s="2" t="s">
        <v>395</v>
      </c>
      <c r="B169" s="2">
        <v>8.0</v>
      </c>
      <c r="C169" s="2">
        <v>17.0</v>
      </c>
      <c r="D169" s="2">
        <v>41.911274769328</v>
      </c>
      <c r="E169" s="2">
        <v>-91.6433349123087</v>
      </c>
      <c r="F169" s="2" t="s">
        <v>85</v>
      </c>
      <c r="G169" s="2" t="s">
        <v>85</v>
      </c>
      <c r="H169" s="8" t="s">
        <v>160</v>
      </c>
      <c r="I169" s="14" t="s">
        <v>396</v>
      </c>
      <c r="K169" s="17" t="s">
        <v>51</v>
      </c>
      <c r="L169" s="16">
        <f>Countif(username,H169)</f>
        <v>10</v>
      </c>
    </row>
    <row r="170">
      <c r="A170" s="2" t="s">
        <v>397</v>
      </c>
      <c r="B170" s="2">
        <v>8.0</v>
      </c>
      <c r="C170" s="2">
        <v>18.0</v>
      </c>
      <c r="D170" s="2">
        <v>41.9112747691661</v>
      </c>
      <c r="E170" s="2">
        <v>-91.6431417729831</v>
      </c>
      <c r="F170" s="2" t="s">
        <v>85</v>
      </c>
      <c r="G170" s="2" t="s">
        <v>85</v>
      </c>
      <c r="H170" s="2" t="s">
        <v>165</v>
      </c>
      <c r="I170" s="18" t="s">
        <v>398</v>
      </c>
      <c r="K170" s="15"/>
      <c r="L170" s="16">
        <f>Countif(username,H170)</f>
        <v>23</v>
      </c>
    </row>
    <row r="171">
      <c r="A171" s="2" t="s">
        <v>399</v>
      </c>
      <c r="B171" s="2">
        <v>8.0</v>
      </c>
      <c r="C171" s="2">
        <v>19.0</v>
      </c>
      <c r="D171" s="2">
        <v>41.9112747690043</v>
      </c>
      <c r="E171" s="2">
        <v>-91.6429486336575</v>
      </c>
      <c r="F171" s="2" t="s">
        <v>85</v>
      </c>
      <c r="G171" s="2" t="s">
        <v>85</v>
      </c>
      <c r="H171" s="2" t="s">
        <v>400</v>
      </c>
      <c r="I171" s="14" t="s">
        <v>401</v>
      </c>
      <c r="K171" s="15"/>
      <c r="L171" s="16">
        <f>Countif(username,H171)</f>
        <v>2</v>
      </c>
    </row>
    <row r="172">
      <c r="A172" s="2" t="s">
        <v>402</v>
      </c>
      <c r="B172" s="2">
        <v>8.0</v>
      </c>
      <c r="C172" s="2">
        <v>20.0</v>
      </c>
      <c r="D172" s="2">
        <v>41.9112747688425</v>
      </c>
      <c r="E172" s="2">
        <v>-91.6427554943318</v>
      </c>
      <c r="F172" s="2" t="s">
        <v>27</v>
      </c>
      <c r="G172" s="2" t="s">
        <v>28</v>
      </c>
      <c r="H172" s="2" t="s">
        <v>403</v>
      </c>
      <c r="I172" s="14" t="s">
        <v>404</v>
      </c>
      <c r="K172" s="15"/>
      <c r="L172" s="16">
        <f>Countif(username,H172)</f>
        <v>4</v>
      </c>
    </row>
    <row r="173">
      <c r="A173" s="2" t="s">
        <v>405</v>
      </c>
      <c r="B173" s="2">
        <v>9.0</v>
      </c>
      <c r="C173" s="2">
        <v>1.0</v>
      </c>
      <c r="D173" s="2">
        <v>41.9111310414716</v>
      </c>
      <c r="E173" s="2">
        <v>-91.646425148912</v>
      </c>
      <c r="F173" s="2" t="s">
        <v>27</v>
      </c>
      <c r="G173" s="2" t="s">
        <v>28</v>
      </c>
      <c r="H173" s="2" t="s">
        <v>71</v>
      </c>
      <c r="I173" s="14" t="s">
        <v>406</v>
      </c>
      <c r="K173" s="15"/>
      <c r="L173" s="16">
        <f>Countif(username,H173)</f>
        <v>4</v>
      </c>
    </row>
    <row r="174">
      <c r="A174" s="2" t="s">
        <v>407</v>
      </c>
      <c r="B174" s="2">
        <v>9.0</v>
      </c>
      <c r="C174" s="2">
        <v>2.0</v>
      </c>
      <c r="D174" s="2">
        <v>41.9111310413098</v>
      </c>
      <c r="E174" s="2">
        <v>-91.6462320100213</v>
      </c>
      <c r="F174" s="2" t="s">
        <v>85</v>
      </c>
      <c r="G174" s="2" t="s">
        <v>85</v>
      </c>
      <c r="H174" s="2" t="s">
        <v>204</v>
      </c>
      <c r="I174" s="14" t="s">
        <v>408</v>
      </c>
      <c r="K174" s="17" t="s">
        <v>51</v>
      </c>
      <c r="L174" s="16">
        <f>Countif(username,H174)</f>
        <v>10</v>
      </c>
    </row>
    <row r="175">
      <c r="A175" s="2" t="s">
        <v>409</v>
      </c>
      <c r="B175" s="2">
        <v>9.0</v>
      </c>
      <c r="C175" s="2">
        <v>3.0</v>
      </c>
      <c r="D175" s="2">
        <v>41.911131041148</v>
      </c>
      <c r="E175" s="2">
        <v>-91.6460388711306</v>
      </c>
      <c r="F175" s="2" t="s">
        <v>85</v>
      </c>
      <c r="G175" s="2" t="s">
        <v>85</v>
      </c>
      <c r="H175" s="2" t="s">
        <v>171</v>
      </c>
      <c r="I175" s="14" t="s">
        <v>410</v>
      </c>
      <c r="K175" s="15"/>
      <c r="L175" s="16">
        <f>Countif(username,H175)</f>
        <v>15</v>
      </c>
    </row>
    <row r="176">
      <c r="A176" s="2" t="s">
        <v>411</v>
      </c>
      <c r="B176" s="2">
        <v>9.0</v>
      </c>
      <c r="C176" s="2">
        <v>4.0</v>
      </c>
      <c r="D176" s="2">
        <v>41.9111310409862</v>
      </c>
      <c r="E176" s="2">
        <v>-91.6458457322398</v>
      </c>
      <c r="F176" s="2" t="s">
        <v>85</v>
      </c>
      <c r="G176" s="2" t="s">
        <v>85</v>
      </c>
      <c r="H176" s="2" t="s">
        <v>412</v>
      </c>
      <c r="I176" s="14" t="s">
        <v>413</v>
      </c>
      <c r="K176" s="15"/>
      <c r="L176" s="16">
        <f>Countif(username,H176)</f>
        <v>2</v>
      </c>
    </row>
    <row r="177">
      <c r="A177" s="2" t="s">
        <v>414</v>
      </c>
      <c r="B177" s="2">
        <v>9.0</v>
      </c>
      <c r="C177" s="2">
        <v>5.0</v>
      </c>
      <c r="D177" s="2">
        <v>41.9111310408243</v>
      </c>
      <c r="E177" s="2">
        <v>-91.6456525933491</v>
      </c>
      <c r="F177" s="2" t="s">
        <v>85</v>
      </c>
      <c r="G177" s="2" t="s">
        <v>85</v>
      </c>
      <c r="H177" s="2" t="s">
        <v>119</v>
      </c>
      <c r="I177" s="14" t="s">
        <v>415</v>
      </c>
      <c r="K177" s="15"/>
      <c r="L177" s="16">
        <f>Countif(username,H177)</f>
        <v>11</v>
      </c>
    </row>
    <row r="178">
      <c r="A178" s="2" t="s">
        <v>416</v>
      </c>
      <c r="B178" s="2">
        <v>9.0</v>
      </c>
      <c r="C178" s="2">
        <v>6.0</v>
      </c>
      <c r="D178" s="2">
        <v>41.9111310406625</v>
      </c>
      <c r="E178" s="2">
        <v>-91.6454594544584</v>
      </c>
      <c r="F178" s="2" t="s">
        <v>85</v>
      </c>
      <c r="G178" s="2" t="s">
        <v>85</v>
      </c>
      <c r="H178" s="19" t="s">
        <v>263</v>
      </c>
      <c r="I178" s="14" t="s">
        <v>417</v>
      </c>
      <c r="K178" s="15"/>
      <c r="L178" s="16">
        <f>Countif(username,H178)</f>
        <v>8</v>
      </c>
    </row>
    <row r="179">
      <c r="A179" s="2" t="s">
        <v>418</v>
      </c>
      <c r="B179" s="2">
        <v>9.0</v>
      </c>
      <c r="C179" s="2">
        <v>7.0</v>
      </c>
      <c r="D179" s="2">
        <v>41.9111310405007</v>
      </c>
      <c r="E179" s="2">
        <v>-91.6452663155677</v>
      </c>
      <c r="F179" s="2" t="s">
        <v>85</v>
      </c>
      <c r="G179" s="2" t="s">
        <v>85</v>
      </c>
      <c r="H179" s="2" t="s">
        <v>171</v>
      </c>
      <c r="I179" s="14" t="s">
        <v>419</v>
      </c>
      <c r="K179" s="15"/>
      <c r="L179" s="16">
        <f>Countif(username,H179)</f>
        <v>15</v>
      </c>
    </row>
    <row r="180">
      <c r="A180" s="2" t="s">
        <v>420</v>
      </c>
      <c r="B180" s="2">
        <v>9.0</v>
      </c>
      <c r="C180" s="2">
        <v>8.0</v>
      </c>
      <c r="D180" s="2">
        <v>41.9111310403389</v>
      </c>
      <c r="E180" s="2">
        <v>-91.6450731766769</v>
      </c>
      <c r="F180" s="2" t="s">
        <v>85</v>
      </c>
      <c r="G180" s="2" t="s">
        <v>85</v>
      </c>
      <c r="H180" s="2" t="s">
        <v>165</v>
      </c>
      <c r="I180" s="18" t="s">
        <v>421</v>
      </c>
      <c r="K180" s="15"/>
      <c r="L180" s="16">
        <f>Countif(username,H180)</f>
        <v>23</v>
      </c>
    </row>
    <row r="181">
      <c r="A181" s="2" t="s">
        <v>422</v>
      </c>
      <c r="B181" s="2">
        <v>9.0</v>
      </c>
      <c r="C181" s="2">
        <v>9.0</v>
      </c>
      <c r="D181" s="2">
        <v>41.9111310401771</v>
      </c>
      <c r="E181" s="2">
        <v>-91.6448800377862</v>
      </c>
      <c r="F181" s="2" t="s">
        <v>85</v>
      </c>
      <c r="G181" s="2" t="s">
        <v>85</v>
      </c>
      <c r="H181" s="2" t="s">
        <v>412</v>
      </c>
      <c r="I181" s="14" t="s">
        <v>423</v>
      </c>
      <c r="K181" s="15"/>
      <c r="L181" s="16">
        <f>Countif(username,H181)</f>
        <v>2</v>
      </c>
    </row>
    <row r="182">
      <c r="A182" s="2" t="s">
        <v>424</v>
      </c>
      <c r="B182" s="2">
        <v>9.0</v>
      </c>
      <c r="C182" s="2">
        <v>10.0</v>
      </c>
      <c r="D182" s="2">
        <v>41.9111310400153</v>
      </c>
      <c r="E182" s="2">
        <v>-91.6446868988955</v>
      </c>
      <c r="F182" s="2" t="s">
        <v>85</v>
      </c>
      <c r="G182" s="2" t="s">
        <v>85</v>
      </c>
      <c r="H182" s="2" t="s">
        <v>179</v>
      </c>
      <c r="I182" s="14" t="s">
        <v>425</v>
      </c>
      <c r="K182" s="15"/>
      <c r="L182" s="16">
        <f>Countif(username,H182)</f>
        <v>12</v>
      </c>
    </row>
    <row r="183">
      <c r="A183" s="2" t="s">
        <v>426</v>
      </c>
      <c r="B183" s="2">
        <v>9.0</v>
      </c>
      <c r="C183" s="2">
        <v>11.0</v>
      </c>
      <c r="D183" s="2">
        <v>41.9111310398534</v>
      </c>
      <c r="E183" s="2">
        <v>-91.6444937600048</v>
      </c>
      <c r="F183" s="2" t="s">
        <v>85</v>
      </c>
      <c r="G183" s="2" t="s">
        <v>85</v>
      </c>
      <c r="H183" s="2" t="s">
        <v>171</v>
      </c>
      <c r="I183" s="14" t="s">
        <v>427</v>
      </c>
      <c r="K183" s="15"/>
      <c r="L183" s="16">
        <f>Countif(username,H183)</f>
        <v>15</v>
      </c>
    </row>
    <row r="184">
      <c r="A184" s="2" t="s">
        <v>428</v>
      </c>
      <c r="B184" s="2">
        <v>9.0</v>
      </c>
      <c r="C184" s="2">
        <v>12.0</v>
      </c>
      <c r="D184" s="2">
        <v>41.9111310396916</v>
      </c>
      <c r="E184" s="2">
        <v>-91.6443006211141</v>
      </c>
      <c r="F184" s="2" t="s">
        <v>85</v>
      </c>
      <c r="G184" s="2" t="s">
        <v>85</v>
      </c>
      <c r="H184" s="2" t="s">
        <v>165</v>
      </c>
      <c r="I184" s="18" t="s">
        <v>429</v>
      </c>
      <c r="K184" s="15"/>
      <c r="L184" s="16">
        <f>Countif(username,H184)</f>
        <v>23</v>
      </c>
    </row>
    <row r="185">
      <c r="A185" s="2" t="s">
        <v>430</v>
      </c>
      <c r="B185" s="2">
        <v>9.0</v>
      </c>
      <c r="C185" s="2">
        <v>13.0</v>
      </c>
      <c r="D185" s="2">
        <v>41.9111310395298</v>
      </c>
      <c r="E185" s="2">
        <v>-91.6441074822233</v>
      </c>
      <c r="F185" s="2" t="s">
        <v>85</v>
      </c>
      <c r="G185" s="2" t="s">
        <v>85</v>
      </c>
      <c r="H185" s="2" t="s">
        <v>137</v>
      </c>
      <c r="I185" s="14" t="s">
        <v>431</v>
      </c>
      <c r="K185" s="15"/>
      <c r="L185" s="16">
        <f>Countif(username,H185)</f>
        <v>5</v>
      </c>
    </row>
    <row r="186">
      <c r="A186" s="2" t="s">
        <v>432</v>
      </c>
      <c r="B186" s="2">
        <v>9.0</v>
      </c>
      <c r="C186" s="2">
        <v>14.0</v>
      </c>
      <c r="D186" s="2">
        <v>41.911131039368</v>
      </c>
      <c r="E186" s="2">
        <v>-91.6439143433326</v>
      </c>
      <c r="F186" s="2" t="s">
        <v>85</v>
      </c>
      <c r="G186" s="2" t="s">
        <v>85</v>
      </c>
      <c r="H186" s="2" t="s">
        <v>119</v>
      </c>
      <c r="I186" s="14" t="s">
        <v>433</v>
      </c>
      <c r="K186" s="15"/>
      <c r="L186" s="16">
        <f>Countif(username,H186)</f>
        <v>11</v>
      </c>
    </row>
    <row r="187">
      <c r="A187" s="2" t="s">
        <v>434</v>
      </c>
      <c r="B187" s="2">
        <v>9.0</v>
      </c>
      <c r="C187" s="2">
        <v>15.0</v>
      </c>
      <c r="D187" s="2">
        <v>41.9111310392062</v>
      </c>
      <c r="E187" s="2">
        <v>-91.6437212044419</v>
      </c>
      <c r="F187" s="2" t="s">
        <v>85</v>
      </c>
      <c r="G187" s="2" t="s">
        <v>85</v>
      </c>
      <c r="H187" s="2" t="s">
        <v>171</v>
      </c>
      <c r="I187" s="14" t="s">
        <v>435</v>
      </c>
      <c r="K187" s="15"/>
      <c r="L187" s="16">
        <f>Countif(username,H187)</f>
        <v>15</v>
      </c>
    </row>
    <row r="188">
      <c r="A188" s="2" t="s">
        <v>436</v>
      </c>
      <c r="B188" s="2">
        <v>9.0</v>
      </c>
      <c r="C188" s="2">
        <v>16.0</v>
      </c>
      <c r="D188" s="2">
        <v>41.9111310390443</v>
      </c>
      <c r="E188" s="2">
        <v>-91.6435280655512</v>
      </c>
      <c r="F188" s="2" t="s">
        <v>85</v>
      </c>
      <c r="G188" s="2" t="s">
        <v>85</v>
      </c>
      <c r="H188" s="2" t="s">
        <v>437</v>
      </c>
      <c r="I188" s="14" t="s">
        <v>438</v>
      </c>
      <c r="K188" s="15"/>
      <c r="L188" s="16">
        <f>Countif(username,H188)</f>
        <v>6</v>
      </c>
    </row>
    <row r="189">
      <c r="A189" s="2" t="s">
        <v>439</v>
      </c>
      <c r="B189" s="2">
        <v>9.0</v>
      </c>
      <c r="C189" s="2">
        <v>17.0</v>
      </c>
      <c r="D189" s="2">
        <v>41.9111310388825</v>
      </c>
      <c r="E189" s="2">
        <v>-91.6433349266604</v>
      </c>
      <c r="F189" s="2" t="s">
        <v>85</v>
      </c>
      <c r="G189" s="2" t="s">
        <v>85</v>
      </c>
      <c r="H189" s="2" t="s">
        <v>150</v>
      </c>
      <c r="I189" s="14" t="s">
        <v>440</v>
      </c>
      <c r="K189" s="15"/>
      <c r="L189" s="16">
        <f>Countif(username,H189)</f>
        <v>22</v>
      </c>
    </row>
    <row r="190">
      <c r="A190" s="2" t="s">
        <v>441</v>
      </c>
      <c r="B190" s="2">
        <v>9.0</v>
      </c>
      <c r="C190" s="2">
        <v>18.0</v>
      </c>
      <c r="D190" s="2">
        <v>41.9111310387207</v>
      </c>
      <c r="E190" s="2">
        <v>-91.6431417877697</v>
      </c>
      <c r="F190" s="2" t="s">
        <v>85</v>
      </c>
      <c r="G190" s="2" t="s">
        <v>85</v>
      </c>
      <c r="H190" s="2" t="s">
        <v>204</v>
      </c>
      <c r="I190" s="14" t="s">
        <v>442</v>
      </c>
      <c r="K190" s="17" t="s">
        <v>51</v>
      </c>
      <c r="L190" s="16">
        <f>Countif(username,H190)</f>
        <v>10</v>
      </c>
    </row>
    <row r="191">
      <c r="A191" s="2" t="s">
        <v>443</v>
      </c>
      <c r="B191" s="2">
        <v>9.0</v>
      </c>
      <c r="C191" s="2">
        <v>19.0</v>
      </c>
      <c r="D191" s="2">
        <v>41.9111310385589</v>
      </c>
      <c r="E191" s="2">
        <v>-91.642948648879</v>
      </c>
      <c r="F191" s="2" t="s">
        <v>85</v>
      </c>
      <c r="G191" s="2" t="s">
        <v>85</v>
      </c>
      <c r="H191" s="2" t="s">
        <v>196</v>
      </c>
      <c r="I191" s="14" t="s">
        <v>444</v>
      </c>
      <c r="K191" s="17" t="s">
        <v>51</v>
      </c>
      <c r="L191" s="16">
        <f>Countif(username,H191)</f>
        <v>9</v>
      </c>
    </row>
    <row r="192">
      <c r="A192" s="2" t="s">
        <v>445</v>
      </c>
      <c r="B192" s="2">
        <v>9.0</v>
      </c>
      <c r="C192" s="2">
        <v>20.0</v>
      </c>
      <c r="D192" s="2">
        <v>41.9111310383971</v>
      </c>
      <c r="E192" s="2">
        <v>-91.6427555099883</v>
      </c>
      <c r="F192" s="2" t="s">
        <v>27</v>
      </c>
      <c r="G192" s="2" t="s">
        <v>28</v>
      </c>
      <c r="H192" s="2" t="s">
        <v>67</v>
      </c>
      <c r="I192" s="14" t="s">
        <v>446</v>
      </c>
      <c r="K192" s="17" t="s">
        <v>69</v>
      </c>
      <c r="L192" s="16">
        <f>Countif(username,H192)</f>
        <v>21</v>
      </c>
    </row>
    <row r="193">
      <c r="A193" s="2" t="s">
        <v>447</v>
      </c>
      <c r="B193" s="2">
        <v>10.0</v>
      </c>
      <c r="C193" s="2">
        <v>1.0</v>
      </c>
      <c r="D193" s="2">
        <v>41.9109873110262</v>
      </c>
      <c r="E193" s="2">
        <v>-91.6464251563048</v>
      </c>
      <c r="F193" s="2" t="s">
        <v>27</v>
      </c>
      <c r="G193" s="2" t="s">
        <v>28</v>
      </c>
      <c r="H193" s="2" t="s">
        <v>403</v>
      </c>
      <c r="I193" s="14" t="s">
        <v>448</v>
      </c>
      <c r="K193" s="15"/>
      <c r="L193" s="16">
        <f>Countif(username,H193)</f>
        <v>4</v>
      </c>
    </row>
    <row r="194">
      <c r="A194" s="2" t="s">
        <v>449</v>
      </c>
      <c r="B194" s="2">
        <v>10.0</v>
      </c>
      <c r="C194" s="2">
        <v>2.0</v>
      </c>
      <c r="D194" s="2">
        <v>41.9109873108644</v>
      </c>
      <c r="E194" s="2">
        <v>-91.646232017849</v>
      </c>
      <c r="F194" s="2" t="s">
        <v>85</v>
      </c>
      <c r="G194" s="2" t="s">
        <v>85</v>
      </c>
      <c r="H194" s="2" t="s">
        <v>263</v>
      </c>
      <c r="I194" s="14" t="s">
        <v>450</v>
      </c>
      <c r="K194" s="15"/>
      <c r="L194" s="16">
        <f>Countif(username,H194)</f>
        <v>8</v>
      </c>
    </row>
    <row r="195">
      <c r="A195" s="2" t="s">
        <v>451</v>
      </c>
      <c r="B195" s="2">
        <v>10.0</v>
      </c>
      <c r="C195" s="2">
        <v>3.0</v>
      </c>
      <c r="D195" s="2">
        <v>41.9109873107025</v>
      </c>
      <c r="E195" s="2">
        <v>-91.6460388793931</v>
      </c>
      <c r="F195" s="2" t="s">
        <v>85</v>
      </c>
      <c r="G195" s="2" t="s">
        <v>85</v>
      </c>
      <c r="H195" s="2" t="s">
        <v>325</v>
      </c>
      <c r="I195" s="14" t="s">
        <v>452</v>
      </c>
      <c r="K195" s="17" t="s">
        <v>51</v>
      </c>
      <c r="L195" s="16">
        <f>Countif(username,H195)</f>
        <v>26</v>
      </c>
    </row>
    <row r="196">
      <c r="A196" s="2" t="s">
        <v>453</v>
      </c>
      <c r="B196" s="2">
        <v>10.0</v>
      </c>
      <c r="C196" s="2">
        <v>4.0</v>
      </c>
      <c r="D196" s="2">
        <v>41.9109873105407</v>
      </c>
      <c r="E196" s="2">
        <v>-91.6458457409372</v>
      </c>
      <c r="F196" s="2" t="s">
        <v>85</v>
      </c>
      <c r="G196" s="2" t="s">
        <v>85</v>
      </c>
      <c r="H196" s="19" t="s">
        <v>179</v>
      </c>
      <c r="I196" s="14" t="s">
        <v>454</v>
      </c>
      <c r="K196" s="15"/>
      <c r="L196" s="16">
        <f>Countif(username,H196)</f>
        <v>12</v>
      </c>
    </row>
    <row r="197">
      <c r="A197" s="2" t="s">
        <v>455</v>
      </c>
      <c r="B197" s="2">
        <v>10.0</v>
      </c>
      <c r="C197" s="2">
        <v>5.0</v>
      </c>
      <c r="D197" s="2">
        <v>41.9109873103789</v>
      </c>
      <c r="E197" s="2">
        <v>-91.6456526024813</v>
      </c>
      <c r="F197" s="2" t="s">
        <v>85</v>
      </c>
      <c r="G197" s="2" t="s">
        <v>85</v>
      </c>
      <c r="H197" s="2" t="s">
        <v>168</v>
      </c>
      <c r="I197" s="14" t="s">
        <v>456</v>
      </c>
      <c r="K197" s="17" t="s">
        <v>51</v>
      </c>
      <c r="L197" s="16">
        <f>Countif(username,H197)</f>
        <v>5</v>
      </c>
    </row>
    <row r="198">
      <c r="A198" s="2" t="s">
        <v>457</v>
      </c>
      <c r="B198" s="2">
        <v>10.0</v>
      </c>
      <c r="C198" s="2">
        <v>6.0</v>
      </c>
      <c r="D198" s="2">
        <v>41.9109873102171</v>
      </c>
      <c r="E198" s="2">
        <v>-91.6454594640255</v>
      </c>
      <c r="F198" s="2" t="s">
        <v>85</v>
      </c>
      <c r="G198" s="2" t="s">
        <v>85</v>
      </c>
      <c r="H198" s="2" t="s">
        <v>325</v>
      </c>
      <c r="I198" s="14" t="s">
        <v>458</v>
      </c>
      <c r="K198" s="17" t="s">
        <v>51</v>
      </c>
      <c r="L198" s="16">
        <f>Countif(username,H198)</f>
        <v>26</v>
      </c>
    </row>
    <row r="199">
      <c r="A199" s="2" t="s">
        <v>459</v>
      </c>
      <c r="B199" s="2">
        <v>10.0</v>
      </c>
      <c r="C199" s="2">
        <v>7.0</v>
      </c>
      <c r="D199" s="2">
        <v>41.9109873100553</v>
      </c>
      <c r="E199" s="2">
        <v>-91.6452663255696</v>
      </c>
      <c r="F199" s="2" t="s">
        <v>85</v>
      </c>
      <c r="G199" s="2" t="s">
        <v>85</v>
      </c>
      <c r="H199" s="2" t="s">
        <v>89</v>
      </c>
      <c r="I199" s="14" t="s">
        <v>460</v>
      </c>
      <c r="K199" s="17" t="s">
        <v>51</v>
      </c>
      <c r="L199" s="16">
        <f>Countif(username,H199)</f>
        <v>16</v>
      </c>
    </row>
    <row r="200">
      <c r="A200" s="2" t="s">
        <v>461</v>
      </c>
      <c r="B200" s="2">
        <v>10.0</v>
      </c>
      <c r="C200" s="2">
        <v>8.0</v>
      </c>
      <c r="D200" s="2">
        <v>41.9109873098934</v>
      </c>
      <c r="E200" s="2">
        <v>-91.6450731871137</v>
      </c>
      <c r="F200" s="2" t="s">
        <v>85</v>
      </c>
      <c r="G200" s="2" t="s">
        <v>85</v>
      </c>
      <c r="H200" s="2" t="s">
        <v>462</v>
      </c>
      <c r="I200" s="14" t="s">
        <v>463</v>
      </c>
      <c r="K200" s="17" t="s">
        <v>51</v>
      </c>
      <c r="L200" s="16">
        <f>Countif(username,H200)</f>
        <v>14</v>
      </c>
    </row>
    <row r="201">
      <c r="A201" s="2" t="s">
        <v>464</v>
      </c>
      <c r="B201" s="2">
        <v>10.0</v>
      </c>
      <c r="C201" s="2">
        <v>9.0</v>
      </c>
      <c r="D201" s="2">
        <v>41.9109873097316</v>
      </c>
      <c r="E201" s="2">
        <v>-91.6448800486579</v>
      </c>
      <c r="F201" s="2" t="s">
        <v>85</v>
      </c>
      <c r="G201" s="2" t="s">
        <v>85</v>
      </c>
      <c r="H201" s="2" t="s">
        <v>325</v>
      </c>
      <c r="I201" s="14" t="s">
        <v>465</v>
      </c>
      <c r="K201" s="17" t="s">
        <v>51</v>
      </c>
      <c r="L201" s="16">
        <f>Countif(username,H201)</f>
        <v>26</v>
      </c>
    </row>
    <row r="202">
      <c r="A202" s="2" t="s">
        <v>466</v>
      </c>
      <c r="B202" s="2">
        <v>10.0</v>
      </c>
      <c r="C202" s="2">
        <v>10.0</v>
      </c>
      <c r="D202" s="2">
        <v>41.9109873095698</v>
      </c>
      <c r="E202" s="2">
        <v>-91.644686910202</v>
      </c>
      <c r="F202" s="2" t="s">
        <v>85</v>
      </c>
      <c r="G202" s="2" t="s">
        <v>85</v>
      </c>
      <c r="H202" s="2" t="s">
        <v>89</v>
      </c>
      <c r="I202" s="14" t="s">
        <v>467</v>
      </c>
      <c r="K202" s="17" t="s">
        <v>51</v>
      </c>
      <c r="L202" s="16">
        <f>Countif(username,H202)</f>
        <v>16</v>
      </c>
    </row>
    <row r="203">
      <c r="A203" s="2" t="s">
        <v>468</v>
      </c>
      <c r="B203" s="2">
        <v>10.0</v>
      </c>
      <c r="C203" s="2">
        <v>11.0</v>
      </c>
      <c r="D203" s="2">
        <v>41.910987309408</v>
      </c>
      <c r="E203" s="2">
        <v>-91.6444937717461</v>
      </c>
      <c r="F203" s="2" t="s">
        <v>85</v>
      </c>
      <c r="G203" s="2" t="s">
        <v>85</v>
      </c>
      <c r="H203" s="2" t="s">
        <v>462</v>
      </c>
      <c r="I203" s="14" t="s">
        <v>469</v>
      </c>
      <c r="K203" s="17" t="s">
        <v>51</v>
      </c>
      <c r="L203" s="16">
        <f>Countif(username,H203)</f>
        <v>14</v>
      </c>
    </row>
    <row r="204">
      <c r="A204" s="2" t="s">
        <v>470</v>
      </c>
      <c r="B204" s="2">
        <v>10.0</v>
      </c>
      <c r="C204" s="2">
        <v>12.0</v>
      </c>
      <c r="D204" s="2">
        <v>41.9109873092462</v>
      </c>
      <c r="E204" s="2">
        <v>-91.6443006332903</v>
      </c>
      <c r="F204" s="2" t="s">
        <v>85</v>
      </c>
      <c r="G204" s="2" t="s">
        <v>85</v>
      </c>
      <c r="H204" s="2" t="s">
        <v>325</v>
      </c>
      <c r="I204" s="14" t="s">
        <v>471</v>
      </c>
      <c r="K204" s="17" t="s">
        <v>51</v>
      </c>
      <c r="L204" s="16">
        <f>Countif(username,H204)</f>
        <v>26</v>
      </c>
    </row>
    <row r="205">
      <c r="A205" s="2" t="s">
        <v>472</v>
      </c>
      <c r="B205" s="2">
        <v>10.0</v>
      </c>
      <c r="C205" s="2">
        <v>13.0</v>
      </c>
      <c r="D205" s="2">
        <v>41.9109873090844</v>
      </c>
      <c r="E205" s="2">
        <v>-91.6441074948344</v>
      </c>
      <c r="F205" s="2" t="s">
        <v>85</v>
      </c>
      <c r="G205" s="2" t="s">
        <v>85</v>
      </c>
      <c r="H205" s="8" t="s">
        <v>157</v>
      </c>
      <c r="I205" s="14" t="s">
        <v>473</v>
      </c>
      <c r="K205" s="17" t="s">
        <v>51</v>
      </c>
      <c r="L205" s="16">
        <f>Countif(username,H205)</f>
        <v>10</v>
      </c>
    </row>
    <row r="206">
      <c r="A206" s="2" t="s">
        <v>474</v>
      </c>
      <c r="B206" s="2">
        <v>10.0</v>
      </c>
      <c r="C206" s="2">
        <v>14.0</v>
      </c>
      <c r="D206" s="2">
        <v>41.9109873089225</v>
      </c>
      <c r="E206" s="2">
        <v>-91.6439143563785</v>
      </c>
      <c r="F206" s="2" t="s">
        <v>85</v>
      </c>
      <c r="G206" s="2" t="s">
        <v>85</v>
      </c>
      <c r="H206" s="8" t="s">
        <v>160</v>
      </c>
      <c r="I206" s="14" t="s">
        <v>475</v>
      </c>
      <c r="K206" s="17" t="s">
        <v>51</v>
      </c>
      <c r="L206" s="16">
        <f>Countif(username,H206)</f>
        <v>10</v>
      </c>
    </row>
    <row r="207">
      <c r="A207" s="2" t="s">
        <v>476</v>
      </c>
      <c r="B207" s="2">
        <v>10.0</v>
      </c>
      <c r="C207" s="2">
        <v>15.0</v>
      </c>
      <c r="D207" s="2">
        <v>41.9109873087607</v>
      </c>
      <c r="E207" s="2">
        <v>-91.6437212179226</v>
      </c>
      <c r="F207" s="2" t="s">
        <v>85</v>
      </c>
      <c r="G207" s="2" t="s">
        <v>85</v>
      </c>
      <c r="H207" s="2" t="s">
        <v>325</v>
      </c>
      <c r="I207" s="14" t="s">
        <v>477</v>
      </c>
      <c r="K207" s="17" t="s">
        <v>51</v>
      </c>
      <c r="L207" s="16">
        <f>Countif(username,H207)</f>
        <v>26</v>
      </c>
    </row>
    <row r="208">
      <c r="A208" s="2" t="s">
        <v>478</v>
      </c>
      <c r="B208" s="2">
        <v>10.0</v>
      </c>
      <c r="C208" s="2">
        <v>16.0</v>
      </c>
      <c r="D208" s="2">
        <v>41.9109873085989</v>
      </c>
      <c r="E208" s="2">
        <v>-91.6435280794668</v>
      </c>
      <c r="F208" s="2" t="s">
        <v>85</v>
      </c>
      <c r="G208" s="2" t="s">
        <v>85</v>
      </c>
      <c r="H208" s="2" t="s">
        <v>196</v>
      </c>
      <c r="I208" s="14" t="s">
        <v>479</v>
      </c>
      <c r="K208" s="17" t="s">
        <v>51</v>
      </c>
      <c r="L208" s="16">
        <f>Countif(username,H208)</f>
        <v>9</v>
      </c>
    </row>
    <row r="209">
      <c r="A209" s="2" t="s">
        <v>480</v>
      </c>
      <c r="B209" s="2">
        <v>10.0</v>
      </c>
      <c r="C209" s="2">
        <v>17.0</v>
      </c>
      <c r="D209" s="2">
        <v>41.9109873084371</v>
      </c>
      <c r="E209" s="2">
        <v>-91.6433349410109</v>
      </c>
      <c r="F209" s="2" t="s">
        <v>85</v>
      </c>
      <c r="G209" s="2" t="s">
        <v>85</v>
      </c>
      <c r="H209" s="2" t="s">
        <v>147</v>
      </c>
      <c r="I209" s="14" t="s">
        <v>481</v>
      </c>
      <c r="K209" s="17">
        <v>1.0</v>
      </c>
      <c r="L209" s="16">
        <f>Countif(username,H209)</f>
        <v>6</v>
      </c>
    </row>
    <row r="210">
      <c r="A210" s="2" t="s">
        <v>482</v>
      </c>
      <c r="B210" s="2">
        <v>10.0</v>
      </c>
      <c r="C210" s="2">
        <v>18.0</v>
      </c>
      <c r="D210" s="2">
        <v>41.9109873082753</v>
      </c>
      <c r="E210" s="2">
        <v>-91.6431418025551</v>
      </c>
      <c r="F210" s="2" t="s">
        <v>85</v>
      </c>
      <c r="G210" s="2" t="s">
        <v>85</v>
      </c>
      <c r="H210" s="2" t="s">
        <v>325</v>
      </c>
      <c r="I210" s="14" t="s">
        <v>483</v>
      </c>
      <c r="K210" s="17" t="s">
        <v>51</v>
      </c>
      <c r="L210" s="16">
        <f>Countif(username,H210)</f>
        <v>26</v>
      </c>
    </row>
    <row r="211">
      <c r="A211" s="2" t="s">
        <v>484</v>
      </c>
      <c r="B211" s="2">
        <v>10.0</v>
      </c>
      <c r="C211" s="2">
        <v>19.0</v>
      </c>
      <c r="D211" s="2">
        <v>41.9109873081134</v>
      </c>
      <c r="E211" s="2">
        <v>-91.6429486640993</v>
      </c>
      <c r="F211" s="2" t="s">
        <v>85</v>
      </c>
      <c r="G211" s="2" t="s">
        <v>85</v>
      </c>
      <c r="H211" s="2" t="s">
        <v>97</v>
      </c>
      <c r="I211" s="14" t="s">
        <v>485</v>
      </c>
      <c r="K211" s="15"/>
      <c r="L211" s="16">
        <f>Countif(username,H211)</f>
        <v>6</v>
      </c>
    </row>
    <row r="212">
      <c r="A212" s="2" t="s">
        <v>486</v>
      </c>
      <c r="B212" s="2">
        <v>10.0</v>
      </c>
      <c r="C212" s="2">
        <v>20.0</v>
      </c>
      <c r="D212" s="2">
        <v>41.9109873079516</v>
      </c>
      <c r="E212" s="2">
        <v>-91.6427555256434</v>
      </c>
      <c r="F212" s="2" t="s">
        <v>27</v>
      </c>
      <c r="G212" s="2" t="s">
        <v>28</v>
      </c>
      <c r="H212" s="2" t="s">
        <v>193</v>
      </c>
      <c r="I212" s="14" t="s">
        <v>487</v>
      </c>
      <c r="K212" s="17" t="s">
        <v>51</v>
      </c>
      <c r="L212" s="16">
        <f>Countif(username,H212)</f>
        <v>8</v>
      </c>
    </row>
    <row r="213">
      <c r="A213" s="2" t="s">
        <v>488</v>
      </c>
      <c r="B213" s="2">
        <v>11.0</v>
      </c>
      <c r="C213" s="2">
        <v>1.0</v>
      </c>
      <c r="D213" s="2">
        <v>41.9108435805807</v>
      </c>
      <c r="E213" s="2">
        <v>-91.6464251636982</v>
      </c>
      <c r="F213" s="2" t="s">
        <v>27</v>
      </c>
      <c r="G213" s="2" t="s">
        <v>28</v>
      </c>
      <c r="H213" s="2" t="s">
        <v>193</v>
      </c>
      <c r="I213" s="14" t="s">
        <v>489</v>
      </c>
      <c r="K213" s="17" t="s">
        <v>51</v>
      </c>
      <c r="L213" s="16">
        <f>Countif(username,H213)</f>
        <v>8</v>
      </c>
    </row>
    <row r="214">
      <c r="A214" s="2" t="s">
        <v>490</v>
      </c>
      <c r="B214" s="2">
        <v>11.0</v>
      </c>
      <c r="C214" s="2">
        <v>2.0</v>
      </c>
      <c r="D214" s="2">
        <v>41.9108435804189</v>
      </c>
      <c r="E214" s="2">
        <v>-91.6462320256772</v>
      </c>
      <c r="F214" s="2" t="s">
        <v>85</v>
      </c>
      <c r="G214" s="2" t="s">
        <v>85</v>
      </c>
      <c r="H214" s="2" t="s">
        <v>370</v>
      </c>
      <c r="I214" s="14" t="s">
        <v>491</v>
      </c>
      <c r="K214" s="17" t="s">
        <v>51</v>
      </c>
      <c r="L214" s="16">
        <f>Countif(username,H214)</f>
        <v>18</v>
      </c>
    </row>
    <row r="215">
      <c r="A215" s="2" t="s">
        <v>492</v>
      </c>
      <c r="B215" s="2">
        <v>11.0</v>
      </c>
      <c r="C215" s="2">
        <v>3.0</v>
      </c>
      <c r="D215" s="2">
        <v>41.9108435802571</v>
      </c>
      <c r="E215" s="2">
        <v>-91.6460388876562</v>
      </c>
      <c r="F215" s="2" t="s">
        <v>85</v>
      </c>
      <c r="G215" s="2" t="s">
        <v>85</v>
      </c>
      <c r="H215" s="2" t="s">
        <v>165</v>
      </c>
      <c r="I215" s="18" t="s">
        <v>493</v>
      </c>
      <c r="K215" s="15"/>
      <c r="L215" s="16">
        <f>Countif(username,H215)</f>
        <v>23</v>
      </c>
    </row>
    <row r="216">
      <c r="A216" s="2" t="s">
        <v>494</v>
      </c>
      <c r="B216" s="2">
        <v>11.0</v>
      </c>
      <c r="C216" s="2">
        <v>4.0</v>
      </c>
      <c r="D216" s="2">
        <v>41.9108435800953</v>
      </c>
      <c r="E216" s="2">
        <v>-91.6458457496353</v>
      </c>
      <c r="F216" s="2" t="s">
        <v>85</v>
      </c>
      <c r="G216" s="2" t="s">
        <v>85</v>
      </c>
      <c r="H216" s="2" t="s">
        <v>150</v>
      </c>
      <c r="I216" s="14" t="s">
        <v>495</v>
      </c>
      <c r="K216" s="15"/>
      <c r="L216" s="16">
        <f>Countif(username,H216)</f>
        <v>22</v>
      </c>
    </row>
    <row r="217">
      <c r="A217" s="2" t="s">
        <v>496</v>
      </c>
      <c r="B217" s="2">
        <v>11.0</v>
      </c>
      <c r="C217" s="2">
        <v>5.0</v>
      </c>
      <c r="D217" s="2">
        <v>41.9108435799335</v>
      </c>
      <c r="E217" s="2">
        <v>-91.6456526116143</v>
      </c>
      <c r="F217" s="2" t="s">
        <v>85</v>
      </c>
      <c r="G217" s="2" t="s">
        <v>85</v>
      </c>
      <c r="H217" s="2" t="s">
        <v>370</v>
      </c>
      <c r="I217" s="14" t="s">
        <v>497</v>
      </c>
      <c r="K217" s="15"/>
      <c r="L217" s="16">
        <f>Countif(username,H217)</f>
        <v>18</v>
      </c>
    </row>
    <row r="218">
      <c r="A218" s="2" t="s">
        <v>498</v>
      </c>
      <c r="B218" s="2">
        <v>11.0</v>
      </c>
      <c r="C218" s="2">
        <v>6.0</v>
      </c>
      <c r="D218" s="2">
        <v>41.9108435797716</v>
      </c>
      <c r="E218" s="2">
        <v>-91.6454594735934</v>
      </c>
      <c r="F218" s="2" t="s">
        <v>85</v>
      </c>
      <c r="G218" s="2" t="s">
        <v>85</v>
      </c>
      <c r="H218" s="2" t="s">
        <v>67</v>
      </c>
      <c r="I218" s="14" t="s">
        <v>499</v>
      </c>
      <c r="K218" s="17" t="s">
        <v>69</v>
      </c>
      <c r="L218" s="16">
        <f>Countif(username,H218)</f>
        <v>21</v>
      </c>
    </row>
    <row r="219">
      <c r="A219" s="2" t="s">
        <v>500</v>
      </c>
      <c r="B219" s="2">
        <v>11.0</v>
      </c>
      <c r="C219" s="2">
        <v>7.0</v>
      </c>
      <c r="D219" s="2">
        <v>41.9108435796098</v>
      </c>
      <c r="E219" s="2">
        <v>-91.6452663355724</v>
      </c>
      <c r="F219" s="2" t="s">
        <v>85</v>
      </c>
      <c r="G219" s="2" t="s">
        <v>85</v>
      </c>
      <c r="H219" s="2" t="s">
        <v>150</v>
      </c>
      <c r="I219" s="14" t="s">
        <v>501</v>
      </c>
      <c r="K219" s="15"/>
      <c r="L219" s="16">
        <f>Countif(username,H219)</f>
        <v>22</v>
      </c>
    </row>
    <row r="220">
      <c r="A220" s="2" t="s">
        <v>502</v>
      </c>
      <c r="B220" s="2">
        <v>11.0</v>
      </c>
      <c r="C220" s="2">
        <v>8.0</v>
      </c>
      <c r="D220" s="2">
        <v>41.910843579448</v>
      </c>
      <c r="E220" s="2">
        <v>-91.6450731975514</v>
      </c>
      <c r="F220" s="2" t="s">
        <v>85</v>
      </c>
      <c r="G220" s="2" t="s">
        <v>85</v>
      </c>
      <c r="H220" s="2" t="s">
        <v>370</v>
      </c>
      <c r="I220" s="14" t="s">
        <v>503</v>
      </c>
      <c r="K220" s="17" t="s">
        <v>51</v>
      </c>
      <c r="L220" s="16">
        <f>Countif(username,H220)</f>
        <v>18</v>
      </c>
    </row>
    <row r="221">
      <c r="A221" s="2" t="s">
        <v>504</v>
      </c>
      <c r="B221" s="2">
        <v>11.0</v>
      </c>
      <c r="C221" s="2">
        <v>9.0</v>
      </c>
      <c r="D221" s="2">
        <v>41.9108435792862</v>
      </c>
      <c r="E221" s="2">
        <v>-91.6448800595305</v>
      </c>
      <c r="F221" s="2" t="s">
        <v>85</v>
      </c>
      <c r="G221" s="2" t="s">
        <v>85</v>
      </c>
      <c r="H221" s="2" t="s">
        <v>67</v>
      </c>
      <c r="I221" s="14" t="s">
        <v>505</v>
      </c>
      <c r="K221" s="17" t="s">
        <v>69</v>
      </c>
      <c r="L221" s="16">
        <f>Countif(username,H221)</f>
        <v>21</v>
      </c>
    </row>
    <row r="222">
      <c r="A222" s="2" t="s">
        <v>506</v>
      </c>
      <c r="B222" s="2">
        <v>11.0</v>
      </c>
      <c r="C222" s="2">
        <v>10.0</v>
      </c>
      <c r="D222" s="2">
        <v>41.9108435791244</v>
      </c>
      <c r="E222" s="2">
        <v>-91.6446869215095</v>
      </c>
      <c r="F222" s="2" t="s">
        <v>85</v>
      </c>
      <c r="G222" s="2" t="s">
        <v>85</v>
      </c>
      <c r="H222" s="2" t="s">
        <v>400</v>
      </c>
      <c r="I222" s="14" t="s">
        <v>507</v>
      </c>
      <c r="K222" s="15"/>
      <c r="L222" s="16">
        <f>Countif(username,H222)</f>
        <v>2</v>
      </c>
    </row>
    <row r="223">
      <c r="A223" s="2" t="s">
        <v>508</v>
      </c>
      <c r="B223" s="2">
        <v>11.0</v>
      </c>
      <c r="C223" s="2">
        <v>11.0</v>
      </c>
      <c r="D223" s="2">
        <v>41.9108435789626</v>
      </c>
      <c r="E223" s="2">
        <v>-91.6444937834886</v>
      </c>
      <c r="F223" s="2" t="s">
        <v>85</v>
      </c>
      <c r="G223" s="2" t="s">
        <v>85</v>
      </c>
      <c r="H223" s="2" t="s">
        <v>370</v>
      </c>
      <c r="I223" s="14" t="s">
        <v>509</v>
      </c>
      <c r="K223" s="17" t="s">
        <v>51</v>
      </c>
      <c r="L223" s="16">
        <f>Countif(username,H223)</f>
        <v>18</v>
      </c>
    </row>
    <row r="224">
      <c r="A224" s="2" t="s">
        <v>510</v>
      </c>
      <c r="B224" s="2">
        <v>11.0</v>
      </c>
      <c r="C224" s="2">
        <v>12.0</v>
      </c>
      <c r="D224" s="2">
        <v>41.9108435788007</v>
      </c>
      <c r="E224" s="2">
        <v>-91.6443006454676</v>
      </c>
      <c r="F224" s="2" t="s">
        <v>85</v>
      </c>
      <c r="G224" s="2" t="s">
        <v>85</v>
      </c>
      <c r="H224" s="2" t="s">
        <v>67</v>
      </c>
      <c r="I224" s="14" t="s">
        <v>511</v>
      </c>
      <c r="K224" s="17" t="s">
        <v>69</v>
      </c>
      <c r="L224" s="16">
        <f>Countif(username,H224)</f>
        <v>21</v>
      </c>
    </row>
    <row r="225">
      <c r="A225" s="2" t="s">
        <v>512</v>
      </c>
      <c r="B225" s="2">
        <v>11.0</v>
      </c>
      <c r="C225" s="2">
        <v>13.0</v>
      </c>
      <c r="D225" s="2">
        <v>41.9108435786389</v>
      </c>
      <c r="E225" s="2">
        <v>-91.6441075074466</v>
      </c>
      <c r="F225" s="2" t="s">
        <v>85</v>
      </c>
      <c r="G225" s="2" t="s">
        <v>85</v>
      </c>
      <c r="H225" s="2" t="s">
        <v>437</v>
      </c>
      <c r="I225" s="14" t="s">
        <v>513</v>
      </c>
      <c r="K225" s="15"/>
      <c r="L225" s="16">
        <f>Countif(username,H225)</f>
        <v>6</v>
      </c>
    </row>
    <row r="226">
      <c r="A226" s="2" t="s">
        <v>514</v>
      </c>
      <c r="B226" s="2">
        <v>11.0</v>
      </c>
      <c r="C226" s="2">
        <v>14.0</v>
      </c>
      <c r="D226" s="2">
        <v>41.9108435784771</v>
      </c>
      <c r="E226" s="2">
        <v>-91.6439143694257</v>
      </c>
      <c r="F226" s="2" t="s">
        <v>85</v>
      </c>
      <c r="G226" s="2" t="s">
        <v>85</v>
      </c>
      <c r="H226" s="2" t="s">
        <v>370</v>
      </c>
      <c r="I226" s="14" t="s">
        <v>515</v>
      </c>
      <c r="K226" s="17" t="s">
        <v>51</v>
      </c>
      <c r="L226" s="16">
        <f>Countif(username,H226)</f>
        <v>18</v>
      </c>
    </row>
    <row r="227">
      <c r="A227" s="2" t="s">
        <v>516</v>
      </c>
      <c r="B227" s="2">
        <v>11.0</v>
      </c>
      <c r="C227" s="2">
        <v>15.0</v>
      </c>
      <c r="D227" s="2">
        <v>41.9108435783153</v>
      </c>
      <c r="E227" s="2">
        <v>-91.6437212314047</v>
      </c>
      <c r="F227" s="2" t="s">
        <v>85</v>
      </c>
      <c r="G227" s="2" t="s">
        <v>85</v>
      </c>
      <c r="H227" s="2" t="s">
        <v>67</v>
      </c>
      <c r="I227" s="14" t="s">
        <v>517</v>
      </c>
      <c r="K227" s="17" t="s">
        <v>69</v>
      </c>
      <c r="L227" s="16">
        <f>Countif(username,H227)</f>
        <v>21</v>
      </c>
    </row>
    <row r="228">
      <c r="A228" s="2" t="s">
        <v>518</v>
      </c>
      <c r="B228" s="2">
        <v>11.0</v>
      </c>
      <c r="C228" s="2">
        <v>16.0</v>
      </c>
      <c r="D228" s="2">
        <v>41.9108435781535</v>
      </c>
      <c r="E228" s="2">
        <v>-91.6435280933838</v>
      </c>
      <c r="F228" s="2" t="s">
        <v>85</v>
      </c>
      <c r="G228" s="2" t="s">
        <v>85</v>
      </c>
      <c r="H228" s="2" t="s">
        <v>165</v>
      </c>
      <c r="I228" s="18" t="s">
        <v>519</v>
      </c>
      <c r="K228" s="15"/>
      <c r="L228" s="16">
        <f>Countif(username,H228)</f>
        <v>23</v>
      </c>
    </row>
    <row r="229">
      <c r="A229" s="2" t="s">
        <v>520</v>
      </c>
      <c r="B229" s="2">
        <v>11.0</v>
      </c>
      <c r="C229" s="2">
        <v>17.0</v>
      </c>
      <c r="D229" s="2">
        <v>41.9108435779916</v>
      </c>
      <c r="E229" s="2">
        <v>-91.6433349553628</v>
      </c>
      <c r="F229" s="2" t="s">
        <v>85</v>
      </c>
      <c r="G229" s="2" t="s">
        <v>85</v>
      </c>
      <c r="H229" s="2" t="s">
        <v>137</v>
      </c>
      <c r="I229" s="14" t="s">
        <v>521</v>
      </c>
      <c r="K229" s="15"/>
      <c r="L229" s="16">
        <f>Countif(username,H229)</f>
        <v>5</v>
      </c>
    </row>
    <row r="230">
      <c r="A230" s="2" t="s">
        <v>522</v>
      </c>
      <c r="B230" s="2">
        <v>11.0</v>
      </c>
      <c r="C230" s="2">
        <v>18.0</v>
      </c>
      <c r="D230" s="2">
        <v>41.9108435778298</v>
      </c>
      <c r="E230" s="2">
        <v>-91.6431418173418</v>
      </c>
      <c r="F230" s="2" t="s">
        <v>85</v>
      </c>
      <c r="G230" s="2" t="s">
        <v>85</v>
      </c>
      <c r="H230" s="2" t="s">
        <v>256</v>
      </c>
      <c r="I230" s="14" t="s">
        <v>523</v>
      </c>
      <c r="K230" s="15"/>
      <c r="L230" s="16">
        <f>Countif(username,H230)</f>
        <v>2</v>
      </c>
    </row>
    <row r="231">
      <c r="A231" s="2" t="s">
        <v>524</v>
      </c>
      <c r="B231" s="2">
        <v>11.0</v>
      </c>
      <c r="C231" s="2">
        <v>19.0</v>
      </c>
      <c r="D231" s="2">
        <v>41.910843577668</v>
      </c>
      <c r="E231" s="2">
        <v>-91.6429486793209</v>
      </c>
      <c r="F231" s="2" t="s">
        <v>85</v>
      </c>
      <c r="G231" s="2" t="s">
        <v>85</v>
      </c>
      <c r="H231" s="2" t="s">
        <v>165</v>
      </c>
      <c r="I231" s="18" t="s">
        <v>525</v>
      </c>
      <c r="K231" s="15"/>
      <c r="L231" s="16">
        <f>Countif(username,H231)</f>
        <v>23</v>
      </c>
    </row>
    <row r="232">
      <c r="A232" s="2" t="s">
        <v>526</v>
      </c>
      <c r="B232" s="2">
        <v>11.0</v>
      </c>
      <c r="C232" s="2">
        <v>20.0</v>
      </c>
      <c r="D232" s="2">
        <v>41.9108435775062</v>
      </c>
      <c r="E232" s="2">
        <v>-91.6427555412999</v>
      </c>
      <c r="F232" s="2" t="s">
        <v>27</v>
      </c>
      <c r="G232" s="2" t="s">
        <v>28</v>
      </c>
      <c r="H232" s="2" t="s">
        <v>186</v>
      </c>
      <c r="I232" s="14" t="s">
        <v>527</v>
      </c>
      <c r="K232" s="15"/>
      <c r="L232" s="16">
        <f>Countif(username,H232)</f>
        <v>5</v>
      </c>
    </row>
    <row r="233">
      <c r="A233" s="2" t="s">
        <v>528</v>
      </c>
      <c r="B233" s="2">
        <v>12.0</v>
      </c>
      <c r="C233" s="2">
        <v>1.0</v>
      </c>
      <c r="D233" s="2">
        <v>41.9106998501353</v>
      </c>
      <c r="E233" s="2">
        <v>-91.6464251710909</v>
      </c>
      <c r="F233" s="2" t="s">
        <v>27</v>
      </c>
      <c r="G233" s="2" t="s">
        <v>28</v>
      </c>
      <c r="H233" s="2" t="s">
        <v>529</v>
      </c>
      <c r="I233" s="14" t="s">
        <v>530</v>
      </c>
      <c r="K233" s="17" t="s">
        <v>55</v>
      </c>
      <c r="L233" s="16">
        <f>Countif(username,H233)</f>
        <v>3</v>
      </c>
    </row>
    <row r="234">
      <c r="A234" s="2" t="s">
        <v>531</v>
      </c>
      <c r="B234" s="2">
        <v>12.0</v>
      </c>
      <c r="C234" s="2">
        <v>2.0</v>
      </c>
      <c r="D234" s="2">
        <v>41.9106998499735</v>
      </c>
      <c r="E234" s="2">
        <v>-91.6462320335048</v>
      </c>
      <c r="F234" s="2" t="s">
        <v>85</v>
      </c>
      <c r="G234" s="2" t="s">
        <v>85</v>
      </c>
      <c r="H234" s="2" t="s">
        <v>89</v>
      </c>
      <c r="I234" s="14" t="s">
        <v>532</v>
      </c>
      <c r="K234" s="17" t="s">
        <v>51</v>
      </c>
      <c r="L234" s="16">
        <f>Countif(username,H234)</f>
        <v>16</v>
      </c>
    </row>
    <row r="235">
      <c r="A235" s="2" t="s">
        <v>533</v>
      </c>
      <c r="B235" s="2">
        <v>12.0</v>
      </c>
      <c r="C235" s="2">
        <v>3.0</v>
      </c>
      <c r="D235" s="2">
        <v>41.9106998498116</v>
      </c>
      <c r="E235" s="2">
        <v>-91.6460388959187</v>
      </c>
      <c r="F235" s="2" t="s">
        <v>85</v>
      </c>
      <c r="G235" s="2" t="s">
        <v>85</v>
      </c>
      <c r="H235" s="2" t="s">
        <v>462</v>
      </c>
      <c r="I235" s="14" t="s">
        <v>534</v>
      </c>
      <c r="K235" s="17" t="s">
        <v>51</v>
      </c>
      <c r="L235" s="16">
        <f>Countif(username,H235)</f>
        <v>14</v>
      </c>
    </row>
    <row r="236">
      <c r="A236" s="2" t="s">
        <v>535</v>
      </c>
      <c r="B236" s="2">
        <v>12.0</v>
      </c>
      <c r="C236" s="2">
        <v>4.0</v>
      </c>
      <c r="D236" s="2">
        <v>41.9106998496498</v>
      </c>
      <c r="E236" s="2">
        <v>-91.6458457583327</v>
      </c>
      <c r="F236" s="2" t="s">
        <v>85</v>
      </c>
      <c r="G236" s="2" t="s">
        <v>85</v>
      </c>
      <c r="H236" s="2" t="s">
        <v>204</v>
      </c>
      <c r="I236" s="14" t="s">
        <v>536</v>
      </c>
      <c r="K236" s="17" t="s">
        <v>51</v>
      </c>
      <c r="L236" s="16">
        <f>Countif(username,H236)</f>
        <v>10</v>
      </c>
    </row>
    <row r="237">
      <c r="A237" s="2" t="s">
        <v>537</v>
      </c>
      <c r="B237" s="2">
        <v>12.0</v>
      </c>
      <c r="C237" s="2">
        <v>5.0</v>
      </c>
      <c r="D237" s="2">
        <v>41.910699849488</v>
      </c>
      <c r="E237" s="2">
        <v>-91.6456526207466</v>
      </c>
      <c r="F237" s="2" t="s">
        <v>85</v>
      </c>
      <c r="G237" s="2" t="s">
        <v>85</v>
      </c>
      <c r="H237" s="2" t="s">
        <v>373</v>
      </c>
      <c r="I237" s="14" t="s">
        <v>538</v>
      </c>
      <c r="K237" s="15"/>
      <c r="L237" s="16">
        <f>Countif(username,H237)</f>
        <v>7</v>
      </c>
    </row>
    <row r="238">
      <c r="A238" s="2" t="s">
        <v>539</v>
      </c>
      <c r="B238" s="2">
        <v>12.0</v>
      </c>
      <c r="C238" s="2">
        <v>6.0</v>
      </c>
      <c r="D238" s="2">
        <v>41.9106998493262</v>
      </c>
      <c r="E238" s="2">
        <v>-91.6454594831605</v>
      </c>
      <c r="F238" s="2" t="s">
        <v>85</v>
      </c>
      <c r="G238" s="2" t="s">
        <v>85</v>
      </c>
      <c r="H238" s="2" t="s">
        <v>540</v>
      </c>
      <c r="I238" s="14" t="s">
        <v>541</v>
      </c>
      <c r="K238" s="15"/>
      <c r="L238" s="16">
        <f>Countif(username,H238)</f>
        <v>2</v>
      </c>
    </row>
    <row r="239">
      <c r="A239" s="2" t="s">
        <v>542</v>
      </c>
      <c r="B239" s="2">
        <v>12.0</v>
      </c>
      <c r="C239" s="2">
        <v>7.0</v>
      </c>
      <c r="D239" s="2">
        <v>41.9106998491644</v>
      </c>
      <c r="E239" s="2">
        <v>-91.6452663455744</v>
      </c>
      <c r="F239" s="2" t="s">
        <v>85</v>
      </c>
      <c r="G239" s="2" t="s">
        <v>85</v>
      </c>
      <c r="H239" s="8" t="s">
        <v>157</v>
      </c>
      <c r="I239" s="14" t="s">
        <v>543</v>
      </c>
      <c r="K239" s="17" t="s">
        <v>51</v>
      </c>
      <c r="L239" s="16">
        <f>Countif(username,H239)</f>
        <v>10</v>
      </c>
    </row>
    <row r="240">
      <c r="A240" s="2" t="s">
        <v>544</v>
      </c>
      <c r="B240" s="2">
        <v>12.0</v>
      </c>
      <c r="C240" s="2">
        <v>8.0</v>
      </c>
      <c r="D240" s="2">
        <v>41.9106998490026</v>
      </c>
      <c r="E240" s="2">
        <v>-91.6450732079883</v>
      </c>
      <c r="F240" s="2" t="s">
        <v>85</v>
      </c>
      <c r="G240" s="2" t="s">
        <v>85</v>
      </c>
      <c r="H240" s="8" t="s">
        <v>160</v>
      </c>
      <c r="I240" s="14" t="s">
        <v>545</v>
      </c>
      <c r="K240" s="17" t="s">
        <v>51</v>
      </c>
      <c r="L240" s="16">
        <f>Countif(username,H240)</f>
        <v>10</v>
      </c>
    </row>
    <row r="241">
      <c r="A241" s="2" t="s">
        <v>546</v>
      </c>
      <c r="B241" s="2">
        <v>12.0</v>
      </c>
      <c r="C241" s="2">
        <v>9.0</v>
      </c>
      <c r="D241" s="2">
        <v>41.9106998488407</v>
      </c>
      <c r="E241" s="2">
        <v>-91.6448800704022</v>
      </c>
      <c r="F241" s="2" t="s">
        <v>85</v>
      </c>
      <c r="G241" s="2" t="s">
        <v>85</v>
      </c>
      <c r="H241" s="2" t="s">
        <v>49</v>
      </c>
      <c r="I241" s="14" t="s">
        <v>547</v>
      </c>
      <c r="K241" s="17" t="s">
        <v>51</v>
      </c>
      <c r="L241" s="16">
        <f>Countif(username,H241)</f>
        <v>15</v>
      </c>
    </row>
    <row r="242">
      <c r="A242" s="2" t="s">
        <v>548</v>
      </c>
      <c r="B242" s="2">
        <v>12.0</v>
      </c>
      <c r="C242" s="2">
        <v>10.0</v>
      </c>
      <c r="D242" s="2">
        <v>41.9106998486789</v>
      </c>
      <c r="E242" s="2">
        <v>-91.6446869328161</v>
      </c>
      <c r="F242" s="2" t="s">
        <v>85</v>
      </c>
      <c r="G242" s="2" t="s">
        <v>85</v>
      </c>
      <c r="H242" s="2" t="s">
        <v>97</v>
      </c>
      <c r="I242" s="14" t="s">
        <v>549</v>
      </c>
      <c r="K242" s="15"/>
      <c r="L242" s="16">
        <f>Countif(username,H242)</f>
        <v>6</v>
      </c>
    </row>
    <row r="243">
      <c r="A243" s="2" t="s">
        <v>550</v>
      </c>
      <c r="B243" s="2">
        <v>12.0</v>
      </c>
      <c r="C243" s="2">
        <v>11.0</v>
      </c>
      <c r="D243" s="2">
        <v>41.9106998485171</v>
      </c>
      <c r="E243" s="2">
        <v>-91.6444937952301</v>
      </c>
      <c r="F243" s="2" t="s">
        <v>85</v>
      </c>
      <c r="G243" s="2" t="s">
        <v>85</v>
      </c>
      <c r="H243" s="2" t="s">
        <v>165</v>
      </c>
      <c r="I243" s="18" t="s">
        <v>551</v>
      </c>
      <c r="K243" s="15"/>
      <c r="L243" s="16">
        <f>Countif(username,H243)</f>
        <v>23</v>
      </c>
    </row>
    <row r="244">
      <c r="A244" s="2" t="s">
        <v>552</v>
      </c>
      <c r="B244" s="2">
        <v>12.0</v>
      </c>
      <c r="C244" s="2">
        <v>12.0</v>
      </c>
      <c r="D244" s="2">
        <v>41.9106998483553</v>
      </c>
      <c r="E244" s="2">
        <v>-91.644300657644</v>
      </c>
      <c r="F244" s="2" t="s">
        <v>85</v>
      </c>
      <c r="G244" s="2" t="s">
        <v>85</v>
      </c>
      <c r="H244" s="2" t="s">
        <v>287</v>
      </c>
      <c r="I244" s="14" t="s">
        <v>553</v>
      </c>
      <c r="K244" s="15"/>
      <c r="L244" s="16">
        <f>Countif(username,H244)</f>
        <v>5</v>
      </c>
    </row>
    <row r="245">
      <c r="A245" s="2" t="s">
        <v>554</v>
      </c>
      <c r="B245" s="2">
        <v>12.0</v>
      </c>
      <c r="C245" s="2">
        <v>13.0</v>
      </c>
      <c r="D245" s="2">
        <v>41.9106998481935</v>
      </c>
      <c r="E245" s="2">
        <v>-91.6441075200579</v>
      </c>
      <c r="F245" s="2" t="s">
        <v>85</v>
      </c>
      <c r="G245" s="2" t="s">
        <v>85</v>
      </c>
      <c r="H245" s="2" t="s">
        <v>179</v>
      </c>
      <c r="I245" s="14" t="s">
        <v>555</v>
      </c>
      <c r="K245" s="15"/>
      <c r="L245" s="16">
        <f>Countif(username,H245)</f>
        <v>12</v>
      </c>
    </row>
    <row r="246">
      <c r="A246" s="2" t="s">
        <v>556</v>
      </c>
      <c r="B246" s="2">
        <v>12.0</v>
      </c>
      <c r="C246" s="2">
        <v>14.0</v>
      </c>
      <c r="D246" s="2">
        <v>41.9106998480316</v>
      </c>
      <c r="E246" s="2">
        <v>-91.6439143824718</v>
      </c>
      <c r="F246" s="2" t="s">
        <v>85</v>
      </c>
      <c r="G246" s="2" t="s">
        <v>85</v>
      </c>
      <c r="H246" s="2" t="s">
        <v>462</v>
      </c>
      <c r="I246" s="14" t="s">
        <v>557</v>
      </c>
      <c r="K246" s="17" t="s">
        <v>51</v>
      </c>
      <c r="L246" s="16">
        <f>Countif(username,H246)</f>
        <v>14</v>
      </c>
    </row>
    <row r="247">
      <c r="A247" s="2" t="s">
        <v>558</v>
      </c>
      <c r="B247" s="2">
        <v>12.0</v>
      </c>
      <c r="C247" s="2">
        <v>15.0</v>
      </c>
      <c r="D247" s="2">
        <v>41.9106998478698</v>
      </c>
      <c r="E247" s="2">
        <v>-91.6437212448858</v>
      </c>
      <c r="F247" s="2" t="s">
        <v>85</v>
      </c>
      <c r="G247" s="2" t="s">
        <v>85</v>
      </c>
      <c r="H247" s="2" t="s">
        <v>89</v>
      </c>
      <c r="I247" s="14" t="s">
        <v>559</v>
      </c>
      <c r="K247" s="17" t="s">
        <v>51</v>
      </c>
      <c r="L247" s="16">
        <f>Countif(username,H247)</f>
        <v>16</v>
      </c>
    </row>
    <row r="248">
      <c r="A248" s="2" t="s">
        <v>560</v>
      </c>
      <c r="B248" s="2">
        <v>12.0</v>
      </c>
      <c r="C248" s="2">
        <v>16.0</v>
      </c>
      <c r="D248" s="2">
        <v>41.910699847708</v>
      </c>
      <c r="E248" s="2">
        <v>-91.6435281072996</v>
      </c>
      <c r="F248" s="2" t="s">
        <v>85</v>
      </c>
      <c r="G248" s="2" t="s">
        <v>85</v>
      </c>
      <c r="H248" s="2" t="s">
        <v>171</v>
      </c>
      <c r="I248" s="14" t="s">
        <v>561</v>
      </c>
      <c r="K248" s="15"/>
      <c r="L248" s="16">
        <f>Countif(username,H248)</f>
        <v>15</v>
      </c>
    </row>
    <row r="249">
      <c r="A249" s="2" t="s">
        <v>562</v>
      </c>
      <c r="B249" s="2">
        <v>12.0</v>
      </c>
      <c r="C249" s="2">
        <v>17.0</v>
      </c>
      <c r="D249" s="2">
        <v>41.9106998475462</v>
      </c>
      <c r="E249" s="2">
        <v>-91.6433349697135</v>
      </c>
      <c r="F249" s="2" t="s">
        <v>85</v>
      </c>
      <c r="G249" s="2" t="s">
        <v>85</v>
      </c>
      <c r="H249" s="2" t="s">
        <v>437</v>
      </c>
      <c r="I249" s="14" t="s">
        <v>563</v>
      </c>
      <c r="K249" s="15"/>
      <c r="L249" s="16">
        <f>Countif(username,H249)</f>
        <v>6</v>
      </c>
    </row>
    <row r="250">
      <c r="A250" s="2" t="s">
        <v>564</v>
      </c>
      <c r="B250" s="2">
        <v>12.0</v>
      </c>
      <c r="C250" s="2">
        <v>18.0</v>
      </c>
      <c r="D250" s="2">
        <v>41.9106998473844</v>
      </c>
      <c r="E250" s="2">
        <v>-91.6431418321275</v>
      </c>
      <c r="F250" s="2" t="s">
        <v>85</v>
      </c>
      <c r="G250" s="2" t="s">
        <v>85</v>
      </c>
      <c r="H250" s="2" t="s">
        <v>150</v>
      </c>
      <c r="I250" s="14" t="s">
        <v>565</v>
      </c>
      <c r="K250" s="15"/>
      <c r="L250" s="16">
        <f>Countif(username,H250)</f>
        <v>22</v>
      </c>
    </row>
    <row r="251">
      <c r="A251" s="2" t="s">
        <v>566</v>
      </c>
      <c r="B251" s="2">
        <v>12.0</v>
      </c>
      <c r="C251" s="2">
        <v>19.0</v>
      </c>
      <c r="D251" s="2">
        <v>41.9106998472226</v>
      </c>
      <c r="E251" s="2">
        <v>-91.6429486945414</v>
      </c>
      <c r="F251" s="2" t="s">
        <v>85</v>
      </c>
      <c r="G251" s="2" t="s">
        <v>85</v>
      </c>
      <c r="H251" s="2" t="s">
        <v>171</v>
      </c>
      <c r="I251" s="14" t="s">
        <v>567</v>
      </c>
      <c r="K251" s="15"/>
      <c r="L251" s="16">
        <f>Countif(username,H251)</f>
        <v>15</v>
      </c>
    </row>
    <row r="252">
      <c r="A252" s="2" t="s">
        <v>568</v>
      </c>
      <c r="B252" s="2">
        <v>12.0</v>
      </c>
      <c r="C252" s="2">
        <v>20.0</v>
      </c>
      <c r="D252" s="2">
        <v>41.9106998470607</v>
      </c>
      <c r="E252" s="2">
        <v>-91.6427555569553</v>
      </c>
      <c r="F252" s="2" t="s">
        <v>27</v>
      </c>
      <c r="G252" s="2" t="s">
        <v>28</v>
      </c>
      <c r="H252" s="2" t="s">
        <v>529</v>
      </c>
      <c r="I252" s="14" t="s">
        <v>569</v>
      </c>
      <c r="K252" s="17" t="s">
        <v>55</v>
      </c>
      <c r="L252" s="16">
        <f>Countif(username,H252)</f>
        <v>3</v>
      </c>
    </row>
    <row r="253">
      <c r="A253" s="2" t="s">
        <v>570</v>
      </c>
      <c r="B253" s="2">
        <v>13.0</v>
      </c>
      <c r="C253" s="2">
        <v>1.0</v>
      </c>
      <c r="D253" s="2">
        <v>41.9105561196898</v>
      </c>
      <c r="E253" s="2">
        <v>-91.6464251784841</v>
      </c>
      <c r="F253" s="2" t="s">
        <v>27</v>
      </c>
      <c r="G253" s="2" t="s">
        <v>28</v>
      </c>
      <c r="H253" s="2" t="s">
        <v>571</v>
      </c>
      <c r="I253" s="14" t="s">
        <v>572</v>
      </c>
      <c r="K253" s="17" t="s">
        <v>55</v>
      </c>
      <c r="L253" s="16">
        <f>Countif(username,H253)</f>
        <v>4</v>
      </c>
    </row>
    <row r="254">
      <c r="A254" s="2" t="s">
        <v>573</v>
      </c>
      <c r="B254" s="2">
        <v>13.0</v>
      </c>
      <c r="C254" s="2">
        <v>2.0</v>
      </c>
      <c r="D254" s="2">
        <v>41.910556119528</v>
      </c>
      <c r="E254" s="2">
        <v>-91.6462320413329</v>
      </c>
      <c r="F254" s="2" t="s">
        <v>85</v>
      </c>
      <c r="G254" s="2" t="s">
        <v>85</v>
      </c>
      <c r="H254" s="2" t="s">
        <v>325</v>
      </c>
      <c r="I254" s="14" t="s">
        <v>574</v>
      </c>
      <c r="K254" s="17" t="s">
        <v>51</v>
      </c>
      <c r="L254" s="16">
        <f>Countif(username,H254)</f>
        <v>26</v>
      </c>
    </row>
    <row r="255">
      <c r="A255" s="2" t="s">
        <v>575</v>
      </c>
      <c r="B255" s="2">
        <v>13.0</v>
      </c>
      <c r="C255" s="2">
        <v>3.0</v>
      </c>
      <c r="D255" s="2">
        <v>41.9105561193662</v>
      </c>
      <c r="E255" s="2">
        <v>-91.6460389041817</v>
      </c>
      <c r="F255" s="2" t="s">
        <v>85</v>
      </c>
      <c r="G255" s="2" t="s">
        <v>85</v>
      </c>
      <c r="H255" s="2" t="s">
        <v>49</v>
      </c>
      <c r="I255" s="14" t="s">
        <v>576</v>
      </c>
      <c r="K255" s="17" t="s">
        <v>51</v>
      </c>
      <c r="L255" s="16">
        <f>Countif(username,H255)</f>
        <v>15</v>
      </c>
    </row>
    <row r="256">
      <c r="A256" s="2" t="s">
        <v>577</v>
      </c>
      <c r="B256" s="2">
        <v>13.0</v>
      </c>
      <c r="C256" s="2">
        <v>4.0</v>
      </c>
      <c r="D256" s="2">
        <v>41.9105561192044</v>
      </c>
      <c r="E256" s="2">
        <v>-91.6458457670305</v>
      </c>
      <c r="F256" s="2" t="s">
        <v>85</v>
      </c>
      <c r="G256" s="2" t="s">
        <v>85</v>
      </c>
      <c r="H256" s="2" t="s">
        <v>168</v>
      </c>
      <c r="I256" s="14" t="s">
        <v>578</v>
      </c>
      <c r="K256" s="17" t="s">
        <v>51</v>
      </c>
      <c r="L256" s="16">
        <f>Countif(username,H256)</f>
        <v>5</v>
      </c>
    </row>
    <row r="257">
      <c r="A257" s="2" t="s">
        <v>579</v>
      </c>
      <c r="B257" s="2">
        <v>13.0</v>
      </c>
      <c r="C257" s="2">
        <v>5.0</v>
      </c>
      <c r="D257" s="2">
        <v>41.9105561190426</v>
      </c>
      <c r="E257" s="2">
        <v>-91.6456526298793</v>
      </c>
      <c r="F257" s="2" t="s">
        <v>85</v>
      </c>
      <c r="G257" s="2" t="s">
        <v>85</v>
      </c>
      <c r="H257" s="2" t="s">
        <v>325</v>
      </c>
      <c r="I257" s="14" t="s">
        <v>580</v>
      </c>
      <c r="K257" s="17" t="s">
        <v>51</v>
      </c>
      <c r="L257" s="16">
        <f>Countif(username,H257)</f>
        <v>26</v>
      </c>
    </row>
    <row r="258">
      <c r="A258" s="2" t="s">
        <v>581</v>
      </c>
      <c r="B258" s="2">
        <v>13.0</v>
      </c>
      <c r="C258" s="2">
        <v>6.0</v>
      </c>
      <c r="D258" s="2">
        <v>41.9105561188807</v>
      </c>
      <c r="E258" s="2">
        <v>-91.6454594927281</v>
      </c>
      <c r="F258" s="2" t="s">
        <v>85</v>
      </c>
      <c r="G258" s="2" t="s">
        <v>85</v>
      </c>
      <c r="H258" s="2" t="s">
        <v>171</v>
      </c>
      <c r="I258" s="14" t="s">
        <v>582</v>
      </c>
      <c r="K258" s="17" t="s">
        <v>55</v>
      </c>
      <c r="L258" s="16">
        <f>Countif(username,H258)</f>
        <v>15</v>
      </c>
    </row>
    <row r="259">
      <c r="A259" s="2" t="s">
        <v>583</v>
      </c>
      <c r="B259" s="2">
        <v>13.0</v>
      </c>
      <c r="C259" s="2">
        <v>7.0</v>
      </c>
      <c r="D259" s="2">
        <v>41.9105561187189</v>
      </c>
      <c r="E259" s="2">
        <v>-91.6452663555769</v>
      </c>
      <c r="F259" s="2" t="s">
        <v>85</v>
      </c>
      <c r="G259" s="2" t="s">
        <v>85</v>
      </c>
      <c r="H259" s="2" t="s">
        <v>584</v>
      </c>
      <c r="I259" s="14" t="s">
        <v>585</v>
      </c>
      <c r="K259" s="17" t="s">
        <v>51</v>
      </c>
      <c r="L259" s="16">
        <f>Countif(username,H259)</f>
        <v>6</v>
      </c>
    </row>
    <row r="260">
      <c r="A260" s="2" t="s">
        <v>586</v>
      </c>
      <c r="B260" s="2">
        <v>13.0</v>
      </c>
      <c r="C260" s="2">
        <v>8.0</v>
      </c>
      <c r="D260" s="2">
        <v>41.9105561185571</v>
      </c>
      <c r="E260" s="2">
        <v>-91.6450732184257</v>
      </c>
      <c r="F260" s="2" t="s">
        <v>85</v>
      </c>
      <c r="G260" s="2" t="s">
        <v>85</v>
      </c>
      <c r="H260" s="2" t="s">
        <v>325</v>
      </c>
      <c r="I260" s="14" t="s">
        <v>587</v>
      </c>
      <c r="K260" s="17" t="s">
        <v>51</v>
      </c>
      <c r="L260" s="16">
        <f>Countif(username,H260)</f>
        <v>26</v>
      </c>
    </row>
    <row r="261">
      <c r="A261" s="2" t="s">
        <v>588</v>
      </c>
      <c r="B261" s="2">
        <v>13.0</v>
      </c>
      <c r="C261" s="2">
        <v>9.0</v>
      </c>
      <c r="D261" s="2">
        <v>41.9105561183953</v>
      </c>
      <c r="E261" s="2">
        <v>-91.6448800812745</v>
      </c>
      <c r="F261" s="2" t="s">
        <v>85</v>
      </c>
      <c r="G261" s="2" t="s">
        <v>85</v>
      </c>
      <c r="H261" s="2" t="s">
        <v>171</v>
      </c>
      <c r="I261" s="14" t="s">
        <v>589</v>
      </c>
      <c r="K261" s="17" t="s">
        <v>55</v>
      </c>
      <c r="L261" s="16">
        <f>Countif(username,H261)</f>
        <v>15</v>
      </c>
    </row>
    <row r="262">
      <c r="A262" s="2" t="s">
        <v>590</v>
      </c>
      <c r="B262" s="2">
        <v>13.0</v>
      </c>
      <c r="C262" s="2">
        <v>10.0</v>
      </c>
      <c r="D262" s="2">
        <v>41.9105561182335</v>
      </c>
      <c r="E262" s="2">
        <v>-91.6446869441233</v>
      </c>
      <c r="F262" s="2" t="s">
        <v>85</v>
      </c>
      <c r="G262" s="2" t="s">
        <v>85</v>
      </c>
      <c r="H262" s="2" t="s">
        <v>584</v>
      </c>
      <c r="I262" s="14" t="s">
        <v>591</v>
      </c>
      <c r="K262" s="17" t="s">
        <v>51</v>
      </c>
      <c r="L262" s="16">
        <f>Countif(username,H262)</f>
        <v>6</v>
      </c>
    </row>
    <row r="263">
      <c r="A263" s="2" t="s">
        <v>592</v>
      </c>
      <c r="B263" s="2">
        <v>13.0</v>
      </c>
      <c r="C263" s="2">
        <v>11.0</v>
      </c>
      <c r="D263" s="2">
        <v>41.9105561180717</v>
      </c>
      <c r="E263" s="2">
        <v>-91.6444938069721</v>
      </c>
      <c r="F263" s="2" t="s">
        <v>85</v>
      </c>
      <c r="G263" s="2" t="s">
        <v>85</v>
      </c>
      <c r="H263" s="2" t="s">
        <v>325</v>
      </c>
      <c r="I263" s="14" t="s">
        <v>593</v>
      </c>
      <c r="K263" s="17" t="s">
        <v>51</v>
      </c>
      <c r="L263" s="16">
        <f>Countif(username,H263)</f>
        <v>26</v>
      </c>
    </row>
    <row r="264">
      <c r="A264" s="2" t="s">
        <v>594</v>
      </c>
      <c r="B264" s="2">
        <v>13.0</v>
      </c>
      <c r="C264" s="2">
        <v>12.0</v>
      </c>
      <c r="D264" s="2">
        <v>41.9105561179098</v>
      </c>
      <c r="E264" s="2">
        <v>-91.6443006698209</v>
      </c>
      <c r="F264" s="2" t="s">
        <v>85</v>
      </c>
      <c r="G264" s="2" t="s">
        <v>85</v>
      </c>
      <c r="H264" s="2" t="s">
        <v>171</v>
      </c>
      <c r="I264" s="14" t="s">
        <v>595</v>
      </c>
      <c r="K264" s="17" t="s">
        <v>55</v>
      </c>
      <c r="L264" s="16">
        <f>Countif(username,H264)</f>
        <v>15</v>
      </c>
    </row>
    <row r="265">
      <c r="A265" s="2" t="s">
        <v>596</v>
      </c>
      <c r="B265" s="2">
        <v>13.0</v>
      </c>
      <c r="C265" s="2">
        <v>13.0</v>
      </c>
      <c r="D265" s="2">
        <v>41.910556117748</v>
      </c>
      <c r="E265" s="2">
        <v>-91.6441075326697</v>
      </c>
      <c r="F265" s="2" t="s">
        <v>85</v>
      </c>
      <c r="G265" s="2" t="s">
        <v>85</v>
      </c>
      <c r="H265" s="2" t="s">
        <v>584</v>
      </c>
      <c r="I265" s="14" t="s">
        <v>597</v>
      </c>
      <c r="K265" s="17" t="s">
        <v>51</v>
      </c>
      <c r="L265" s="16">
        <f>Countif(username,H265)</f>
        <v>6</v>
      </c>
    </row>
    <row r="266">
      <c r="A266" s="2" t="s">
        <v>598</v>
      </c>
      <c r="B266" s="2">
        <v>13.0</v>
      </c>
      <c r="C266" s="2">
        <v>14.0</v>
      </c>
      <c r="D266" s="2">
        <v>41.9105561175862</v>
      </c>
      <c r="E266" s="2">
        <v>-91.6439143955185</v>
      </c>
      <c r="F266" s="2" t="s">
        <v>85</v>
      </c>
      <c r="G266" s="2" t="s">
        <v>85</v>
      </c>
      <c r="H266" s="2" t="s">
        <v>325</v>
      </c>
      <c r="I266" s="14" t="s">
        <v>599</v>
      </c>
      <c r="K266" s="17" t="s">
        <v>51</v>
      </c>
      <c r="L266" s="16">
        <f>Countif(username,H266)</f>
        <v>26</v>
      </c>
    </row>
    <row r="267">
      <c r="A267" s="2" t="s">
        <v>600</v>
      </c>
      <c r="B267" s="2">
        <v>13.0</v>
      </c>
      <c r="C267" s="2">
        <v>15.0</v>
      </c>
      <c r="D267" s="2">
        <v>41.9105561174244</v>
      </c>
      <c r="E267" s="2">
        <v>-91.6437212583673</v>
      </c>
      <c r="F267" s="2" t="s">
        <v>85</v>
      </c>
      <c r="G267" s="2" t="s">
        <v>85</v>
      </c>
      <c r="H267" s="2" t="s">
        <v>150</v>
      </c>
      <c r="I267" s="14" t="s">
        <v>601</v>
      </c>
      <c r="K267" s="15"/>
      <c r="L267" s="16">
        <f>Countif(username,H267)</f>
        <v>22</v>
      </c>
    </row>
    <row r="268">
      <c r="A268" s="2" t="s">
        <v>602</v>
      </c>
      <c r="B268" s="2">
        <v>13.0</v>
      </c>
      <c r="C268" s="2">
        <v>16.0</v>
      </c>
      <c r="D268" s="2">
        <v>41.9105561172626</v>
      </c>
      <c r="E268" s="2">
        <v>-91.6435281212161</v>
      </c>
      <c r="F268" s="2" t="s">
        <v>85</v>
      </c>
      <c r="G268" s="2" t="s">
        <v>85</v>
      </c>
      <c r="H268" s="2" t="s">
        <v>584</v>
      </c>
      <c r="I268" s="14" t="s">
        <v>603</v>
      </c>
      <c r="K268" s="17" t="s">
        <v>51</v>
      </c>
      <c r="L268" s="16">
        <f>Countif(username,H268)</f>
        <v>6</v>
      </c>
    </row>
    <row r="269">
      <c r="A269" s="2" t="s">
        <v>604</v>
      </c>
      <c r="B269" s="2">
        <v>13.0</v>
      </c>
      <c r="C269" s="2">
        <v>17.0</v>
      </c>
      <c r="D269" s="2">
        <v>41.9105561171007</v>
      </c>
      <c r="E269" s="2">
        <v>-91.6433349840649</v>
      </c>
      <c r="F269" s="2" t="s">
        <v>85</v>
      </c>
      <c r="G269" s="2" t="s">
        <v>85</v>
      </c>
      <c r="H269" s="2" t="s">
        <v>325</v>
      </c>
      <c r="I269" s="14" t="s">
        <v>605</v>
      </c>
      <c r="K269" s="17" t="s">
        <v>51</v>
      </c>
      <c r="L269" s="16">
        <f>Countif(username,H269)</f>
        <v>26</v>
      </c>
    </row>
    <row r="270">
      <c r="A270" s="2" t="s">
        <v>606</v>
      </c>
      <c r="B270" s="2">
        <v>13.0</v>
      </c>
      <c r="C270" s="2">
        <v>18.0</v>
      </c>
      <c r="D270" s="2">
        <v>41.9105561169389</v>
      </c>
      <c r="E270" s="2">
        <v>-91.6431418469137</v>
      </c>
      <c r="F270" s="2" t="s">
        <v>85</v>
      </c>
      <c r="G270" s="2" t="s">
        <v>85</v>
      </c>
      <c r="H270" s="2" t="s">
        <v>199</v>
      </c>
      <c r="I270" s="14" t="s">
        <v>607</v>
      </c>
      <c r="K270" s="15"/>
      <c r="L270" s="16">
        <f>Countif(username,H270)</f>
        <v>6</v>
      </c>
    </row>
    <row r="271">
      <c r="A271" s="2" t="s">
        <v>608</v>
      </c>
      <c r="B271" s="2">
        <v>13.0</v>
      </c>
      <c r="C271" s="2">
        <v>19.0</v>
      </c>
      <c r="D271" s="2">
        <v>41.9105561167771</v>
      </c>
      <c r="E271" s="2">
        <v>-91.6429487097625</v>
      </c>
      <c r="F271" s="2" t="s">
        <v>85</v>
      </c>
      <c r="G271" s="2" t="s">
        <v>85</v>
      </c>
      <c r="H271" s="2" t="s">
        <v>462</v>
      </c>
      <c r="I271" s="14" t="s">
        <v>609</v>
      </c>
      <c r="K271" s="17" t="s">
        <v>51</v>
      </c>
      <c r="L271" s="16">
        <f>Countif(username,H271)</f>
        <v>14</v>
      </c>
    </row>
    <row r="272">
      <c r="A272" s="2" t="s">
        <v>610</v>
      </c>
      <c r="B272" s="2">
        <v>13.0</v>
      </c>
      <c r="C272" s="2">
        <v>20.0</v>
      </c>
      <c r="D272" s="2">
        <v>41.9105561166153</v>
      </c>
      <c r="E272" s="2">
        <v>-91.6427555726113</v>
      </c>
      <c r="F272" s="2" t="s">
        <v>27</v>
      </c>
      <c r="G272" s="2" t="s">
        <v>28</v>
      </c>
      <c r="H272" s="2" t="s">
        <v>611</v>
      </c>
      <c r="I272" s="14" t="s">
        <v>612</v>
      </c>
      <c r="K272" s="15"/>
      <c r="L272" s="16">
        <f>Countif(username,H272)</f>
        <v>1</v>
      </c>
    </row>
    <row r="273">
      <c r="A273" s="2" t="s">
        <v>613</v>
      </c>
      <c r="B273" s="2">
        <v>14.0</v>
      </c>
      <c r="C273" s="2">
        <v>1.0</v>
      </c>
      <c r="D273" s="2">
        <v>41.9104123892444</v>
      </c>
      <c r="E273" s="2">
        <v>-91.6464251858767</v>
      </c>
      <c r="F273" s="2" t="s">
        <v>27</v>
      </c>
      <c r="G273" s="2" t="s">
        <v>28</v>
      </c>
      <c r="H273" s="2" t="s">
        <v>373</v>
      </c>
      <c r="I273" s="14" t="s">
        <v>614</v>
      </c>
      <c r="K273" s="17" t="s">
        <v>51</v>
      </c>
      <c r="L273" s="16">
        <f>Countif(username,H273)</f>
        <v>7</v>
      </c>
    </row>
    <row r="274">
      <c r="A274" s="2" t="s">
        <v>615</v>
      </c>
      <c r="B274" s="2">
        <v>14.0</v>
      </c>
      <c r="C274" s="2">
        <v>2.0</v>
      </c>
      <c r="D274" s="2">
        <v>41.9104123890826</v>
      </c>
      <c r="E274" s="2">
        <v>-91.6462320491604</v>
      </c>
      <c r="F274" s="2" t="s">
        <v>85</v>
      </c>
      <c r="G274" s="2" t="s">
        <v>85</v>
      </c>
      <c r="H274" s="2" t="s">
        <v>616</v>
      </c>
      <c r="I274" s="14" t="s">
        <v>617</v>
      </c>
      <c r="K274" s="17">
        <v>1.0</v>
      </c>
      <c r="L274" s="16">
        <f>Countif(username,H274)</f>
        <v>2</v>
      </c>
    </row>
    <row r="275">
      <c r="A275" s="2" t="s">
        <v>618</v>
      </c>
      <c r="B275" s="2">
        <v>14.0</v>
      </c>
      <c r="C275" s="2">
        <v>3.0</v>
      </c>
      <c r="D275" s="2">
        <v>41.9104123889208</v>
      </c>
      <c r="E275" s="2">
        <v>-91.646038912444</v>
      </c>
      <c r="F275" s="2" t="s">
        <v>85</v>
      </c>
      <c r="G275" s="2" t="s">
        <v>85</v>
      </c>
      <c r="H275" s="2" t="s">
        <v>67</v>
      </c>
      <c r="I275" s="14" t="s">
        <v>619</v>
      </c>
      <c r="J275" s="2"/>
      <c r="K275" s="17" t="s">
        <v>69</v>
      </c>
      <c r="L275" s="16">
        <f>Countif(username,H275)</f>
        <v>21</v>
      </c>
    </row>
    <row r="276">
      <c r="A276" s="2" t="s">
        <v>620</v>
      </c>
      <c r="B276" s="2">
        <v>14.0</v>
      </c>
      <c r="C276" s="2">
        <v>4.0</v>
      </c>
      <c r="D276" s="2">
        <v>41.9104123887589</v>
      </c>
      <c r="E276" s="2">
        <v>-91.6458457757277</v>
      </c>
      <c r="F276" s="2" t="s">
        <v>85</v>
      </c>
      <c r="G276" s="2" t="s">
        <v>85</v>
      </c>
      <c r="H276" s="2" t="s">
        <v>207</v>
      </c>
      <c r="I276" s="14" t="s">
        <v>621</v>
      </c>
      <c r="K276" s="17" t="s">
        <v>51</v>
      </c>
      <c r="L276" s="16">
        <f>Countif(username,H276)</f>
        <v>14</v>
      </c>
    </row>
    <row r="277">
      <c r="A277" s="2" t="s">
        <v>622</v>
      </c>
      <c r="B277" s="2">
        <v>14.0</v>
      </c>
      <c r="C277" s="2">
        <v>5.0</v>
      </c>
      <c r="D277" s="2">
        <v>41.9104123885971</v>
      </c>
      <c r="E277" s="2">
        <v>-91.6456526390113</v>
      </c>
      <c r="F277" s="2" t="s">
        <v>85</v>
      </c>
      <c r="G277" s="2" t="s">
        <v>85</v>
      </c>
      <c r="H277" s="2" t="s">
        <v>370</v>
      </c>
      <c r="I277" s="14" t="s">
        <v>623</v>
      </c>
      <c r="K277" s="17" t="s">
        <v>51</v>
      </c>
      <c r="L277" s="16">
        <f>Countif(username,H277)</f>
        <v>18</v>
      </c>
    </row>
    <row r="278">
      <c r="A278" s="2" t="s">
        <v>624</v>
      </c>
      <c r="B278" s="2">
        <v>14.0</v>
      </c>
      <c r="C278" s="2">
        <v>6.0</v>
      </c>
      <c r="D278" s="2">
        <v>41.9104123884353</v>
      </c>
      <c r="E278" s="2">
        <v>-91.645459502295</v>
      </c>
      <c r="F278" s="2" t="s">
        <v>85</v>
      </c>
      <c r="G278" s="2" t="s">
        <v>85</v>
      </c>
      <c r="H278" s="2" t="s">
        <v>89</v>
      </c>
      <c r="I278" s="14" t="s">
        <v>625</v>
      </c>
      <c r="K278" s="17" t="s">
        <v>51</v>
      </c>
      <c r="L278" s="16">
        <f>Countif(username,H278)</f>
        <v>16</v>
      </c>
    </row>
    <row r="279">
      <c r="A279" s="2" t="s">
        <v>626</v>
      </c>
      <c r="B279" s="2">
        <v>14.0</v>
      </c>
      <c r="C279" s="2">
        <v>7.0</v>
      </c>
      <c r="D279" s="2">
        <v>41.9104123882735</v>
      </c>
      <c r="E279" s="2">
        <v>-91.6452663655786</v>
      </c>
      <c r="F279" s="2" t="s">
        <v>85</v>
      </c>
      <c r="G279" s="2" t="s">
        <v>85</v>
      </c>
      <c r="H279" s="2" t="s">
        <v>207</v>
      </c>
      <c r="I279" s="14" t="s">
        <v>627</v>
      </c>
      <c r="K279" s="17" t="s">
        <v>51</v>
      </c>
      <c r="L279" s="16">
        <f>Countif(username,H279)</f>
        <v>14</v>
      </c>
    </row>
    <row r="280">
      <c r="A280" s="2" t="s">
        <v>628</v>
      </c>
      <c r="B280" s="2">
        <v>14.0</v>
      </c>
      <c r="C280" s="2">
        <v>8.0</v>
      </c>
      <c r="D280" s="2">
        <v>41.9104123881117</v>
      </c>
      <c r="E280" s="2">
        <v>-91.6450732288623</v>
      </c>
      <c r="F280" s="2" t="s">
        <v>85</v>
      </c>
      <c r="G280" s="2" t="s">
        <v>85</v>
      </c>
      <c r="H280" s="2" t="s">
        <v>370</v>
      </c>
      <c r="I280" s="14" t="s">
        <v>629</v>
      </c>
      <c r="K280" s="17" t="s">
        <v>51</v>
      </c>
      <c r="L280" s="16">
        <f>Countif(username,H280)</f>
        <v>18</v>
      </c>
    </row>
    <row r="281">
      <c r="A281" s="2" t="s">
        <v>630</v>
      </c>
      <c r="B281" s="2">
        <v>14.0</v>
      </c>
      <c r="C281" s="2">
        <v>9.0</v>
      </c>
      <c r="D281" s="2">
        <v>41.9104123879499</v>
      </c>
      <c r="E281" s="2">
        <v>-91.6448800921459</v>
      </c>
      <c r="F281" s="2" t="s">
        <v>85</v>
      </c>
      <c r="G281" s="2" t="s">
        <v>85</v>
      </c>
      <c r="H281" s="2" t="s">
        <v>89</v>
      </c>
      <c r="I281" s="14" t="s">
        <v>631</v>
      </c>
      <c r="K281" s="17" t="s">
        <v>51</v>
      </c>
      <c r="L281" s="16">
        <f>Countif(username,H281)</f>
        <v>16</v>
      </c>
    </row>
    <row r="282">
      <c r="A282" s="2" t="s">
        <v>632</v>
      </c>
      <c r="B282" s="2">
        <v>14.0</v>
      </c>
      <c r="C282" s="2">
        <v>10.0</v>
      </c>
      <c r="D282" s="2">
        <v>41.910412387788</v>
      </c>
      <c r="E282" s="2">
        <v>-91.6446869554296</v>
      </c>
      <c r="F282" s="2" t="s">
        <v>85</v>
      </c>
      <c r="G282" s="2" t="s">
        <v>85</v>
      </c>
      <c r="H282" s="2" t="s">
        <v>207</v>
      </c>
      <c r="I282" s="14" t="s">
        <v>633</v>
      </c>
      <c r="K282" s="17" t="s">
        <v>51</v>
      </c>
      <c r="L282" s="16">
        <f>Countif(username,H282)</f>
        <v>14</v>
      </c>
    </row>
    <row r="283">
      <c r="A283" s="2" t="s">
        <v>634</v>
      </c>
      <c r="B283" s="2">
        <v>14.0</v>
      </c>
      <c r="C283" s="2">
        <v>11.0</v>
      </c>
      <c r="D283" s="2">
        <v>41.9104123876262</v>
      </c>
      <c r="E283" s="2">
        <v>-91.6444938187132</v>
      </c>
      <c r="F283" s="2" t="s">
        <v>85</v>
      </c>
      <c r="G283" s="2" t="s">
        <v>85</v>
      </c>
      <c r="H283" s="2" t="s">
        <v>370</v>
      </c>
      <c r="I283" s="14" t="s">
        <v>635</v>
      </c>
      <c r="K283" s="17" t="s">
        <v>51</v>
      </c>
      <c r="L283" s="16">
        <f>Countif(username,H283)</f>
        <v>18</v>
      </c>
    </row>
    <row r="284">
      <c r="A284" s="2" t="s">
        <v>636</v>
      </c>
      <c r="B284" s="2">
        <v>14.0</v>
      </c>
      <c r="C284" s="2">
        <v>12.0</v>
      </c>
      <c r="D284" s="2">
        <v>41.9104123874644</v>
      </c>
      <c r="E284" s="2">
        <v>-91.6443006819969</v>
      </c>
      <c r="F284" s="2" t="s">
        <v>85</v>
      </c>
      <c r="G284" s="2" t="s">
        <v>85</v>
      </c>
      <c r="H284" s="2" t="s">
        <v>89</v>
      </c>
      <c r="I284" s="14" t="s">
        <v>637</v>
      </c>
      <c r="K284" s="17" t="s">
        <v>51</v>
      </c>
      <c r="L284" s="16">
        <f>Countif(username,H284)</f>
        <v>16</v>
      </c>
    </row>
    <row r="285">
      <c r="A285" s="2" t="s">
        <v>638</v>
      </c>
      <c r="B285" s="2">
        <v>14.0</v>
      </c>
      <c r="C285" s="2">
        <v>13.0</v>
      </c>
      <c r="D285" s="2">
        <v>41.9104123873026</v>
      </c>
      <c r="E285" s="2">
        <v>-91.6441075452805</v>
      </c>
      <c r="F285" s="2" t="s">
        <v>85</v>
      </c>
      <c r="G285" s="2" t="s">
        <v>85</v>
      </c>
      <c r="H285" s="2" t="s">
        <v>238</v>
      </c>
      <c r="I285" s="14" t="s">
        <v>639</v>
      </c>
      <c r="K285" s="17">
        <v>1.0</v>
      </c>
      <c r="L285" s="16">
        <f>Countif(username,H285)</f>
        <v>6</v>
      </c>
    </row>
    <row r="286">
      <c r="A286" s="2" t="s">
        <v>640</v>
      </c>
      <c r="B286" s="2">
        <v>14.0</v>
      </c>
      <c r="C286" s="2">
        <v>14.0</v>
      </c>
      <c r="D286" s="2">
        <v>41.9104123871408</v>
      </c>
      <c r="E286" s="2">
        <v>-91.6439144085642</v>
      </c>
      <c r="F286" s="2" t="s">
        <v>85</v>
      </c>
      <c r="G286" s="2" t="s">
        <v>85</v>
      </c>
      <c r="H286" s="2" t="s">
        <v>100</v>
      </c>
      <c r="I286" s="14" t="s">
        <v>641</v>
      </c>
      <c r="K286" s="15"/>
      <c r="L286" s="16">
        <f>Countif(username,H286)</f>
        <v>6</v>
      </c>
    </row>
    <row r="287">
      <c r="A287" s="2" t="s">
        <v>642</v>
      </c>
      <c r="B287" s="2">
        <v>14.0</v>
      </c>
      <c r="C287" s="2">
        <v>15.0</v>
      </c>
      <c r="D287" s="2">
        <v>41.910412386979</v>
      </c>
      <c r="E287" s="2">
        <v>-91.6437212718478</v>
      </c>
      <c r="F287" s="2" t="s">
        <v>85</v>
      </c>
      <c r="G287" s="2" t="s">
        <v>85</v>
      </c>
      <c r="H287" s="2" t="s">
        <v>165</v>
      </c>
      <c r="I287" s="18" t="s">
        <v>643</v>
      </c>
      <c r="K287" s="15"/>
      <c r="L287" s="16">
        <f>Countif(username,H287)</f>
        <v>23</v>
      </c>
    </row>
    <row r="288">
      <c r="A288" s="2" t="s">
        <v>644</v>
      </c>
      <c r="B288" s="2">
        <v>14.0</v>
      </c>
      <c r="C288" s="2">
        <v>16.0</v>
      </c>
      <c r="D288" s="2">
        <v>41.9104123868171</v>
      </c>
      <c r="E288" s="2">
        <v>-91.6435281351315</v>
      </c>
      <c r="F288" s="2" t="s">
        <v>85</v>
      </c>
      <c r="G288" s="2" t="s">
        <v>85</v>
      </c>
      <c r="H288" s="2" t="s">
        <v>67</v>
      </c>
      <c r="I288" s="14" t="s">
        <v>645</v>
      </c>
      <c r="K288" s="17" t="s">
        <v>69</v>
      </c>
      <c r="L288" s="16">
        <f>Countif(username,H288)</f>
        <v>21</v>
      </c>
    </row>
    <row r="289">
      <c r="A289" s="2" t="s">
        <v>646</v>
      </c>
      <c r="B289" s="2">
        <v>14.0</v>
      </c>
      <c r="C289" s="2">
        <v>17.0</v>
      </c>
      <c r="D289" s="2">
        <v>41.9104123866553</v>
      </c>
      <c r="E289" s="2">
        <v>-91.6433349984151</v>
      </c>
      <c r="F289" s="2" t="s">
        <v>85</v>
      </c>
      <c r="G289" s="2" t="s">
        <v>85</v>
      </c>
      <c r="H289" s="2" t="s">
        <v>647</v>
      </c>
      <c r="I289" s="14" t="s">
        <v>648</v>
      </c>
      <c r="K289" s="15"/>
      <c r="L289" s="16">
        <f>Countif(username,H289)</f>
        <v>1</v>
      </c>
    </row>
    <row r="290">
      <c r="A290" s="2" t="s">
        <v>649</v>
      </c>
      <c r="B290" s="2">
        <v>14.0</v>
      </c>
      <c r="C290" s="2">
        <v>18.0</v>
      </c>
      <c r="D290" s="2">
        <v>41.9104123864935</v>
      </c>
      <c r="E290" s="2">
        <v>-91.6431418616988</v>
      </c>
      <c r="F290" s="2" t="s">
        <v>85</v>
      </c>
      <c r="G290" s="2" t="s">
        <v>85</v>
      </c>
      <c r="H290" s="2" t="s">
        <v>49</v>
      </c>
      <c r="I290" s="14" t="s">
        <v>650</v>
      </c>
      <c r="K290" s="17" t="s">
        <v>51</v>
      </c>
      <c r="L290" s="16">
        <f>Countif(username,H290)</f>
        <v>15</v>
      </c>
    </row>
    <row r="291">
      <c r="A291" s="2" t="s">
        <v>651</v>
      </c>
      <c r="B291" s="2">
        <v>14.0</v>
      </c>
      <c r="C291" s="2">
        <v>19.0</v>
      </c>
      <c r="D291" s="2">
        <v>41.9104123863317</v>
      </c>
      <c r="E291" s="2">
        <v>-91.6429487249824</v>
      </c>
      <c r="F291" s="2" t="s">
        <v>85</v>
      </c>
      <c r="G291" s="2" t="s">
        <v>85</v>
      </c>
      <c r="H291" s="2" t="s">
        <v>67</v>
      </c>
      <c r="I291" s="14" t="s">
        <v>652</v>
      </c>
      <c r="K291" s="17" t="s">
        <v>69</v>
      </c>
      <c r="L291" s="16">
        <f>Countif(username,H291)</f>
        <v>21</v>
      </c>
    </row>
    <row r="292">
      <c r="A292" s="2" t="s">
        <v>653</v>
      </c>
      <c r="B292" s="2">
        <v>14.0</v>
      </c>
      <c r="C292" s="2">
        <v>20.0</v>
      </c>
      <c r="D292" s="2">
        <v>41.9104123861699</v>
      </c>
      <c r="E292" s="2">
        <v>-91.6427555882661</v>
      </c>
      <c r="F292" s="2" t="s">
        <v>27</v>
      </c>
      <c r="G292" s="2" t="s">
        <v>28</v>
      </c>
      <c r="H292" s="2" t="s">
        <v>193</v>
      </c>
      <c r="I292" s="14" t="s">
        <v>654</v>
      </c>
      <c r="K292" s="17" t="s">
        <v>51</v>
      </c>
      <c r="L292" s="16">
        <f>Countif(username,H292)</f>
        <v>8</v>
      </c>
    </row>
    <row r="293">
      <c r="A293" s="2" t="s">
        <v>655</v>
      </c>
      <c r="B293" s="2">
        <v>15.0</v>
      </c>
      <c r="C293" s="2">
        <v>1.0</v>
      </c>
      <c r="D293" s="2">
        <v>41.9102686587989</v>
      </c>
      <c r="E293" s="2">
        <v>-91.6464251932692</v>
      </c>
      <c r="F293" s="2" t="s">
        <v>27</v>
      </c>
      <c r="G293" s="2" t="s">
        <v>28</v>
      </c>
      <c r="H293" s="2" t="s">
        <v>370</v>
      </c>
      <c r="I293" s="14" t="s">
        <v>656</v>
      </c>
      <c r="K293" s="17" t="s">
        <v>51</v>
      </c>
      <c r="L293" s="16">
        <f>Countif(username,H293)</f>
        <v>18</v>
      </c>
    </row>
    <row r="294">
      <c r="A294" s="2" t="s">
        <v>657</v>
      </c>
      <c r="B294" s="2">
        <v>15.0</v>
      </c>
      <c r="C294" s="2">
        <v>2.0</v>
      </c>
      <c r="D294" s="2">
        <v>41.9102686586371</v>
      </c>
      <c r="E294" s="2">
        <v>-91.6462320569877</v>
      </c>
      <c r="F294" s="2" t="s">
        <v>85</v>
      </c>
      <c r="G294" s="2" t="s">
        <v>85</v>
      </c>
      <c r="H294" s="2" t="s">
        <v>179</v>
      </c>
      <c r="I294" s="14" t="s">
        <v>658</v>
      </c>
      <c r="K294" s="15"/>
      <c r="L294" s="16">
        <f>Countif(username,H294)</f>
        <v>12</v>
      </c>
    </row>
    <row r="295">
      <c r="A295" s="2" t="s">
        <v>659</v>
      </c>
      <c r="B295" s="2">
        <v>15.0</v>
      </c>
      <c r="C295" s="2">
        <v>3.0</v>
      </c>
      <c r="D295" s="2">
        <v>41.9102686584753</v>
      </c>
      <c r="E295" s="2">
        <v>-91.6460389207062</v>
      </c>
      <c r="F295" s="2" t="s">
        <v>85</v>
      </c>
      <c r="G295" s="2" t="s">
        <v>85</v>
      </c>
      <c r="H295" s="2" t="s">
        <v>660</v>
      </c>
      <c r="I295" s="14" t="s">
        <v>661</v>
      </c>
      <c r="K295" s="17">
        <v>1.0</v>
      </c>
      <c r="L295" s="16">
        <f>Countif(username,H295)</f>
        <v>1</v>
      </c>
    </row>
    <row r="296">
      <c r="A296" s="2" t="s">
        <v>662</v>
      </c>
      <c r="B296" s="2">
        <v>15.0</v>
      </c>
      <c r="C296" s="2">
        <v>4.0</v>
      </c>
      <c r="D296" s="2">
        <v>41.9102686583135</v>
      </c>
      <c r="E296" s="2">
        <v>-91.6458457844248</v>
      </c>
      <c r="F296" s="2" t="s">
        <v>85</v>
      </c>
      <c r="G296" s="2" t="s">
        <v>85</v>
      </c>
      <c r="H296" s="2" t="s">
        <v>663</v>
      </c>
      <c r="I296" s="14" t="s">
        <v>664</v>
      </c>
      <c r="J296" s="2"/>
      <c r="K296" s="15"/>
      <c r="L296" s="16">
        <f>Countif(username,H296)</f>
        <v>1</v>
      </c>
    </row>
    <row r="297">
      <c r="A297" s="2" t="s">
        <v>665</v>
      </c>
      <c r="B297" s="2">
        <v>15.0</v>
      </c>
      <c r="C297" s="2">
        <v>5.0</v>
      </c>
      <c r="D297" s="2">
        <v>41.9102686581517</v>
      </c>
      <c r="E297" s="2">
        <v>-91.6456526481433</v>
      </c>
      <c r="F297" s="2" t="s">
        <v>85</v>
      </c>
      <c r="G297" s="2" t="s">
        <v>85</v>
      </c>
      <c r="H297" s="2" t="s">
        <v>571</v>
      </c>
      <c r="I297" s="14" t="s">
        <v>666</v>
      </c>
      <c r="K297" s="15"/>
      <c r="L297" s="16">
        <f>Countif(username,H297)</f>
        <v>4</v>
      </c>
    </row>
    <row r="298">
      <c r="A298" s="2" t="s">
        <v>667</v>
      </c>
      <c r="B298" s="2">
        <v>15.0</v>
      </c>
      <c r="C298" s="2">
        <v>6.0</v>
      </c>
      <c r="D298" s="2">
        <v>41.9102686579899</v>
      </c>
      <c r="E298" s="2">
        <v>-91.6454595118618</v>
      </c>
      <c r="F298" s="2" t="s">
        <v>85</v>
      </c>
      <c r="G298" s="2" t="s">
        <v>85</v>
      </c>
      <c r="H298" s="2" t="s">
        <v>165</v>
      </c>
      <c r="I298" s="18" t="s">
        <v>668</v>
      </c>
      <c r="K298" s="15"/>
      <c r="L298" s="16">
        <f>Countif(username,H298)</f>
        <v>23</v>
      </c>
    </row>
    <row r="299">
      <c r="A299" s="2" t="s">
        <v>669</v>
      </c>
      <c r="B299" s="2">
        <v>15.0</v>
      </c>
      <c r="C299" s="2">
        <v>7.0</v>
      </c>
      <c r="D299" s="2">
        <v>41.910268657828</v>
      </c>
      <c r="E299" s="2">
        <v>-91.6452663755803</v>
      </c>
      <c r="F299" s="2" t="s">
        <v>85</v>
      </c>
      <c r="G299" s="2" t="s">
        <v>85</v>
      </c>
      <c r="H299" s="2" t="s">
        <v>540</v>
      </c>
      <c r="I299" s="14" t="s">
        <v>670</v>
      </c>
      <c r="K299" s="17">
        <v>1.0</v>
      </c>
      <c r="L299" s="16">
        <f>Countif(username,H299)</f>
        <v>2</v>
      </c>
    </row>
    <row r="300">
      <c r="A300" s="2" t="s">
        <v>671</v>
      </c>
      <c r="B300" s="2">
        <v>15.0</v>
      </c>
      <c r="C300" s="2">
        <v>8.0</v>
      </c>
      <c r="D300" s="2">
        <v>41.9102686576662</v>
      </c>
      <c r="E300" s="2">
        <v>-91.6450732392988</v>
      </c>
      <c r="F300" s="2" t="s">
        <v>85</v>
      </c>
      <c r="G300" s="2" t="s">
        <v>85</v>
      </c>
      <c r="H300" s="2" t="s">
        <v>462</v>
      </c>
      <c r="I300" s="14" t="s">
        <v>672</v>
      </c>
      <c r="K300" s="17" t="s">
        <v>51</v>
      </c>
      <c r="L300" s="16">
        <f>Countif(username,H300)</f>
        <v>14</v>
      </c>
    </row>
    <row r="301">
      <c r="A301" s="2" t="s">
        <v>673</v>
      </c>
      <c r="B301" s="2">
        <v>15.0</v>
      </c>
      <c r="C301" s="2">
        <v>9.0</v>
      </c>
      <c r="D301" s="2">
        <v>41.9102686575044</v>
      </c>
      <c r="E301" s="2">
        <v>-91.6448801030174</v>
      </c>
      <c r="F301" s="2" t="s">
        <v>85</v>
      </c>
      <c r="G301" s="2" t="s">
        <v>85</v>
      </c>
      <c r="H301" s="2" t="s">
        <v>157</v>
      </c>
      <c r="I301" s="14" t="s">
        <v>674</v>
      </c>
      <c r="K301" s="17" t="s">
        <v>51</v>
      </c>
      <c r="L301" s="16">
        <f>Countif(username,H301)</f>
        <v>10</v>
      </c>
    </row>
    <row r="302">
      <c r="A302" s="2" t="s">
        <v>675</v>
      </c>
      <c r="B302" s="2">
        <v>15.0</v>
      </c>
      <c r="C302" s="2">
        <v>10.0</v>
      </c>
      <c r="D302" s="2">
        <v>41.9102686573426</v>
      </c>
      <c r="E302" s="2">
        <v>-91.644686966736</v>
      </c>
      <c r="F302" s="2" t="s">
        <v>85</v>
      </c>
      <c r="G302" s="2" t="s">
        <v>85</v>
      </c>
      <c r="H302" s="2" t="s">
        <v>160</v>
      </c>
      <c r="I302" s="14" t="s">
        <v>676</v>
      </c>
      <c r="K302" s="17" t="s">
        <v>51</v>
      </c>
      <c r="L302" s="16">
        <f>Countif(username,H302)</f>
        <v>10</v>
      </c>
    </row>
    <row r="303">
      <c r="A303" s="2" t="s">
        <v>677</v>
      </c>
      <c r="B303" s="2">
        <v>15.0</v>
      </c>
      <c r="C303" s="2">
        <v>11.0</v>
      </c>
      <c r="D303" s="2">
        <v>41.9102686571808</v>
      </c>
      <c r="E303" s="2">
        <v>-91.6444938304545</v>
      </c>
      <c r="F303" s="2" t="s">
        <v>85</v>
      </c>
      <c r="G303" s="2" t="s">
        <v>85</v>
      </c>
      <c r="H303" s="2" t="s">
        <v>165</v>
      </c>
      <c r="I303" s="18" t="s">
        <v>678</v>
      </c>
      <c r="K303" s="15"/>
      <c r="L303" s="16">
        <f>Countif(username,H303)</f>
        <v>23</v>
      </c>
    </row>
    <row r="304">
      <c r="A304" s="2" t="s">
        <v>679</v>
      </c>
      <c r="B304" s="2">
        <v>15.0</v>
      </c>
      <c r="C304" s="2">
        <v>12.0</v>
      </c>
      <c r="D304" s="2">
        <v>41.910268657019</v>
      </c>
      <c r="E304" s="2">
        <v>-91.6443006941731</v>
      </c>
      <c r="F304" s="2" t="s">
        <v>85</v>
      </c>
      <c r="G304" s="2" t="s">
        <v>85</v>
      </c>
      <c r="H304" s="2" t="s">
        <v>373</v>
      </c>
      <c r="I304" s="14" t="s">
        <v>680</v>
      </c>
      <c r="K304" s="15"/>
      <c r="L304" s="16">
        <f>Countif(username,H304)</f>
        <v>7</v>
      </c>
    </row>
    <row r="305">
      <c r="A305" s="2" t="s">
        <v>681</v>
      </c>
      <c r="B305" s="2">
        <v>15.0</v>
      </c>
      <c r="C305" s="2">
        <v>13.0</v>
      </c>
      <c r="D305" s="2">
        <v>41.9102686568571</v>
      </c>
      <c r="E305" s="2">
        <v>-91.6441075578916</v>
      </c>
      <c r="F305" s="2" t="s">
        <v>85</v>
      </c>
      <c r="G305" s="2" t="s">
        <v>85</v>
      </c>
      <c r="H305" s="2" t="s">
        <v>49</v>
      </c>
      <c r="I305" s="14" t="s">
        <v>682</v>
      </c>
      <c r="K305" s="17" t="s">
        <v>51</v>
      </c>
      <c r="L305" s="16">
        <f>Countif(username,H305)</f>
        <v>15</v>
      </c>
    </row>
    <row r="306">
      <c r="A306" s="2" t="s">
        <v>683</v>
      </c>
      <c r="B306" s="2">
        <v>15.0</v>
      </c>
      <c r="C306" s="2">
        <v>14.0</v>
      </c>
      <c r="D306" s="2">
        <v>41.9102686566953</v>
      </c>
      <c r="E306" s="2">
        <v>-91.6439144216101</v>
      </c>
      <c r="F306" s="2" t="s">
        <v>85</v>
      </c>
      <c r="G306" s="2" t="s">
        <v>85</v>
      </c>
      <c r="H306" s="2" t="s">
        <v>462</v>
      </c>
      <c r="I306" s="14" t="s">
        <v>684</v>
      </c>
      <c r="K306" s="17" t="s">
        <v>51</v>
      </c>
      <c r="L306" s="16">
        <f>Countif(username,H306)</f>
        <v>14</v>
      </c>
    </row>
    <row r="307">
      <c r="A307" s="2" t="s">
        <v>685</v>
      </c>
      <c r="B307" s="2">
        <v>15.0</v>
      </c>
      <c r="C307" s="2">
        <v>15.0</v>
      </c>
      <c r="D307" s="2">
        <v>41.9102686565335</v>
      </c>
      <c r="E307" s="2">
        <v>-91.6437212853286</v>
      </c>
      <c r="F307" s="2" t="s">
        <v>85</v>
      </c>
      <c r="G307" s="2" t="s">
        <v>85</v>
      </c>
      <c r="H307" s="2" t="s">
        <v>437</v>
      </c>
      <c r="I307" s="14" t="s">
        <v>686</v>
      </c>
      <c r="K307" s="15"/>
      <c r="L307" s="16">
        <f>Countif(username,H307)</f>
        <v>6</v>
      </c>
    </row>
    <row r="308">
      <c r="A308" s="2" t="s">
        <v>687</v>
      </c>
      <c r="B308" s="2">
        <v>15.0</v>
      </c>
      <c r="C308" s="2">
        <v>16.0</v>
      </c>
      <c r="D308" s="2">
        <v>41.9102686563717</v>
      </c>
      <c r="E308" s="2">
        <v>-91.6435281490472</v>
      </c>
      <c r="F308" s="2" t="s">
        <v>85</v>
      </c>
      <c r="G308" s="2" t="s">
        <v>85</v>
      </c>
      <c r="H308" s="2" t="s">
        <v>179</v>
      </c>
      <c r="I308" s="14" t="s">
        <v>688</v>
      </c>
      <c r="K308" s="15"/>
      <c r="L308" s="16">
        <f>Countif(username,H308)</f>
        <v>12</v>
      </c>
    </row>
    <row r="309">
      <c r="A309" s="2" t="s">
        <v>689</v>
      </c>
      <c r="B309" s="2">
        <v>15.0</v>
      </c>
      <c r="C309" s="2">
        <v>17.0</v>
      </c>
      <c r="D309" s="2">
        <v>41.9102686562099</v>
      </c>
      <c r="E309" s="2">
        <v>-91.6433350127657</v>
      </c>
      <c r="F309" s="2" t="s">
        <v>85</v>
      </c>
      <c r="G309" s="2" t="s">
        <v>85</v>
      </c>
      <c r="H309" s="2" t="s">
        <v>196</v>
      </c>
      <c r="I309" s="14" t="s">
        <v>690</v>
      </c>
      <c r="K309" s="17" t="s">
        <v>51</v>
      </c>
      <c r="L309" s="16">
        <f>Countif(username,H309)</f>
        <v>9</v>
      </c>
    </row>
    <row r="310">
      <c r="A310" s="2" t="s">
        <v>691</v>
      </c>
      <c r="B310" s="2">
        <v>15.0</v>
      </c>
      <c r="C310" s="2">
        <v>18.0</v>
      </c>
      <c r="D310" s="2">
        <v>41.9102686560481</v>
      </c>
      <c r="E310" s="2">
        <v>-91.6431418764843</v>
      </c>
      <c r="F310" s="2" t="s">
        <v>85</v>
      </c>
      <c r="G310" s="2" t="s">
        <v>85</v>
      </c>
      <c r="H310" s="2" t="s">
        <v>165</v>
      </c>
      <c r="I310" s="18" t="s">
        <v>692</v>
      </c>
      <c r="K310" s="15"/>
      <c r="L310" s="16">
        <f>Countif(username,H310)</f>
        <v>23</v>
      </c>
    </row>
    <row r="311">
      <c r="A311" s="2" t="s">
        <v>693</v>
      </c>
      <c r="B311" s="2">
        <v>15.0</v>
      </c>
      <c r="C311" s="2">
        <v>19.0</v>
      </c>
      <c r="D311" s="2">
        <v>41.9102686558863</v>
      </c>
      <c r="E311" s="2">
        <v>-91.6429487402028</v>
      </c>
      <c r="F311" s="2" t="s">
        <v>85</v>
      </c>
      <c r="G311" s="2" t="s">
        <v>85</v>
      </c>
      <c r="H311" s="2" t="s">
        <v>204</v>
      </c>
      <c r="I311" s="14" t="s">
        <v>694</v>
      </c>
      <c r="K311" s="17" t="s">
        <v>51</v>
      </c>
      <c r="L311" s="16">
        <f>Countif(username,H311)</f>
        <v>10</v>
      </c>
    </row>
    <row r="312">
      <c r="A312" s="2" t="s">
        <v>695</v>
      </c>
      <c r="B312" s="2">
        <v>15.0</v>
      </c>
      <c r="C312" s="2">
        <v>20.0</v>
      </c>
      <c r="D312" s="2">
        <v>41.9102686557244</v>
      </c>
      <c r="E312" s="2">
        <v>-91.6427556039213</v>
      </c>
      <c r="F312" s="2" t="s">
        <v>27</v>
      </c>
      <c r="G312" s="2" t="s">
        <v>28</v>
      </c>
      <c r="H312" s="2" t="s">
        <v>109</v>
      </c>
      <c r="I312" s="14" t="s">
        <v>696</v>
      </c>
      <c r="K312" s="17" t="s">
        <v>51</v>
      </c>
      <c r="L312" s="16">
        <f>Countif(username,H312)</f>
        <v>6</v>
      </c>
    </row>
    <row r="313">
      <c r="A313" s="2" t="s">
        <v>697</v>
      </c>
      <c r="B313" s="2">
        <v>16.0</v>
      </c>
      <c r="C313" s="2">
        <v>1.0</v>
      </c>
      <c r="D313" s="2">
        <v>41.9101249283535</v>
      </c>
      <c r="E313" s="2">
        <v>-91.6464252006624</v>
      </c>
      <c r="F313" s="2" t="s">
        <v>27</v>
      </c>
      <c r="G313" s="2" t="s">
        <v>28</v>
      </c>
      <c r="H313" s="2" t="s">
        <v>698</v>
      </c>
      <c r="I313" s="14" t="s">
        <v>699</v>
      </c>
      <c r="K313" s="17" t="s">
        <v>55</v>
      </c>
      <c r="L313" s="16">
        <f>Countif(username,H313)</f>
        <v>3</v>
      </c>
    </row>
    <row r="314">
      <c r="A314" s="2" t="s">
        <v>700</v>
      </c>
      <c r="B314" s="2">
        <v>16.0</v>
      </c>
      <c r="C314" s="2">
        <v>2.0</v>
      </c>
      <c r="D314" s="2">
        <v>41.9101249281917</v>
      </c>
      <c r="E314" s="2">
        <v>-91.6462320648158</v>
      </c>
      <c r="F314" s="2" t="s">
        <v>85</v>
      </c>
      <c r="G314" s="2" t="s">
        <v>85</v>
      </c>
      <c r="H314" s="2" t="s">
        <v>325</v>
      </c>
      <c r="I314" s="14" t="s">
        <v>701</v>
      </c>
      <c r="K314" s="17" t="s">
        <v>51</v>
      </c>
      <c r="L314" s="16">
        <f>Countif(username,H314)</f>
        <v>26</v>
      </c>
    </row>
    <row r="315">
      <c r="A315" s="2" t="s">
        <v>702</v>
      </c>
      <c r="B315" s="2">
        <v>16.0</v>
      </c>
      <c r="C315" s="2">
        <v>3.0</v>
      </c>
      <c r="D315" s="2">
        <v>41.9101249280298</v>
      </c>
      <c r="E315" s="2">
        <v>-91.6460389289691</v>
      </c>
      <c r="F315" s="2" t="s">
        <v>85</v>
      </c>
      <c r="G315" s="2" t="s">
        <v>85</v>
      </c>
      <c r="H315" s="2" t="s">
        <v>89</v>
      </c>
      <c r="I315" s="14" t="s">
        <v>703</v>
      </c>
      <c r="K315" s="17" t="s">
        <v>51</v>
      </c>
      <c r="L315" s="16">
        <f>Countif(username,H315)</f>
        <v>16</v>
      </c>
    </row>
    <row r="316">
      <c r="A316" s="2" t="s">
        <v>704</v>
      </c>
      <c r="B316" s="2">
        <v>16.0</v>
      </c>
      <c r="C316" s="2">
        <v>4.0</v>
      </c>
      <c r="D316" s="2">
        <v>41.910124927868</v>
      </c>
      <c r="E316" s="2">
        <v>-91.6458457931225</v>
      </c>
      <c r="F316" s="2" t="s">
        <v>85</v>
      </c>
      <c r="G316" s="2" t="s">
        <v>85</v>
      </c>
      <c r="H316" s="2" t="s">
        <v>462</v>
      </c>
      <c r="I316" s="14" t="s">
        <v>705</v>
      </c>
      <c r="K316" s="17" t="s">
        <v>51</v>
      </c>
      <c r="L316" s="16">
        <f>Countif(username,H316)</f>
        <v>14</v>
      </c>
    </row>
    <row r="317">
      <c r="A317" s="2" t="s">
        <v>706</v>
      </c>
      <c r="B317" s="2">
        <v>16.0</v>
      </c>
      <c r="C317" s="2">
        <v>5.0</v>
      </c>
      <c r="D317" s="2">
        <v>41.9101249277062</v>
      </c>
      <c r="E317" s="2">
        <v>-91.645652657276</v>
      </c>
      <c r="F317" s="2" t="s">
        <v>85</v>
      </c>
      <c r="G317" s="2" t="s">
        <v>85</v>
      </c>
      <c r="H317" s="2" t="s">
        <v>49</v>
      </c>
      <c r="I317" s="14" t="s">
        <v>707</v>
      </c>
      <c r="K317" s="17" t="s">
        <v>51</v>
      </c>
      <c r="L317" s="16">
        <f>Countif(username,H317)</f>
        <v>15</v>
      </c>
    </row>
    <row r="318">
      <c r="A318" s="2" t="s">
        <v>708</v>
      </c>
      <c r="B318" s="2">
        <v>16.0</v>
      </c>
      <c r="C318" s="2">
        <v>6.0</v>
      </c>
      <c r="D318" s="2">
        <v>41.9101249275444</v>
      </c>
      <c r="E318" s="2">
        <v>-91.6454595214294</v>
      </c>
      <c r="F318" s="2" t="s">
        <v>85</v>
      </c>
      <c r="G318" s="2" t="s">
        <v>85</v>
      </c>
      <c r="H318" s="2" t="s">
        <v>325</v>
      </c>
      <c r="I318" s="14" t="s">
        <v>709</v>
      </c>
      <c r="K318" s="17" t="s">
        <v>51</v>
      </c>
      <c r="L318" s="16">
        <f>Countif(username,H318)</f>
        <v>26</v>
      </c>
    </row>
    <row r="319">
      <c r="A319" s="2" t="s">
        <v>710</v>
      </c>
      <c r="B319" s="2">
        <v>16.0</v>
      </c>
      <c r="C319" s="2">
        <v>7.0</v>
      </c>
      <c r="D319" s="2">
        <v>41.9101249273826</v>
      </c>
      <c r="E319" s="2">
        <v>-91.6452663855828</v>
      </c>
      <c r="F319" s="2" t="s">
        <v>85</v>
      </c>
      <c r="G319" s="2" t="s">
        <v>85</v>
      </c>
      <c r="H319" s="2" t="s">
        <v>171</v>
      </c>
      <c r="I319" s="14" t="s">
        <v>711</v>
      </c>
      <c r="K319" s="15"/>
      <c r="L319" s="16">
        <f>Countif(username,H319)</f>
        <v>15</v>
      </c>
    </row>
    <row r="320">
      <c r="A320" s="2" t="s">
        <v>712</v>
      </c>
      <c r="B320" s="2">
        <v>16.0</v>
      </c>
      <c r="C320" s="2">
        <v>8.0</v>
      </c>
      <c r="D320" s="2">
        <v>41.9101249272208</v>
      </c>
      <c r="E320" s="2">
        <v>-91.6450732497362</v>
      </c>
      <c r="F320" s="2" t="s">
        <v>85</v>
      </c>
      <c r="G320" s="2" t="s">
        <v>85</v>
      </c>
      <c r="H320" s="2" t="s">
        <v>437</v>
      </c>
      <c r="I320" s="14" t="s">
        <v>713</v>
      </c>
      <c r="K320" s="15"/>
      <c r="L320" s="16">
        <f>Countif(username,H320)</f>
        <v>6</v>
      </c>
    </row>
    <row r="321">
      <c r="A321" s="2" t="s">
        <v>714</v>
      </c>
      <c r="B321" s="2">
        <v>16.0</v>
      </c>
      <c r="C321" s="2">
        <v>9.0</v>
      </c>
      <c r="D321" s="2">
        <v>41.910124927059</v>
      </c>
      <c r="E321" s="2">
        <v>-91.6448801138896</v>
      </c>
      <c r="F321" s="2" t="s">
        <v>85</v>
      </c>
      <c r="G321" s="2" t="s">
        <v>85</v>
      </c>
      <c r="H321" s="2" t="s">
        <v>325</v>
      </c>
      <c r="I321" s="14" t="s">
        <v>715</v>
      </c>
      <c r="K321" s="17" t="s">
        <v>51</v>
      </c>
      <c r="L321" s="16">
        <f>Countif(username,H321)</f>
        <v>26</v>
      </c>
    </row>
    <row r="322">
      <c r="A322" s="2" t="s">
        <v>716</v>
      </c>
      <c r="B322" s="2">
        <v>16.0</v>
      </c>
      <c r="C322" s="2">
        <v>10.0</v>
      </c>
      <c r="D322" s="2">
        <v>41.9101249268971</v>
      </c>
      <c r="E322" s="2">
        <v>-91.644686978043</v>
      </c>
      <c r="F322" s="2" t="s">
        <v>85</v>
      </c>
      <c r="G322" s="2" t="s">
        <v>85</v>
      </c>
      <c r="H322" s="2" t="s">
        <v>584</v>
      </c>
      <c r="I322" s="14" t="s">
        <v>717</v>
      </c>
      <c r="K322" s="17" t="s">
        <v>51</v>
      </c>
      <c r="L322" s="16">
        <f>Countif(username,H322)</f>
        <v>6</v>
      </c>
    </row>
    <row r="323">
      <c r="A323" s="2" t="s">
        <v>718</v>
      </c>
      <c r="B323" s="2">
        <v>16.0</v>
      </c>
      <c r="C323" s="2">
        <v>11.0</v>
      </c>
      <c r="D323" s="2">
        <v>41.9101249267353</v>
      </c>
      <c r="E323" s="2">
        <v>-91.6444938421964</v>
      </c>
      <c r="F323" s="2" t="s">
        <v>85</v>
      </c>
      <c r="G323" s="2" t="s">
        <v>85</v>
      </c>
      <c r="H323" s="2" t="s">
        <v>462</v>
      </c>
      <c r="I323" s="14" t="s">
        <v>719</v>
      </c>
      <c r="K323" s="17" t="s">
        <v>51</v>
      </c>
      <c r="L323" s="16">
        <f>Countif(username,H323)</f>
        <v>14</v>
      </c>
    </row>
    <row r="324">
      <c r="A324" s="2" t="s">
        <v>720</v>
      </c>
      <c r="B324" s="2">
        <v>16.0</v>
      </c>
      <c r="C324" s="2">
        <v>12.0</v>
      </c>
      <c r="D324" s="2">
        <v>41.9101249265735</v>
      </c>
      <c r="E324" s="2">
        <v>-91.6443007063499</v>
      </c>
      <c r="F324" s="2" t="s">
        <v>85</v>
      </c>
      <c r="G324" s="2" t="s">
        <v>85</v>
      </c>
      <c r="H324" s="2" t="s">
        <v>325</v>
      </c>
      <c r="I324" s="14" t="s">
        <v>721</v>
      </c>
      <c r="K324" s="17" t="s">
        <v>51</v>
      </c>
      <c r="L324" s="16">
        <f>Countif(username,H324)</f>
        <v>26</v>
      </c>
    </row>
    <row r="325">
      <c r="A325" s="2" t="s">
        <v>722</v>
      </c>
      <c r="B325" s="2">
        <v>16.0</v>
      </c>
      <c r="C325" s="2">
        <v>13.0</v>
      </c>
      <c r="D325" s="2">
        <v>41.9101249264117</v>
      </c>
      <c r="E325" s="2">
        <v>-91.6441075705033</v>
      </c>
      <c r="F325" s="2" t="s">
        <v>85</v>
      </c>
      <c r="G325" s="2" t="s">
        <v>85</v>
      </c>
      <c r="H325" s="2" t="s">
        <v>196</v>
      </c>
      <c r="I325" s="14" t="s">
        <v>723</v>
      </c>
      <c r="K325" s="17" t="s">
        <v>51</v>
      </c>
      <c r="L325" s="16">
        <f>Countif(username,H325)</f>
        <v>9</v>
      </c>
    </row>
    <row r="326">
      <c r="A326" s="2" t="s">
        <v>724</v>
      </c>
      <c r="B326" s="2">
        <v>16.0</v>
      </c>
      <c r="C326" s="2">
        <v>14.0</v>
      </c>
      <c r="D326" s="2">
        <v>41.9101249262499</v>
      </c>
      <c r="E326" s="2">
        <v>-91.6439144346567</v>
      </c>
      <c r="F326" s="2" t="s">
        <v>85</v>
      </c>
      <c r="G326" s="2" t="s">
        <v>85</v>
      </c>
      <c r="H326" s="2" t="s">
        <v>171</v>
      </c>
      <c r="I326" s="14" t="s">
        <v>725</v>
      </c>
      <c r="K326" s="15"/>
      <c r="L326" s="16">
        <f>Countif(username,H326)</f>
        <v>15</v>
      </c>
    </row>
    <row r="327">
      <c r="A327" s="2" t="s">
        <v>726</v>
      </c>
      <c r="B327" s="2">
        <v>16.0</v>
      </c>
      <c r="C327" s="2">
        <v>15.0</v>
      </c>
      <c r="D327" s="2">
        <v>41.9101249260881</v>
      </c>
      <c r="E327" s="2">
        <v>-91.6437212988101</v>
      </c>
      <c r="F327" s="2" t="s">
        <v>85</v>
      </c>
      <c r="G327" s="2" t="s">
        <v>85</v>
      </c>
      <c r="H327" s="2" t="s">
        <v>325</v>
      </c>
      <c r="I327" s="14" t="s">
        <v>727</v>
      </c>
      <c r="K327" s="17" t="s">
        <v>51</v>
      </c>
      <c r="L327" s="16">
        <f>Countif(username,H327)</f>
        <v>26</v>
      </c>
    </row>
    <row r="328">
      <c r="A328" s="2" t="s">
        <v>728</v>
      </c>
      <c r="B328" s="2">
        <v>16.0</v>
      </c>
      <c r="C328" s="2">
        <v>16.0</v>
      </c>
      <c r="D328" s="2">
        <v>41.9101249259263</v>
      </c>
      <c r="E328" s="2">
        <v>-91.6435281629635</v>
      </c>
      <c r="F328" s="2" t="s">
        <v>85</v>
      </c>
      <c r="G328" s="2" t="s">
        <v>85</v>
      </c>
      <c r="H328" s="2" t="s">
        <v>147</v>
      </c>
      <c r="I328" s="14" t="s">
        <v>729</v>
      </c>
      <c r="K328" s="15"/>
      <c r="L328" s="16">
        <f>Countif(username,H328)</f>
        <v>6</v>
      </c>
    </row>
    <row r="329">
      <c r="A329" s="2" t="s">
        <v>730</v>
      </c>
      <c r="B329" s="2">
        <v>16.0</v>
      </c>
      <c r="C329" s="2">
        <v>17.0</v>
      </c>
      <c r="D329" s="2">
        <v>41.9101249257644</v>
      </c>
      <c r="E329" s="2">
        <v>-91.6433350271169</v>
      </c>
      <c r="F329" s="2" t="s">
        <v>85</v>
      </c>
      <c r="G329" s="2" t="s">
        <v>85</v>
      </c>
      <c r="H329" s="2" t="s">
        <v>150</v>
      </c>
      <c r="I329" s="14" t="s">
        <v>731</v>
      </c>
      <c r="K329" s="15"/>
      <c r="L329" s="16">
        <f>Countif(username,H329)</f>
        <v>22</v>
      </c>
    </row>
    <row r="330">
      <c r="A330" s="2" t="s">
        <v>732</v>
      </c>
      <c r="B330" s="2">
        <v>16.0</v>
      </c>
      <c r="C330" s="2">
        <v>18.0</v>
      </c>
      <c r="D330" s="2">
        <v>41.9101249256026</v>
      </c>
      <c r="E330" s="2">
        <v>-91.6431418912703</v>
      </c>
      <c r="F330" s="2" t="s">
        <v>85</v>
      </c>
      <c r="G330" s="2" t="s">
        <v>85</v>
      </c>
      <c r="H330" s="2" t="s">
        <v>325</v>
      </c>
      <c r="I330" s="14" t="s">
        <v>733</v>
      </c>
      <c r="K330" s="17" t="s">
        <v>51</v>
      </c>
      <c r="L330" s="16">
        <f>Countif(username,H330)</f>
        <v>26</v>
      </c>
    </row>
    <row r="331">
      <c r="A331" s="2" t="s">
        <v>734</v>
      </c>
      <c r="B331" s="2">
        <v>16.0</v>
      </c>
      <c r="C331" s="2">
        <v>19.0</v>
      </c>
      <c r="D331" s="2">
        <v>41.9101249254408</v>
      </c>
      <c r="E331" s="2">
        <v>-91.6429487554237</v>
      </c>
      <c r="F331" s="2" t="s">
        <v>85</v>
      </c>
      <c r="G331" s="2" t="s">
        <v>85</v>
      </c>
      <c r="H331" s="2" t="s">
        <v>462</v>
      </c>
      <c r="I331" s="14" t="s">
        <v>735</v>
      </c>
      <c r="K331" s="17" t="s">
        <v>51</v>
      </c>
      <c r="L331" s="16">
        <f>Countif(username,H331)</f>
        <v>14</v>
      </c>
    </row>
    <row r="332">
      <c r="A332" s="2" t="s">
        <v>736</v>
      </c>
      <c r="B332" s="2">
        <v>16.0</v>
      </c>
      <c r="C332" s="2">
        <v>20.0</v>
      </c>
      <c r="D332" s="2">
        <v>41.910124925279</v>
      </c>
      <c r="E332" s="2">
        <v>-91.6427556195772</v>
      </c>
      <c r="F332" s="2" t="s">
        <v>27</v>
      </c>
      <c r="G332" s="2" t="s">
        <v>28</v>
      </c>
      <c r="H332" s="2" t="s">
        <v>529</v>
      </c>
      <c r="I332" s="14" t="s">
        <v>737</v>
      </c>
      <c r="K332" s="17" t="s">
        <v>55</v>
      </c>
      <c r="L332" s="16">
        <f>Countif(username,H332)</f>
        <v>3</v>
      </c>
    </row>
    <row r="333">
      <c r="A333" s="2" t="s">
        <v>738</v>
      </c>
      <c r="B333" s="2">
        <v>17.0</v>
      </c>
      <c r="C333" s="2">
        <v>1.0</v>
      </c>
      <c r="D333" s="2">
        <v>41.909981197908</v>
      </c>
      <c r="E333" s="2">
        <v>-91.646425208055</v>
      </c>
      <c r="F333" s="2" t="s">
        <v>27</v>
      </c>
      <c r="G333" s="2" t="s">
        <v>28</v>
      </c>
      <c r="H333" s="2" t="s">
        <v>403</v>
      </c>
      <c r="I333" s="14" t="s">
        <v>739</v>
      </c>
      <c r="K333" s="17">
        <v>1.0</v>
      </c>
      <c r="L333" s="16">
        <f>Countif(username,H333)</f>
        <v>4</v>
      </c>
    </row>
    <row r="334">
      <c r="A334" s="2" t="s">
        <v>740</v>
      </c>
      <c r="B334" s="2">
        <v>17.0</v>
      </c>
      <c r="C334" s="2">
        <v>2.0</v>
      </c>
      <c r="D334" s="2">
        <v>41.9099811977462</v>
      </c>
      <c r="E334" s="2">
        <v>-91.6462320726433</v>
      </c>
      <c r="F334" s="2" t="s">
        <v>85</v>
      </c>
      <c r="G334" s="2" t="s">
        <v>85</v>
      </c>
      <c r="H334" s="2" t="s">
        <v>571</v>
      </c>
      <c r="I334" s="14" t="s">
        <v>741</v>
      </c>
      <c r="K334" s="17" t="s">
        <v>55</v>
      </c>
      <c r="L334" s="16">
        <f>Countif(username,H334)</f>
        <v>4</v>
      </c>
    </row>
    <row r="335">
      <c r="A335" s="2" t="s">
        <v>742</v>
      </c>
      <c r="B335" s="2">
        <v>17.0</v>
      </c>
      <c r="C335" s="2">
        <v>3.0</v>
      </c>
      <c r="D335" s="2">
        <v>41.9099811975844</v>
      </c>
      <c r="E335" s="2">
        <v>-91.6460389372316</v>
      </c>
      <c r="F335" s="2" t="s">
        <v>85</v>
      </c>
      <c r="G335" s="2" t="s">
        <v>85</v>
      </c>
      <c r="H335" s="2" t="s">
        <v>147</v>
      </c>
      <c r="I335" s="14" t="s">
        <v>743</v>
      </c>
      <c r="K335" s="15"/>
      <c r="L335" s="16">
        <f>Countif(username,H335)</f>
        <v>6</v>
      </c>
    </row>
    <row r="336">
      <c r="A336" s="2" t="s">
        <v>744</v>
      </c>
      <c r="B336" s="2">
        <v>17.0</v>
      </c>
      <c r="C336" s="2">
        <v>4.0</v>
      </c>
      <c r="D336" s="2">
        <v>41.9099811974226</v>
      </c>
      <c r="E336" s="2">
        <v>-91.6458458018198</v>
      </c>
      <c r="F336" s="2" t="s">
        <v>85</v>
      </c>
      <c r="G336" s="2" t="s">
        <v>85</v>
      </c>
      <c r="H336" s="2" t="s">
        <v>67</v>
      </c>
      <c r="I336" s="14" t="s">
        <v>745</v>
      </c>
      <c r="K336" s="17" t="s">
        <v>69</v>
      </c>
      <c r="L336" s="16">
        <f>Countif(username,H336)</f>
        <v>21</v>
      </c>
    </row>
    <row r="337">
      <c r="A337" s="2" t="s">
        <v>746</v>
      </c>
      <c r="B337" s="2">
        <v>17.0</v>
      </c>
      <c r="C337" s="2">
        <v>5.0</v>
      </c>
      <c r="D337" s="2">
        <v>41.9099811972608</v>
      </c>
      <c r="E337" s="2">
        <v>-91.6456526664081</v>
      </c>
      <c r="F337" s="2" t="s">
        <v>85</v>
      </c>
      <c r="G337" s="2" t="s">
        <v>85</v>
      </c>
      <c r="H337" s="2" t="s">
        <v>207</v>
      </c>
      <c r="I337" s="14" t="s">
        <v>747</v>
      </c>
      <c r="K337" s="17" t="s">
        <v>51</v>
      </c>
      <c r="L337" s="16">
        <f>Countif(username,H337)</f>
        <v>14</v>
      </c>
    </row>
    <row r="338">
      <c r="A338" s="2" t="s">
        <v>748</v>
      </c>
      <c r="B338" s="2">
        <v>17.0</v>
      </c>
      <c r="C338" s="2">
        <v>6.0</v>
      </c>
      <c r="D338" s="2">
        <v>41.909981197099</v>
      </c>
      <c r="E338" s="2">
        <v>-91.6454595309963</v>
      </c>
      <c r="F338" s="2" t="s">
        <v>85</v>
      </c>
      <c r="G338" s="2" t="s">
        <v>85</v>
      </c>
      <c r="H338" s="2" t="s">
        <v>370</v>
      </c>
      <c r="I338" s="14" t="s">
        <v>749</v>
      </c>
      <c r="K338" s="17" t="s">
        <v>51</v>
      </c>
      <c r="L338" s="16">
        <f>Countif(username,H338)</f>
        <v>18</v>
      </c>
    </row>
    <row r="339">
      <c r="A339" s="2" t="s">
        <v>750</v>
      </c>
      <c r="B339" s="2">
        <v>17.0</v>
      </c>
      <c r="C339" s="2">
        <v>7.0</v>
      </c>
      <c r="D339" s="2">
        <v>41.9099811969371</v>
      </c>
      <c r="E339" s="2">
        <v>-91.6452663955846</v>
      </c>
      <c r="F339" s="2" t="s">
        <v>85</v>
      </c>
      <c r="G339" s="2" t="s">
        <v>85</v>
      </c>
      <c r="H339" s="2" t="s">
        <v>67</v>
      </c>
      <c r="I339" s="14" t="s">
        <v>751</v>
      </c>
      <c r="K339" s="17" t="s">
        <v>69</v>
      </c>
      <c r="L339" s="16">
        <f>Countif(username,H339)</f>
        <v>21</v>
      </c>
    </row>
    <row r="340">
      <c r="A340" s="2" t="s">
        <v>752</v>
      </c>
      <c r="B340" s="2">
        <v>17.0</v>
      </c>
      <c r="C340" s="2">
        <v>8.0</v>
      </c>
      <c r="D340" s="2">
        <v>41.9099811967753</v>
      </c>
      <c r="E340" s="2">
        <v>-91.6450732601729</v>
      </c>
      <c r="F340" s="2" t="s">
        <v>85</v>
      </c>
      <c r="G340" s="2" t="s">
        <v>85</v>
      </c>
      <c r="H340" s="2" t="s">
        <v>207</v>
      </c>
      <c r="I340" s="14" t="s">
        <v>753</v>
      </c>
      <c r="K340" s="17" t="s">
        <v>51</v>
      </c>
      <c r="L340" s="16">
        <f>Countif(username,H340)</f>
        <v>14</v>
      </c>
    </row>
    <row r="341">
      <c r="A341" s="2" t="s">
        <v>754</v>
      </c>
      <c r="B341" s="2">
        <v>17.0</v>
      </c>
      <c r="C341" s="2">
        <v>9.0</v>
      </c>
      <c r="D341" s="2">
        <v>41.9099811966135</v>
      </c>
      <c r="E341" s="2">
        <v>-91.6448801247611</v>
      </c>
      <c r="F341" s="2" t="s">
        <v>85</v>
      </c>
      <c r="G341" s="2" t="s">
        <v>85</v>
      </c>
      <c r="H341" s="2" t="s">
        <v>370</v>
      </c>
      <c r="I341" s="14" t="s">
        <v>755</v>
      </c>
      <c r="K341" s="17" t="s">
        <v>51</v>
      </c>
      <c r="L341" s="16">
        <f>Countif(username,H341)</f>
        <v>18</v>
      </c>
    </row>
    <row r="342">
      <c r="A342" s="2" t="s">
        <v>756</v>
      </c>
      <c r="B342" s="2">
        <v>17.0</v>
      </c>
      <c r="C342" s="2">
        <v>10.0</v>
      </c>
      <c r="D342" s="2">
        <v>41.9099811964517</v>
      </c>
      <c r="E342" s="2">
        <v>-91.6446869893494</v>
      </c>
      <c r="F342" s="2" t="s">
        <v>85</v>
      </c>
      <c r="G342" s="2" t="s">
        <v>85</v>
      </c>
      <c r="H342" s="2" t="s">
        <v>67</v>
      </c>
      <c r="I342" s="14" t="s">
        <v>757</v>
      </c>
      <c r="K342" s="17" t="s">
        <v>69</v>
      </c>
      <c r="L342" s="16">
        <f>Countif(username,H342)</f>
        <v>21</v>
      </c>
    </row>
    <row r="343">
      <c r="A343" s="2" t="s">
        <v>758</v>
      </c>
      <c r="B343" s="2">
        <v>17.0</v>
      </c>
      <c r="C343" s="2">
        <v>11.0</v>
      </c>
      <c r="D343" s="2">
        <v>41.9099811962899</v>
      </c>
      <c r="E343" s="2">
        <v>-91.6444938539377</v>
      </c>
      <c r="F343" s="2" t="s">
        <v>85</v>
      </c>
      <c r="G343" s="2" t="s">
        <v>85</v>
      </c>
      <c r="H343" s="2" t="s">
        <v>207</v>
      </c>
      <c r="I343" s="14" t="s">
        <v>759</v>
      </c>
      <c r="K343" s="17" t="s">
        <v>51</v>
      </c>
      <c r="L343" s="16">
        <f>Countif(username,H343)</f>
        <v>14</v>
      </c>
    </row>
    <row r="344">
      <c r="A344" s="2" t="s">
        <v>760</v>
      </c>
      <c r="B344" s="2">
        <v>17.0</v>
      </c>
      <c r="C344" s="2">
        <v>12.0</v>
      </c>
      <c r="D344" s="2">
        <v>41.9099811961281</v>
      </c>
      <c r="E344" s="2">
        <v>-91.6443007185259</v>
      </c>
      <c r="F344" s="2" t="s">
        <v>85</v>
      </c>
      <c r="G344" s="2" t="s">
        <v>85</v>
      </c>
      <c r="H344" s="2" t="s">
        <v>370</v>
      </c>
      <c r="I344" s="14" t="s">
        <v>761</v>
      </c>
      <c r="K344" s="17" t="s">
        <v>51</v>
      </c>
      <c r="L344" s="16">
        <f>Countif(username,H344)</f>
        <v>18</v>
      </c>
    </row>
    <row r="345">
      <c r="A345" s="2" t="s">
        <v>762</v>
      </c>
      <c r="B345" s="2">
        <v>17.0</v>
      </c>
      <c r="C345" s="2">
        <v>13.0</v>
      </c>
      <c r="D345" s="2">
        <v>41.9099811959662</v>
      </c>
      <c r="E345" s="2">
        <v>-91.6441075831142</v>
      </c>
      <c r="F345" s="2" t="s">
        <v>85</v>
      </c>
      <c r="G345" s="2" t="s">
        <v>85</v>
      </c>
      <c r="H345" s="2" t="s">
        <v>67</v>
      </c>
      <c r="I345" s="14" t="s">
        <v>763</v>
      </c>
      <c r="K345" s="17" t="s">
        <v>69</v>
      </c>
      <c r="L345" s="16">
        <f>Countif(username,H345)</f>
        <v>21</v>
      </c>
    </row>
    <row r="346">
      <c r="A346" s="2" t="s">
        <v>764</v>
      </c>
      <c r="B346" s="2">
        <v>17.0</v>
      </c>
      <c r="C346" s="2">
        <v>14.0</v>
      </c>
      <c r="D346" s="2">
        <v>41.9099811958044</v>
      </c>
      <c r="E346" s="2">
        <v>-91.6439144477025</v>
      </c>
      <c r="F346" s="2" t="s">
        <v>85</v>
      </c>
      <c r="G346" s="2" t="s">
        <v>85</v>
      </c>
      <c r="H346" s="2" t="s">
        <v>89</v>
      </c>
      <c r="I346" s="14" t="s">
        <v>765</v>
      </c>
      <c r="K346" s="17" t="s">
        <v>51</v>
      </c>
      <c r="L346" s="16">
        <f>Countif(username,H346)</f>
        <v>16</v>
      </c>
    </row>
    <row r="347">
      <c r="A347" s="2" t="s">
        <v>766</v>
      </c>
      <c r="B347" s="2">
        <v>17.0</v>
      </c>
      <c r="C347" s="2">
        <v>15.0</v>
      </c>
      <c r="D347" s="2">
        <v>41.9099811956426</v>
      </c>
      <c r="E347" s="2">
        <v>-91.6437213122907</v>
      </c>
      <c r="F347" s="2" t="s">
        <v>85</v>
      </c>
      <c r="G347" s="2" t="s">
        <v>85</v>
      </c>
      <c r="H347" s="2" t="s">
        <v>165</v>
      </c>
      <c r="I347" s="18" t="s">
        <v>767</v>
      </c>
      <c r="K347" s="15"/>
      <c r="L347" s="16">
        <f>Countif(username,H347)</f>
        <v>23</v>
      </c>
    </row>
    <row r="348">
      <c r="A348" s="2" t="s">
        <v>768</v>
      </c>
      <c r="B348" s="2">
        <v>17.0</v>
      </c>
      <c r="C348" s="2">
        <v>16.0</v>
      </c>
      <c r="D348" s="2">
        <v>41.9099811954808</v>
      </c>
      <c r="E348" s="2">
        <v>-91.643528176879</v>
      </c>
      <c r="F348" s="2" t="s">
        <v>85</v>
      </c>
      <c r="G348" s="2" t="s">
        <v>85</v>
      </c>
      <c r="H348" s="2" t="s">
        <v>67</v>
      </c>
      <c r="I348" s="14" t="s">
        <v>769</v>
      </c>
      <c r="K348" s="17" t="s">
        <v>69</v>
      </c>
      <c r="L348" s="16">
        <f>Countif(username,H348)</f>
        <v>21</v>
      </c>
    </row>
    <row r="349">
      <c r="A349" s="2" t="s">
        <v>770</v>
      </c>
      <c r="B349" s="2">
        <v>17.0</v>
      </c>
      <c r="C349" s="2">
        <v>17.0</v>
      </c>
      <c r="D349" s="2">
        <v>41.909981195319</v>
      </c>
      <c r="E349" s="2">
        <v>-91.6433350414673</v>
      </c>
      <c r="F349" s="2" t="s">
        <v>85</v>
      </c>
      <c r="G349" s="2" t="s">
        <v>85</v>
      </c>
      <c r="H349" s="2" t="s">
        <v>89</v>
      </c>
      <c r="I349" s="14" t="s">
        <v>771</v>
      </c>
      <c r="K349" s="17" t="s">
        <v>51</v>
      </c>
      <c r="L349" s="16">
        <f>Countif(username,H349)</f>
        <v>16</v>
      </c>
    </row>
    <row r="350">
      <c r="A350" s="2" t="s">
        <v>772</v>
      </c>
      <c r="B350" s="2">
        <v>17.0</v>
      </c>
      <c r="C350" s="2">
        <v>18.0</v>
      </c>
      <c r="D350" s="2">
        <v>41.9099811951572</v>
      </c>
      <c r="E350" s="2">
        <v>-91.6431419060555</v>
      </c>
      <c r="F350" s="2" t="s">
        <v>85</v>
      </c>
      <c r="G350" s="2" t="s">
        <v>85</v>
      </c>
      <c r="H350" s="2" t="s">
        <v>773</v>
      </c>
      <c r="I350" s="14" t="s">
        <v>774</v>
      </c>
      <c r="K350" s="15"/>
      <c r="L350" s="16">
        <f>Countif(username,H350)</f>
        <v>1</v>
      </c>
    </row>
    <row r="351">
      <c r="A351" s="2" t="s">
        <v>775</v>
      </c>
      <c r="B351" s="2">
        <v>17.0</v>
      </c>
      <c r="C351" s="2">
        <v>19.0</v>
      </c>
      <c r="D351" s="2">
        <v>41.9099811949954</v>
      </c>
      <c r="E351" s="2">
        <v>-91.6429487706439</v>
      </c>
      <c r="F351" s="2" t="s">
        <v>85</v>
      </c>
      <c r="G351" s="2" t="s">
        <v>85</v>
      </c>
      <c r="H351" s="2" t="s">
        <v>179</v>
      </c>
      <c r="I351" s="14" t="s">
        <v>776</v>
      </c>
      <c r="K351" s="15"/>
      <c r="L351" s="16">
        <f>Countif(username,H351)</f>
        <v>12</v>
      </c>
    </row>
    <row r="352">
      <c r="A352" s="2" t="s">
        <v>777</v>
      </c>
      <c r="B352" s="2">
        <v>17.0</v>
      </c>
      <c r="C352" s="2">
        <v>20.0</v>
      </c>
      <c r="D352" s="2">
        <v>41.9099811948336</v>
      </c>
      <c r="E352" s="2">
        <v>-91.6427556352321</v>
      </c>
      <c r="F352" s="2" t="s">
        <v>27</v>
      </c>
      <c r="G352" s="2" t="s">
        <v>28</v>
      </c>
      <c r="H352" s="2" t="s">
        <v>29</v>
      </c>
      <c r="I352" s="14" t="s">
        <v>778</v>
      </c>
      <c r="K352" s="17" t="s">
        <v>55</v>
      </c>
      <c r="L352" s="16">
        <f>Countif(username,H352)</f>
        <v>6</v>
      </c>
    </row>
    <row r="353">
      <c r="A353" s="2" t="s">
        <v>779</v>
      </c>
      <c r="B353" s="2">
        <v>18.0</v>
      </c>
      <c r="C353" s="2">
        <v>1.0</v>
      </c>
      <c r="D353" s="2">
        <v>41.9098374674626</v>
      </c>
      <c r="E353" s="2">
        <v>-91.6464252154476</v>
      </c>
      <c r="F353" s="2" t="s">
        <v>27</v>
      </c>
      <c r="G353" s="2" t="s">
        <v>28</v>
      </c>
      <c r="H353" s="2" t="s">
        <v>71</v>
      </c>
      <c r="I353" s="14" t="s">
        <v>780</v>
      </c>
      <c r="K353" s="17">
        <v>1.0</v>
      </c>
      <c r="L353" s="16">
        <f>Countif(username,H353)</f>
        <v>4</v>
      </c>
    </row>
    <row r="354">
      <c r="A354" s="2" t="s">
        <v>781</v>
      </c>
      <c r="B354" s="2">
        <v>18.0</v>
      </c>
      <c r="C354" s="2">
        <v>2.0</v>
      </c>
      <c r="D354" s="2">
        <v>41.9098374673008</v>
      </c>
      <c r="E354" s="2">
        <v>-91.6462320804707</v>
      </c>
      <c r="F354" s="2" t="s">
        <v>85</v>
      </c>
      <c r="G354" s="2" t="s">
        <v>85</v>
      </c>
      <c r="H354" s="2" t="s">
        <v>49</v>
      </c>
      <c r="I354" s="14" t="s">
        <v>782</v>
      </c>
      <c r="K354" s="17" t="s">
        <v>51</v>
      </c>
      <c r="L354" s="16">
        <f>Countif(username,H354)</f>
        <v>15</v>
      </c>
    </row>
    <row r="355">
      <c r="A355" s="2" t="s">
        <v>783</v>
      </c>
      <c r="B355" s="2">
        <v>18.0</v>
      </c>
      <c r="C355" s="2">
        <v>3.0</v>
      </c>
      <c r="D355" s="2">
        <v>41.909837467139</v>
      </c>
      <c r="E355" s="2">
        <v>-91.6460389454938</v>
      </c>
      <c r="F355" s="2" t="s">
        <v>85</v>
      </c>
      <c r="G355" s="2" t="s">
        <v>85</v>
      </c>
      <c r="H355" s="2" t="s">
        <v>616</v>
      </c>
      <c r="I355" s="14" t="s">
        <v>784</v>
      </c>
      <c r="K355" s="17">
        <v>1.0</v>
      </c>
      <c r="L355" s="16">
        <f>Countif(username,H355)</f>
        <v>2</v>
      </c>
    </row>
    <row r="356">
      <c r="A356" s="2" t="s">
        <v>785</v>
      </c>
      <c r="B356" s="2">
        <v>18.0</v>
      </c>
      <c r="C356" s="2">
        <v>4.0</v>
      </c>
      <c r="D356" s="2">
        <v>41.9098374669771</v>
      </c>
      <c r="E356" s="2">
        <v>-91.645845810517</v>
      </c>
      <c r="F356" s="2" t="s">
        <v>85</v>
      </c>
      <c r="G356" s="2" t="s">
        <v>85</v>
      </c>
      <c r="H356" s="2" t="s">
        <v>204</v>
      </c>
      <c r="I356" s="14" t="s">
        <v>786</v>
      </c>
      <c r="K356" s="17" t="s">
        <v>51</v>
      </c>
      <c r="L356" s="16">
        <f>Countif(username,H356)</f>
        <v>10</v>
      </c>
    </row>
    <row r="357">
      <c r="A357" s="2" t="s">
        <v>787</v>
      </c>
      <c r="B357" s="2">
        <v>18.0</v>
      </c>
      <c r="C357" s="2">
        <v>5.0</v>
      </c>
      <c r="D357" s="2">
        <v>41.9098374668153</v>
      </c>
      <c r="E357" s="2">
        <v>-91.6456526755401</v>
      </c>
      <c r="F357" s="2" t="s">
        <v>85</v>
      </c>
      <c r="G357" s="2" t="s">
        <v>85</v>
      </c>
      <c r="H357" s="2" t="s">
        <v>165</v>
      </c>
      <c r="I357" s="18" t="s">
        <v>788</v>
      </c>
      <c r="K357" s="15"/>
      <c r="L357" s="16">
        <f>Countif(username,H357)</f>
        <v>23</v>
      </c>
    </row>
    <row r="358">
      <c r="A358" s="2" t="s">
        <v>789</v>
      </c>
      <c r="B358" s="2">
        <v>18.0</v>
      </c>
      <c r="C358" s="2">
        <v>6.0</v>
      </c>
      <c r="D358" s="2">
        <v>41.9098374666535</v>
      </c>
      <c r="E358" s="2">
        <v>-91.6454595405632</v>
      </c>
      <c r="F358" s="2" t="s">
        <v>85</v>
      </c>
      <c r="G358" s="2" t="s">
        <v>85</v>
      </c>
      <c r="H358" s="2" t="s">
        <v>150</v>
      </c>
      <c r="I358" s="14" t="s">
        <v>790</v>
      </c>
      <c r="K358" s="15"/>
      <c r="L358" s="16">
        <f>Countif(username,H358)</f>
        <v>22</v>
      </c>
    </row>
    <row r="359">
      <c r="A359" s="2" t="s">
        <v>791</v>
      </c>
      <c r="B359" s="2">
        <v>18.0</v>
      </c>
      <c r="C359" s="2">
        <v>7.0</v>
      </c>
      <c r="D359" s="2">
        <v>41.9098374664917</v>
      </c>
      <c r="E359" s="2">
        <v>-91.6452664055863</v>
      </c>
      <c r="F359" s="2" t="s">
        <v>85</v>
      </c>
      <c r="G359" s="2" t="s">
        <v>85</v>
      </c>
      <c r="H359" s="2" t="s">
        <v>157</v>
      </c>
      <c r="I359" s="14" t="s">
        <v>792</v>
      </c>
      <c r="K359" s="17" t="s">
        <v>51</v>
      </c>
      <c r="L359" s="16">
        <f>Countif(username,H359)</f>
        <v>10</v>
      </c>
    </row>
    <row r="360">
      <c r="A360" s="2" t="s">
        <v>793</v>
      </c>
      <c r="B360" s="2">
        <v>18.0</v>
      </c>
      <c r="C360" s="2">
        <v>8.0</v>
      </c>
      <c r="D360" s="2">
        <v>41.9098374663299</v>
      </c>
      <c r="E360" s="2">
        <v>-91.6450732706094</v>
      </c>
      <c r="F360" s="2" t="s">
        <v>85</v>
      </c>
      <c r="G360" s="2" t="s">
        <v>85</v>
      </c>
      <c r="H360" s="2" t="s">
        <v>160</v>
      </c>
      <c r="I360" s="14" t="s">
        <v>794</v>
      </c>
      <c r="K360" s="17" t="s">
        <v>51</v>
      </c>
      <c r="L360" s="16">
        <f>Countif(username,H360)</f>
        <v>10</v>
      </c>
    </row>
    <row r="361">
      <c r="A361" s="2" t="s">
        <v>795</v>
      </c>
      <c r="B361" s="2">
        <v>18.0</v>
      </c>
      <c r="C361" s="2">
        <v>9.0</v>
      </c>
      <c r="D361" s="2">
        <v>41.9098374661681</v>
      </c>
      <c r="E361" s="2">
        <v>-91.6448801356326</v>
      </c>
      <c r="F361" s="2" t="s">
        <v>85</v>
      </c>
      <c r="G361" s="2" t="s">
        <v>85</v>
      </c>
      <c r="H361" s="2" t="s">
        <v>100</v>
      </c>
      <c r="I361" s="14" t="s">
        <v>796</v>
      </c>
      <c r="K361" s="15"/>
      <c r="L361" s="16">
        <f>Countif(username,H361)</f>
        <v>6</v>
      </c>
    </row>
    <row r="362">
      <c r="A362" s="2" t="s">
        <v>797</v>
      </c>
      <c r="B362" s="2">
        <v>18.0</v>
      </c>
      <c r="C362" s="2">
        <v>10.0</v>
      </c>
      <c r="D362" s="2">
        <v>41.9098374660063</v>
      </c>
      <c r="E362" s="2">
        <v>-91.6446870006557</v>
      </c>
      <c r="F362" s="2" t="s">
        <v>85</v>
      </c>
      <c r="G362" s="2" t="s">
        <v>85</v>
      </c>
      <c r="H362" s="2" t="s">
        <v>165</v>
      </c>
      <c r="I362" s="18" t="s">
        <v>798</v>
      </c>
      <c r="K362" s="15"/>
      <c r="L362" s="16">
        <f>Countif(username,H362)</f>
        <v>23</v>
      </c>
    </row>
    <row r="363">
      <c r="A363" s="2" t="s">
        <v>799</v>
      </c>
      <c r="B363" s="2">
        <v>18.0</v>
      </c>
      <c r="C363" s="2">
        <v>11.0</v>
      </c>
      <c r="D363" s="2">
        <v>41.9098374658444</v>
      </c>
      <c r="E363" s="2">
        <v>-91.6444938656788</v>
      </c>
      <c r="F363" s="2" t="s">
        <v>85</v>
      </c>
      <c r="G363" s="2" t="s">
        <v>85</v>
      </c>
      <c r="H363" s="2" t="s">
        <v>150</v>
      </c>
      <c r="I363" s="14" t="s">
        <v>800</v>
      </c>
      <c r="K363" s="15"/>
      <c r="L363" s="16">
        <f>Countif(username,H363)</f>
        <v>22</v>
      </c>
    </row>
    <row r="364">
      <c r="A364" s="2" t="s">
        <v>801</v>
      </c>
      <c r="B364" s="2">
        <v>18.0</v>
      </c>
      <c r="C364" s="2">
        <v>12.0</v>
      </c>
      <c r="D364" s="2">
        <v>41.9098374656826</v>
      </c>
      <c r="E364" s="2">
        <v>-91.6443007307019</v>
      </c>
      <c r="F364" s="2" t="s">
        <v>85</v>
      </c>
      <c r="G364" s="2" t="s">
        <v>85</v>
      </c>
      <c r="H364" s="2" t="s">
        <v>437</v>
      </c>
      <c r="I364" s="14" t="s">
        <v>802</v>
      </c>
      <c r="K364" s="15"/>
      <c r="L364" s="16">
        <f>Countif(username,H364)</f>
        <v>6</v>
      </c>
    </row>
    <row r="365">
      <c r="A365" s="2" t="s">
        <v>803</v>
      </c>
      <c r="B365" s="2">
        <v>18.0</v>
      </c>
      <c r="C365" s="2">
        <v>13.0</v>
      </c>
      <c r="D365" s="2">
        <v>41.9098374655208</v>
      </c>
      <c r="E365" s="2">
        <v>-91.644107595725</v>
      </c>
      <c r="F365" s="2" t="s">
        <v>85</v>
      </c>
      <c r="G365" s="2" t="s">
        <v>85</v>
      </c>
      <c r="H365" s="2" t="s">
        <v>584</v>
      </c>
      <c r="I365" s="14" t="s">
        <v>804</v>
      </c>
      <c r="K365" s="15"/>
      <c r="L365" s="16">
        <f>Countif(username,H365)</f>
        <v>6</v>
      </c>
    </row>
    <row r="366">
      <c r="A366" s="2" t="s">
        <v>805</v>
      </c>
      <c r="B366" s="2">
        <v>18.0</v>
      </c>
      <c r="C366" s="2">
        <v>14.0</v>
      </c>
      <c r="D366" s="2">
        <v>41.909837465359</v>
      </c>
      <c r="E366" s="2">
        <v>-91.6439144607481</v>
      </c>
      <c r="F366" s="2" t="s">
        <v>85</v>
      </c>
      <c r="G366" s="2" t="s">
        <v>85</v>
      </c>
      <c r="H366" s="2" t="s">
        <v>150</v>
      </c>
      <c r="I366" s="14" t="s">
        <v>806</v>
      </c>
      <c r="K366" s="15"/>
      <c r="L366" s="16">
        <f>Countif(username,H366)</f>
        <v>22</v>
      </c>
    </row>
    <row r="367">
      <c r="A367" s="2" t="s">
        <v>807</v>
      </c>
      <c r="B367" s="2">
        <v>18.0</v>
      </c>
      <c r="C367" s="2">
        <v>15.0</v>
      </c>
      <c r="D367" s="2">
        <v>41.9098374651972</v>
      </c>
      <c r="E367" s="2">
        <v>-91.6437213257713</v>
      </c>
      <c r="F367" s="2" t="s">
        <v>85</v>
      </c>
      <c r="G367" s="2" t="s">
        <v>85</v>
      </c>
      <c r="H367" s="8" t="s">
        <v>157</v>
      </c>
      <c r="I367" s="14" t="s">
        <v>808</v>
      </c>
      <c r="K367" s="17" t="s">
        <v>51</v>
      </c>
      <c r="L367" s="16">
        <f>Countif(username,H367)</f>
        <v>10</v>
      </c>
    </row>
    <row r="368">
      <c r="A368" s="2" t="s">
        <v>809</v>
      </c>
      <c r="B368" s="2">
        <v>18.0</v>
      </c>
      <c r="C368" s="2">
        <v>16.0</v>
      </c>
      <c r="D368" s="2">
        <v>41.9098374650354</v>
      </c>
      <c r="E368" s="2">
        <v>-91.6435281907944</v>
      </c>
      <c r="F368" s="2" t="s">
        <v>85</v>
      </c>
      <c r="G368" s="2" t="s">
        <v>85</v>
      </c>
      <c r="H368" s="8" t="s">
        <v>160</v>
      </c>
      <c r="I368" s="14" t="s">
        <v>810</v>
      </c>
      <c r="K368" s="17" t="s">
        <v>51</v>
      </c>
      <c r="L368" s="16">
        <f>Countif(username,H368)</f>
        <v>10</v>
      </c>
    </row>
    <row r="369">
      <c r="A369" s="2" t="s">
        <v>811</v>
      </c>
      <c r="B369" s="2">
        <v>18.0</v>
      </c>
      <c r="C369" s="2">
        <v>17.0</v>
      </c>
      <c r="D369" s="2">
        <v>41.9098374648736</v>
      </c>
      <c r="E369" s="2">
        <v>-91.6433350558175</v>
      </c>
      <c r="F369" s="2" t="s">
        <v>85</v>
      </c>
      <c r="G369" s="2" t="s">
        <v>85</v>
      </c>
      <c r="H369" s="2" t="s">
        <v>100</v>
      </c>
      <c r="I369" s="14" t="s">
        <v>812</v>
      </c>
      <c r="K369" s="15"/>
      <c r="L369" s="16">
        <f>Countif(username,H369)</f>
        <v>6</v>
      </c>
    </row>
    <row r="370">
      <c r="A370" s="2" t="s">
        <v>813</v>
      </c>
      <c r="B370" s="2">
        <v>18.0</v>
      </c>
      <c r="C370" s="2">
        <v>18.0</v>
      </c>
      <c r="D370" s="2">
        <v>41.9098374647117</v>
      </c>
      <c r="E370" s="2">
        <v>-91.6431419208406</v>
      </c>
      <c r="F370" s="2" t="s">
        <v>85</v>
      </c>
      <c r="G370" s="2" t="s">
        <v>85</v>
      </c>
      <c r="H370" s="2" t="s">
        <v>165</v>
      </c>
      <c r="I370" s="14" t="s">
        <v>814</v>
      </c>
      <c r="K370" s="15"/>
      <c r="L370" s="16">
        <f>Countif(username,H370)</f>
        <v>23</v>
      </c>
    </row>
    <row r="371">
      <c r="A371" s="2" t="s">
        <v>815</v>
      </c>
      <c r="B371" s="2">
        <v>18.0</v>
      </c>
      <c r="C371" s="2">
        <v>19.0</v>
      </c>
      <c r="D371" s="2">
        <v>41.9098374645499</v>
      </c>
      <c r="E371" s="2">
        <v>-91.6429487858637</v>
      </c>
      <c r="F371" s="2" t="s">
        <v>85</v>
      </c>
      <c r="G371" s="2" t="s">
        <v>85</v>
      </c>
      <c r="H371" s="2" t="s">
        <v>147</v>
      </c>
      <c r="I371" s="14" t="s">
        <v>816</v>
      </c>
      <c r="K371" s="15"/>
      <c r="L371" s="16">
        <f>Countif(username,H371)</f>
        <v>6</v>
      </c>
    </row>
    <row r="372">
      <c r="A372" s="2" t="s">
        <v>817</v>
      </c>
      <c r="B372" s="2">
        <v>18.0</v>
      </c>
      <c r="C372" s="2">
        <v>20.0</v>
      </c>
      <c r="D372" s="2">
        <v>41.9098374643881</v>
      </c>
      <c r="E372" s="2">
        <v>-91.6427556508869</v>
      </c>
      <c r="F372" s="2" t="s">
        <v>27</v>
      </c>
      <c r="G372" s="2" t="s">
        <v>28</v>
      </c>
      <c r="H372" s="2" t="s">
        <v>193</v>
      </c>
      <c r="I372" s="14" t="s">
        <v>818</v>
      </c>
      <c r="K372" s="17" t="s">
        <v>51</v>
      </c>
      <c r="L372" s="16">
        <f>Countif(username,H372)</f>
        <v>8</v>
      </c>
    </row>
    <row r="373">
      <c r="A373" s="2" t="s">
        <v>819</v>
      </c>
      <c r="B373" s="2">
        <v>19.0</v>
      </c>
      <c r="C373" s="2">
        <v>1.0</v>
      </c>
      <c r="D373" s="2">
        <v>41.9096937370171</v>
      </c>
      <c r="E373" s="2">
        <v>-91.6464252228401</v>
      </c>
      <c r="F373" s="2" t="s">
        <v>27</v>
      </c>
      <c r="G373" s="2" t="s">
        <v>28</v>
      </c>
      <c r="H373" s="2" t="s">
        <v>119</v>
      </c>
      <c r="I373" s="14" t="s">
        <v>820</v>
      </c>
      <c r="K373" s="17" t="s">
        <v>51</v>
      </c>
      <c r="L373" s="16">
        <f>Countif(username,H373)</f>
        <v>11</v>
      </c>
    </row>
    <row r="374">
      <c r="A374" s="2" t="s">
        <v>821</v>
      </c>
      <c r="B374" s="2">
        <v>19.0</v>
      </c>
      <c r="C374" s="2">
        <v>2.0</v>
      </c>
      <c r="D374" s="2">
        <v>41.9096937368553</v>
      </c>
      <c r="E374" s="2">
        <v>-91.6462320882981</v>
      </c>
      <c r="F374" s="2" t="s">
        <v>85</v>
      </c>
      <c r="G374" s="2" t="s">
        <v>85</v>
      </c>
      <c r="H374" s="2" t="s">
        <v>89</v>
      </c>
      <c r="I374" s="14" t="s">
        <v>822</v>
      </c>
      <c r="K374" s="17" t="s">
        <v>51</v>
      </c>
      <c r="L374" s="16">
        <f>Countif(username,H374)</f>
        <v>16</v>
      </c>
    </row>
    <row r="375">
      <c r="A375" s="2" t="s">
        <v>823</v>
      </c>
      <c r="B375" s="2">
        <v>19.0</v>
      </c>
      <c r="C375" s="2">
        <v>3.0</v>
      </c>
      <c r="D375" s="2">
        <v>41.9096937366935</v>
      </c>
      <c r="E375" s="2">
        <v>-91.646038953756</v>
      </c>
      <c r="F375" s="2" t="s">
        <v>85</v>
      </c>
      <c r="G375" s="2" t="s">
        <v>85</v>
      </c>
      <c r="H375" s="2" t="s">
        <v>462</v>
      </c>
      <c r="I375" s="14" t="s">
        <v>824</v>
      </c>
      <c r="K375" s="17" t="s">
        <v>51</v>
      </c>
      <c r="L375" s="16">
        <f>Countif(username,H375)</f>
        <v>14</v>
      </c>
    </row>
    <row r="376">
      <c r="A376" s="2" t="s">
        <v>825</v>
      </c>
      <c r="B376" s="2">
        <v>19.0</v>
      </c>
      <c r="C376" s="2">
        <v>4.0</v>
      </c>
      <c r="D376" s="2">
        <v>41.9096937365317</v>
      </c>
      <c r="E376" s="2">
        <v>-91.645845819214</v>
      </c>
      <c r="F376" s="2" t="s">
        <v>85</v>
      </c>
      <c r="G376" s="2" t="s">
        <v>85</v>
      </c>
      <c r="H376" s="2" t="s">
        <v>179</v>
      </c>
      <c r="I376" s="14" t="s">
        <v>826</v>
      </c>
      <c r="K376" s="17" t="s">
        <v>51</v>
      </c>
      <c r="L376" s="16">
        <f>Countif(username,H376)</f>
        <v>12</v>
      </c>
    </row>
    <row r="377">
      <c r="A377" s="2" t="s">
        <v>827</v>
      </c>
      <c r="B377" s="2">
        <v>19.0</v>
      </c>
      <c r="C377" s="2">
        <v>5.0</v>
      </c>
      <c r="D377" s="2">
        <v>41.9096937363699</v>
      </c>
      <c r="E377" s="2">
        <v>-91.645652684672</v>
      </c>
      <c r="F377" s="2" t="s">
        <v>85</v>
      </c>
      <c r="G377" s="2" t="s">
        <v>85</v>
      </c>
      <c r="H377" s="2" t="s">
        <v>89</v>
      </c>
      <c r="I377" s="14" t="s">
        <v>828</v>
      </c>
      <c r="K377" s="17" t="s">
        <v>51</v>
      </c>
      <c r="L377" s="16">
        <f>Countif(username,H377)</f>
        <v>16</v>
      </c>
    </row>
    <row r="378">
      <c r="A378" s="2" t="s">
        <v>829</v>
      </c>
      <c r="B378" s="2">
        <v>19.0</v>
      </c>
      <c r="C378" s="2">
        <v>6.0</v>
      </c>
      <c r="D378" s="2">
        <v>41.9096937362081</v>
      </c>
      <c r="E378" s="2">
        <v>-91.64545955013</v>
      </c>
      <c r="F378" s="2" t="s">
        <v>85</v>
      </c>
      <c r="G378" s="2" t="s">
        <v>85</v>
      </c>
      <c r="H378" s="2" t="s">
        <v>462</v>
      </c>
      <c r="I378" s="14" t="s">
        <v>830</v>
      </c>
      <c r="K378" s="17" t="s">
        <v>51</v>
      </c>
      <c r="L378" s="16">
        <f>Countif(username,H378)</f>
        <v>14</v>
      </c>
    </row>
    <row r="379">
      <c r="A379" s="2" t="s">
        <v>831</v>
      </c>
      <c r="B379" s="2">
        <v>19.0</v>
      </c>
      <c r="C379" s="2">
        <v>7.0</v>
      </c>
      <c r="D379" s="2">
        <v>41.9096937360463</v>
      </c>
      <c r="E379" s="2">
        <v>-91.645266415588</v>
      </c>
      <c r="F379" s="2" t="s">
        <v>85</v>
      </c>
      <c r="G379" s="2" t="s">
        <v>85</v>
      </c>
      <c r="H379" s="2" t="s">
        <v>179</v>
      </c>
      <c r="I379" s="14" t="s">
        <v>826</v>
      </c>
      <c r="K379" s="15"/>
      <c r="L379" s="16">
        <f>Countif(username,H379)</f>
        <v>12</v>
      </c>
    </row>
    <row r="380">
      <c r="A380" s="2" t="s">
        <v>832</v>
      </c>
      <c r="B380" s="2">
        <v>19.0</v>
      </c>
      <c r="C380" s="2">
        <v>8.0</v>
      </c>
      <c r="D380" s="2">
        <v>41.9096937358844</v>
      </c>
      <c r="E380" s="2">
        <v>-91.645073281046</v>
      </c>
      <c r="F380" s="2" t="s">
        <v>85</v>
      </c>
      <c r="G380" s="2" t="s">
        <v>85</v>
      </c>
      <c r="H380" s="2" t="s">
        <v>89</v>
      </c>
      <c r="I380" s="14" t="s">
        <v>833</v>
      </c>
      <c r="K380" s="17" t="s">
        <v>51</v>
      </c>
      <c r="L380" s="16">
        <f>Countif(username,H380)</f>
        <v>16</v>
      </c>
    </row>
    <row r="381">
      <c r="A381" s="2" t="s">
        <v>834</v>
      </c>
      <c r="B381" s="2">
        <v>19.0</v>
      </c>
      <c r="C381" s="2">
        <v>9.0</v>
      </c>
      <c r="D381" s="2">
        <v>41.9096937357226</v>
      </c>
      <c r="E381" s="2">
        <v>-91.644880146504</v>
      </c>
      <c r="F381" s="2" t="s">
        <v>85</v>
      </c>
      <c r="G381" s="2" t="s">
        <v>85</v>
      </c>
      <c r="H381" s="2" t="s">
        <v>462</v>
      </c>
      <c r="I381" s="14" t="s">
        <v>835</v>
      </c>
      <c r="K381" s="17" t="s">
        <v>51</v>
      </c>
      <c r="L381" s="16">
        <f>Countif(username,H381)</f>
        <v>14</v>
      </c>
    </row>
    <row r="382">
      <c r="A382" s="2" t="s">
        <v>836</v>
      </c>
      <c r="B382" s="2">
        <v>19.0</v>
      </c>
      <c r="C382" s="2">
        <v>10.0</v>
      </c>
      <c r="D382" s="2">
        <v>41.9096937355608</v>
      </c>
      <c r="E382" s="2">
        <v>-91.6446870119621</v>
      </c>
      <c r="F382" s="2" t="s">
        <v>85</v>
      </c>
      <c r="G382" s="2" t="s">
        <v>85</v>
      </c>
      <c r="H382" s="2" t="s">
        <v>325</v>
      </c>
      <c r="I382" s="14" t="s">
        <v>837</v>
      </c>
      <c r="K382" s="15"/>
      <c r="L382" s="16">
        <f>Countif(username,H382)</f>
        <v>26</v>
      </c>
    </row>
    <row r="383">
      <c r="A383" s="2" t="s">
        <v>838</v>
      </c>
      <c r="B383" s="2">
        <v>19.0</v>
      </c>
      <c r="C383" s="2">
        <v>11.0</v>
      </c>
      <c r="D383" s="2">
        <v>41.909693735399</v>
      </c>
      <c r="E383" s="2">
        <v>-91.6444938774201</v>
      </c>
      <c r="F383" s="2" t="s">
        <v>85</v>
      </c>
      <c r="G383" s="2" t="s">
        <v>85</v>
      </c>
      <c r="H383" s="2" t="s">
        <v>86</v>
      </c>
      <c r="I383" s="14" t="s">
        <v>839</v>
      </c>
      <c r="K383" s="15"/>
      <c r="L383" s="16">
        <f>Countif(username,H383)</f>
        <v>2</v>
      </c>
    </row>
    <row r="384">
      <c r="A384" s="2" t="s">
        <v>840</v>
      </c>
      <c r="B384" s="2">
        <v>19.0</v>
      </c>
      <c r="C384" s="2">
        <v>12.0</v>
      </c>
      <c r="D384" s="2">
        <v>41.9096937352372</v>
      </c>
      <c r="E384" s="2">
        <v>-91.6443007428781</v>
      </c>
      <c r="F384" s="2" t="s">
        <v>85</v>
      </c>
      <c r="G384" s="2" t="s">
        <v>85</v>
      </c>
      <c r="H384" s="2" t="s">
        <v>462</v>
      </c>
      <c r="I384" s="14" t="s">
        <v>841</v>
      </c>
      <c r="K384" s="17" t="s">
        <v>51</v>
      </c>
      <c r="L384" s="16">
        <f>Countif(username,H384)</f>
        <v>14</v>
      </c>
    </row>
    <row r="385">
      <c r="A385" s="2" t="s">
        <v>842</v>
      </c>
      <c r="B385" s="2">
        <v>19.0</v>
      </c>
      <c r="C385" s="2">
        <v>13.0</v>
      </c>
      <c r="D385" s="2">
        <v>41.9096937350754</v>
      </c>
      <c r="E385" s="2">
        <v>-91.644107608336</v>
      </c>
      <c r="F385" s="2" t="s">
        <v>85</v>
      </c>
      <c r="G385" s="2" t="s">
        <v>85</v>
      </c>
      <c r="H385" s="2" t="s">
        <v>325</v>
      </c>
      <c r="I385" s="14" t="s">
        <v>843</v>
      </c>
      <c r="K385" s="15"/>
      <c r="L385" s="16">
        <f>Countif(username,H385)</f>
        <v>26</v>
      </c>
    </row>
    <row r="386">
      <c r="A386" s="2" t="s">
        <v>844</v>
      </c>
      <c r="B386" s="2">
        <v>19.0</v>
      </c>
      <c r="C386" s="2">
        <v>14.0</v>
      </c>
      <c r="D386" s="2">
        <v>41.9096937349136</v>
      </c>
      <c r="E386" s="2">
        <v>-91.6439144737941</v>
      </c>
      <c r="F386" s="2" t="s">
        <v>85</v>
      </c>
      <c r="G386" s="2" t="s">
        <v>85</v>
      </c>
      <c r="H386" s="2" t="s">
        <v>171</v>
      </c>
      <c r="I386" s="14" t="s">
        <v>845</v>
      </c>
      <c r="K386" s="15"/>
      <c r="L386" s="16">
        <f>Countif(username,H386)</f>
        <v>15</v>
      </c>
    </row>
    <row r="387">
      <c r="A387" s="2" t="s">
        <v>846</v>
      </c>
      <c r="B387" s="2">
        <v>19.0</v>
      </c>
      <c r="C387" s="2">
        <v>15.0</v>
      </c>
      <c r="D387" s="2">
        <v>41.9096937347518</v>
      </c>
      <c r="E387" s="2">
        <v>-91.6437213392521</v>
      </c>
      <c r="F387" s="2" t="s">
        <v>85</v>
      </c>
      <c r="G387" s="2" t="s">
        <v>85</v>
      </c>
      <c r="H387" s="2" t="s">
        <v>199</v>
      </c>
      <c r="I387" s="14" t="s">
        <v>847</v>
      </c>
      <c r="K387" s="15"/>
      <c r="L387" s="16">
        <f>Countif(username,H387)</f>
        <v>6</v>
      </c>
    </row>
    <row r="388">
      <c r="A388" s="2" t="s">
        <v>848</v>
      </c>
      <c r="B388" s="2">
        <v>19.0</v>
      </c>
      <c r="C388" s="2">
        <v>16.0</v>
      </c>
      <c r="D388" s="2">
        <v>41.9096937345899</v>
      </c>
      <c r="E388" s="2">
        <v>-91.6435282047101</v>
      </c>
      <c r="F388" s="2" t="s">
        <v>85</v>
      </c>
      <c r="G388" s="2" t="s">
        <v>85</v>
      </c>
      <c r="H388" s="2" t="s">
        <v>325</v>
      </c>
      <c r="I388" s="14" t="s">
        <v>849</v>
      </c>
      <c r="K388" s="15"/>
      <c r="L388" s="16">
        <f>Countif(username,H388)</f>
        <v>26</v>
      </c>
    </row>
    <row r="389">
      <c r="A389" s="2" t="s">
        <v>850</v>
      </c>
      <c r="B389" s="2">
        <v>19.0</v>
      </c>
      <c r="C389" s="2">
        <v>17.0</v>
      </c>
      <c r="D389" s="2">
        <v>41.9096937344281</v>
      </c>
      <c r="E389" s="2">
        <v>-91.6433350701681</v>
      </c>
      <c r="F389" s="2" t="s">
        <v>85</v>
      </c>
      <c r="G389" s="2" t="s">
        <v>85</v>
      </c>
      <c r="H389" s="2" t="s">
        <v>150</v>
      </c>
      <c r="I389" s="14" t="s">
        <v>851</v>
      </c>
      <c r="K389" s="15"/>
      <c r="L389" s="16">
        <f>Countif(username,#REF!)</f>
        <v>0</v>
      </c>
    </row>
    <row r="390">
      <c r="A390" s="2" t="s">
        <v>852</v>
      </c>
      <c r="B390" s="2">
        <v>19.0</v>
      </c>
      <c r="C390" s="2">
        <v>18.0</v>
      </c>
      <c r="D390" s="2">
        <v>41.9096937342663</v>
      </c>
      <c r="E390" s="2">
        <v>-91.6431419356262</v>
      </c>
      <c r="F390" s="2" t="s">
        <v>85</v>
      </c>
      <c r="G390" s="2" t="s">
        <v>85</v>
      </c>
      <c r="H390" s="2" t="s">
        <v>238</v>
      </c>
      <c r="I390" s="14" t="s">
        <v>853</v>
      </c>
      <c r="K390" s="15"/>
      <c r="L390" s="16">
        <f>Countif(username,H390)</f>
        <v>6</v>
      </c>
    </row>
    <row r="391">
      <c r="A391" s="2" t="s">
        <v>854</v>
      </c>
      <c r="B391" s="2">
        <v>19.0</v>
      </c>
      <c r="C391" s="2">
        <v>19.0</v>
      </c>
      <c r="D391" s="2">
        <v>41.9096937341045</v>
      </c>
      <c r="E391" s="2">
        <v>-91.6429488010842</v>
      </c>
      <c r="F391" s="2" t="s">
        <v>85</v>
      </c>
      <c r="G391" s="2" t="s">
        <v>85</v>
      </c>
      <c r="H391" s="2" t="s">
        <v>204</v>
      </c>
      <c r="I391" s="14" t="s">
        <v>855</v>
      </c>
      <c r="K391" s="17" t="s">
        <v>51</v>
      </c>
      <c r="L391" s="16">
        <f>Countif(username,H391)</f>
        <v>10</v>
      </c>
    </row>
    <row r="392">
      <c r="A392" s="2" t="s">
        <v>856</v>
      </c>
      <c r="B392" s="2">
        <v>19.0</v>
      </c>
      <c r="C392" s="2">
        <v>20.0</v>
      </c>
      <c r="D392" s="2">
        <v>41.9096937339427</v>
      </c>
      <c r="E392" s="2">
        <v>-91.6427556665422</v>
      </c>
      <c r="F392" s="2" t="s">
        <v>27</v>
      </c>
      <c r="G392" s="2" t="s">
        <v>28</v>
      </c>
      <c r="H392" s="2" t="s">
        <v>49</v>
      </c>
      <c r="I392" s="14" t="s">
        <v>857</v>
      </c>
      <c r="K392" s="17" t="s">
        <v>51</v>
      </c>
      <c r="L392" s="16">
        <f>Countif(username,H392)</f>
        <v>15</v>
      </c>
    </row>
    <row r="393">
      <c r="A393" s="2" t="s">
        <v>858</v>
      </c>
      <c r="B393" s="2">
        <v>20.0</v>
      </c>
      <c r="C393" s="2">
        <v>1.0</v>
      </c>
      <c r="D393" s="2">
        <v>41.9095500065717</v>
      </c>
      <c r="E393" s="2">
        <v>-91.6464252302328</v>
      </c>
      <c r="F393" s="2" t="s">
        <v>27</v>
      </c>
      <c r="G393" s="2" t="s">
        <v>28</v>
      </c>
      <c r="H393" s="2" t="s">
        <v>67</v>
      </c>
      <c r="I393" s="14" t="s">
        <v>859</v>
      </c>
      <c r="K393" s="17" t="s">
        <v>69</v>
      </c>
      <c r="L393" s="16">
        <f>Countif(username,H393)</f>
        <v>21</v>
      </c>
    </row>
    <row r="394">
      <c r="A394" s="2" t="s">
        <v>860</v>
      </c>
      <c r="B394" s="2">
        <v>20.0</v>
      </c>
      <c r="C394" s="2">
        <v>2.0</v>
      </c>
      <c r="D394" s="2">
        <v>41.9095500064099</v>
      </c>
      <c r="E394" s="2">
        <v>-91.6462320961256</v>
      </c>
      <c r="F394" s="2" t="s">
        <v>85</v>
      </c>
      <c r="G394" s="2" t="s">
        <v>85</v>
      </c>
      <c r="H394" s="8" t="s">
        <v>157</v>
      </c>
      <c r="I394" s="14" t="s">
        <v>861</v>
      </c>
      <c r="K394" s="17" t="s">
        <v>51</v>
      </c>
      <c r="L394" s="16">
        <f>Countif(username,H394)</f>
        <v>10</v>
      </c>
    </row>
    <row r="395">
      <c r="A395" s="2" t="s">
        <v>862</v>
      </c>
      <c r="B395" s="2">
        <v>20.0</v>
      </c>
      <c r="C395" s="2">
        <v>3.0</v>
      </c>
      <c r="D395" s="2">
        <v>41.9095500062481</v>
      </c>
      <c r="E395" s="2">
        <v>-91.6460389620185</v>
      </c>
      <c r="F395" s="2" t="s">
        <v>85</v>
      </c>
      <c r="G395" s="2" t="s">
        <v>85</v>
      </c>
      <c r="H395" s="8" t="s">
        <v>160</v>
      </c>
      <c r="I395" s="14" t="s">
        <v>863</v>
      </c>
      <c r="K395" s="17" t="s">
        <v>51</v>
      </c>
      <c r="L395" s="16">
        <f>Countif(username,H395)</f>
        <v>10</v>
      </c>
    </row>
    <row r="396">
      <c r="A396" s="2" t="s">
        <v>864</v>
      </c>
      <c r="B396" s="2">
        <v>20.0</v>
      </c>
      <c r="C396" s="2">
        <v>4.0</v>
      </c>
      <c r="D396" s="2">
        <v>41.9095500060863</v>
      </c>
      <c r="E396" s="2">
        <v>-91.6458458279113</v>
      </c>
      <c r="F396" s="2" t="s">
        <v>85</v>
      </c>
      <c r="G396" s="2" t="s">
        <v>85</v>
      </c>
      <c r="H396" s="2" t="s">
        <v>67</v>
      </c>
      <c r="I396" s="14" t="s">
        <v>865</v>
      </c>
      <c r="K396" s="17" t="s">
        <v>69</v>
      </c>
      <c r="L396" s="16">
        <f>Countif(username,H396)</f>
        <v>21</v>
      </c>
    </row>
    <row r="397">
      <c r="A397" s="2" t="s">
        <v>866</v>
      </c>
      <c r="B397" s="2">
        <v>20.0</v>
      </c>
      <c r="C397" s="2">
        <v>5.0</v>
      </c>
      <c r="D397" s="2">
        <v>41.9095500059244</v>
      </c>
      <c r="E397" s="2">
        <v>-91.6456526938042</v>
      </c>
      <c r="F397" s="2" t="s">
        <v>85</v>
      </c>
      <c r="G397" s="2" t="s">
        <v>85</v>
      </c>
      <c r="H397" s="2" t="s">
        <v>370</v>
      </c>
      <c r="I397" s="14" t="s">
        <v>867</v>
      </c>
      <c r="K397" s="17" t="s">
        <v>51</v>
      </c>
      <c r="L397" s="16">
        <f>Countif(username,H397)</f>
        <v>18</v>
      </c>
    </row>
    <row r="398">
      <c r="A398" s="2" t="s">
        <v>868</v>
      </c>
      <c r="B398" s="2">
        <v>20.0</v>
      </c>
      <c r="C398" s="2">
        <v>6.0</v>
      </c>
      <c r="D398" s="2">
        <v>41.9095500057626</v>
      </c>
      <c r="E398" s="2">
        <v>-91.645459559697</v>
      </c>
      <c r="F398" s="2" t="s">
        <v>85</v>
      </c>
      <c r="G398" s="2" t="s">
        <v>85</v>
      </c>
      <c r="H398" s="2" t="s">
        <v>263</v>
      </c>
      <c r="I398" s="14" t="s">
        <v>869</v>
      </c>
      <c r="K398" s="17" t="s">
        <v>55</v>
      </c>
      <c r="L398" s="16">
        <f>Countif(username,H398)</f>
        <v>8</v>
      </c>
    </row>
    <row r="399">
      <c r="A399" s="2" t="s">
        <v>870</v>
      </c>
      <c r="B399" s="2">
        <v>20.0</v>
      </c>
      <c r="C399" s="2">
        <v>7.0</v>
      </c>
      <c r="D399" s="2">
        <v>41.9095500056008</v>
      </c>
      <c r="E399" s="2">
        <v>-91.6452664255899</v>
      </c>
      <c r="F399" s="2" t="s">
        <v>85</v>
      </c>
      <c r="G399" s="2" t="s">
        <v>85</v>
      </c>
      <c r="H399" s="2" t="s">
        <v>67</v>
      </c>
      <c r="I399" s="14" t="s">
        <v>871</v>
      </c>
      <c r="K399" s="17" t="s">
        <v>69</v>
      </c>
      <c r="L399" s="16">
        <f>Countif(username,H399)</f>
        <v>21</v>
      </c>
    </row>
    <row r="400">
      <c r="A400" s="2" t="s">
        <v>872</v>
      </c>
      <c r="B400" s="2">
        <v>20.0</v>
      </c>
      <c r="C400" s="2">
        <v>8.0</v>
      </c>
      <c r="D400" s="2">
        <v>41.909550005439</v>
      </c>
      <c r="E400" s="2">
        <v>-91.6450732914827</v>
      </c>
      <c r="F400" s="2" t="s">
        <v>85</v>
      </c>
      <c r="G400" s="2" t="s">
        <v>85</v>
      </c>
      <c r="H400" s="2" t="s">
        <v>370</v>
      </c>
      <c r="I400" s="14" t="s">
        <v>873</v>
      </c>
      <c r="K400" s="17" t="s">
        <v>51</v>
      </c>
      <c r="L400" s="16">
        <f>Countif(username,H400)</f>
        <v>18</v>
      </c>
    </row>
    <row r="401">
      <c r="A401" s="2" t="s">
        <v>874</v>
      </c>
      <c r="B401" s="2">
        <v>20.0</v>
      </c>
      <c r="C401" s="2">
        <v>9.0</v>
      </c>
      <c r="D401" s="2">
        <v>41.9095500052772</v>
      </c>
      <c r="E401" s="2">
        <v>-91.6448801573756</v>
      </c>
      <c r="F401" s="2" t="s">
        <v>85</v>
      </c>
      <c r="G401" s="2" t="s">
        <v>85</v>
      </c>
      <c r="H401" s="2" t="s">
        <v>263</v>
      </c>
      <c r="I401" s="14" t="s">
        <v>875</v>
      </c>
      <c r="K401" s="17" t="s">
        <v>55</v>
      </c>
      <c r="L401" s="16">
        <f>Countif(username,H401)</f>
        <v>8</v>
      </c>
    </row>
    <row r="402">
      <c r="A402" s="2" t="s">
        <v>876</v>
      </c>
      <c r="B402" s="2">
        <v>20.0</v>
      </c>
      <c r="C402" s="2">
        <v>10.0</v>
      </c>
      <c r="D402" s="2">
        <v>41.9095500051154</v>
      </c>
      <c r="E402" s="2">
        <v>-91.6446870232684</v>
      </c>
      <c r="F402" s="2" t="s">
        <v>85</v>
      </c>
      <c r="G402" s="2" t="s">
        <v>85</v>
      </c>
      <c r="H402" s="2" t="s">
        <v>67</v>
      </c>
      <c r="I402" s="14" t="s">
        <v>877</v>
      </c>
      <c r="K402" s="17" t="s">
        <v>69</v>
      </c>
      <c r="L402" s="16">
        <f>Countif(username,H402)</f>
        <v>21</v>
      </c>
    </row>
    <row r="403">
      <c r="A403" s="2" t="s">
        <v>878</v>
      </c>
      <c r="B403" s="2">
        <v>20.0</v>
      </c>
      <c r="C403" s="2">
        <v>11.0</v>
      </c>
      <c r="D403" s="2">
        <v>41.9095500049536</v>
      </c>
      <c r="E403" s="2">
        <v>-91.6444938891613</v>
      </c>
      <c r="F403" s="2" t="s">
        <v>85</v>
      </c>
      <c r="G403" s="2" t="s">
        <v>85</v>
      </c>
      <c r="H403" s="2" t="s">
        <v>119</v>
      </c>
      <c r="I403" s="14" t="s">
        <v>879</v>
      </c>
      <c r="K403" s="17" t="s">
        <v>51</v>
      </c>
      <c r="L403" s="16">
        <f>Countif(username,H403)</f>
        <v>11</v>
      </c>
    </row>
    <row r="404">
      <c r="A404" s="2" t="s">
        <v>880</v>
      </c>
      <c r="B404" s="2">
        <v>20.0</v>
      </c>
      <c r="C404" s="2">
        <v>12.0</v>
      </c>
      <c r="D404" s="2">
        <v>41.9095500047918</v>
      </c>
      <c r="E404" s="2">
        <v>-91.6443007550542</v>
      </c>
      <c r="F404" s="2" t="s">
        <v>85</v>
      </c>
      <c r="G404" s="2" t="s">
        <v>85</v>
      </c>
      <c r="H404" s="2" t="s">
        <v>89</v>
      </c>
      <c r="I404" s="14" t="s">
        <v>881</v>
      </c>
      <c r="K404" s="17" t="s">
        <v>51</v>
      </c>
      <c r="L404" s="16">
        <f>Countif(username,H404)</f>
        <v>16</v>
      </c>
    </row>
    <row r="405">
      <c r="A405" s="2" t="s">
        <v>882</v>
      </c>
      <c r="B405" s="2">
        <v>20.0</v>
      </c>
      <c r="C405" s="2">
        <v>13.0</v>
      </c>
      <c r="D405" s="2">
        <v>41.9095500046299</v>
      </c>
      <c r="E405" s="2">
        <v>-91.6441076209471</v>
      </c>
      <c r="F405" s="2" t="s">
        <v>85</v>
      </c>
      <c r="G405" s="2" t="s">
        <v>85</v>
      </c>
      <c r="H405" s="2" t="s">
        <v>263</v>
      </c>
      <c r="I405" s="14" t="s">
        <v>883</v>
      </c>
      <c r="K405" s="17" t="s">
        <v>55</v>
      </c>
      <c r="L405" s="16">
        <f>Countif(username,H405)</f>
        <v>8</v>
      </c>
    </row>
    <row r="406">
      <c r="A406" s="2" t="s">
        <v>884</v>
      </c>
      <c r="B406" s="2">
        <v>20.0</v>
      </c>
      <c r="C406" s="2">
        <v>14.0</v>
      </c>
      <c r="D406" s="2">
        <v>41.9095500044681</v>
      </c>
      <c r="E406" s="2">
        <v>-91.64391448684</v>
      </c>
      <c r="F406" s="2" t="s">
        <v>85</v>
      </c>
      <c r="G406" s="2" t="s">
        <v>85</v>
      </c>
      <c r="H406" s="2" t="s">
        <v>49</v>
      </c>
      <c r="I406" s="14" t="s">
        <v>885</v>
      </c>
      <c r="K406" s="17" t="s">
        <v>51</v>
      </c>
      <c r="L406" s="16">
        <f>Countif(username,H406)</f>
        <v>15</v>
      </c>
    </row>
    <row r="407">
      <c r="A407" s="2" t="s">
        <v>886</v>
      </c>
      <c r="B407" s="2">
        <v>20.0</v>
      </c>
      <c r="C407" s="2">
        <v>15.0</v>
      </c>
      <c r="D407" s="2">
        <v>41.9095500043063</v>
      </c>
      <c r="E407" s="2">
        <v>-91.6437213527328</v>
      </c>
      <c r="F407" s="2" t="s">
        <v>85</v>
      </c>
      <c r="G407" s="2" t="s">
        <v>85</v>
      </c>
      <c r="H407" s="2" t="s">
        <v>119</v>
      </c>
      <c r="I407" s="14" t="s">
        <v>887</v>
      </c>
      <c r="K407" s="17" t="s">
        <v>51</v>
      </c>
      <c r="L407" s="16">
        <f>Countif(username,H407)</f>
        <v>11</v>
      </c>
    </row>
    <row r="408">
      <c r="A408" s="2" t="s">
        <v>888</v>
      </c>
      <c r="B408" s="2">
        <v>20.0</v>
      </c>
      <c r="C408" s="2">
        <v>16.0</v>
      </c>
      <c r="D408" s="2">
        <v>41.9095500041445</v>
      </c>
      <c r="E408" s="2">
        <v>-91.6435282186257</v>
      </c>
      <c r="F408" s="2" t="s">
        <v>85</v>
      </c>
      <c r="G408" s="2" t="s">
        <v>85</v>
      </c>
      <c r="H408" s="2" t="s">
        <v>67</v>
      </c>
      <c r="I408" s="14" t="s">
        <v>889</v>
      </c>
      <c r="K408" s="17" t="s">
        <v>69</v>
      </c>
      <c r="L408" s="16">
        <f>Countif(username,H408)</f>
        <v>21</v>
      </c>
    </row>
    <row r="409">
      <c r="A409" s="2" t="s">
        <v>890</v>
      </c>
      <c r="B409" s="2">
        <v>20.0</v>
      </c>
      <c r="C409" s="2">
        <v>17.0</v>
      </c>
      <c r="D409" s="2">
        <v>41.9095500039827</v>
      </c>
      <c r="E409" s="2">
        <v>-91.6433350845186</v>
      </c>
      <c r="F409" s="2" t="s">
        <v>85</v>
      </c>
      <c r="G409" s="2" t="s">
        <v>85</v>
      </c>
      <c r="H409" s="2" t="s">
        <v>49</v>
      </c>
      <c r="I409" s="14" t="s">
        <v>891</v>
      </c>
      <c r="K409" s="17" t="s">
        <v>51</v>
      </c>
      <c r="L409" s="16">
        <f>Countif(username,H409)</f>
        <v>15</v>
      </c>
    </row>
    <row r="410">
      <c r="A410" s="2" t="s">
        <v>892</v>
      </c>
      <c r="B410" s="2">
        <v>20.0</v>
      </c>
      <c r="C410" s="2">
        <v>18.0</v>
      </c>
      <c r="D410" s="2">
        <v>41.9095500038209</v>
      </c>
      <c r="E410" s="2">
        <v>-91.6431419504114</v>
      </c>
      <c r="F410" s="2" t="s">
        <v>85</v>
      </c>
      <c r="G410" s="2" t="s">
        <v>85</v>
      </c>
      <c r="H410" s="2" t="s">
        <v>89</v>
      </c>
      <c r="I410" s="14" t="s">
        <v>893</v>
      </c>
      <c r="K410" s="17" t="s">
        <v>51</v>
      </c>
      <c r="L410" s="16">
        <f>Countif(username,H410)</f>
        <v>16</v>
      </c>
    </row>
    <row r="411">
      <c r="A411" s="2" t="s">
        <v>894</v>
      </c>
      <c r="B411" s="2">
        <v>20.0</v>
      </c>
      <c r="C411" s="2">
        <v>19.0</v>
      </c>
      <c r="D411" s="2">
        <v>41.9095500036591</v>
      </c>
      <c r="E411" s="2">
        <v>-91.6429488163042</v>
      </c>
      <c r="F411" s="2" t="s">
        <v>85</v>
      </c>
      <c r="G411" s="2" t="s">
        <v>85</v>
      </c>
      <c r="H411" s="2" t="s">
        <v>571</v>
      </c>
      <c r="I411" s="14" t="s">
        <v>895</v>
      </c>
      <c r="K411" s="17" t="s">
        <v>55</v>
      </c>
      <c r="L411" s="16">
        <f>Countif(username,H411)</f>
        <v>4</v>
      </c>
    </row>
    <row r="412">
      <c r="A412" s="2" t="s">
        <v>896</v>
      </c>
      <c r="B412" s="2">
        <v>20.0</v>
      </c>
      <c r="C412" s="2">
        <v>20.0</v>
      </c>
      <c r="D412" s="2">
        <v>41.9095500034972</v>
      </c>
      <c r="E412" s="2">
        <v>-91.6427556821971</v>
      </c>
      <c r="F412" s="2" t="s">
        <v>27</v>
      </c>
      <c r="G412" s="2" t="s">
        <v>28</v>
      </c>
      <c r="H412" s="2" t="s">
        <v>897</v>
      </c>
      <c r="I412" s="14" t="s">
        <v>898</v>
      </c>
      <c r="K412" s="15"/>
      <c r="L412" s="16">
        <f>Countif(username,H412)</f>
        <v>1</v>
      </c>
    </row>
    <row r="413">
      <c r="A413" s="2" t="s">
        <v>899</v>
      </c>
      <c r="B413" s="2">
        <v>21.0</v>
      </c>
      <c r="C413" s="2">
        <v>1.0</v>
      </c>
      <c r="D413" s="2">
        <v>41.9094062761262</v>
      </c>
      <c r="E413" s="2">
        <v>-91.6464252376253</v>
      </c>
      <c r="F413" s="2" t="s">
        <v>27</v>
      </c>
      <c r="G413" s="2" t="s">
        <v>28</v>
      </c>
      <c r="H413" s="2" t="s">
        <v>71</v>
      </c>
      <c r="I413" s="14" t="s">
        <v>900</v>
      </c>
      <c r="K413" s="17">
        <v>1.0</v>
      </c>
      <c r="L413" s="16">
        <f>Countif(username,H413)</f>
        <v>4</v>
      </c>
    </row>
    <row r="414">
      <c r="A414" s="2" t="s">
        <v>901</v>
      </c>
      <c r="B414" s="2">
        <v>21.0</v>
      </c>
      <c r="C414" s="2">
        <v>2.0</v>
      </c>
      <c r="D414" s="2">
        <v>41.9094062759644</v>
      </c>
      <c r="E414" s="2">
        <v>-91.6462321039529</v>
      </c>
      <c r="F414" s="2" t="s">
        <v>27</v>
      </c>
      <c r="G414" s="2" t="s">
        <v>28</v>
      </c>
      <c r="H414" s="2" t="s">
        <v>403</v>
      </c>
      <c r="I414" s="14" t="s">
        <v>902</v>
      </c>
      <c r="K414" s="17">
        <v>1.0</v>
      </c>
      <c r="L414" s="16">
        <f>Countif(username,H414)</f>
        <v>4</v>
      </c>
    </row>
    <row r="415">
      <c r="A415" s="2" t="s">
        <v>903</v>
      </c>
      <c r="B415" s="2">
        <v>21.0</v>
      </c>
      <c r="C415" s="2">
        <v>3.0</v>
      </c>
      <c r="D415" s="2">
        <v>41.9094062758026</v>
      </c>
      <c r="E415" s="2">
        <v>-91.6460389702806</v>
      </c>
      <c r="F415" s="2" t="s">
        <v>27</v>
      </c>
      <c r="G415" s="2" t="s">
        <v>28</v>
      </c>
      <c r="H415" s="2" t="s">
        <v>165</v>
      </c>
      <c r="I415" s="18" t="s">
        <v>904</v>
      </c>
      <c r="K415" s="15"/>
      <c r="L415" s="16">
        <f>Countif(username,H415)</f>
        <v>23</v>
      </c>
    </row>
    <row r="416">
      <c r="A416" s="2" t="s">
        <v>905</v>
      </c>
      <c r="B416" s="2">
        <v>21.0</v>
      </c>
      <c r="C416" s="2">
        <v>4.0</v>
      </c>
      <c r="D416" s="2">
        <v>41.9094062756408</v>
      </c>
      <c r="E416" s="2">
        <v>-91.6458458366083</v>
      </c>
      <c r="F416" s="2" t="s">
        <v>27</v>
      </c>
      <c r="G416" s="2" t="s">
        <v>28</v>
      </c>
      <c r="H416" s="2" t="s">
        <v>906</v>
      </c>
      <c r="I416" s="14" t="s">
        <v>907</v>
      </c>
      <c r="K416" s="15"/>
      <c r="L416" s="16">
        <f>Countif(username,H416)</f>
        <v>1</v>
      </c>
    </row>
    <row r="417">
      <c r="A417" s="2" t="s">
        <v>908</v>
      </c>
      <c r="B417" s="2">
        <v>21.0</v>
      </c>
      <c r="C417" s="2">
        <v>5.0</v>
      </c>
      <c r="D417" s="2">
        <v>41.909406275479</v>
      </c>
      <c r="E417" s="2">
        <v>-91.645652702936</v>
      </c>
      <c r="F417" s="2" t="s">
        <v>27</v>
      </c>
      <c r="G417" s="2" t="s">
        <v>28</v>
      </c>
      <c r="H417" s="2" t="s">
        <v>909</v>
      </c>
      <c r="I417" s="14" t="s">
        <v>910</v>
      </c>
      <c r="K417" s="15"/>
      <c r="L417" s="16">
        <f>Countif(username,H417)</f>
        <v>1</v>
      </c>
    </row>
    <row r="418">
      <c r="A418" s="2" t="s">
        <v>911</v>
      </c>
      <c r="B418" s="2">
        <v>21.0</v>
      </c>
      <c r="C418" s="2">
        <v>6.0</v>
      </c>
      <c r="D418" s="2">
        <v>41.9094062753172</v>
      </c>
      <c r="E418" s="2">
        <v>-91.6454595692637</v>
      </c>
      <c r="F418" s="2" t="s">
        <v>27</v>
      </c>
      <c r="G418" s="2" t="s">
        <v>28</v>
      </c>
      <c r="H418" s="2" t="s">
        <v>165</v>
      </c>
      <c r="I418" s="14" t="s">
        <v>912</v>
      </c>
      <c r="K418" s="15"/>
      <c r="L418" s="16">
        <f>Countif(username,H418)</f>
        <v>23</v>
      </c>
    </row>
    <row r="419">
      <c r="A419" s="2" t="s">
        <v>913</v>
      </c>
      <c r="B419" s="2">
        <v>21.0</v>
      </c>
      <c r="C419" s="2">
        <v>7.0</v>
      </c>
      <c r="D419" s="2">
        <v>41.9094062751554</v>
      </c>
      <c r="E419" s="2">
        <v>-91.6452664355914</v>
      </c>
      <c r="F419" s="2" t="s">
        <v>27</v>
      </c>
      <c r="G419" s="2" t="s">
        <v>28</v>
      </c>
      <c r="H419" s="2" t="s">
        <v>698</v>
      </c>
      <c r="I419" s="14" t="s">
        <v>914</v>
      </c>
      <c r="K419" s="17" t="s">
        <v>55</v>
      </c>
      <c r="L419" s="16">
        <f>Countif(username,H419)</f>
        <v>3</v>
      </c>
    </row>
    <row r="420">
      <c r="A420" s="2" t="s">
        <v>915</v>
      </c>
      <c r="B420" s="2">
        <v>21.0</v>
      </c>
      <c r="C420" s="2">
        <v>8.0</v>
      </c>
      <c r="D420" s="2">
        <v>41.9094062749935</v>
      </c>
      <c r="E420" s="2">
        <v>-91.6450733019191</v>
      </c>
      <c r="F420" s="2" t="s">
        <v>27</v>
      </c>
      <c r="G420" s="2" t="s">
        <v>28</v>
      </c>
      <c r="H420" s="2" t="s">
        <v>916</v>
      </c>
      <c r="I420" s="14" t="s">
        <v>917</v>
      </c>
      <c r="K420" s="15"/>
      <c r="L420" s="16">
        <f>Countif(username,H420)</f>
        <v>1</v>
      </c>
    </row>
    <row r="421">
      <c r="A421" s="2" t="s">
        <v>918</v>
      </c>
      <c r="B421" s="2">
        <v>21.0</v>
      </c>
      <c r="C421" s="2">
        <v>9.0</v>
      </c>
      <c r="D421" s="2">
        <v>41.9094062748317</v>
      </c>
      <c r="E421" s="2">
        <v>-91.6448801682468</v>
      </c>
      <c r="F421" s="2" t="s">
        <v>27</v>
      </c>
      <c r="G421" s="2" t="s">
        <v>28</v>
      </c>
      <c r="H421" s="2" t="s">
        <v>207</v>
      </c>
      <c r="I421" s="14" t="s">
        <v>919</v>
      </c>
      <c r="K421" s="17" t="s">
        <v>51</v>
      </c>
      <c r="L421" s="16">
        <f>Countif(username,H421)</f>
        <v>14</v>
      </c>
    </row>
    <row r="422">
      <c r="A422" s="2" t="s">
        <v>920</v>
      </c>
      <c r="B422" s="2">
        <v>21.0</v>
      </c>
      <c r="C422" s="2">
        <v>10.0</v>
      </c>
      <c r="D422" s="2">
        <v>41.9094062746699</v>
      </c>
      <c r="E422" s="2">
        <v>-91.6446870345744</v>
      </c>
      <c r="F422" s="2" t="s">
        <v>27</v>
      </c>
      <c r="G422" s="2" t="s">
        <v>28</v>
      </c>
      <c r="H422" s="2" t="s">
        <v>698</v>
      </c>
      <c r="I422" s="14" t="s">
        <v>921</v>
      </c>
      <c r="K422" s="17" t="s">
        <v>55</v>
      </c>
      <c r="L422" s="16">
        <f>Countif(username,H422)</f>
        <v>3</v>
      </c>
    </row>
    <row r="423">
      <c r="A423" s="2" t="s">
        <v>922</v>
      </c>
      <c r="B423" s="2">
        <v>21.0</v>
      </c>
      <c r="C423" s="2">
        <v>11.0</v>
      </c>
      <c r="D423" s="2">
        <v>41.9094062745081</v>
      </c>
      <c r="E423" s="2">
        <v>-91.6444939009021</v>
      </c>
      <c r="F423" s="2" t="s">
        <v>27</v>
      </c>
      <c r="G423" s="2" t="s">
        <v>28</v>
      </c>
      <c r="H423" s="2" t="s">
        <v>370</v>
      </c>
      <c r="I423" s="14" t="s">
        <v>923</v>
      </c>
      <c r="K423" s="17" t="s">
        <v>51</v>
      </c>
      <c r="L423" s="16">
        <f>Countif(username,H423)</f>
        <v>18</v>
      </c>
    </row>
    <row r="424">
      <c r="A424" s="2" t="s">
        <v>924</v>
      </c>
      <c r="B424" s="2">
        <v>21.0</v>
      </c>
      <c r="C424" s="2">
        <v>12.0</v>
      </c>
      <c r="D424" s="2">
        <v>41.9094062743463</v>
      </c>
      <c r="E424" s="2">
        <v>-91.6443007672298</v>
      </c>
      <c r="F424" s="2" t="s">
        <v>27</v>
      </c>
      <c r="G424" s="2" t="s">
        <v>28</v>
      </c>
      <c r="H424" s="2" t="s">
        <v>186</v>
      </c>
      <c r="I424" s="14" t="s">
        <v>925</v>
      </c>
      <c r="K424" s="17" t="s">
        <v>51</v>
      </c>
      <c r="L424" s="16">
        <f>Countif(username,H424)</f>
        <v>5</v>
      </c>
    </row>
    <row r="425">
      <c r="A425" s="2" t="s">
        <v>926</v>
      </c>
      <c r="B425" s="2">
        <v>21.0</v>
      </c>
      <c r="C425" s="2">
        <v>13.0</v>
      </c>
      <c r="D425" s="2">
        <v>41.9094062741845</v>
      </c>
      <c r="E425" s="2">
        <v>-91.6441076335575</v>
      </c>
      <c r="F425" s="2" t="s">
        <v>27</v>
      </c>
      <c r="G425" s="2" t="s">
        <v>28</v>
      </c>
      <c r="H425" s="2" t="s">
        <v>207</v>
      </c>
      <c r="I425" s="14" t="s">
        <v>927</v>
      </c>
      <c r="K425" s="17" t="s">
        <v>51</v>
      </c>
      <c r="L425" s="16">
        <f>Countif(username,H425)</f>
        <v>14</v>
      </c>
    </row>
    <row r="426">
      <c r="A426" s="2" t="s">
        <v>928</v>
      </c>
      <c r="B426" s="2">
        <v>21.0</v>
      </c>
      <c r="C426" s="2">
        <v>14.0</v>
      </c>
      <c r="D426" s="2">
        <v>41.9094062740227</v>
      </c>
      <c r="E426" s="2">
        <v>-91.6439144998852</v>
      </c>
      <c r="F426" s="2" t="s">
        <v>27</v>
      </c>
      <c r="G426" s="2" t="s">
        <v>28</v>
      </c>
      <c r="H426" s="2" t="s">
        <v>929</v>
      </c>
      <c r="I426" s="14" t="s">
        <v>930</v>
      </c>
      <c r="K426" s="15"/>
      <c r="L426" s="16">
        <f>Countif(username,H426)</f>
        <v>1</v>
      </c>
    </row>
    <row r="427">
      <c r="A427" s="2" t="s">
        <v>931</v>
      </c>
      <c r="B427" s="2">
        <v>21.0</v>
      </c>
      <c r="C427" s="2">
        <v>15.0</v>
      </c>
      <c r="D427" s="2">
        <v>41.9094062738609</v>
      </c>
      <c r="E427" s="2">
        <v>-91.6437213662129</v>
      </c>
      <c r="F427" s="2" t="s">
        <v>27</v>
      </c>
      <c r="G427" s="2" t="s">
        <v>28</v>
      </c>
      <c r="H427" s="2" t="s">
        <v>186</v>
      </c>
      <c r="I427" s="14" t="s">
        <v>932</v>
      </c>
      <c r="K427" s="17" t="s">
        <v>51</v>
      </c>
      <c r="L427" s="16">
        <f>Countif(username,H427)</f>
        <v>5</v>
      </c>
    </row>
    <row r="428">
      <c r="A428" s="2" t="s">
        <v>933</v>
      </c>
      <c r="B428" s="2">
        <v>21.0</v>
      </c>
      <c r="C428" s="2">
        <v>16.0</v>
      </c>
      <c r="D428" s="2">
        <v>41.909406273699</v>
      </c>
      <c r="E428" s="2">
        <v>-91.6435282325406</v>
      </c>
      <c r="F428" s="2" t="s">
        <v>27</v>
      </c>
      <c r="G428" s="2" t="s">
        <v>28</v>
      </c>
      <c r="H428" s="2" t="s">
        <v>207</v>
      </c>
      <c r="I428" s="14" t="s">
        <v>934</v>
      </c>
      <c r="K428" s="17" t="s">
        <v>51</v>
      </c>
      <c r="L428" s="16">
        <f>Countif(username,H428)</f>
        <v>14</v>
      </c>
    </row>
    <row r="429">
      <c r="A429" s="2" t="s">
        <v>935</v>
      </c>
      <c r="B429" s="2">
        <v>21.0</v>
      </c>
      <c r="C429" s="2">
        <v>17.0</v>
      </c>
      <c r="D429" s="2">
        <v>41.9094062735372</v>
      </c>
      <c r="E429" s="2">
        <v>-91.6433350988683</v>
      </c>
      <c r="F429" s="2" t="s">
        <v>27</v>
      </c>
      <c r="G429" s="2" t="s">
        <v>28</v>
      </c>
      <c r="H429" s="2" t="s">
        <v>936</v>
      </c>
      <c r="I429" s="14" t="s">
        <v>937</v>
      </c>
      <c r="K429" s="15"/>
      <c r="L429" s="16">
        <f>Countif(username,H429)</f>
        <v>8</v>
      </c>
    </row>
    <row r="430">
      <c r="A430" s="2" t="s">
        <v>938</v>
      </c>
      <c r="B430" s="2">
        <v>21.0</v>
      </c>
      <c r="C430" s="2">
        <v>18.0</v>
      </c>
      <c r="D430" s="2">
        <v>41.9094062733754</v>
      </c>
      <c r="E430" s="2">
        <v>-91.6431419651959</v>
      </c>
      <c r="F430" s="2" t="s">
        <v>27</v>
      </c>
      <c r="G430" s="2" t="s">
        <v>28</v>
      </c>
      <c r="H430" s="2" t="s">
        <v>186</v>
      </c>
      <c r="I430" s="14" t="s">
        <v>939</v>
      </c>
      <c r="K430" s="17" t="s">
        <v>51</v>
      </c>
      <c r="L430" s="16">
        <f>Countif(username,H430)</f>
        <v>5</v>
      </c>
    </row>
    <row r="431">
      <c r="A431" s="2" t="s">
        <v>940</v>
      </c>
      <c r="B431" s="2">
        <v>21.0</v>
      </c>
      <c r="C431" s="2">
        <v>19.0</v>
      </c>
      <c r="D431" s="2">
        <v>41.9094062732136</v>
      </c>
      <c r="E431" s="2">
        <v>-91.6429488315236</v>
      </c>
      <c r="F431" s="2" t="s">
        <v>27</v>
      </c>
      <c r="G431" s="2" t="s">
        <v>28</v>
      </c>
      <c r="H431" s="2" t="s">
        <v>207</v>
      </c>
      <c r="I431" s="14" t="s">
        <v>941</v>
      </c>
      <c r="K431" s="17" t="s">
        <v>51</v>
      </c>
      <c r="L431" s="16">
        <f>Countif(username,H431)</f>
        <v>14</v>
      </c>
    </row>
    <row r="432">
      <c r="A432" s="2" t="s">
        <v>942</v>
      </c>
      <c r="B432" s="2">
        <v>21.0</v>
      </c>
      <c r="C432" s="2">
        <v>20.0</v>
      </c>
      <c r="D432" s="2">
        <v>41.9094062730518</v>
      </c>
      <c r="E432" s="2">
        <v>-91.6427556978513</v>
      </c>
      <c r="F432" s="2" t="s">
        <v>27</v>
      </c>
      <c r="G432" s="2" t="s">
        <v>28</v>
      </c>
      <c r="H432" s="2" t="s">
        <v>165</v>
      </c>
      <c r="I432" s="18" t="s">
        <v>943</v>
      </c>
      <c r="L432" s="16">
        <f>Countif(username,H432)</f>
        <v>23</v>
      </c>
    </row>
    <row r="434">
      <c r="A434" s="2"/>
      <c r="B434" s="2" t="s">
        <v>944</v>
      </c>
    </row>
    <row r="435">
      <c r="A435" s="2"/>
      <c r="B435" s="2" t="s">
        <v>945</v>
      </c>
      <c r="C435" s="2">
        <v>41.9101969371448</v>
      </c>
      <c r="D435" s="2">
        <v>-91.6440109961611</v>
      </c>
      <c r="E435" s="2">
        <v>15.0</v>
      </c>
      <c r="F435" s="2">
        <v>17.0</v>
      </c>
      <c r="G435" s="2">
        <v>90.0</v>
      </c>
      <c r="H435" s="2">
        <v>0.0</v>
      </c>
      <c r="I435" s="2">
        <v>40.0</v>
      </c>
      <c r="J435" s="2">
        <v>18.0</v>
      </c>
    </row>
  </sheetData>
  <mergeCells count="1">
    <mergeCell ref="A1:C2"/>
  </mergeCells>
  <conditionalFormatting sqref="L13">
    <cfRule type="notContainsBlanks" dxfId="0" priority="1">
      <formula>LEN(TRIM(L13))&gt;0</formula>
    </cfRule>
  </conditionalFormatting>
  <hyperlinks>
    <hyperlink r:id="rId1" ref="I13"/>
    <hyperlink r:id="rId2" ref="I14"/>
    <hyperlink r:id="rId3" ref="I15"/>
    <hyperlink r:id="rId4" ref="I16"/>
    <hyperlink r:id="rId5" ref="I17"/>
    <hyperlink r:id="rId6" ref="I18"/>
    <hyperlink r:id="rId7" ref="I19"/>
    <hyperlink r:id="rId8" ref="I20"/>
    <hyperlink r:id="rId9" ref="I21"/>
    <hyperlink r:id="rId10" ref="I22"/>
    <hyperlink r:id="rId11" ref="I23"/>
    <hyperlink r:id="rId12" ref="I24"/>
    <hyperlink r:id="rId13" ref="I25"/>
    <hyperlink r:id="rId14" ref="I26"/>
    <hyperlink r:id="rId15" ref="I27"/>
    <hyperlink r:id="rId16" ref="I28"/>
    <hyperlink r:id="rId17" ref="I29"/>
    <hyperlink r:id="rId18" ref="I30"/>
    <hyperlink r:id="rId19" ref="I31"/>
    <hyperlink r:id="rId20" ref="I32"/>
    <hyperlink r:id="rId21" ref="I33"/>
    <hyperlink r:id="rId22" ref="I34"/>
    <hyperlink r:id="rId23" ref="I35"/>
    <hyperlink r:id="rId24" ref="I36"/>
    <hyperlink r:id="rId25" ref="I37"/>
    <hyperlink r:id="rId26" ref="I38"/>
    <hyperlink r:id="rId27" ref="I39"/>
    <hyperlink r:id="rId28" ref="I40"/>
    <hyperlink r:id="rId29" ref="I41"/>
    <hyperlink r:id="rId30" ref="I42"/>
    <hyperlink r:id="rId31" ref="I43"/>
    <hyperlink r:id="rId32" ref="I44"/>
    <hyperlink r:id="rId33" ref="I45"/>
    <hyperlink r:id="rId34" ref="I46"/>
    <hyperlink r:id="rId35" ref="I47"/>
    <hyperlink r:id="rId36" ref="I48"/>
    <hyperlink r:id="rId37" ref="I49"/>
    <hyperlink r:id="rId38" ref="I50"/>
    <hyperlink r:id="rId39" ref="I51"/>
    <hyperlink r:id="rId40" ref="I52"/>
    <hyperlink r:id="rId41" ref="I53"/>
    <hyperlink r:id="rId42" ref="I54"/>
    <hyperlink r:id="rId43" ref="I55"/>
    <hyperlink r:id="rId44" ref="I56"/>
    <hyperlink r:id="rId45" ref="I57"/>
    <hyperlink r:id="rId46" ref="I58"/>
    <hyperlink r:id="rId47" ref="I59"/>
    <hyperlink r:id="rId48" ref="I60"/>
    <hyperlink r:id="rId49" ref="I61"/>
    <hyperlink r:id="rId50" ref="I62"/>
    <hyperlink r:id="rId51" ref="I63"/>
    <hyperlink r:id="rId52" ref="I64"/>
    <hyperlink r:id="rId53" ref="I65"/>
    <hyperlink r:id="rId54" ref="I66"/>
    <hyperlink r:id="rId55" ref="I67"/>
    <hyperlink r:id="rId56" ref="I68"/>
    <hyperlink r:id="rId57" ref="I69"/>
    <hyperlink r:id="rId58" ref="I70"/>
    <hyperlink r:id="rId59" ref="I71"/>
    <hyperlink r:id="rId60" ref="I72"/>
    <hyperlink r:id="rId61" ref="I73"/>
    <hyperlink r:id="rId62" ref="I74"/>
    <hyperlink r:id="rId63" ref="I75"/>
    <hyperlink r:id="rId64" ref="I76"/>
    <hyperlink r:id="rId65" ref="I77"/>
    <hyperlink r:id="rId66" ref="I78"/>
    <hyperlink r:id="rId67" ref="I79"/>
    <hyperlink r:id="rId68" ref="I80"/>
    <hyperlink r:id="rId69" ref="I81"/>
    <hyperlink r:id="rId70" ref="I82"/>
    <hyperlink r:id="rId71" ref="I83"/>
    <hyperlink r:id="rId72" ref="I84"/>
    <hyperlink r:id="rId73" ref="I85"/>
    <hyperlink r:id="rId74" ref="I86"/>
    <hyperlink r:id="rId75" ref="I87"/>
    <hyperlink r:id="rId76" ref="I88"/>
    <hyperlink r:id="rId77" ref="I89"/>
    <hyperlink r:id="rId78" ref="I90"/>
    <hyperlink r:id="rId79" ref="I91"/>
    <hyperlink r:id="rId80" ref="I92"/>
    <hyperlink r:id="rId81" ref="I93"/>
    <hyperlink r:id="rId82" ref="I94"/>
    <hyperlink r:id="rId83" ref="I95"/>
    <hyperlink r:id="rId84" ref="I96"/>
    <hyperlink r:id="rId85" ref="I97"/>
    <hyperlink r:id="rId86" ref="I98"/>
    <hyperlink r:id="rId87" ref="I99"/>
    <hyperlink r:id="rId88" ref="I100"/>
    <hyperlink r:id="rId89" ref="I101"/>
    <hyperlink r:id="rId90" ref="I102"/>
    <hyperlink r:id="rId91" ref="I103"/>
    <hyperlink r:id="rId92" ref="I104"/>
    <hyperlink r:id="rId93" ref="I105"/>
    <hyperlink r:id="rId94" ref="I106"/>
    <hyperlink r:id="rId95" ref="I107"/>
    <hyperlink r:id="rId96" ref="I108"/>
    <hyperlink r:id="rId97" ref="I109"/>
    <hyperlink r:id="rId98" ref="I110"/>
    <hyperlink r:id="rId99" ref="I111"/>
    <hyperlink r:id="rId100" ref="I112"/>
    <hyperlink r:id="rId101" ref="I113"/>
    <hyperlink r:id="rId102" ref="I114"/>
    <hyperlink r:id="rId103" ref="I115"/>
    <hyperlink r:id="rId104" ref="I116"/>
    <hyperlink r:id="rId105" ref="I117"/>
    <hyperlink r:id="rId106" ref="I118"/>
    <hyperlink r:id="rId107" ref="I119"/>
    <hyperlink r:id="rId108" ref="I120"/>
    <hyperlink r:id="rId109" ref="I121"/>
    <hyperlink r:id="rId110" ref="I122"/>
    <hyperlink r:id="rId111" ref="I123"/>
    <hyperlink r:id="rId112" ref="I124"/>
    <hyperlink r:id="rId113" ref="I125"/>
    <hyperlink r:id="rId114" ref="I126"/>
    <hyperlink r:id="rId115" ref="I127"/>
    <hyperlink r:id="rId116" ref="I128"/>
    <hyperlink r:id="rId117" ref="I129"/>
    <hyperlink r:id="rId118" ref="I130"/>
    <hyperlink r:id="rId119" ref="I131"/>
    <hyperlink r:id="rId120" ref="I132"/>
    <hyperlink r:id="rId121" ref="I133"/>
    <hyperlink r:id="rId122" ref="I134"/>
    <hyperlink r:id="rId123" ref="I135"/>
    <hyperlink r:id="rId124" ref="I136"/>
    <hyperlink r:id="rId125" ref="I137"/>
    <hyperlink r:id="rId126" ref="I138"/>
    <hyperlink r:id="rId127" ref="I139"/>
    <hyperlink r:id="rId128" ref="I140"/>
    <hyperlink r:id="rId129" ref="I141"/>
    <hyperlink r:id="rId130" ref="I142"/>
    <hyperlink r:id="rId131" ref="I143"/>
    <hyperlink r:id="rId132" ref="I144"/>
    <hyperlink r:id="rId133" ref="I145"/>
    <hyperlink r:id="rId134" ref="I146"/>
    <hyperlink r:id="rId135" ref="I147"/>
    <hyperlink r:id="rId136" ref="I148"/>
    <hyperlink r:id="rId137" ref="I149"/>
    <hyperlink r:id="rId138" ref="I150"/>
    <hyperlink r:id="rId139" ref="I151"/>
    <hyperlink r:id="rId140" ref="I152"/>
    <hyperlink r:id="rId141" ref="I153"/>
    <hyperlink r:id="rId142" ref="I154"/>
    <hyperlink r:id="rId143" ref="I155"/>
    <hyperlink r:id="rId144" ref="I156"/>
    <hyperlink r:id="rId145" ref="I157"/>
    <hyperlink r:id="rId146" ref="I158"/>
    <hyperlink r:id="rId147" ref="I159"/>
    <hyperlink r:id="rId148" ref="I160"/>
    <hyperlink r:id="rId149" ref="I161"/>
    <hyperlink r:id="rId150" ref="I162"/>
    <hyperlink r:id="rId151" ref="I163"/>
    <hyperlink r:id="rId152" ref="I164"/>
    <hyperlink r:id="rId153" ref="I165"/>
    <hyperlink r:id="rId154" ref="I166"/>
    <hyperlink r:id="rId155" ref="I167"/>
    <hyperlink r:id="rId156" ref="I168"/>
    <hyperlink r:id="rId157" ref="I169"/>
    <hyperlink r:id="rId158" ref="I170"/>
    <hyperlink r:id="rId159" ref="I171"/>
    <hyperlink r:id="rId160" ref="I172"/>
    <hyperlink r:id="rId161" ref="I173"/>
    <hyperlink r:id="rId162" ref="I174"/>
    <hyperlink r:id="rId163" ref="I175"/>
    <hyperlink r:id="rId164" ref="I176"/>
    <hyperlink r:id="rId165" ref="I177"/>
    <hyperlink r:id="rId166" ref="I178"/>
    <hyperlink r:id="rId167" ref="I179"/>
    <hyperlink r:id="rId168" ref="I180"/>
    <hyperlink r:id="rId169" ref="I181"/>
    <hyperlink r:id="rId170" ref="I182"/>
    <hyperlink r:id="rId171" ref="I183"/>
    <hyperlink r:id="rId172" ref="I184"/>
    <hyperlink r:id="rId173" ref="I185"/>
    <hyperlink r:id="rId174" ref="I186"/>
    <hyperlink r:id="rId175" ref="I187"/>
    <hyperlink r:id="rId176" ref="I188"/>
    <hyperlink r:id="rId177" ref="I189"/>
    <hyperlink r:id="rId178" ref="I190"/>
    <hyperlink r:id="rId179" ref="I191"/>
    <hyperlink r:id="rId180" ref="I192"/>
    <hyperlink r:id="rId181" ref="I193"/>
    <hyperlink r:id="rId182" ref="I194"/>
    <hyperlink r:id="rId183" ref="I195"/>
    <hyperlink r:id="rId184" ref="I196"/>
    <hyperlink r:id="rId185" ref="I197"/>
    <hyperlink r:id="rId186" ref="I198"/>
    <hyperlink r:id="rId187" ref="I199"/>
    <hyperlink r:id="rId188" ref="I200"/>
    <hyperlink r:id="rId189" ref="I201"/>
    <hyperlink r:id="rId190" ref="I202"/>
    <hyperlink r:id="rId191" ref="I203"/>
    <hyperlink r:id="rId192" ref="I204"/>
    <hyperlink r:id="rId193" ref="I205"/>
    <hyperlink r:id="rId194" ref="I206"/>
    <hyperlink r:id="rId195" ref="I207"/>
    <hyperlink r:id="rId196" ref="I208"/>
    <hyperlink r:id="rId197" ref="I209"/>
    <hyperlink r:id="rId198" ref="I210"/>
    <hyperlink r:id="rId199" ref="I211"/>
    <hyperlink r:id="rId200" ref="I212"/>
    <hyperlink r:id="rId201" ref="I213"/>
    <hyperlink r:id="rId202" ref="I214"/>
    <hyperlink r:id="rId203" ref="I215"/>
    <hyperlink r:id="rId204" ref="I216"/>
    <hyperlink r:id="rId205" ref="I217"/>
    <hyperlink r:id="rId206" ref="I218"/>
    <hyperlink r:id="rId207" ref="I219"/>
    <hyperlink r:id="rId208" ref="I220"/>
    <hyperlink r:id="rId209" ref="I221"/>
    <hyperlink r:id="rId210" ref="I222"/>
    <hyperlink r:id="rId211" ref="I223"/>
    <hyperlink r:id="rId212" ref="I224"/>
    <hyperlink r:id="rId213" ref="I225"/>
    <hyperlink r:id="rId214" ref="I226"/>
    <hyperlink r:id="rId215" ref="I227"/>
    <hyperlink r:id="rId216" ref="I228"/>
    <hyperlink r:id="rId217" ref="I229"/>
    <hyperlink r:id="rId218" ref="I230"/>
    <hyperlink r:id="rId219" ref="I231"/>
    <hyperlink r:id="rId220" ref="I232"/>
    <hyperlink r:id="rId221" ref="I233"/>
    <hyperlink r:id="rId222" ref="I234"/>
    <hyperlink r:id="rId223" ref="I235"/>
    <hyperlink r:id="rId224" ref="I236"/>
    <hyperlink r:id="rId225" ref="I237"/>
    <hyperlink r:id="rId226" ref="I238"/>
    <hyperlink r:id="rId227" ref="I239"/>
    <hyperlink r:id="rId228" ref="I240"/>
    <hyperlink r:id="rId229" ref="I241"/>
    <hyperlink r:id="rId230" ref="I242"/>
    <hyperlink r:id="rId231" ref="I243"/>
    <hyperlink r:id="rId232" ref="I244"/>
    <hyperlink r:id="rId233" ref="I245"/>
    <hyperlink r:id="rId234" ref="I246"/>
    <hyperlink r:id="rId235" ref="I247"/>
    <hyperlink r:id="rId236" ref="I248"/>
    <hyperlink r:id="rId237" ref="I249"/>
    <hyperlink r:id="rId238" ref="I250"/>
    <hyperlink r:id="rId239" ref="I251"/>
    <hyperlink r:id="rId240" ref="I252"/>
    <hyperlink r:id="rId241" ref="I253"/>
    <hyperlink r:id="rId242" ref="I254"/>
    <hyperlink r:id="rId243" ref="I255"/>
    <hyperlink r:id="rId244" ref="I256"/>
    <hyperlink r:id="rId245" ref="I257"/>
    <hyperlink r:id="rId246" ref="I258"/>
    <hyperlink r:id="rId247" ref="I259"/>
    <hyperlink r:id="rId248" ref="I260"/>
    <hyperlink r:id="rId249" ref="I261"/>
    <hyperlink r:id="rId250" ref="I262"/>
    <hyperlink r:id="rId251" ref="I263"/>
    <hyperlink r:id="rId252" ref="I264"/>
    <hyperlink r:id="rId253" ref="I265"/>
    <hyperlink r:id="rId254" ref="I266"/>
    <hyperlink r:id="rId255" ref="I267"/>
    <hyperlink r:id="rId256" ref="I268"/>
    <hyperlink r:id="rId257" ref="I269"/>
    <hyperlink r:id="rId258" ref="I270"/>
    <hyperlink r:id="rId259" ref="I271"/>
    <hyperlink r:id="rId260" ref="I272"/>
    <hyperlink r:id="rId261" ref="I273"/>
    <hyperlink r:id="rId262" ref="I274"/>
    <hyperlink r:id="rId263" ref="I275"/>
    <hyperlink r:id="rId264" ref="I276"/>
    <hyperlink r:id="rId265" ref="I277"/>
    <hyperlink r:id="rId266" ref="I278"/>
    <hyperlink r:id="rId267" ref="I279"/>
    <hyperlink r:id="rId268" ref="I280"/>
    <hyperlink r:id="rId269" ref="I281"/>
    <hyperlink r:id="rId270" ref="I282"/>
    <hyperlink r:id="rId271" ref="I283"/>
    <hyperlink r:id="rId272" ref="I284"/>
    <hyperlink r:id="rId273" ref="I285"/>
    <hyperlink r:id="rId274" ref="I286"/>
    <hyperlink r:id="rId275" ref="I287"/>
    <hyperlink r:id="rId276" ref="I288"/>
    <hyperlink r:id="rId277" ref="I289"/>
    <hyperlink r:id="rId278" ref="I290"/>
    <hyperlink r:id="rId279" ref="I291"/>
    <hyperlink r:id="rId280" ref="I292"/>
    <hyperlink r:id="rId281" ref="I293"/>
    <hyperlink r:id="rId282" ref="I294"/>
    <hyperlink r:id="rId283" ref="I295"/>
    <hyperlink r:id="rId284" ref="I296"/>
    <hyperlink r:id="rId285" ref="I297"/>
    <hyperlink r:id="rId286" ref="I298"/>
    <hyperlink r:id="rId287" ref="I299"/>
    <hyperlink r:id="rId288" ref="I300"/>
    <hyperlink r:id="rId289" ref="I301"/>
    <hyperlink r:id="rId290" ref="I302"/>
    <hyperlink r:id="rId291" ref="I303"/>
    <hyperlink r:id="rId292" ref="I304"/>
    <hyperlink r:id="rId293" ref="I305"/>
    <hyperlink r:id="rId294" ref="I306"/>
    <hyperlink r:id="rId295" ref="I307"/>
    <hyperlink r:id="rId296" ref="I308"/>
    <hyperlink r:id="rId297" ref="I309"/>
    <hyperlink r:id="rId298" ref="I310"/>
    <hyperlink r:id="rId299" ref="I311"/>
    <hyperlink r:id="rId300" ref="I312"/>
    <hyperlink r:id="rId301" ref="I313"/>
    <hyperlink r:id="rId302" ref="I314"/>
    <hyperlink r:id="rId303" ref="I315"/>
    <hyperlink r:id="rId304" ref="I316"/>
    <hyperlink r:id="rId305" ref="I317"/>
    <hyperlink r:id="rId306" ref="I318"/>
    <hyperlink r:id="rId307" ref="I319"/>
    <hyperlink r:id="rId308" ref="I320"/>
    <hyperlink r:id="rId309" ref="I321"/>
    <hyperlink r:id="rId310" ref="I322"/>
    <hyperlink r:id="rId311" ref="I323"/>
    <hyperlink r:id="rId312" ref="I324"/>
    <hyperlink r:id="rId313" ref="I325"/>
    <hyperlink r:id="rId314" ref="I326"/>
    <hyperlink r:id="rId315" ref="I327"/>
    <hyperlink r:id="rId316" ref="I328"/>
    <hyperlink r:id="rId317" ref="I329"/>
    <hyperlink r:id="rId318" ref="I330"/>
    <hyperlink r:id="rId319" ref="I331"/>
    <hyperlink r:id="rId320" ref="I332"/>
    <hyperlink r:id="rId321" ref="I333"/>
    <hyperlink r:id="rId322" ref="I334"/>
    <hyperlink r:id="rId323" ref="I335"/>
    <hyperlink r:id="rId324" ref="I336"/>
    <hyperlink r:id="rId325" ref="I337"/>
    <hyperlink r:id="rId326" ref="I338"/>
    <hyperlink r:id="rId327" ref="I339"/>
    <hyperlink r:id="rId328" ref="I340"/>
    <hyperlink r:id="rId329" ref="I341"/>
    <hyperlink r:id="rId330" ref="I342"/>
    <hyperlink r:id="rId331" ref="I343"/>
    <hyperlink r:id="rId332" ref="I344"/>
    <hyperlink r:id="rId333" ref="I345"/>
    <hyperlink r:id="rId334" ref="I346"/>
    <hyperlink r:id="rId335" ref="I347"/>
    <hyperlink r:id="rId336" ref="I348"/>
    <hyperlink r:id="rId337" ref="I349"/>
    <hyperlink r:id="rId338" ref="I350"/>
    <hyperlink r:id="rId339" ref="I351"/>
    <hyperlink r:id="rId340" ref="I352"/>
    <hyperlink r:id="rId341" ref="I353"/>
    <hyperlink r:id="rId342" ref="I354"/>
    <hyperlink r:id="rId343" ref="I355"/>
    <hyperlink r:id="rId344" ref="I356"/>
    <hyperlink r:id="rId345" ref="I357"/>
    <hyperlink r:id="rId346" ref="I358"/>
    <hyperlink r:id="rId347" ref="I359"/>
    <hyperlink r:id="rId348" ref="I360"/>
    <hyperlink r:id="rId349" ref="I361"/>
    <hyperlink r:id="rId350" ref="I362"/>
    <hyperlink r:id="rId351" ref="I363"/>
    <hyperlink r:id="rId352" ref="I364"/>
    <hyperlink r:id="rId353" ref="I365"/>
    <hyperlink r:id="rId354" ref="I366"/>
    <hyperlink r:id="rId355" ref="I367"/>
    <hyperlink r:id="rId356" ref="I368"/>
    <hyperlink r:id="rId357" ref="I369"/>
    <hyperlink r:id="rId358" ref="I370"/>
    <hyperlink r:id="rId359" ref="I371"/>
    <hyperlink r:id="rId360" ref="I372"/>
    <hyperlink r:id="rId361" ref="I373"/>
    <hyperlink r:id="rId362" ref="I374"/>
    <hyperlink r:id="rId363" ref="I375"/>
    <hyperlink r:id="rId364" ref="I376"/>
    <hyperlink r:id="rId365" ref="I377"/>
    <hyperlink r:id="rId366" ref="I378"/>
    <hyperlink r:id="rId367" ref="I379"/>
    <hyperlink r:id="rId368" ref="I380"/>
    <hyperlink r:id="rId369" ref="I381"/>
    <hyperlink r:id="rId370" ref="I382"/>
    <hyperlink r:id="rId371" ref="I383"/>
    <hyperlink r:id="rId372" ref="I384"/>
    <hyperlink r:id="rId373" ref="I385"/>
    <hyperlink r:id="rId374" ref="I386"/>
    <hyperlink r:id="rId375" ref="I387"/>
    <hyperlink r:id="rId376" ref="I388"/>
    <hyperlink r:id="rId377" ref="I389"/>
    <hyperlink r:id="rId378" ref="I390"/>
    <hyperlink r:id="rId379" ref="I391"/>
    <hyperlink r:id="rId380" ref="I392"/>
    <hyperlink r:id="rId381" ref="I393"/>
    <hyperlink r:id="rId382" ref="I394"/>
    <hyperlink r:id="rId383" ref="I395"/>
    <hyperlink r:id="rId384" ref="I396"/>
    <hyperlink r:id="rId385" ref="I397"/>
    <hyperlink r:id="rId386" ref="I398"/>
    <hyperlink r:id="rId387" ref="I399"/>
    <hyperlink r:id="rId388" ref="I400"/>
    <hyperlink r:id="rId389" ref="I401"/>
    <hyperlink r:id="rId390" ref="I402"/>
    <hyperlink r:id="rId391" ref="I403"/>
    <hyperlink r:id="rId392" ref="I404"/>
    <hyperlink r:id="rId393" ref="I405"/>
    <hyperlink r:id="rId394" ref="I406"/>
    <hyperlink r:id="rId395" ref="I407"/>
    <hyperlink r:id="rId396" ref="I408"/>
    <hyperlink r:id="rId397" ref="I409"/>
    <hyperlink r:id="rId398" ref="I410"/>
    <hyperlink r:id="rId399" ref="I411"/>
    <hyperlink r:id="rId400" ref="I412"/>
    <hyperlink r:id="rId401" ref="I413"/>
    <hyperlink r:id="rId402" ref="I414"/>
    <hyperlink r:id="rId403" ref="I415"/>
    <hyperlink r:id="rId404" ref="I416"/>
    <hyperlink r:id="rId405" ref="I417"/>
    <hyperlink r:id="rId406" ref="I418"/>
    <hyperlink r:id="rId407" ref="I419"/>
    <hyperlink r:id="rId408" ref="I420"/>
    <hyperlink r:id="rId409" ref="I421"/>
    <hyperlink r:id="rId410" ref="I422"/>
    <hyperlink r:id="rId411" ref="I423"/>
    <hyperlink r:id="rId412" ref="I424"/>
    <hyperlink r:id="rId413" ref="I425"/>
    <hyperlink r:id="rId414" ref="I426"/>
    <hyperlink r:id="rId415" ref="I427"/>
    <hyperlink r:id="rId416" ref="I428"/>
    <hyperlink r:id="rId417" ref="I429"/>
    <hyperlink r:id="rId418" ref="I430"/>
    <hyperlink r:id="rId419" ref="I431"/>
    <hyperlink r:id="rId420" ref="I432"/>
  </hyperlinks>
  <drawing r:id="rId421"/>
</worksheet>
</file>