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linkfast\"/>
    </mc:Choice>
  </mc:AlternateContent>
  <bookViews>
    <workbookView xWindow="-45" yWindow="-45" windowWidth="19305" windowHeight="10440" activeTab="1"/>
  </bookViews>
  <sheets>
    <sheet name="Tổng Quan" sheetId="2" r:id="rId1"/>
    <sheet name="Nội Dung" sheetId="1" r:id="rId2"/>
    <sheet name="Tiện Ích" sheetId="3" r:id="rId3"/>
  </sheets>
  <definedNames>
    <definedName name="_xlnm.Print_Area" localSheetId="1">'Nội Dung'!$A$1:$I$58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2" i="1" l="1"/>
  <c r="K91" i="1"/>
  <c r="K88" i="1"/>
  <c r="K89" i="1"/>
  <c r="K87" i="1"/>
  <c r="K83" i="1"/>
  <c r="K84" i="1"/>
  <c r="K85" i="1"/>
  <c r="K82" i="1"/>
  <c r="K77" i="1"/>
  <c r="K78" i="1"/>
  <c r="K79" i="1"/>
  <c r="K80" i="1"/>
  <c r="K76" i="1"/>
  <c r="K73" i="1"/>
  <c r="K74" i="1"/>
  <c r="K72" i="1"/>
  <c r="K69" i="1"/>
  <c r="K70" i="1"/>
  <c r="K68" i="1"/>
  <c r="K66" i="1"/>
  <c r="K65" i="1"/>
  <c r="K59" i="1"/>
  <c r="K60" i="1"/>
  <c r="K61" i="1"/>
  <c r="K63" i="1"/>
  <c r="K58" i="1"/>
  <c r="K54" i="1"/>
  <c r="K55" i="1"/>
  <c r="K56" i="1"/>
  <c r="K53"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10" i="1"/>
  <c r="K93" i="1"/>
  <c r="I81" i="1"/>
  <c r="F13" i="2"/>
  <c r="F5" i="2"/>
  <c r="F6" i="2"/>
  <c r="F7" i="2"/>
  <c r="F8" i="2"/>
  <c r="F9" i="2"/>
  <c r="F10" i="2"/>
  <c r="F11" i="2"/>
  <c r="F12" i="2"/>
  <c r="F14" i="2"/>
  <c r="F15" i="2"/>
  <c r="F17" i="2"/>
  <c r="I90" i="1"/>
  <c r="E13" i="2"/>
  <c r="I86" i="1"/>
  <c r="E12" i="2"/>
  <c r="E11" i="2"/>
  <c r="I75" i="1"/>
  <c r="E10" i="2"/>
  <c r="I71" i="1"/>
  <c r="E9" i="2"/>
  <c r="I67" i="1"/>
  <c r="E8" i="2"/>
  <c r="I64" i="1"/>
  <c r="E7" i="2"/>
  <c r="I57" i="1"/>
  <c r="E6" i="2"/>
  <c r="I52" i="1"/>
  <c r="E5" i="2"/>
</calcChain>
</file>

<file path=xl/sharedStrings.xml><?xml version="1.0" encoding="utf-8"?>
<sst xmlns="http://schemas.openxmlformats.org/spreadsheetml/2006/main" count="369" uniqueCount="150">
  <si>
    <t>STT</t>
  </si>
  <si>
    <t>TÊN THIẾT BỊ</t>
  </si>
  <si>
    <t>HÌNH ẢNH</t>
  </si>
  <si>
    <t>BẢO HÀNH</t>
  </si>
  <si>
    <t>ĐƠN VỊ</t>
  </si>
  <si>
    <t>SỐ LƯỢNG</t>
  </si>
  <si>
    <t>3 năm</t>
  </si>
  <si>
    <t>Chiếc</t>
  </si>
  <si>
    <t>Công tắc Salute 1 nút (L/L&amp;N, màu trắng)</t>
  </si>
  <si>
    <t>Công tắc Salute 2 nút (L/L&amp;N, màu trắng)</t>
  </si>
  <si>
    <t>Công tắc Salute 3 nút (L/L&amp;N, màu trắng)</t>
  </si>
  <si>
    <t>ĐƠN GIÁ</t>
  </si>
  <si>
    <t>TỔNG GIÁ</t>
  </si>
  <si>
    <t>Tầng</t>
  </si>
  <si>
    <t>Phòng Ngủ</t>
  </si>
  <si>
    <t>Tầng 1</t>
  </si>
  <si>
    <t>Công tắc điều chỉnh ánh sáng</t>
  </si>
  <si>
    <t>Ghi chú</t>
  </si>
  <si>
    <t>Thay cho 1 công tắc 2 và 1 công tắc 4</t>
  </si>
  <si>
    <t>Thay cho công tắc 4</t>
  </si>
  <si>
    <t>Công tắc rèm Salute 2 nút (màu trắng)</t>
  </si>
  <si>
    <t>chiếc</t>
  </si>
  <si>
    <t>Công tắc ngữ cảnh 6 kịch bản</t>
  </si>
  <si>
    <t>Cầu Thang</t>
  </si>
  <si>
    <t>Bếp</t>
  </si>
  <si>
    <t>WC</t>
  </si>
  <si>
    <t>Tầng 2</t>
  </si>
  <si>
    <t>Phòng Master</t>
  </si>
  <si>
    <t>Phòng ngủ Master</t>
  </si>
  <si>
    <t>WC Master</t>
  </si>
  <si>
    <t xml:space="preserve"> thêm 2 bóng thả trần</t>
  </si>
  <si>
    <t>WC Phải</t>
  </si>
  <si>
    <t>Ngủ trái</t>
  </si>
  <si>
    <t>Ngủ giữa</t>
  </si>
  <si>
    <t>Ngủ phải</t>
  </si>
  <si>
    <t>Tầng 4</t>
  </si>
  <si>
    <t>Cầu Thang và Phòng Thờ</t>
  </si>
  <si>
    <t>Tầng Tum</t>
  </si>
  <si>
    <t>Tổng thiết bị</t>
  </si>
  <si>
    <t>BẢN BÁO GIÁ TẠM TÍNH BAO GỒM CÔNG TẮC, RÈM, APTOMAT CHO BT VÂN CANH</t>
  </si>
  <si>
    <r>
      <rPr>
        <b/>
        <sz val="18"/>
        <color rgb="FFFF0000"/>
        <rFont val="Times New Roman"/>
        <family val="1"/>
      </rPr>
      <t>CÔNG TY TNHH CÔNG NGHỆ LINKFAST</t>
    </r>
    <r>
      <rPr>
        <b/>
        <sz val="18"/>
        <rFont val="Times New Roman"/>
        <family val="1"/>
      </rPr>
      <t xml:space="preserve">
</t>
    </r>
    <r>
      <rPr>
        <sz val="18"/>
        <rFont val="Times New Roman"/>
        <family val="1"/>
      </rPr>
      <t>VPGD: Tòa nhà LinkFast, D7, KĐT Đại Kim, Hoàng Mai, Hà Nội
Website: linkfast.vn
Hotline: 0988 839 770</t>
    </r>
  </si>
  <si>
    <t>HỆ THỐNG CHIẾU SÁNG</t>
  </si>
  <si>
    <t>Mô Tả</t>
  </si>
  <si>
    <t>I</t>
  </si>
  <si>
    <t>II</t>
  </si>
  <si>
    <t>Hệ thống an ninh</t>
  </si>
  <si>
    <t>Wulian</t>
  </si>
  <si>
    <t>HT</t>
  </si>
  <si>
    <t>Bộ</t>
  </si>
  <si>
    <t>Nút ấn khẩn cấp</t>
  </si>
  <si>
    <t>HỆ THỐNG AN NINH</t>
  </si>
  <si>
    <t>An ninh</t>
  </si>
  <si>
    <t>Cảm biến cửa</t>
  </si>
  <si>
    <t>Cản báo âm thanh</t>
  </si>
  <si>
    <t>III</t>
  </si>
  <si>
    <t xml:space="preserve">HỆ THỐNG ĐIỀU KHIỂN ĐIỀU HÒA - TIVI </t>
  </si>
  <si>
    <t>Phòng khách</t>
  </si>
  <si>
    <t>Bộ điều khiển hồng ngoại</t>
  </si>
  <si>
    <t>Phòng ngủ</t>
  </si>
  <si>
    <t>Mặt điều khiển điều hòa cảm ứng phòng khách</t>
  </si>
  <si>
    <t>IV</t>
  </si>
  <si>
    <t>Chưa bao gồm loa âm trần</t>
  </si>
  <si>
    <t>HỆ THỐNG ÂM THANH ĐA VÙNG</t>
  </si>
  <si>
    <t>HỆ THỐNG RÈM THÔNG MINH</t>
  </si>
  <si>
    <t>Motor rèm thông minh</t>
  </si>
  <si>
    <t>VII</t>
  </si>
  <si>
    <t>Khóa cửa mở từ xa, kết hợp hệ thống chuông hình, đàm thoại 2 chiều ngay cả khi không có mặt trong nhà</t>
  </si>
  <si>
    <t>IX</t>
  </si>
  <si>
    <t xml:space="preserve">Cảm biến khói </t>
  </si>
  <si>
    <t>Phát hiện sự cố cháy trong nhà</t>
  </si>
  <si>
    <t>Cảm biến nhiệt độ, độ ẩm</t>
  </si>
  <si>
    <t>Đo nhiệt độ độ ấm trong phòng kết hợp bật tắt hệ thống điều hòa</t>
  </si>
  <si>
    <t>Cảm biến ngập nước</t>
  </si>
  <si>
    <t xml:space="preserve">Phát hiện sự cố ngập nước bảo vệ sàn gỗ  </t>
  </si>
  <si>
    <t xml:space="preserve">3 năm </t>
  </si>
  <si>
    <t>X</t>
  </si>
  <si>
    <t>Bộ điều khiển trung tâm</t>
  </si>
  <si>
    <t>Gateway</t>
  </si>
  <si>
    <t>Bộ kích sóng</t>
  </si>
  <si>
    <t>Khóa cửa chính1</t>
  </si>
  <si>
    <t>XI</t>
  </si>
  <si>
    <t xml:space="preserve">Nhân công lắp đặt các thiết bị Smarthome
</t>
  </si>
  <si>
    <t>gói</t>
  </si>
  <si>
    <t>XII</t>
  </si>
  <si>
    <t>Vật tư phụ hoàn thiện hệ thống</t>
  </si>
  <si>
    <t>system</t>
  </si>
  <si>
    <t>Máy phát nhạc Wise H6 7 inch</t>
  </si>
  <si>
    <t xml:space="preserve"> HỆ THỐNG CHIẾU SÁNG</t>
  </si>
  <si>
    <t>KHÓA CỬA THÔNG MINH</t>
  </si>
  <si>
    <t>HỆ THỐNG CẢM BIẾN AN TOÀN, SỨC KHỎE, MÔI TRƯỜNG</t>
  </si>
  <si>
    <t>Phòng bếp</t>
  </si>
  <si>
    <t>Phòng master</t>
  </si>
  <si>
    <t>VIII</t>
  </si>
  <si>
    <t>Chưa bao gồm đường ống phụ kiện tưới</t>
  </si>
  <si>
    <t>Bộ điều khiển van nước</t>
  </si>
  <si>
    <t>Van tưới nước tự động</t>
  </si>
  <si>
    <t>Aptomat ( điều khiển máy bơm nước)</t>
  </si>
  <si>
    <t>Điều khiển máy bơm từ xa, hẹn giờ</t>
  </si>
  <si>
    <t>Điều khiển tưới cây tự động theo thời tiết</t>
  </si>
  <si>
    <t>VI</t>
  </si>
  <si>
    <t xml:space="preserve">TƯỚI NƯỚC TỰ ĐỘNG SÂN VƯỜN
Điều khiển qua điện thoại, hẹn giờ tự động, phân biệt nhiệt độ, độ ẩm, nắng mưa </t>
  </si>
  <si>
    <t>BỘ ĐIỀU KHIỂN TRUNG TÂM</t>
  </si>
  <si>
    <t xml:space="preserve">Tổng Giá Trị </t>
  </si>
  <si>
    <t xml:space="preserve">Bằng chữ : </t>
  </si>
  <si>
    <t>Bảng giá bao gồm 10% VAT , Hàng Chính hãng nên lấy VAT với phần Smarthome.</t>
  </si>
  <si>
    <r>
      <rPr>
        <b/>
        <sz val="14"/>
        <rFont val="Times New Roman"/>
        <family val="1"/>
      </rPr>
      <t>Ghi chú</t>
    </r>
    <r>
      <rPr>
        <sz val="14"/>
        <rFont val="Times New Roman"/>
        <family val="1"/>
      </rPr>
      <t xml:space="preserve"> : Thời gian bảo hành công trình là 3 Năm , kể từ ngày nghiệm thu bàn giao .</t>
    </r>
  </si>
  <si>
    <t>Bộ điều khiển điều hòa VRV loại đa năng</t>
  </si>
  <si>
    <t>Bộ chuyển đổi có dây-không dây (Serial Port)</t>
  </si>
  <si>
    <t>Điều khiển cổng thông minh</t>
  </si>
  <si>
    <t>Bộ chuyển đổi có dây-không dây (Output)</t>
  </si>
  <si>
    <t xml:space="preserve">Smarthome Wulian kính gởi đến quý khách hàng giải pháp nhà thông minh do Wulian cung cấp : </t>
  </si>
  <si>
    <t>Stt 
Item</t>
  </si>
  <si>
    <t xml:space="preserve"> Mô tả 
Description</t>
  </si>
  <si>
    <t>Hiệu 
Cat.No</t>
  </si>
  <si>
    <t>Đvt 
Unit</t>
  </si>
  <si>
    <t>S. lượng  
Q'ty</t>
  </si>
  <si>
    <t>Ghi chú 
Remark</t>
  </si>
  <si>
    <t>Thiết bị</t>
  </si>
  <si>
    <t xml:space="preserve">Giảm Giá - Discount </t>
  </si>
  <si>
    <r>
      <rPr>
        <b/>
        <sz val="10"/>
        <rFont val="Times New Roman"/>
        <family val="1"/>
      </rPr>
      <t>Ghi chú</t>
    </r>
    <r>
      <rPr>
        <sz val="10"/>
        <rFont val="Times New Roman"/>
        <family val="1"/>
      </rPr>
      <t xml:space="preserve"> : Thời gian bảo hành công trình là 3 Năm , kể từ ngày nghiệm thu bàn giao . Thiết bị bảo hành cao hơn sẽ được bảo hành tại văn phòng Wulian hoặc phí dịch vụ tận nơi .</t>
    </r>
  </si>
  <si>
    <t>Giá chưa bao gồm dây và nhân công đi dây cho phụ kiện có dây smarthome .</t>
  </si>
  <si>
    <t>Thành tiền 
Amount</t>
  </si>
  <si>
    <t>Tổng thiết bị:</t>
  </si>
  <si>
    <t>TƯỚI NƯỚC TỰ ĐỘNG SÂN VƯỜN</t>
  </si>
  <si>
    <t>NHÂN CÔNG LẮP ĐẶT CÁC THIẾT BỊ SMARTHOME</t>
  </si>
  <si>
    <t>VẬT TƯ HOÀN THIỆN HỆ THỐNG</t>
  </si>
  <si>
    <t>Ghi chú:</t>
  </si>
  <si>
    <t>Khóa cửa thông minh</t>
  </si>
  <si>
    <t>- Đảm báo cho ngôi nhà an toàn
- Mở khóa bằng nhiều phương thức: chìa cơ, mã số, vân tay, thẻ từ, app điện thoại 
- Lưu trữ, ghi lại và thông báo về tình trạng đóng mở cửa
- Liên kết với các hệ thống chiếu sáng, hệ thống an ninh để đảm bảo an toàn cho ngôi nhà
- Mở khóa từ xa bằng cho người thân bằng smarphone</t>
  </si>
  <si>
    <t>Hệ thống chiếu sáng thông minh</t>
  </si>
  <si>
    <t>Điều khiển nhiệt độ điều hòa, nóng lạnh</t>
  </si>
  <si>
    <t>- Bật tắt điều hòa nóng lạnh bằng thiết bị đầu cuối smartphone, ipad...
- Mùa hè hoặc mùa đông người dùng chỉ cần bật/tắt điều hòa, nóng lạnh trước khi về, vậy là khi về nhà mọi thứ đã sẵn sàng mà không phải chờ đợi.
- Tự động điều chỉnh nhiệt độ điều hòa, thông gió dựa trên môi trường thực tế xung quanh
- Hiển thị thông tin về nhiệt độ, độ ẩm và gửi thông báo tới smartphone</t>
  </si>
  <si>
    <t>Điều khiển rèm tự động</t>
  </si>
  <si>
    <t>- Điều khiển rèm cửa bằng điện thoại thông minh từ xa
- Kết hợp với cảm biến ánh sáng tự động đóng/mở rèm dựa vào ánh sáng xung quanh.</t>
  </si>
  <si>
    <t>- Khả năng cảm biến chuyển  động và đưa ra những cảnh báo kịp thời sẽ giúp bạn yên tâm hơn với ngôi nhà của mình. 
- Báo động trong các trường hợp bất thường
- Kết hợp các thiết bị ánh sáng, khóa cửa, cảm biến..chuông báo động sẽ kêu và gửi thông báo về điện thoại
- Đo nồng độ khí gas và báo động, thông báo cho người dùng và xử lý nếu xảy ra sự cố về gas.
- Tự động khóa van gas khi có rò rỉ khí gas
- Cảnh báo tình trạng ngập nước vào sàn nhà, đồ nội thất trong nhà để người dùng có thể xử lý. 
- Ghi lại và gửi thông báo trạng thái đóng mở cửa
- Nút ấn khẩn cấp dành cho người già và trẻ em hoặc các trường hợp nguy hiểm. Bấm nút hệ thống an ninh, hệ thống chiếu sáng kích hoạt, gửi thông báo tới smartphone của những người thân trong gia đình.</t>
  </si>
  <si>
    <t>Camera thông minh</t>
  </si>
  <si>
    <t>- Giám sát ngôi nhà từ xa, liên kết với các thiêt bị khác trong nhà để đảm bảo cuộc sống gia đình an toàn
- Đàm thoại hai chiều</t>
  </si>
  <si>
    <t>Hệ thống an toàn sức khỏe</t>
  </si>
  <si>
    <t>- Báo cáo về tình trạng nhiệt độ độ ẩm hiện tại của môi trường
- Kết hợp các hệ thống thông gió, hút mùi, máy lạnh, máy sưởi hoạt động tạo ra môi trường tốt nhất cho sức khỏe con người</t>
  </si>
  <si>
    <t>Hệ thống tưới nước tự động</t>
  </si>
  <si>
    <t xml:space="preserve">- Điều khiển bật/tắt hệ thống tưới cây từ xa khi đi công tác, đi du lịch
- Hẹn lịch, hẹn giờ tự động tưới cây theo ngày, tuần, tháng
- Điều chỉnh lưu lượng nước tưới
- Tự động tưới cây hoặc không tưới tùy theo môi trường ( trời nắng, nhiệt độ cao sẽ tự động tưới cây và ngược lại trời mưa sẽ không tưới hoặc với lưu lượng nước thấp)
</t>
  </si>
  <si>
    <t xml:space="preserve"> Kết nối, điều khiển các thiết bị smarthome trong nhà</t>
  </si>
  <si>
    <t>Cảm biến ánh sáng</t>
  </si>
  <si>
    <t>Khóa thông minh Retina ( vàng hồng)</t>
  </si>
  <si>
    <t>P ngủ nhỏ</t>
  </si>
  <si>
    <t>Tầng 3</t>
  </si>
  <si>
    <t>WC trái</t>
  </si>
  <si>
    <t>tai sao dùng nhiều măt điều khiển thế này</t>
  </si>
  <si>
    <t xml:space="preserve">- Điều khiển ánh sáng cho ngôi nhà bạn từ xa (ánh sáng điện, lấy sáng tự nhiên với hệ thống điều khiển rèm cửa), với các kịch bản linh hoạt, tùy biến theo sở thích chủ nhà.
- Kết hợp ngữ cảnh bật tắt điện thông minh
- Tự động điều chỉnh ánh sáng theo cường độ ánh sáng xung quanh ngôi nhà
- Tự động bật điện khi bạn mở cửa và tắt điện khi ra khỏi nhà
- Điều chỉnh cường độ ánh sáng và chế độ ấm/lạnh đèn để làm việc, đọc sách, đi ngủ sao cho phù hợp tốt nhất cho mắt và sức khỏe người dùng
- Tùy biến ánh sáng, thay đổi màu sắc ánh sáng, đèn led đổi màu theo sở thích của người dùng
- Kết hợp hệ thống L:L
</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</si>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</sst>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_₫_-;\-* #,##0.00\ _₫_-;_-* &quot;-&quot;??\ _₫_-;_-@_-"/>
    <numFmt numFmtId="165" formatCode="_-* #,##0\ _₫_-;\-* #,##0\ _₫_-;_-* &quot;-&quot;??\ _₫_-;_-@_-"/>
    <numFmt numFmtId="166" formatCode="_ * #,##0.00_ ;_ * \-#,##0.00_ ;_ * &quot;-&quot;??_ ;_ @_ "/>
    <numFmt numFmtId="167" formatCode="_-* #,##0_-;\-* #,##0_-;_-* &quot;-&quot;??_-;_-@_-"/>
    <numFmt numFmtId="168" formatCode="_ * #,##0_ ;_ * \-#,##0_ ;_ * &quot;-&quot;??_ ;_ @_ "/>
    <numFmt numFmtId="169" formatCode="_(* #,##0_);_(* \(#,##0\);_(* &quot;-&quot;??_);_(@_)"/>
  </numFmts>
  <fonts count="29">
    <font>
      <sz val="11"/>
      <color theme="1"/>
      <name val="Calibri"/>
      <family val="2"/>
      <scheme val="minor"/>
    </font>
    <font>
      <sz val="11"/>
      <name val="Times New Roman"/>
      <family val="1"/>
    </font>
    <font>
      <sz val="10"/>
      <name val="Times New Roman"/>
      <family val="1"/>
    </font>
    <font>
      <b/>
      <sz val="18"/>
      <name val="Times New Roman"/>
      <family val="1"/>
    </font>
    <font>
      <b/>
      <sz val="12"/>
      <name val="Times New Roman"/>
      <family val="1"/>
    </font>
    <font>
      <sz val="12"/>
      <name val="Times New Roman"/>
      <family val="1"/>
    </font>
    <font>
      <sz val="13"/>
      <color theme="1"/>
      <name val="Calibri"/>
      <family val="2"/>
      <scheme val="minor"/>
    </font>
    <font>
      <b/>
      <sz val="14"/>
      <name val="Times New Roman"/>
      <family val="1"/>
    </font>
    <font>
      <sz val="11"/>
      <color theme="1"/>
      <name val="Calibri"/>
      <family val="2"/>
      <scheme val="minor"/>
    </font>
    <font>
      <b/>
      <sz val="14"/>
      <color rgb="FF000000"/>
      <name val="Times New Roman"/>
      <family val="1"/>
    </font>
    <font>
      <sz val="14"/>
      <name val="Times New Roman"/>
      <family val="1"/>
    </font>
    <font>
      <sz val="14"/>
      <color rgb="FF282828"/>
      <name val="Times New Roman"/>
      <family val="1"/>
    </font>
    <font>
      <sz val="14"/>
      <color theme="1"/>
      <name val="Times New Roman"/>
      <family val="1"/>
    </font>
    <font>
      <sz val="14"/>
      <color theme="1"/>
      <name val="Calibri"/>
      <family val="2"/>
      <scheme val="minor"/>
    </font>
    <font>
      <b/>
      <sz val="18"/>
      <color rgb="FFFF0000"/>
      <name val="Times New Roman"/>
      <family val="1"/>
    </font>
    <font>
      <sz val="18"/>
      <name val="Times New Roman"/>
      <family val="1"/>
    </font>
    <font>
      <b/>
      <sz val="10"/>
      <name val="Times New Roman"/>
      <family val="1"/>
    </font>
    <font>
      <sz val="12"/>
      <name val="宋体"/>
      <charset val="134"/>
    </font>
    <font>
      <sz val="14"/>
      <name val="Times New Roman"/>
      <family val="1"/>
      <charset val="163"/>
    </font>
    <font>
      <b/>
      <sz val="14"/>
      <name val="Times New Roman"/>
      <family val="1"/>
      <charset val="163"/>
    </font>
    <font>
      <sz val="14"/>
      <name val="Arial"/>
      <family val="2"/>
    </font>
    <font>
      <sz val="12"/>
      <color theme="1"/>
      <name val="Times New Roman"/>
      <family val="1"/>
    </font>
    <font>
      <sz val="10"/>
      <name val="Helv"/>
      <family val="2"/>
    </font>
    <font>
      <b/>
      <sz val="10"/>
      <color rgb="FFFF0000"/>
      <name val="Times New Roman"/>
      <family val="1"/>
    </font>
    <font>
      <i/>
      <sz val="10"/>
      <name val="Times New Roman"/>
      <family val="1"/>
    </font>
    <font>
      <i/>
      <sz val="12"/>
      <color theme="3" tint="-0.499984740745262"/>
      <name val="Times New Roman"/>
      <family val="1"/>
    </font>
    <font>
      <b/>
      <sz val="12"/>
      <name val="Times New Roman"/>
      <family val="1"/>
      <charset val="163"/>
    </font>
    <font>
      <b/>
      <sz val="12"/>
      <color theme="1"/>
      <name val="Times New Roman"/>
      <family val="1"/>
      <charset val="163"/>
    </font>
    <font>
      <sz val="12"/>
      <color theme="1"/>
      <name val="Times New Roman"/>
      <family val="1"/>
      <charset val="163"/>
    </font>
  </fonts>
  <fills count="6">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bottom style="double">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164" fontId="8" fillId="0" borderId="0" applyFont="0" applyFill="0" applyBorder="0" applyAlignment="0" applyProtection="0"/>
    <xf numFmtId="0" fontId="22" fillId="0" borderId="0"/>
    <xf numFmtId="166" fontId="17" fillId="0" borderId="0" applyFont="0" applyFill="0" applyBorder="0" applyAlignment="0" applyProtection="0"/>
  </cellStyleXfs>
  <cellXfs count="246">
    <xf numFmtId="0" fontId="0" fillId="0" borderId="0" xfId="0"/>
    <xf numFmtId="0" fontId="1"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0" fontId="2" fillId="0" borderId="0" xfId="0" applyFont="1" applyAlignment="1">
      <alignment horizontal="center" vertical="center"/>
    </xf>
    <xf numFmtId="165" fontId="2" fillId="0" borderId="0" xfId="1" applyNumberFormat="1" applyFont="1" applyAlignment="1">
      <alignment vertical="center"/>
    </xf>
    <xf numFmtId="0" fontId="2" fillId="0" borderId="0" xfId="0" applyFont="1" applyBorder="1" applyAlignment="1">
      <alignment vertical="center"/>
    </xf>
    <xf numFmtId="0" fontId="6" fillId="0" borderId="0" xfId="0" applyFont="1" applyBorder="1" applyAlignment="1">
      <alignment vertical="center"/>
    </xf>
    <xf numFmtId="0" fontId="7" fillId="0" borderId="1" xfId="0" applyFont="1" applyBorder="1" applyAlignment="1">
      <alignment horizontal="center" vertical="center" wrapText="1"/>
    </xf>
    <xf numFmtId="0" fontId="12" fillId="0" borderId="1" xfId="0" applyFont="1" applyFill="1" applyBorder="1" applyAlignment="1">
      <alignment vertical="center" wrapText="1"/>
    </xf>
    <xf numFmtId="49" fontId="11" fillId="0" borderId="1" xfId="0" applyNumberFormat="1" applyFont="1" applyBorder="1" applyAlignment="1">
      <alignment horizontal="center" vertical="center" readingOrder="1"/>
    </xf>
    <xf numFmtId="165" fontId="10" fillId="0" borderId="1" xfId="1" applyNumberFormat="1" applyFont="1" applyBorder="1" applyAlignment="1">
      <alignment vertical="center"/>
    </xf>
    <xf numFmtId="49" fontId="12" fillId="0" borderId="1" xfId="0" applyNumberFormat="1" applyFont="1" applyFill="1" applyBorder="1" applyAlignment="1">
      <alignment horizontal="left" vertical="center" wrapText="1"/>
    </xf>
    <xf numFmtId="0" fontId="11" fillId="0" borderId="1" xfId="0" applyFont="1" applyBorder="1" applyAlignment="1">
      <alignment horizontal="center" vertical="center" readingOrder="1"/>
    </xf>
    <xf numFmtId="0" fontId="11" fillId="0" borderId="1" xfId="0" applyFont="1" applyBorder="1" applyAlignment="1">
      <alignment horizontal="center" vertical="center" wrapText="1" readingOrder="1"/>
    </xf>
    <xf numFmtId="0" fontId="12" fillId="0" borderId="1" xfId="0" applyNumberFormat="1" applyFont="1" applyFill="1" applyBorder="1" applyAlignment="1">
      <alignment horizontal="left" vertical="center" wrapText="1"/>
    </xf>
    <xf numFmtId="49" fontId="12" fillId="0" borderId="1" xfId="0" applyNumberFormat="1" applyFont="1" applyFill="1" applyBorder="1" applyAlignment="1">
      <alignment vertical="center" wrapText="1"/>
    </xf>
    <xf numFmtId="165" fontId="10" fillId="0" borderId="1" xfId="1" applyNumberFormat="1" applyFont="1" applyBorder="1"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65" fontId="13" fillId="0" borderId="1" xfId="1" applyNumberFormat="1" applyFont="1" applyBorder="1" applyAlignment="1">
      <alignment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7" fillId="4"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168" fontId="10" fillId="0" borderId="1" xfId="1" applyNumberFormat="1" applyFont="1" applyFill="1" applyBorder="1" applyAlignment="1">
      <alignment horizontal="center" vertical="center" wrapText="1"/>
    </xf>
    <xf numFmtId="169" fontId="10" fillId="0" borderId="14" xfId="1" applyNumberFormat="1" applyFont="1" applyFill="1" applyBorder="1" applyAlignment="1">
      <alignment horizontal="right" vertical="center" wrapText="1"/>
    </xf>
    <xf numFmtId="168" fontId="18" fillId="4" borderId="1" xfId="1"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9" fontId="7" fillId="4" borderId="1" xfId="1" applyNumberFormat="1" applyFont="1" applyFill="1" applyBorder="1" applyAlignment="1">
      <alignment horizontal="righ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169" fontId="10" fillId="4" borderId="14" xfId="1" quotePrefix="1" applyNumberFormat="1" applyFont="1" applyFill="1" applyBorder="1" applyAlignment="1">
      <alignment horizontal="right" vertical="center" wrapText="1"/>
    </xf>
    <xf numFmtId="1" fontId="10" fillId="0" borderId="1"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1" fontId="7" fillId="4" borderId="1" xfId="0" applyNumberFormat="1" applyFont="1" applyFill="1" applyBorder="1" applyAlignment="1">
      <alignment horizontal="center" vertical="center" wrapText="1"/>
    </xf>
    <xf numFmtId="0" fontId="10" fillId="0" borderId="1" xfId="0" applyFont="1" applyBorder="1" applyAlignment="1">
      <alignment vertical="center" wrapText="1"/>
    </xf>
    <xf numFmtId="1" fontId="7" fillId="3" borderId="13" xfId="0" applyNumberFormat="1" applyFont="1" applyFill="1" applyBorder="1" applyAlignment="1">
      <alignment horizontal="center" vertical="center" wrapText="1"/>
    </xf>
    <xf numFmtId="0" fontId="18" fillId="0" borderId="2" xfId="0" applyFont="1" applyFill="1" applyBorder="1" applyAlignment="1">
      <alignment horizontal="center" vertical="center" wrapText="1"/>
    </xf>
    <xf numFmtId="168" fontId="18" fillId="0" borderId="1" xfId="1" applyNumberFormat="1" applyFont="1" applyFill="1" applyBorder="1" applyAlignment="1">
      <alignment horizontal="center" vertical="center" wrapText="1"/>
    </xf>
    <xf numFmtId="169" fontId="18" fillId="0" borderId="14" xfId="1" applyNumberFormat="1" applyFont="1" applyFill="1" applyBorder="1" applyAlignment="1">
      <alignment horizontal="right" vertical="center" wrapText="1"/>
    </xf>
    <xf numFmtId="0" fontId="13" fillId="0" borderId="1" xfId="0" applyFont="1" applyBorder="1" applyAlignment="1">
      <alignment horizontal="center" vertical="center" wrapText="1"/>
    </xf>
    <xf numFmtId="0" fontId="10" fillId="4" borderId="1" xfId="0" applyFont="1" applyFill="1" applyBorder="1" applyAlignment="1">
      <alignment horizontal="left" vertical="center" wrapText="1"/>
    </xf>
    <xf numFmtId="0" fontId="10" fillId="4" borderId="2" xfId="0" applyFont="1" applyFill="1" applyBorder="1" applyAlignment="1">
      <alignment horizontal="center" vertical="center" wrapText="1"/>
    </xf>
    <xf numFmtId="168" fontId="10" fillId="4" borderId="1" xfId="1" applyNumberFormat="1" applyFont="1" applyFill="1" applyBorder="1" applyAlignment="1">
      <alignment horizontal="center" vertical="center" wrapText="1"/>
    </xf>
    <xf numFmtId="169" fontId="18" fillId="4" borderId="1" xfId="1" applyNumberFormat="1" applyFont="1" applyFill="1" applyBorder="1" applyAlignment="1">
      <alignment horizontal="right" vertical="center" wrapText="1"/>
    </xf>
    <xf numFmtId="169" fontId="10" fillId="4" borderId="1" xfId="1" applyNumberFormat="1" applyFont="1" applyFill="1" applyBorder="1" applyAlignment="1">
      <alignment horizontal="right" vertical="center" wrapText="1"/>
    </xf>
    <xf numFmtId="0" fontId="12" fillId="0" borderId="1" xfId="0" applyNumberFormat="1" applyFont="1" applyBorder="1" applyAlignment="1">
      <alignment vertical="center" wrapText="1"/>
    </xf>
    <xf numFmtId="1" fontId="7" fillId="3" borderId="1" xfId="0" applyNumberFormat="1" applyFont="1" applyFill="1" applyBorder="1" applyAlignment="1">
      <alignment horizontal="center" vertical="center" wrapText="1"/>
    </xf>
    <xf numFmtId="0" fontId="20" fillId="0" borderId="1" xfId="0" applyFont="1" applyFill="1" applyBorder="1" applyAlignment="1">
      <alignment horizontal="center" vertical="center" wrapText="1"/>
    </xf>
    <xf numFmtId="1" fontId="10" fillId="4" borderId="1" xfId="0" applyNumberFormat="1" applyFont="1" applyFill="1" applyBorder="1" applyAlignment="1">
      <alignment horizontal="center" vertical="center" wrapText="1"/>
    </xf>
    <xf numFmtId="0" fontId="7" fillId="3" borderId="1" xfId="0" applyFont="1" applyFill="1" applyBorder="1" applyAlignment="1">
      <alignment horizontal="left" vertical="center" wrapText="1"/>
    </xf>
    <xf numFmtId="168" fontId="7" fillId="3" borderId="1" xfId="1" applyNumberFormat="1" applyFont="1" applyFill="1" applyBorder="1" applyAlignment="1">
      <alignment horizontal="center" vertical="center" wrapText="1"/>
    </xf>
    <xf numFmtId="169" fontId="7" fillId="3" borderId="1" xfId="1" applyNumberFormat="1" applyFont="1" applyFill="1" applyBorder="1" applyAlignment="1">
      <alignment horizontal="right" vertical="center" wrapText="1"/>
    </xf>
    <xf numFmtId="169" fontId="10" fillId="4" borderId="1" xfId="1" quotePrefix="1" applyNumberFormat="1" applyFont="1" applyFill="1" applyBorder="1" applyAlignment="1">
      <alignment horizontal="center" vertical="center" wrapText="1"/>
    </xf>
    <xf numFmtId="169" fontId="10" fillId="0" borderId="1" xfId="1" applyNumberFormat="1" applyFont="1" applyFill="1" applyBorder="1" applyAlignment="1">
      <alignment horizontal="center" vertical="center" wrapText="1"/>
    </xf>
    <xf numFmtId="165" fontId="7" fillId="3" borderId="1" xfId="0" applyNumberFormat="1" applyFont="1" applyFill="1" applyBorder="1" applyAlignment="1">
      <alignment vertical="center" wrapText="1"/>
    </xf>
    <xf numFmtId="0" fontId="19"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4" borderId="4" xfId="0" applyFont="1" applyFill="1" applyBorder="1" applyAlignment="1">
      <alignment horizontal="center" vertical="center"/>
    </xf>
    <xf numFmtId="168" fontId="10" fillId="0" borderId="4" xfId="1" applyNumberFormat="1" applyFont="1" applyFill="1" applyBorder="1" applyAlignment="1">
      <alignment horizontal="center" vertical="center" wrapText="1"/>
    </xf>
    <xf numFmtId="0" fontId="19" fillId="3" borderId="1" xfId="0" applyFont="1" applyFill="1" applyBorder="1" applyAlignment="1">
      <alignment horizontal="center" vertical="center"/>
    </xf>
    <xf numFmtId="0" fontId="10" fillId="3" borderId="1" xfId="0" applyFont="1" applyFill="1" applyBorder="1" applyAlignment="1">
      <alignment vertical="center"/>
    </xf>
    <xf numFmtId="165" fontId="7" fillId="3" borderId="3" xfId="0" applyNumberFormat="1" applyFont="1" applyFill="1" applyBorder="1" applyAlignment="1">
      <alignment vertical="center" wrapText="1"/>
    </xf>
    <xf numFmtId="165" fontId="19" fillId="3" borderId="3" xfId="0" applyNumberFormat="1" applyFont="1" applyFill="1" applyBorder="1" applyAlignment="1">
      <alignment vertical="center"/>
    </xf>
    <xf numFmtId="165" fontId="19" fillId="3" borderId="1" xfId="0" applyNumberFormat="1" applyFont="1" applyFill="1" applyBorder="1" applyAlignment="1">
      <alignment horizontal="center" vertical="center"/>
    </xf>
    <xf numFmtId="0" fontId="18" fillId="4" borderId="4" xfId="0" applyFont="1" applyFill="1" applyBorder="1" applyAlignment="1">
      <alignment horizontal="center" vertical="center" wrapText="1"/>
    </xf>
    <xf numFmtId="0" fontId="10" fillId="0" borderId="4" xfId="0" applyFont="1" applyFill="1" applyBorder="1" applyAlignment="1">
      <alignment horizontal="left" vertical="center" wrapText="1"/>
    </xf>
    <xf numFmtId="168" fontId="18" fillId="0" borderId="4" xfId="1" applyNumberFormat="1" applyFont="1" applyFill="1" applyBorder="1" applyAlignment="1">
      <alignment horizontal="center" vertical="center" wrapText="1"/>
    </xf>
    <xf numFmtId="165" fontId="10" fillId="0" borderId="4" xfId="1" applyNumberFormat="1" applyFont="1" applyBorder="1" applyAlignment="1">
      <alignment vertical="center"/>
    </xf>
    <xf numFmtId="165" fontId="10" fillId="0" borderId="3" xfId="1" applyNumberFormat="1" applyFont="1" applyBorder="1" applyAlignment="1">
      <alignment vertical="center"/>
    </xf>
    <xf numFmtId="1" fontId="19" fillId="3" borderId="1" xfId="0" applyNumberFormat="1" applyFont="1" applyFill="1" applyBorder="1" applyAlignment="1">
      <alignment horizontal="center" vertical="center" wrapText="1"/>
    </xf>
    <xf numFmtId="167" fontId="10" fillId="0" borderId="1" xfId="1" applyNumberFormat="1" applyFont="1" applyFill="1" applyBorder="1" applyAlignment="1">
      <alignment vertical="center" wrapText="1"/>
    </xf>
    <xf numFmtId="168" fontId="10" fillId="0" borderId="1" xfId="1" applyNumberFormat="1" applyFont="1" applyFill="1" applyBorder="1" applyAlignment="1">
      <alignment vertical="center" wrapText="1"/>
    </xf>
    <xf numFmtId="168" fontId="10" fillId="0" borderId="1" xfId="1" applyNumberFormat="1" applyFont="1" applyFill="1" applyBorder="1" applyAlignment="1">
      <alignment vertical="center"/>
    </xf>
    <xf numFmtId="169" fontId="18" fillId="0" borderId="1" xfId="1"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 fontId="18" fillId="0" borderId="13"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167" fontId="18" fillId="0" borderId="2" xfId="1" applyNumberFormat="1" applyFont="1" applyFill="1" applyBorder="1" applyAlignment="1">
      <alignment horizontal="center" vertical="center" wrapText="1"/>
    </xf>
    <xf numFmtId="165" fontId="18" fillId="0" borderId="4" xfId="1" applyNumberFormat="1" applyFont="1" applyBorder="1" applyAlignment="1">
      <alignment vertical="center"/>
    </xf>
    <xf numFmtId="165" fontId="18" fillId="0" borderId="3" xfId="1" applyNumberFormat="1" applyFont="1" applyBorder="1" applyAlignment="1">
      <alignment vertical="center"/>
    </xf>
    <xf numFmtId="165" fontId="18" fillId="0" borderId="1" xfId="1" applyNumberFormat="1" applyFont="1" applyBorder="1" applyAlignment="1">
      <alignment vertical="center"/>
    </xf>
    <xf numFmtId="167" fontId="10" fillId="4" borderId="1" xfId="1" applyNumberFormat="1" applyFont="1" applyFill="1" applyBorder="1" applyAlignment="1">
      <alignment horizontal="center" vertical="center" wrapText="1"/>
    </xf>
    <xf numFmtId="0" fontId="19" fillId="3" borderId="0" xfId="0" applyFont="1" applyFill="1" applyAlignment="1">
      <alignment horizontal="center" vertical="center"/>
    </xf>
    <xf numFmtId="165" fontId="19" fillId="3" borderId="1" xfId="0" applyNumberFormat="1" applyFont="1" applyFill="1" applyBorder="1" applyAlignment="1">
      <alignment vertical="center"/>
    </xf>
    <xf numFmtId="0" fontId="16" fillId="2" borderId="4" xfId="2" applyFont="1" applyFill="1" applyBorder="1" applyAlignment="1">
      <alignment horizontal="left" vertical="center"/>
    </xf>
    <xf numFmtId="0" fontId="2" fillId="2" borderId="4" xfId="2" applyFont="1" applyFill="1" applyBorder="1" applyAlignment="1">
      <alignment horizontal="left" vertical="center"/>
    </xf>
    <xf numFmtId="0" fontId="16" fillId="0" borderId="4" xfId="0" applyFont="1" applyFill="1" applyBorder="1" applyAlignment="1">
      <alignment horizontal="center" vertical="center"/>
    </xf>
    <xf numFmtId="3" fontId="16" fillId="0" borderId="18" xfId="0" applyNumberFormat="1" applyFont="1" applyFill="1" applyBorder="1" applyAlignment="1">
      <alignment horizontal="right" vertical="center"/>
    </xf>
    <xf numFmtId="0" fontId="2" fillId="0" borderId="20" xfId="0" applyFont="1" applyFill="1" applyBorder="1" applyAlignment="1">
      <alignment vertical="center"/>
    </xf>
    <xf numFmtId="0" fontId="16" fillId="0" borderId="20" xfId="0" applyFont="1" applyFill="1" applyBorder="1" applyAlignment="1">
      <alignment vertical="center"/>
    </xf>
    <xf numFmtId="0" fontId="16" fillId="0" borderId="21" xfId="0" applyFont="1" applyFill="1" applyBorder="1" applyAlignment="1">
      <alignment vertical="center"/>
    </xf>
    <xf numFmtId="1" fontId="7" fillId="0" borderId="13" xfId="0" applyNumberFormat="1" applyFont="1" applyFill="1" applyBorder="1" applyAlignment="1">
      <alignment horizontal="center" vertical="center" wrapText="1"/>
    </xf>
    <xf numFmtId="1" fontId="7" fillId="0" borderId="0" xfId="0" applyNumberFormat="1" applyFont="1" applyFill="1" applyBorder="1" applyAlignment="1">
      <alignment horizontal="center" vertical="center" wrapText="1"/>
    </xf>
    <xf numFmtId="0" fontId="10" fillId="0" borderId="0" xfId="0" applyFont="1" applyFill="1" applyBorder="1" applyAlignment="1">
      <alignment vertical="center"/>
    </xf>
    <xf numFmtId="0" fontId="7" fillId="0" borderId="0" xfId="0" applyFont="1" applyFill="1" applyBorder="1" applyAlignment="1">
      <alignment vertical="center"/>
    </xf>
    <xf numFmtId="165" fontId="7" fillId="3" borderId="1" xfId="2" applyNumberFormat="1" applyFont="1" applyFill="1" applyBorder="1" applyAlignment="1">
      <alignment vertical="center"/>
    </xf>
    <xf numFmtId="49" fontId="21" fillId="0" borderId="1" xfId="0" applyNumberFormat="1" applyFont="1" applyFill="1" applyBorder="1" applyAlignment="1">
      <alignment vertical="center" wrapText="1"/>
    </xf>
    <xf numFmtId="165" fontId="19" fillId="3" borderId="1" xfId="0" applyNumberFormat="1" applyFont="1" applyFill="1" applyBorder="1" applyAlignment="1">
      <alignment vertical="center" wrapText="1"/>
    </xf>
    <xf numFmtId="0" fontId="10" fillId="0" borderId="4" xfId="0" applyFont="1" applyFill="1" applyBorder="1" applyAlignment="1">
      <alignment horizontal="center" vertical="center" wrapText="1"/>
    </xf>
    <xf numFmtId="168" fontId="10" fillId="0" borderId="4" xfId="1" applyNumberFormat="1" applyFont="1" applyFill="1" applyBorder="1" applyAlignment="1">
      <alignment vertical="center" wrapText="1"/>
    </xf>
    <xf numFmtId="165" fontId="19" fillId="3" borderId="1" xfId="1" applyNumberFormat="1" applyFont="1" applyFill="1" applyBorder="1" applyAlignment="1">
      <alignment vertical="center"/>
    </xf>
    <xf numFmtId="167" fontId="18" fillId="3" borderId="1" xfId="1" applyNumberFormat="1" applyFont="1" applyFill="1" applyBorder="1" applyAlignment="1">
      <alignment horizontal="center" vertical="center" wrapText="1"/>
    </xf>
    <xf numFmtId="0" fontId="0" fillId="0" borderId="0" xfId="0" applyNumberFormat="1"/>
    <xf numFmtId="0" fontId="16" fillId="0" borderId="24" xfId="0" applyFont="1" applyFill="1" applyBorder="1" applyAlignment="1">
      <alignment vertical="center"/>
    </xf>
    <xf numFmtId="0" fontId="16" fillId="2" borderId="6" xfId="2" applyFont="1" applyFill="1" applyBorder="1" applyAlignment="1">
      <alignment horizontal="left" vertical="center"/>
    </xf>
    <xf numFmtId="0" fontId="16" fillId="0" borderId="1" xfId="0" applyFont="1" applyFill="1" applyBorder="1" applyAlignment="1">
      <alignment horizontal="center" vertical="center"/>
    </xf>
    <xf numFmtId="167" fontId="23" fillId="0" borderId="6" xfId="3" applyNumberFormat="1" applyFont="1" applyFill="1" applyBorder="1" applyAlignment="1">
      <alignment horizontal="center" vertical="center"/>
    </xf>
    <xf numFmtId="3" fontId="16" fillId="0" borderId="19" xfId="0" applyNumberFormat="1" applyFont="1" applyFill="1" applyBorder="1" applyAlignment="1">
      <alignment horizontal="right" vertical="center"/>
    </xf>
    <xf numFmtId="0" fontId="2" fillId="0" borderId="1" xfId="0" quotePrefix="1" applyFont="1" applyFill="1" applyBorder="1" applyAlignment="1">
      <alignment horizontal="center" vertical="center" wrapText="1"/>
    </xf>
    <xf numFmtId="0" fontId="16" fillId="0" borderId="15" xfId="0" applyFont="1" applyFill="1" applyBorder="1" applyAlignment="1">
      <alignment vertical="center"/>
    </xf>
    <xf numFmtId="167" fontId="16" fillId="0" borderId="4" xfId="3" applyNumberFormat="1" applyFont="1" applyFill="1" applyBorder="1" applyAlignment="1">
      <alignment horizontal="center" vertical="center"/>
    </xf>
    <xf numFmtId="0" fontId="16" fillId="0" borderId="25" xfId="0" applyFont="1" applyFill="1" applyBorder="1" applyAlignment="1">
      <alignment vertical="center"/>
    </xf>
    <xf numFmtId="1" fontId="4" fillId="3" borderId="13" xfId="0"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center" vertical="center" wrapText="1"/>
    </xf>
    <xf numFmtId="168" fontId="4" fillId="3" borderId="1" xfId="3" applyNumberFormat="1" applyFont="1" applyFill="1" applyBorder="1" applyAlignment="1">
      <alignment horizontal="center" vertical="center" wrapText="1"/>
    </xf>
    <xf numFmtId="169" fontId="4" fillId="3" borderId="14" xfId="3" applyNumberFormat="1" applyFont="1" applyFill="1" applyBorder="1" applyAlignment="1">
      <alignment horizontal="right" vertical="center" wrapText="1"/>
    </xf>
    <xf numFmtId="0" fontId="4" fillId="3" borderId="1" xfId="0" applyFont="1" applyFill="1" applyBorder="1" applyAlignment="1">
      <alignment horizontal="left" vertical="center" wrapText="1"/>
    </xf>
    <xf numFmtId="167" fontId="4" fillId="3" borderId="2" xfId="3" applyNumberFormat="1" applyFont="1" applyFill="1" applyBorder="1" applyAlignment="1">
      <alignment horizontal="right" vertical="center" wrapText="1"/>
    </xf>
    <xf numFmtId="0" fontId="4" fillId="3" borderId="1" xfId="0" applyFont="1" applyFill="1" applyBorder="1" applyAlignment="1">
      <alignment horizontal="center" vertical="center" wrapText="1"/>
    </xf>
    <xf numFmtId="167" fontId="4" fillId="3" borderId="1" xfId="3" applyNumberFormat="1" applyFont="1" applyFill="1" applyBorder="1" applyAlignment="1">
      <alignment horizontal="right" vertical="center" wrapText="1"/>
    </xf>
    <xf numFmtId="0" fontId="4" fillId="3" borderId="6" xfId="0" applyFont="1" applyFill="1" applyBorder="1" applyAlignment="1">
      <alignment horizontal="left" vertical="center" wrapText="1"/>
    </xf>
    <xf numFmtId="168" fontId="18" fillId="4" borderId="4" xfId="1" applyNumberFormat="1" applyFont="1" applyFill="1" applyBorder="1" applyAlignment="1">
      <alignment horizontal="center" vertical="center" wrapText="1"/>
    </xf>
    <xf numFmtId="169" fontId="7" fillId="4" borderId="4" xfId="1" applyNumberFormat="1" applyFont="1" applyFill="1" applyBorder="1" applyAlignment="1">
      <alignment horizontal="right" vertical="center" wrapText="1"/>
    </xf>
    <xf numFmtId="167" fontId="10" fillId="0" borderId="3" xfId="1" applyNumberFormat="1" applyFont="1" applyFill="1" applyBorder="1" applyAlignment="1">
      <alignment vertical="center" wrapText="1"/>
    </xf>
    <xf numFmtId="0" fontId="12" fillId="0" borderId="4" xfId="0" applyNumberFormat="1" applyFont="1" applyBorder="1" applyAlignment="1">
      <alignment vertical="center" wrapText="1"/>
    </xf>
    <xf numFmtId="49" fontId="21" fillId="0" borderId="4" xfId="0" applyNumberFormat="1" applyFont="1" applyFill="1" applyBorder="1" applyAlignment="1">
      <alignment vertical="center" wrapText="1"/>
    </xf>
    <xf numFmtId="1" fontId="18" fillId="0" borderId="4" xfId="0" applyNumberFormat="1"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8" fillId="0" borderId="1" xfId="1" applyNumberFormat="1" applyFont="1" applyFill="1" applyBorder="1" applyAlignment="1">
      <alignment horizontal="center" vertical="center" wrapText="1"/>
    </xf>
    <xf numFmtId="1" fontId="10" fillId="4" borderId="0" xfId="0" applyNumberFormat="1" applyFont="1" applyFill="1" applyBorder="1" applyAlignment="1">
      <alignment horizontal="center" vertical="center" wrapText="1"/>
    </xf>
    <xf numFmtId="0" fontId="10" fillId="4" borderId="3" xfId="0" applyFont="1" applyFill="1" applyBorder="1" applyAlignment="1">
      <alignment horizontal="center" vertical="center" wrapText="1"/>
    </xf>
    <xf numFmtId="0" fontId="19" fillId="4" borderId="0" xfId="0" applyFont="1" applyFill="1" applyBorder="1" applyAlignment="1">
      <alignment vertical="center"/>
    </xf>
    <xf numFmtId="0" fontId="26" fillId="3" borderId="2" xfId="0" applyFont="1" applyFill="1" applyBorder="1" applyAlignment="1">
      <alignment vertical="center" wrapText="1"/>
    </xf>
    <xf numFmtId="0" fontId="4" fillId="3" borderId="1" xfId="0" applyFont="1" applyFill="1" applyBorder="1" applyAlignment="1">
      <alignment horizontal="center" vertical="center"/>
    </xf>
    <xf numFmtId="0" fontId="4" fillId="3" borderId="2" xfId="0" applyFont="1" applyFill="1" applyBorder="1" applyAlignment="1">
      <alignment vertical="center" wrapText="1"/>
    </xf>
    <xf numFmtId="0" fontId="4" fillId="3" borderId="1" xfId="0" applyFont="1" applyFill="1" applyBorder="1" applyAlignment="1">
      <alignment vertical="center"/>
    </xf>
    <xf numFmtId="0" fontId="19" fillId="3" borderId="1" xfId="0" applyFont="1" applyFill="1" applyBorder="1" applyAlignment="1">
      <alignment vertical="center" wrapText="1"/>
    </xf>
    <xf numFmtId="0" fontId="19" fillId="4" borderId="0" xfId="0" applyFont="1" applyFill="1" applyBorder="1" applyAlignment="1">
      <alignment vertical="center" wrapText="1"/>
    </xf>
    <xf numFmtId="0" fontId="28" fillId="0" borderId="0" xfId="0" applyFont="1"/>
    <xf numFmtId="0" fontId="28" fillId="0" borderId="1" xfId="0" applyFont="1" applyBorder="1"/>
    <xf numFmtId="0" fontId="27" fillId="0" borderId="1" xfId="0" applyFont="1" applyBorder="1" applyAlignment="1">
      <alignment horizontal="center" vertical="center" wrapText="1"/>
    </xf>
    <xf numFmtId="0" fontId="27" fillId="0" borderId="1" xfId="0" applyFont="1" applyBorder="1" applyAlignment="1">
      <alignment vertical="center" wrapText="1"/>
    </xf>
    <xf numFmtId="0" fontId="27" fillId="0" borderId="1" xfId="0" applyFont="1" applyBorder="1" applyAlignment="1">
      <alignment vertical="center"/>
    </xf>
    <xf numFmtId="0" fontId="4" fillId="3" borderId="14" xfId="0" applyFont="1" applyFill="1" applyBorder="1" applyAlignment="1">
      <alignment vertical="center"/>
    </xf>
    <xf numFmtId="0" fontId="19" fillId="3" borderId="14" xfId="0" applyFont="1" applyFill="1" applyBorder="1" applyAlignment="1">
      <alignment vertical="center" wrapText="1"/>
    </xf>
    <xf numFmtId="168" fontId="4" fillId="3" borderId="14" xfId="3" applyNumberFormat="1" applyFont="1" applyFill="1" applyBorder="1" applyAlignment="1">
      <alignment horizontal="center" vertical="center" wrapText="1"/>
    </xf>
    <xf numFmtId="0" fontId="0" fillId="0" borderId="26" xfId="0" applyNumberFormat="1" applyBorder="1"/>
    <xf numFmtId="165" fontId="10" fillId="0" borderId="2" xfId="1" applyNumberFormat="1" applyFont="1" applyBorder="1" applyAlignment="1">
      <alignment vertical="center"/>
    </xf>
    <xf numFmtId="0" fontId="18" fillId="0" borderId="2" xfId="1" applyNumberFormat="1" applyFont="1" applyFill="1" applyBorder="1" applyAlignment="1">
      <alignment horizontal="center" vertical="center" wrapText="1"/>
    </xf>
    <xf numFmtId="0" fontId="7" fillId="0" borderId="5" xfId="0" applyFont="1" applyBorder="1" applyAlignment="1">
      <alignment horizontal="center" vertical="center" wrapText="1"/>
    </xf>
    <xf numFmtId="49" fontId="9" fillId="0" borderId="5" xfId="0" applyNumberFormat="1" applyFont="1" applyBorder="1" applyAlignment="1">
      <alignment horizontal="center" vertical="center" readingOrder="1"/>
    </xf>
    <xf numFmtId="165" fontId="7" fillId="0" borderId="5" xfId="1" applyNumberFormat="1" applyFont="1" applyBorder="1" applyAlignment="1">
      <alignment vertical="center"/>
    </xf>
    <xf numFmtId="0" fontId="10" fillId="0" borderId="23" xfId="0" applyFont="1" applyBorder="1" applyAlignment="1">
      <alignment vertical="center"/>
    </xf>
    <xf numFmtId="0" fontId="7" fillId="4" borderId="14" xfId="0" applyFont="1" applyFill="1" applyBorder="1" applyAlignment="1">
      <alignment vertical="center" wrapText="1"/>
    </xf>
    <xf numFmtId="0" fontId="10" fillId="0" borderId="14" xfId="0" applyFont="1" applyBorder="1" applyAlignment="1">
      <alignment vertical="center"/>
    </xf>
    <xf numFmtId="0" fontId="10" fillId="0" borderId="14" xfId="0" applyFont="1" applyBorder="1" applyAlignment="1">
      <alignment horizontal="center" vertical="center" wrapText="1"/>
    </xf>
    <xf numFmtId="0" fontId="13" fillId="0" borderId="14" xfId="0" applyFont="1" applyBorder="1" applyAlignment="1">
      <alignment vertical="center"/>
    </xf>
    <xf numFmtId="0" fontId="18" fillId="0" borderId="14" xfId="0" applyFont="1" applyBorder="1" applyAlignment="1">
      <alignment vertical="center"/>
    </xf>
    <xf numFmtId="169" fontId="18" fillId="0" borderId="28" xfId="1" applyNumberFormat="1" applyFont="1" applyFill="1" applyBorder="1" applyAlignment="1">
      <alignment horizontal="right" vertical="center" wrapText="1"/>
    </xf>
    <xf numFmtId="169" fontId="18" fillId="4" borderId="14" xfId="1" applyNumberFormat="1" applyFont="1" applyFill="1" applyBorder="1" applyAlignment="1">
      <alignment horizontal="right" vertical="center" wrapText="1"/>
    </xf>
    <xf numFmtId="0" fontId="7" fillId="4" borderId="14" xfId="2" applyFont="1" applyFill="1" applyBorder="1" applyAlignment="1">
      <alignment vertical="center"/>
    </xf>
    <xf numFmtId="0" fontId="2" fillId="0" borderId="14" xfId="0" applyFont="1" applyBorder="1" applyAlignment="1">
      <alignment vertical="center"/>
    </xf>
    <xf numFmtId="1" fontId="7" fillId="0" borderId="32" xfId="0" applyNumberFormat="1" applyFont="1" applyFill="1" applyBorder="1" applyAlignment="1">
      <alignment horizontal="center" vertical="center" wrapText="1"/>
    </xf>
    <xf numFmtId="0" fontId="10" fillId="0" borderId="1" xfId="0" applyFont="1" applyBorder="1" applyAlignment="1">
      <alignment horizontal="center" vertical="center"/>
    </xf>
    <xf numFmtId="168" fontId="18" fillId="0" borderId="1" xfId="1" applyNumberFormat="1" applyFont="1" applyFill="1" applyBorder="1" applyAlignment="1">
      <alignment horizontal="center" vertical="center" wrapText="1"/>
    </xf>
    <xf numFmtId="0" fontId="10" fillId="0" borderId="1" xfId="0" applyFont="1" applyBorder="1" applyAlignment="1">
      <alignment horizontal="center" vertical="center" wrapText="1"/>
    </xf>
    <xf numFmtId="169" fontId="10" fillId="0" borderId="14" xfId="1" applyNumberFormat="1" applyFont="1" applyFill="1" applyBorder="1" applyAlignment="1">
      <alignment horizontal="left" vertical="center" wrapText="1"/>
    </xf>
    <xf numFmtId="49" fontId="12" fillId="3" borderId="1" xfId="0" applyNumberFormat="1" applyFont="1" applyFill="1" applyBorder="1" applyAlignment="1">
      <alignment vertical="center" wrapText="1"/>
    </xf>
    <xf numFmtId="0" fontId="10" fillId="3" borderId="1" xfId="0" applyFont="1" applyFill="1" applyBorder="1" applyAlignment="1">
      <alignment vertical="center" wrapText="1"/>
    </xf>
    <xf numFmtId="49" fontId="11" fillId="3" borderId="1" xfId="0" applyNumberFormat="1" applyFont="1" applyFill="1" applyBorder="1" applyAlignment="1">
      <alignment horizontal="center" vertical="center" readingOrder="1"/>
    </xf>
    <xf numFmtId="168" fontId="10" fillId="3" borderId="1" xfId="1" applyNumberFormat="1" applyFont="1" applyFill="1" applyBorder="1" applyAlignment="1">
      <alignment vertical="center" wrapText="1"/>
    </xf>
    <xf numFmtId="165" fontId="10" fillId="3" borderId="1" xfId="1" applyNumberFormat="1" applyFont="1" applyFill="1" applyBorder="1" applyAlignment="1">
      <alignment vertical="center"/>
    </xf>
    <xf numFmtId="0" fontId="10" fillId="3" borderId="14" xfId="0" applyFont="1" applyFill="1" applyBorder="1" applyAlignment="1">
      <alignment vertical="center" wrapText="1"/>
    </xf>
    <xf numFmtId="0" fontId="12" fillId="3" borderId="1" xfId="0" applyNumberFormat="1" applyFont="1" applyFill="1" applyBorder="1" applyAlignment="1">
      <alignment vertical="center" wrapText="1"/>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9" fontId="24" fillId="0" borderId="4" xfId="0" applyNumberFormat="1" applyFont="1" applyFill="1" applyBorder="1" applyAlignment="1">
      <alignment horizontal="left" vertical="center" wrapText="1"/>
    </xf>
    <xf numFmtId="9" fontId="24" fillId="0" borderId="18" xfId="0" applyNumberFormat="1" applyFont="1" applyFill="1" applyBorder="1" applyAlignment="1">
      <alignment horizontal="left" vertical="center" wrapText="1"/>
    </xf>
    <xf numFmtId="0" fontId="2" fillId="2" borderId="15" xfId="2" applyFont="1" applyFill="1" applyBorder="1" applyAlignment="1">
      <alignment horizontal="left" vertical="center" wrapText="1"/>
    </xf>
    <xf numFmtId="0" fontId="2" fillId="2" borderId="4" xfId="2" applyFont="1" applyFill="1" applyBorder="1" applyAlignment="1">
      <alignment horizontal="left" vertical="center" wrapText="1"/>
    </xf>
    <xf numFmtId="0" fontId="2" fillId="2" borderId="18" xfId="2" applyFont="1" applyFill="1" applyBorder="1" applyAlignment="1">
      <alignment horizontal="left" vertical="center" wrapText="1"/>
    </xf>
    <xf numFmtId="0" fontId="25" fillId="0" borderId="1"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4" fillId="5" borderId="17" xfId="2" applyFont="1" applyFill="1" applyBorder="1" applyAlignment="1">
      <alignment horizontal="center" vertical="center" wrapText="1"/>
    </xf>
    <xf numFmtId="0" fontId="4" fillId="5" borderId="16" xfId="2" applyFont="1" applyFill="1" applyBorder="1" applyAlignment="1">
      <alignment horizontal="center" vertical="center" wrapText="1"/>
    </xf>
    <xf numFmtId="0" fontId="4" fillId="5" borderId="11" xfId="2" applyFont="1" applyFill="1" applyBorder="1" applyAlignment="1">
      <alignment horizontal="center" vertical="center" wrapText="1"/>
    </xf>
    <xf numFmtId="0" fontId="4" fillId="5" borderId="5" xfId="2" applyFont="1" applyFill="1" applyBorder="1" applyAlignment="1">
      <alignment horizontal="center" vertical="center" wrapText="1"/>
    </xf>
    <xf numFmtId="3" fontId="4" fillId="5" borderId="11" xfId="3" applyNumberFormat="1" applyFont="1" applyFill="1" applyBorder="1" applyAlignment="1">
      <alignment horizontal="center" vertical="center" wrapText="1"/>
    </xf>
    <xf numFmtId="3" fontId="4" fillId="5" borderId="5" xfId="3" applyNumberFormat="1" applyFont="1" applyFill="1" applyBorder="1" applyAlignment="1">
      <alignment horizontal="center" vertical="center" wrapText="1"/>
    </xf>
    <xf numFmtId="3" fontId="4" fillId="5" borderId="22" xfId="3" applyNumberFormat="1" applyFont="1" applyFill="1" applyBorder="1" applyAlignment="1">
      <alignment horizontal="center" vertical="center" wrapText="1"/>
    </xf>
    <xf numFmtId="3" fontId="4" fillId="5" borderId="23" xfId="3" applyNumberFormat="1"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10" fillId="0" borderId="30" xfId="0" applyFont="1" applyFill="1" applyBorder="1" applyAlignment="1">
      <alignment horizontal="left" vertical="center"/>
    </xf>
    <xf numFmtId="0" fontId="10" fillId="0" borderId="31" xfId="0" applyFont="1" applyFill="1" applyBorder="1" applyAlignment="1">
      <alignment horizontal="lef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Fill="1" applyBorder="1" applyAlignment="1">
      <alignment horizontal="center" vertical="center" wrapText="1"/>
    </xf>
    <xf numFmtId="0" fontId="10" fillId="0" borderId="1" xfId="0" applyFont="1" applyBorder="1" applyAlignment="1">
      <alignment horizontal="center" vertical="center"/>
    </xf>
    <xf numFmtId="168" fontId="18" fillId="0" borderId="1" xfId="1" applyNumberFormat="1" applyFont="1" applyFill="1" applyBorder="1" applyAlignment="1">
      <alignment horizontal="center" vertical="center" wrapText="1"/>
    </xf>
    <xf numFmtId="0" fontId="7" fillId="3" borderId="1" xfId="2" applyFont="1" applyFill="1" applyBorder="1" applyAlignment="1">
      <alignment horizontal="center" vertical="center"/>
    </xf>
    <xf numFmtId="0" fontId="7" fillId="2" borderId="1" xfId="2" applyFont="1" applyFill="1" applyBorder="1" applyAlignment="1">
      <alignment horizontal="left" vertical="center"/>
    </xf>
    <xf numFmtId="0" fontId="10" fillId="2" borderId="1" xfId="2" applyFont="1" applyFill="1" applyBorder="1" applyAlignment="1">
      <alignment horizontal="left" vertical="center"/>
    </xf>
    <xf numFmtId="0" fontId="10" fillId="2" borderId="14" xfId="2" applyFont="1" applyFill="1" applyBorder="1" applyAlignment="1">
      <alignment horizontal="left" vertical="center"/>
    </xf>
    <xf numFmtId="0" fontId="18" fillId="0" borderId="2"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0" fillId="4" borderId="1" xfId="0" applyFont="1" applyFill="1" applyBorder="1" applyAlignment="1">
      <alignment horizontal="center" vertical="center"/>
    </xf>
    <xf numFmtId="49" fontId="11" fillId="0" borderId="2" xfId="0" applyNumberFormat="1" applyFont="1" applyBorder="1" applyAlignment="1">
      <alignment horizontal="center" vertical="center" readingOrder="1"/>
    </xf>
    <xf numFmtId="49" fontId="11" fillId="0" borderId="3" xfId="0" applyNumberFormat="1" applyFont="1" applyBorder="1" applyAlignment="1">
      <alignment horizontal="center" vertical="center" readingOrder="1"/>
    </xf>
    <xf numFmtId="0" fontId="10" fillId="0" borderId="4" xfId="0" applyFont="1" applyBorder="1" applyAlignment="1">
      <alignment horizontal="center" vertical="center"/>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19" fillId="3" borderId="2" xfId="0" applyFont="1" applyFill="1" applyBorder="1" applyAlignment="1">
      <alignment horizontal="left" vertical="center"/>
    </xf>
    <xf numFmtId="0" fontId="19" fillId="3" borderId="4" xfId="0" applyFont="1" applyFill="1" applyBorder="1" applyAlignment="1">
      <alignment horizontal="left" vertical="center"/>
    </xf>
    <xf numFmtId="0" fontId="19" fillId="3" borderId="3" xfId="0" applyFont="1" applyFill="1" applyBorder="1" applyAlignment="1">
      <alignment horizontal="left" vertical="center"/>
    </xf>
    <xf numFmtId="0" fontId="7" fillId="3" borderId="1" xfId="0" applyFont="1" applyFill="1" applyBorder="1" applyAlignment="1">
      <alignment horizontal="left" vertical="center" wrapText="1"/>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wrapText="1"/>
    </xf>
    <xf numFmtId="0" fontId="19" fillId="3" borderId="4" xfId="0" applyFont="1" applyFill="1" applyBorder="1" applyAlignment="1">
      <alignment horizontal="left" vertical="center" wrapText="1"/>
    </xf>
    <xf numFmtId="0" fontId="18" fillId="4" borderId="2"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3" borderId="15" xfId="0" applyFont="1" applyFill="1" applyBorder="1" applyAlignment="1">
      <alignment horizontal="left" vertical="center" wrapText="1"/>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2" borderId="9" xfId="0" applyFont="1" applyFill="1" applyBorder="1" applyAlignment="1">
      <alignment horizontal="right" vertical="top" wrapText="1"/>
    </xf>
    <xf numFmtId="0" fontId="3" fillId="2" borderId="12" xfId="0" applyFont="1" applyFill="1" applyBorder="1" applyAlignment="1">
      <alignment horizontal="right" vertical="top" wrapText="1"/>
    </xf>
    <xf numFmtId="0" fontId="3" fillId="2" borderId="7" xfId="0" applyFont="1" applyFill="1" applyBorder="1" applyAlignment="1">
      <alignment horizontal="right" vertical="top" wrapText="1"/>
    </xf>
    <xf numFmtId="0" fontId="3" fillId="2" borderId="10" xfId="0" applyFont="1" applyFill="1" applyBorder="1" applyAlignment="1">
      <alignment horizontal="right" vertical="top" wrapText="1"/>
    </xf>
    <xf numFmtId="0" fontId="3" fillId="2" borderId="0" xfId="0" applyFont="1" applyFill="1" applyBorder="1" applyAlignment="1">
      <alignment horizontal="right" vertical="top" wrapText="1"/>
    </xf>
    <xf numFmtId="0" fontId="3" fillId="2" borderId="8" xfId="0" applyFont="1" applyFill="1" applyBorder="1" applyAlignment="1">
      <alignment horizontal="right" vertical="top" wrapText="1"/>
    </xf>
    <xf numFmtId="0" fontId="7" fillId="0" borderId="5" xfId="0" applyFont="1" applyBorder="1" applyAlignment="1">
      <alignment horizontal="center" vertical="center" wrapText="1"/>
    </xf>
    <xf numFmtId="0" fontId="7" fillId="3" borderId="3" xfId="0" applyFont="1" applyFill="1" applyBorder="1" applyAlignment="1">
      <alignment horizontal="left" vertical="center" wrapText="1"/>
    </xf>
    <xf numFmtId="49" fontId="28" fillId="0" borderId="1" xfId="0" applyNumberFormat="1" applyFont="1" applyBorder="1" applyAlignment="1">
      <alignment horizontal="left" vertical="center" wrapText="1"/>
    </xf>
    <xf numFmtId="49" fontId="28" fillId="0" borderId="1" xfId="0" applyNumberFormat="1" applyFont="1" applyBorder="1" applyAlignment="1">
      <alignment horizontal="left" wrapText="1"/>
    </xf>
    <xf numFmtId="49" fontId="28" fillId="0" borderId="1" xfId="0" applyNumberFormat="1" applyFont="1" applyBorder="1" applyAlignment="1">
      <alignment horizontal="left" vertical="center"/>
    </xf>
    <xf numFmtId="0" fontId="27" fillId="0" borderId="1" xfId="0" applyFont="1" applyBorder="1" applyAlignment="1">
      <alignment horizontal="center"/>
    </xf>
    <xf numFmtId="49" fontId="28" fillId="0" borderId="1" xfId="0" applyNumberFormat="1" applyFont="1" applyBorder="1" applyAlignment="1">
      <alignment vertical="center" wrapText="1"/>
    </xf>
  </cellXfs>
  <cellStyles count="4">
    <cellStyle name="Comma" xfId="1" builtinId="3"/>
    <cellStyle name="Comma 2" xfId="3"/>
    <cellStyle name="Normal" xfId="0" builtinId="0"/>
    <cellStyle name="Style 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5</xdr:col>
      <xdr:colOff>280909</xdr:colOff>
      <xdr:row>11</xdr:row>
      <xdr:rowOff>34210</xdr:rowOff>
    </xdr:from>
    <xdr:to>
      <xdr:col>5</xdr:col>
      <xdr:colOff>779889</xdr:colOff>
      <xdr:row>11</xdr:row>
      <xdr:rowOff>523163</xdr:rowOff>
    </xdr:to>
    <xdr:pic>
      <xdr:nvPicPr>
        <xdr:cNvPr id="13"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5016578" y="4353999"/>
          <a:ext cx="498980" cy="488953"/>
        </a:xfrm>
        <a:prstGeom prst="rect">
          <a:avLst/>
        </a:prstGeom>
        <a:noFill/>
        <a:ln w="9525">
          <a:noFill/>
        </a:ln>
      </xdr:spPr>
    </xdr:pic>
    <xdr:clientData/>
  </xdr:twoCellAnchor>
  <xdr:twoCellAnchor editAs="oneCell">
    <xdr:from>
      <xdr:col>0</xdr:col>
      <xdr:colOff>0</xdr:colOff>
      <xdr:row>0</xdr:row>
      <xdr:rowOff>0</xdr:rowOff>
    </xdr:from>
    <xdr:to>
      <xdr:col>2</xdr:col>
      <xdr:colOff>547776</xdr:colOff>
      <xdr:row>5</xdr:row>
      <xdr:rowOff>219075</xdr:rowOff>
    </xdr:to>
    <xdr:pic>
      <xdr:nvPicPr>
        <xdr:cNvPr id="28" name="Picture 27" descr="z2376535740132_16a27c67fb3caf76ae178b9e2594bc5a.jpg"/>
        <xdr:cNvPicPr>
          <a:picLocks noChangeAspect="1"/>
        </xdr:cNvPicPr>
      </xdr:nvPicPr>
      <xdr:blipFill>
        <a:blip xmlns:r="http://schemas.openxmlformats.org/officeDocument/2006/relationships" r:embed="rId2" cstate="print"/>
        <a:stretch>
          <a:fillRect/>
        </a:stretch>
      </xdr:blipFill>
      <xdr:spPr>
        <a:xfrm>
          <a:off x="0" y="0"/>
          <a:ext cx="1766825" cy="1409700"/>
        </a:xfrm>
        <a:prstGeom prst="rect">
          <a:avLst/>
        </a:prstGeom>
      </xdr:spPr>
    </xdr:pic>
    <xdr:clientData/>
  </xdr:twoCellAnchor>
  <xdr:twoCellAnchor editAs="oneCell">
    <xdr:from>
      <xdr:col>5</xdr:col>
      <xdr:colOff>170842</xdr:colOff>
      <xdr:row>12</xdr:row>
      <xdr:rowOff>0</xdr:rowOff>
    </xdr:from>
    <xdr:to>
      <xdr:col>5</xdr:col>
      <xdr:colOff>843942</xdr:colOff>
      <xdr:row>12</xdr:row>
      <xdr:rowOff>436925</xdr:rowOff>
    </xdr:to>
    <xdr:pic>
      <xdr:nvPicPr>
        <xdr:cNvPr id="23" name="图片 56">
          <a:extLst>
            <a:ext uri="{FF2B5EF4-FFF2-40B4-BE49-F238E27FC236}">
              <a16:creationId xmlns:a16="http://schemas.microsoft.com/office/drawing/2014/main" id="{6DC14562-BF1D-4A49-92DF-B6905ACC70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613699" y="6000750"/>
          <a:ext cx="673100" cy="43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232833</xdr:colOff>
      <xdr:row>12</xdr:row>
      <xdr:rowOff>74825</xdr:rowOff>
    </xdr:from>
    <xdr:to>
      <xdr:col>5</xdr:col>
      <xdr:colOff>809957</xdr:colOff>
      <xdr:row>12</xdr:row>
      <xdr:rowOff>611532</xdr:rowOff>
    </xdr:to>
    <xdr:pic>
      <xdr:nvPicPr>
        <xdr:cNvPr id="24"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4968502" y="4971480"/>
          <a:ext cx="577124" cy="536707"/>
        </a:xfrm>
        <a:prstGeom prst="rect">
          <a:avLst/>
        </a:prstGeom>
        <a:noFill/>
        <a:ln w="9525">
          <a:noFill/>
        </a:ln>
      </xdr:spPr>
    </xdr:pic>
    <xdr:clientData/>
  </xdr:twoCellAnchor>
  <xdr:twoCellAnchor editAs="oneCell">
    <xdr:from>
      <xdr:col>5</xdr:col>
      <xdr:colOff>282725</xdr:colOff>
      <xdr:row>13</xdr:row>
      <xdr:rowOff>31750</xdr:rowOff>
    </xdr:from>
    <xdr:to>
      <xdr:col>5</xdr:col>
      <xdr:colOff>791732</xdr:colOff>
      <xdr:row>13</xdr:row>
      <xdr:rowOff>506548</xdr:rowOff>
    </xdr:to>
    <xdr:pic>
      <xdr:nvPicPr>
        <xdr:cNvPr id="27"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5725582" y="7216321"/>
          <a:ext cx="509007" cy="474798"/>
        </a:xfrm>
        <a:prstGeom prst="rect">
          <a:avLst/>
        </a:prstGeom>
        <a:noFill/>
        <a:ln w="9525">
          <a:noFill/>
        </a:ln>
      </xdr:spPr>
    </xdr:pic>
    <xdr:clientData/>
  </xdr:twoCellAnchor>
  <xdr:twoCellAnchor editAs="oneCell">
    <xdr:from>
      <xdr:col>5</xdr:col>
      <xdr:colOff>289979</xdr:colOff>
      <xdr:row>14</xdr:row>
      <xdr:rowOff>26459</xdr:rowOff>
    </xdr:from>
    <xdr:to>
      <xdr:col>5</xdr:col>
      <xdr:colOff>788959</xdr:colOff>
      <xdr:row>14</xdr:row>
      <xdr:rowOff>515412</xdr:rowOff>
    </xdr:to>
    <xdr:pic>
      <xdr:nvPicPr>
        <xdr:cNvPr id="29"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5814479" y="7752292"/>
          <a:ext cx="498980" cy="488953"/>
        </a:xfrm>
        <a:prstGeom prst="rect">
          <a:avLst/>
        </a:prstGeom>
        <a:noFill/>
        <a:ln w="9525">
          <a:noFill/>
        </a:ln>
      </xdr:spPr>
    </xdr:pic>
    <xdr:clientData/>
  </xdr:twoCellAnchor>
  <xdr:twoCellAnchor editAs="oneCell">
    <xdr:from>
      <xdr:col>5</xdr:col>
      <xdr:colOff>269114</xdr:colOff>
      <xdr:row>15</xdr:row>
      <xdr:rowOff>84667</xdr:rowOff>
    </xdr:from>
    <xdr:to>
      <xdr:col>5</xdr:col>
      <xdr:colOff>808229</xdr:colOff>
      <xdr:row>15</xdr:row>
      <xdr:rowOff>589492</xdr:rowOff>
    </xdr:to>
    <xdr:pic>
      <xdr:nvPicPr>
        <xdr:cNvPr id="32" name="图片 20">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6"/>
        <a:stretch>
          <a:fillRect/>
        </a:stretch>
      </xdr:blipFill>
      <xdr:spPr>
        <a:xfrm>
          <a:off x="7208757" y="8643560"/>
          <a:ext cx="539115" cy="504825"/>
        </a:xfrm>
        <a:prstGeom prst="rect">
          <a:avLst/>
        </a:prstGeom>
        <a:noFill/>
        <a:ln w="9525">
          <a:noFill/>
        </a:ln>
      </xdr:spPr>
    </xdr:pic>
    <xdr:clientData/>
  </xdr:twoCellAnchor>
  <xdr:twoCellAnchor editAs="oneCell">
    <xdr:from>
      <xdr:col>5</xdr:col>
      <xdr:colOff>297541</xdr:colOff>
      <xdr:row>16</xdr:row>
      <xdr:rowOff>58209</xdr:rowOff>
    </xdr:from>
    <xdr:to>
      <xdr:col>5</xdr:col>
      <xdr:colOff>796521</xdr:colOff>
      <xdr:row>16</xdr:row>
      <xdr:rowOff>547162</xdr:rowOff>
    </xdr:to>
    <xdr:pic>
      <xdr:nvPicPr>
        <xdr:cNvPr id="33"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5740398" y="9025316"/>
          <a:ext cx="498980" cy="488953"/>
        </a:xfrm>
        <a:prstGeom prst="rect">
          <a:avLst/>
        </a:prstGeom>
        <a:noFill/>
        <a:ln w="9525">
          <a:noFill/>
        </a:ln>
      </xdr:spPr>
    </xdr:pic>
    <xdr:clientData/>
  </xdr:twoCellAnchor>
  <xdr:twoCellAnchor editAs="oneCell">
    <xdr:from>
      <xdr:col>5</xdr:col>
      <xdr:colOff>264583</xdr:colOff>
      <xdr:row>17</xdr:row>
      <xdr:rowOff>21167</xdr:rowOff>
    </xdr:from>
    <xdr:to>
      <xdr:col>5</xdr:col>
      <xdr:colOff>815128</xdr:colOff>
      <xdr:row>17</xdr:row>
      <xdr:rowOff>527262</xdr:rowOff>
    </xdr:to>
    <xdr:pic>
      <xdr:nvPicPr>
        <xdr:cNvPr id="35" name="图片 22">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a:stretch>
          <a:fillRect/>
        </a:stretch>
      </xdr:blipFill>
      <xdr:spPr>
        <a:xfrm>
          <a:off x="5789083" y="9588500"/>
          <a:ext cx="550545" cy="506095"/>
        </a:xfrm>
        <a:prstGeom prst="rect">
          <a:avLst/>
        </a:prstGeom>
        <a:noFill/>
        <a:ln w="9525">
          <a:noFill/>
        </a:ln>
      </xdr:spPr>
    </xdr:pic>
    <xdr:clientData/>
  </xdr:twoCellAnchor>
  <xdr:twoCellAnchor editAs="oneCell">
    <xdr:from>
      <xdr:col>5</xdr:col>
      <xdr:colOff>243416</xdr:colOff>
      <xdr:row>10</xdr:row>
      <xdr:rowOff>63500</xdr:rowOff>
    </xdr:from>
    <xdr:to>
      <xdr:col>5</xdr:col>
      <xdr:colOff>793961</xdr:colOff>
      <xdr:row>10</xdr:row>
      <xdr:rowOff>569595</xdr:rowOff>
    </xdr:to>
    <xdr:pic>
      <xdr:nvPicPr>
        <xdr:cNvPr id="36" name="图片 22">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a:stretch>
          <a:fillRect/>
        </a:stretch>
      </xdr:blipFill>
      <xdr:spPr>
        <a:xfrm>
          <a:off x="7183059" y="4989286"/>
          <a:ext cx="550545" cy="506095"/>
        </a:xfrm>
        <a:prstGeom prst="rect">
          <a:avLst/>
        </a:prstGeom>
        <a:noFill/>
        <a:ln w="9525">
          <a:noFill/>
        </a:ln>
      </xdr:spPr>
    </xdr:pic>
    <xdr:clientData/>
  </xdr:twoCellAnchor>
  <xdr:twoCellAnchor editAs="oneCell">
    <xdr:from>
      <xdr:col>5</xdr:col>
      <xdr:colOff>243417</xdr:colOff>
      <xdr:row>18</xdr:row>
      <xdr:rowOff>21166</xdr:rowOff>
    </xdr:from>
    <xdr:to>
      <xdr:col>5</xdr:col>
      <xdr:colOff>827617</xdr:colOff>
      <xdr:row>18</xdr:row>
      <xdr:rowOff>527261</xdr:rowOff>
    </xdr:to>
    <xdr:pic>
      <xdr:nvPicPr>
        <xdr:cNvPr id="37" name="图片 2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5767917" y="10170583"/>
          <a:ext cx="584200" cy="506095"/>
        </a:xfrm>
        <a:prstGeom prst="rect">
          <a:avLst/>
        </a:prstGeom>
        <a:noFill/>
        <a:ln w="9525">
          <a:noFill/>
        </a:ln>
      </xdr:spPr>
    </xdr:pic>
    <xdr:clientData/>
  </xdr:twoCellAnchor>
  <xdr:twoCellAnchor editAs="oneCell">
    <xdr:from>
      <xdr:col>5</xdr:col>
      <xdr:colOff>296332</xdr:colOff>
      <xdr:row>19</xdr:row>
      <xdr:rowOff>31750</xdr:rowOff>
    </xdr:from>
    <xdr:to>
      <xdr:col>5</xdr:col>
      <xdr:colOff>805339</xdr:colOff>
      <xdr:row>19</xdr:row>
      <xdr:rowOff>506548</xdr:rowOff>
    </xdr:to>
    <xdr:pic>
      <xdr:nvPicPr>
        <xdr:cNvPr id="39"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5736165" y="7196667"/>
          <a:ext cx="509007" cy="474798"/>
        </a:xfrm>
        <a:prstGeom prst="rect">
          <a:avLst/>
        </a:prstGeom>
        <a:noFill/>
        <a:ln w="9525">
          <a:noFill/>
        </a:ln>
      </xdr:spPr>
    </xdr:pic>
    <xdr:clientData/>
  </xdr:twoCellAnchor>
  <xdr:twoCellAnchor editAs="oneCell">
    <xdr:from>
      <xdr:col>5</xdr:col>
      <xdr:colOff>257023</xdr:colOff>
      <xdr:row>20</xdr:row>
      <xdr:rowOff>63500</xdr:rowOff>
    </xdr:from>
    <xdr:to>
      <xdr:col>5</xdr:col>
      <xdr:colOff>807568</xdr:colOff>
      <xdr:row>20</xdr:row>
      <xdr:rowOff>569595</xdr:rowOff>
    </xdr:to>
    <xdr:pic>
      <xdr:nvPicPr>
        <xdr:cNvPr id="40" name="图片 22">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a:stretch>
          <a:fillRect/>
        </a:stretch>
      </xdr:blipFill>
      <xdr:spPr>
        <a:xfrm>
          <a:off x="5699880" y="11439071"/>
          <a:ext cx="550545" cy="506095"/>
        </a:xfrm>
        <a:prstGeom prst="rect">
          <a:avLst/>
        </a:prstGeom>
        <a:noFill/>
        <a:ln w="9525">
          <a:noFill/>
        </a:ln>
      </xdr:spPr>
    </xdr:pic>
    <xdr:clientData/>
  </xdr:twoCellAnchor>
  <xdr:twoCellAnchor editAs="oneCell">
    <xdr:from>
      <xdr:col>5</xdr:col>
      <xdr:colOff>280909</xdr:colOff>
      <xdr:row>21</xdr:row>
      <xdr:rowOff>47625</xdr:rowOff>
    </xdr:from>
    <xdr:to>
      <xdr:col>5</xdr:col>
      <xdr:colOff>779889</xdr:colOff>
      <xdr:row>21</xdr:row>
      <xdr:rowOff>536578</xdr:rowOff>
    </xdr:to>
    <xdr:pic>
      <xdr:nvPicPr>
        <xdr:cNvPr id="41"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5723766" y="12049125"/>
          <a:ext cx="498980" cy="488953"/>
        </a:xfrm>
        <a:prstGeom prst="rect">
          <a:avLst/>
        </a:prstGeom>
        <a:noFill/>
        <a:ln w="9525">
          <a:noFill/>
        </a:ln>
      </xdr:spPr>
    </xdr:pic>
    <xdr:clientData/>
  </xdr:twoCellAnchor>
  <xdr:twoCellAnchor editAs="oneCell">
    <xdr:from>
      <xdr:col>5</xdr:col>
      <xdr:colOff>296332</xdr:colOff>
      <xdr:row>22</xdr:row>
      <xdr:rowOff>31750</xdr:rowOff>
    </xdr:from>
    <xdr:to>
      <xdr:col>5</xdr:col>
      <xdr:colOff>805339</xdr:colOff>
      <xdr:row>22</xdr:row>
      <xdr:rowOff>506548</xdr:rowOff>
    </xdr:to>
    <xdr:pic>
      <xdr:nvPicPr>
        <xdr:cNvPr id="42"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5736165" y="10773833"/>
          <a:ext cx="509007" cy="474798"/>
        </a:xfrm>
        <a:prstGeom prst="rect">
          <a:avLst/>
        </a:prstGeom>
        <a:noFill/>
        <a:ln w="9525">
          <a:noFill/>
        </a:ln>
      </xdr:spPr>
    </xdr:pic>
    <xdr:clientData/>
  </xdr:twoCellAnchor>
  <xdr:twoCellAnchor editAs="oneCell">
    <xdr:from>
      <xdr:col>5</xdr:col>
      <xdr:colOff>308124</xdr:colOff>
      <xdr:row>23</xdr:row>
      <xdr:rowOff>74840</xdr:rowOff>
    </xdr:from>
    <xdr:to>
      <xdr:col>5</xdr:col>
      <xdr:colOff>807104</xdr:colOff>
      <xdr:row>23</xdr:row>
      <xdr:rowOff>563793</xdr:rowOff>
    </xdr:to>
    <xdr:pic>
      <xdr:nvPicPr>
        <xdr:cNvPr id="43"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47767" y="13613947"/>
          <a:ext cx="498980" cy="488953"/>
        </a:xfrm>
        <a:prstGeom prst="rect">
          <a:avLst/>
        </a:prstGeom>
        <a:noFill/>
        <a:ln w="9525">
          <a:noFill/>
        </a:ln>
      </xdr:spPr>
    </xdr:pic>
    <xdr:clientData/>
  </xdr:twoCellAnchor>
  <xdr:twoCellAnchor editAs="oneCell">
    <xdr:from>
      <xdr:col>5</xdr:col>
      <xdr:colOff>260047</xdr:colOff>
      <xdr:row>24</xdr:row>
      <xdr:rowOff>21165</xdr:rowOff>
    </xdr:from>
    <xdr:to>
      <xdr:col>5</xdr:col>
      <xdr:colOff>837171</xdr:colOff>
      <xdr:row>24</xdr:row>
      <xdr:rowOff>557872</xdr:rowOff>
    </xdr:to>
    <xdr:pic>
      <xdr:nvPicPr>
        <xdr:cNvPr id="45"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99690" y="14907379"/>
          <a:ext cx="577124" cy="536707"/>
        </a:xfrm>
        <a:prstGeom prst="rect">
          <a:avLst/>
        </a:prstGeom>
        <a:noFill/>
        <a:ln w="9525">
          <a:noFill/>
        </a:ln>
      </xdr:spPr>
    </xdr:pic>
    <xdr:clientData/>
  </xdr:twoCellAnchor>
  <xdr:twoCellAnchor editAs="oneCell">
    <xdr:from>
      <xdr:col>5</xdr:col>
      <xdr:colOff>282725</xdr:colOff>
      <xdr:row>25</xdr:row>
      <xdr:rowOff>86178</xdr:rowOff>
    </xdr:from>
    <xdr:to>
      <xdr:col>5</xdr:col>
      <xdr:colOff>791732</xdr:colOff>
      <xdr:row>25</xdr:row>
      <xdr:rowOff>560976</xdr:rowOff>
    </xdr:to>
    <xdr:pic>
      <xdr:nvPicPr>
        <xdr:cNvPr id="46"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63189" y="15407821"/>
          <a:ext cx="509007" cy="474798"/>
        </a:xfrm>
        <a:prstGeom prst="rect">
          <a:avLst/>
        </a:prstGeom>
        <a:noFill/>
        <a:ln w="9525">
          <a:noFill/>
        </a:ln>
      </xdr:spPr>
    </xdr:pic>
    <xdr:clientData/>
  </xdr:twoCellAnchor>
  <xdr:twoCellAnchor editAs="oneCell">
    <xdr:from>
      <xdr:col>5</xdr:col>
      <xdr:colOff>270630</xdr:colOff>
      <xdr:row>26</xdr:row>
      <xdr:rowOff>63500</xdr:rowOff>
    </xdr:from>
    <xdr:to>
      <xdr:col>5</xdr:col>
      <xdr:colOff>821175</xdr:colOff>
      <xdr:row>26</xdr:row>
      <xdr:rowOff>569595</xdr:rowOff>
    </xdr:to>
    <xdr:pic>
      <xdr:nvPicPr>
        <xdr:cNvPr id="47" name="图片 22">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7"/>
        <a:stretch>
          <a:fillRect/>
        </a:stretch>
      </xdr:blipFill>
      <xdr:spPr>
        <a:xfrm>
          <a:off x="7251094" y="4703536"/>
          <a:ext cx="550545" cy="506095"/>
        </a:xfrm>
        <a:prstGeom prst="rect">
          <a:avLst/>
        </a:prstGeom>
        <a:noFill/>
        <a:ln w="9525">
          <a:noFill/>
        </a:ln>
      </xdr:spPr>
    </xdr:pic>
    <xdr:clientData/>
  </xdr:twoCellAnchor>
  <xdr:twoCellAnchor editAs="oneCell">
    <xdr:from>
      <xdr:col>5</xdr:col>
      <xdr:colOff>296328</xdr:colOff>
      <xdr:row>27</xdr:row>
      <xdr:rowOff>84667</xdr:rowOff>
    </xdr:from>
    <xdr:to>
      <xdr:col>5</xdr:col>
      <xdr:colOff>835443</xdr:colOff>
      <xdr:row>27</xdr:row>
      <xdr:rowOff>589492</xdr:rowOff>
    </xdr:to>
    <xdr:pic>
      <xdr:nvPicPr>
        <xdr:cNvPr id="48" name="图片 20">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6"/>
        <a:stretch>
          <a:fillRect/>
        </a:stretch>
      </xdr:blipFill>
      <xdr:spPr>
        <a:xfrm>
          <a:off x="7276792" y="8357810"/>
          <a:ext cx="539115" cy="504825"/>
        </a:xfrm>
        <a:prstGeom prst="rect">
          <a:avLst/>
        </a:prstGeom>
        <a:noFill/>
        <a:ln w="9525">
          <a:noFill/>
        </a:ln>
      </xdr:spPr>
    </xdr:pic>
    <xdr:clientData/>
  </xdr:twoCellAnchor>
  <xdr:twoCellAnchor editAs="oneCell">
    <xdr:from>
      <xdr:col>5</xdr:col>
      <xdr:colOff>330805</xdr:colOff>
      <xdr:row>29</xdr:row>
      <xdr:rowOff>97065</xdr:rowOff>
    </xdr:from>
    <xdr:to>
      <xdr:col>5</xdr:col>
      <xdr:colOff>784423</xdr:colOff>
      <xdr:row>29</xdr:row>
      <xdr:rowOff>541568</xdr:rowOff>
    </xdr:to>
    <xdr:pic>
      <xdr:nvPicPr>
        <xdr:cNvPr id="49"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70448" y="18589172"/>
          <a:ext cx="453618" cy="444503"/>
        </a:xfrm>
        <a:prstGeom prst="rect">
          <a:avLst/>
        </a:prstGeom>
        <a:noFill/>
        <a:ln w="9525">
          <a:noFill/>
        </a:ln>
      </xdr:spPr>
    </xdr:pic>
    <xdr:clientData/>
  </xdr:twoCellAnchor>
  <xdr:twoCellAnchor editAs="oneCell">
    <xdr:from>
      <xdr:col>5</xdr:col>
      <xdr:colOff>294516</xdr:colOff>
      <xdr:row>30</xdr:row>
      <xdr:rowOff>47625</xdr:rowOff>
    </xdr:from>
    <xdr:to>
      <xdr:col>5</xdr:col>
      <xdr:colOff>793496</xdr:colOff>
      <xdr:row>30</xdr:row>
      <xdr:rowOff>536578</xdr:rowOff>
    </xdr:to>
    <xdr:pic>
      <xdr:nvPicPr>
        <xdr:cNvPr id="50"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34159" y="19260911"/>
          <a:ext cx="498980" cy="488953"/>
        </a:xfrm>
        <a:prstGeom prst="rect">
          <a:avLst/>
        </a:prstGeom>
        <a:noFill/>
        <a:ln w="9525">
          <a:noFill/>
        </a:ln>
      </xdr:spPr>
    </xdr:pic>
    <xdr:clientData/>
  </xdr:twoCellAnchor>
  <xdr:twoCellAnchor editAs="oneCell">
    <xdr:from>
      <xdr:col>5</xdr:col>
      <xdr:colOff>296332</xdr:colOff>
      <xdr:row>31</xdr:row>
      <xdr:rowOff>31750</xdr:rowOff>
    </xdr:from>
    <xdr:to>
      <xdr:col>5</xdr:col>
      <xdr:colOff>805339</xdr:colOff>
      <xdr:row>31</xdr:row>
      <xdr:rowOff>506548</xdr:rowOff>
    </xdr:to>
    <xdr:pic>
      <xdr:nvPicPr>
        <xdr:cNvPr id="51"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76796" y="12659179"/>
          <a:ext cx="509007" cy="474798"/>
        </a:xfrm>
        <a:prstGeom prst="rect">
          <a:avLst/>
        </a:prstGeom>
        <a:noFill/>
        <a:ln w="9525">
          <a:noFill/>
        </a:ln>
      </xdr:spPr>
    </xdr:pic>
    <xdr:clientData/>
  </xdr:twoCellAnchor>
  <xdr:twoCellAnchor editAs="oneCell">
    <xdr:from>
      <xdr:col>5</xdr:col>
      <xdr:colOff>232833</xdr:colOff>
      <xdr:row>32</xdr:row>
      <xdr:rowOff>21165</xdr:rowOff>
    </xdr:from>
    <xdr:to>
      <xdr:col>5</xdr:col>
      <xdr:colOff>809957</xdr:colOff>
      <xdr:row>32</xdr:row>
      <xdr:rowOff>557872</xdr:rowOff>
    </xdr:to>
    <xdr:pic>
      <xdr:nvPicPr>
        <xdr:cNvPr id="52"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72476" y="14621629"/>
          <a:ext cx="577124" cy="536707"/>
        </a:xfrm>
        <a:prstGeom prst="rect">
          <a:avLst/>
        </a:prstGeom>
        <a:noFill/>
        <a:ln w="9525">
          <a:noFill/>
        </a:ln>
      </xdr:spPr>
    </xdr:pic>
    <xdr:clientData/>
  </xdr:twoCellAnchor>
  <xdr:twoCellAnchor editAs="oneCell">
    <xdr:from>
      <xdr:col>5</xdr:col>
      <xdr:colOff>280909</xdr:colOff>
      <xdr:row>33</xdr:row>
      <xdr:rowOff>34018</xdr:rowOff>
    </xdr:from>
    <xdr:to>
      <xdr:col>5</xdr:col>
      <xdr:colOff>779889</xdr:colOff>
      <xdr:row>33</xdr:row>
      <xdr:rowOff>522971</xdr:rowOff>
    </xdr:to>
    <xdr:pic>
      <xdr:nvPicPr>
        <xdr:cNvPr id="53"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20552" y="22132018"/>
          <a:ext cx="498980" cy="488953"/>
        </a:xfrm>
        <a:prstGeom prst="rect">
          <a:avLst/>
        </a:prstGeom>
        <a:noFill/>
        <a:ln w="9525">
          <a:noFill/>
        </a:ln>
      </xdr:spPr>
    </xdr:pic>
    <xdr:clientData/>
  </xdr:twoCellAnchor>
  <xdr:twoCellAnchor editAs="oneCell">
    <xdr:from>
      <xdr:col>5</xdr:col>
      <xdr:colOff>296332</xdr:colOff>
      <xdr:row>34</xdr:row>
      <xdr:rowOff>99785</xdr:rowOff>
    </xdr:from>
    <xdr:to>
      <xdr:col>5</xdr:col>
      <xdr:colOff>805339</xdr:colOff>
      <xdr:row>34</xdr:row>
      <xdr:rowOff>574583</xdr:rowOff>
    </xdr:to>
    <xdr:pic>
      <xdr:nvPicPr>
        <xdr:cNvPr id="54"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35975" y="21190856"/>
          <a:ext cx="509007" cy="474798"/>
        </a:xfrm>
        <a:prstGeom prst="rect">
          <a:avLst/>
        </a:prstGeom>
        <a:noFill/>
        <a:ln w="9525">
          <a:noFill/>
        </a:ln>
      </xdr:spPr>
    </xdr:pic>
    <xdr:clientData/>
  </xdr:twoCellAnchor>
  <xdr:twoCellAnchor editAs="oneCell">
    <xdr:from>
      <xdr:col>5</xdr:col>
      <xdr:colOff>296332</xdr:colOff>
      <xdr:row>35</xdr:row>
      <xdr:rowOff>99785</xdr:rowOff>
    </xdr:from>
    <xdr:to>
      <xdr:col>5</xdr:col>
      <xdr:colOff>805339</xdr:colOff>
      <xdr:row>35</xdr:row>
      <xdr:rowOff>574583</xdr:rowOff>
    </xdr:to>
    <xdr:pic>
      <xdr:nvPicPr>
        <xdr:cNvPr id="58"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35975" y="22633214"/>
          <a:ext cx="509007" cy="474798"/>
        </a:xfrm>
        <a:prstGeom prst="rect">
          <a:avLst/>
        </a:prstGeom>
        <a:noFill/>
        <a:ln w="9525">
          <a:noFill/>
        </a:ln>
      </xdr:spPr>
    </xdr:pic>
    <xdr:clientData/>
  </xdr:twoCellAnchor>
  <xdr:twoCellAnchor editAs="oneCell">
    <xdr:from>
      <xdr:col>5</xdr:col>
      <xdr:colOff>260047</xdr:colOff>
      <xdr:row>36</xdr:row>
      <xdr:rowOff>89201</xdr:rowOff>
    </xdr:from>
    <xdr:to>
      <xdr:col>5</xdr:col>
      <xdr:colOff>837171</xdr:colOff>
      <xdr:row>36</xdr:row>
      <xdr:rowOff>625908</xdr:rowOff>
    </xdr:to>
    <xdr:pic>
      <xdr:nvPicPr>
        <xdr:cNvPr id="59"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99690" y="25071915"/>
          <a:ext cx="577124" cy="536707"/>
        </a:xfrm>
        <a:prstGeom prst="rect">
          <a:avLst/>
        </a:prstGeom>
        <a:noFill/>
        <a:ln w="9525">
          <a:noFill/>
        </a:ln>
      </xdr:spPr>
    </xdr:pic>
    <xdr:clientData/>
  </xdr:twoCellAnchor>
  <xdr:twoCellAnchor editAs="oneCell">
    <xdr:from>
      <xdr:col>5</xdr:col>
      <xdr:colOff>321731</xdr:colOff>
      <xdr:row>37</xdr:row>
      <xdr:rowOff>102053</xdr:rowOff>
    </xdr:from>
    <xdr:to>
      <xdr:col>5</xdr:col>
      <xdr:colOff>820711</xdr:colOff>
      <xdr:row>37</xdr:row>
      <xdr:rowOff>591006</xdr:rowOff>
    </xdr:to>
    <xdr:pic>
      <xdr:nvPicPr>
        <xdr:cNvPr id="60"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61374" y="25805946"/>
          <a:ext cx="498980" cy="488953"/>
        </a:xfrm>
        <a:prstGeom prst="rect">
          <a:avLst/>
        </a:prstGeom>
        <a:noFill/>
        <a:ln w="9525">
          <a:noFill/>
        </a:ln>
      </xdr:spPr>
    </xdr:pic>
    <xdr:clientData/>
  </xdr:twoCellAnchor>
  <xdr:twoCellAnchor editAs="oneCell">
    <xdr:from>
      <xdr:col>5</xdr:col>
      <xdr:colOff>308123</xdr:colOff>
      <xdr:row>38</xdr:row>
      <xdr:rowOff>115661</xdr:rowOff>
    </xdr:from>
    <xdr:to>
      <xdr:col>5</xdr:col>
      <xdr:colOff>807103</xdr:colOff>
      <xdr:row>38</xdr:row>
      <xdr:rowOff>604614</xdr:rowOff>
    </xdr:to>
    <xdr:pic>
      <xdr:nvPicPr>
        <xdr:cNvPr id="61"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47766" y="26540732"/>
          <a:ext cx="498980" cy="488953"/>
        </a:xfrm>
        <a:prstGeom prst="rect">
          <a:avLst/>
        </a:prstGeom>
        <a:noFill/>
        <a:ln w="9525">
          <a:noFill/>
        </a:ln>
      </xdr:spPr>
    </xdr:pic>
    <xdr:clientData/>
  </xdr:twoCellAnchor>
  <xdr:twoCellAnchor editAs="oneCell">
    <xdr:from>
      <xdr:col>5</xdr:col>
      <xdr:colOff>323546</xdr:colOff>
      <xdr:row>39</xdr:row>
      <xdr:rowOff>140606</xdr:rowOff>
    </xdr:from>
    <xdr:to>
      <xdr:col>5</xdr:col>
      <xdr:colOff>832553</xdr:colOff>
      <xdr:row>39</xdr:row>
      <xdr:rowOff>615404</xdr:rowOff>
    </xdr:to>
    <xdr:pic>
      <xdr:nvPicPr>
        <xdr:cNvPr id="62"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63189" y="27286856"/>
          <a:ext cx="509007" cy="474798"/>
        </a:xfrm>
        <a:prstGeom prst="rect">
          <a:avLst/>
        </a:prstGeom>
        <a:noFill/>
        <a:ln w="9525">
          <a:noFill/>
        </a:ln>
      </xdr:spPr>
    </xdr:pic>
    <xdr:clientData/>
  </xdr:twoCellAnchor>
  <xdr:twoCellAnchor editAs="oneCell">
    <xdr:from>
      <xdr:col>5</xdr:col>
      <xdr:colOff>294516</xdr:colOff>
      <xdr:row>40</xdr:row>
      <xdr:rowOff>88447</xdr:rowOff>
    </xdr:from>
    <xdr:to>
      <xdr:col>5</xdr:col>
      <xdr:colOff>793496</xdr:colOff>
      <xdr:row>40</xdr:row>
      <xdr:rowOff>577400</xdr:rowOff>
    </xdr:to>
    <xdr:pic>
      <xdr:nvPicPr>
        <xdr:cNvPr id="63"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34159" y="27955876"/>
          <a:ext cx="498980" cy="488953"/>
        </a:xfrm>
        <a:prstGeom prst="rect">
          <a:avLst/>
        </a:prstGeom>
        <a:noFill/>
        <a:ln w="9525">
          <a:noFill/>
        </a:ln>
      </xdr:spPr>
    </xdr:pic>
    <xdr:clientData/>
  </xdr:twoCellAnchor>
  <xdr:twoCellAnchor editAs="oneCell">
    <xdr:from>
      <xdr:col>5</xdr:col>
      <xdr:colOff>296332</xdr:colOff>
      <xdr:row>41</xdr:row>
      <xdr:rowOff>99785</xdr:rowOff>
    </xdr:from>
    <xdr:to>
      <xdr:col>5</xdr:col>
      <xdr:colOff>805339</xdr:colOff>
      <xdr:row>41</xdr:row>
      <xdr:rowOff>574583</xdr:rowOff>
    </xdr:to>
    <xdr:pic>
      <xdr:nvPicPr>
        <xdr:cNvPr id="64"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35975" y="26960285"/>
          <a:ext cx="509007" cy="474798"/>
        </a:xfrm>
        <a:prstGeom prst="rect">
          <a:avLst/>
        </a:prstGeom>
        <a:noFill/>
        <a:ln w="9525">
          <a:noFill/>
        </a:ln>
      </xdr:spPr>
    </xdr:pic>
    <xdr:clientData/>
  </xdr:twoCellAnchor>
  <xdr:twoCellAnchor editAs="oneCell">
    <xdr:from>
      <xdr:col>5</xdr:col>
      <xdr:colOff>296332</xdr:colOff>
      <xdr:row>42</xdr:row>
      <xdr:rowOff>99785</xdr:rowOff>
    </xdr:from>
    <xdr:to>
      <xdr:col>5</xdr:col>
      <xdr:colOff>805339</xdr:colOff>
      <xdr:row>42</xdr:row>
      <xdr:rowOff>574583</xdr:rowOff>
    </xdr:to>
    <xdr:pic>
      <xdr:nvPicPr>
        <xdr:cNvPr id="65"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35975" y="28402642"/>
          <a:ext cx="509007" cy="474798"/>
        </a:xfrm>
        <a:prstGeom prst="rect">
          <a:avLst/>
        </a:prstGeom>
        <a:noFill/>
        <a:ln w="9525">
          <a:noFill/>
        </a:ln>
      </xdr:spPr>
    </xdr:pic>
    <xdr:clientData/>
  </xdr:twoCellAnchor>
  <xdr:twoCellAnchor editAs="oneCell">
    <xdr:from>
      <xdr:col>5</xdr:col>
      <xdr:colOff>294516</xdr:colOff>
      <xdr:row>43</xdr:row>
      <xdr:rowOff>47625</xdr:rowOff>
    </xdr:from>
    <xdr:to>
      <xdr:col>5</xdr:col>
      <xdr:colOff>793496</xdr:colOff>
      <xdr:row>43</xdr:row>
      <xdr:rowOff>536578</xdr:rowOff>
    </xdr:to>
    <xdr:pic>
      <xdr:nvPicPr>
        <xdr:cNvPr id="66"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34159" y="30799768"/>
          <a:ext cx="498980" cy="488953"/>
        </a:xfrm>
        <a:prstGeom prst="rect">
          <a:avLst/>
        </a:prstGeom>
        <a:noFill/>
        <a:ln w="9525">
          <a:noFill/>
        </a:ln>
      </xdr:spPr>
    </xdr:pic>
    <xdr:clientData/>
  </xdr:twoCellAnchor>
  <xdr:twoCellAnchor editAs="oneCell">
    <xdr:from>
      <xdr:col>5</xdr:col>
      <xdr:colOff>308123</xdr:colOff>
      <xdr:row>44</xdr:row>
      <xdr:rowOff>47625</xdr:rowOff>
    </xdr:from>
    <xdr:to>
      <xdr:col>5</xdr:col>
      <xdr:colOff>807103</xdr:colOff>
      <xdr:row>44</xdr:row>
      <xdr:rowOff>536578</xdr:rowOff>
    </xdr:to>
    <xdr:pic>
      <xdr:nvPicPr>
        <xdr:cNvPr id="67"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47766" y="31520946"/>
          <a:ext cx="498980" cy="488953"/>
        </a:xfrm>
        <a:prstGeom prst="rect">
          <a:avLst/>
        </a:prstGeom>
        <a:noFill/>
        <a:ln w="9525">
          <a:noFill/>
        </a:ln>
      </xdr:spPr>
    </xdr:pic>
    <xdr:clientData/>
  </xdr:twoCellAnchor>
  <xdr:twoCellAnchor editAs="oneCell">
    <xdr:from>
      <xdr:col>5</xdr:col>
      <xdr:colOff>273654</xdr:colOff>
      <xdr:row>45</xdr:row>
      <xdr:rowOff>21165</xdr:rowOff>
    </xdr:from>
    <xdr:to>
      <xdr:col>5</xdr:col>
      <xdr:colOff>850778</xdr:colOff>
      <xdr:row>45</xdr:row>
      <xdr:rowOff>557872</xdr:rowOff>
    </xdr:to>
    <xdr:pic>
      <xdr:nvPicPr>
        <xdr:cNvPr id="68"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213297" y="32215665"/>
          <a:ext cx="577124" cy="536707"/>
        </a:xfrm>
        <a:prstGeom prst="rect">
          <a:avLst/>
        </a:prstGeom>
        <a:noFill/>
        <a:ln w="9525">
          <a:noFill/>
        </a:ln>
      </xdr:spPr>
    </xdr:pic>
    <xdr:clientData/>
  </xdr:twoCellAnchor>
  <xdr:twoCellAnchor editAs="oneCell">
    <xdr:from>
      <xdr:col>5</xdr:col>
      <xdr:colOff>260047</xdr:colOff>
      <xdr:row>46</xdr:row>
      <xdr:rowOff>21165</xdr:rowOff>
    </xdr:from>
    <xdr:to>
      <xdr:col>5</xdr:col>
      <xdr:colOff>837171</xdr:colOff>
      <xdr:row>46</xdr:row>
      <xdr:rowOff>557872</xdr:rowOff>
    </xdr:to>
    <xdr:pic>
      <xdr:nvPicPr>
        <xdr:cNvPr id="69"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99690" y="32936844"/>
          <a:ext cx="577124" cy="536707"/>
        </a:xfrm>
        <a:prstGeom prst="rect">
          <a:avLst/>
        </a:prstGeom>
        <a:noFill/>
        <a:ln w="9525">
          <a:noFill/>
        </a:ln>
      </xdr:spPr>
    </xdr:pic>
    <xdr:clientData/>
  </xdr:twoCellAnchor>
  <xdr:twoCellAnchor editAs="oneCell">
    <xdr:from>
      <xdr:col>5</xdr:col>
      <xdr:colOff>280909</xdr:colOff>
      <xdr:row>47</xdr:row>
      <xdr:rowOff>47625</xdr:rowOff>
    </xdr:from>
    <xdr:to>
      <xdr:col>5</xdr:col>
      <xdr:colOff>779889</xdr:colOff>
      <xdr:row>47</xdr:row>
      <xdr:rowOff>536578</xdr:rowOff>
    </xdr:to>
    <xdr:pic>
      <xdr:nvPicPr>
        <xdr:cNvPr id="71" name="图片 8">
          <a:extLst>
            <a:ext uri="{FF2B5EF4-FFF2-40B4-BE49-F238E27FC236}">
              <a16:creationId xmlns:a16="http://schemas.microsoft.com/office/drawing/2014/main" id="{06483241-2B6D-42F4-9B64-011E01B3EDFB}"/>
            </a:ext>
          </a:extLst>
        </xdr:cNvPr>
        <xdr:cNvPicPr>
          <a:picLocks noChangeAspect="1"/>
        </xdr:cNvPicPr>
      </xdr:nvPicPr>
      <xdr:blipFill>
        <a:blip xmlns:r="http://schemas.openxmlformats.org/officeDocument/2006/relationships" r:embed="rId1" cstate="print"/>
        <a:stretch>
          <a:fillRect/>
        </a:stretch>
      </xdr:blipFill>
      <xdr:spPr>
        <a:xfrm>
          <a:off x="7220552" y="33684482"/>
          <a:ext cx="498980" cy="488953"/>
        </a:xfrm>
        <a:prstGeom prst="rect">
          <a:avLst/>
        </a:prstGeom>
        <a:noFill/>
        <a:ln w="9525">
          <a:noFill/>
        </a:ln>
      </xdr:spPr>
    </xdr:pic>
    <xdr:clientData/>
  </xdr:twoCellAnchor>
  <xdr:twoCellAnchor editAs="oneCell">
    <xdr:from>
      <xdr:col>5</xdr:col>
      <xdr:colOff>269118</xdr:colOff>
      <xdr:row>48</xdr:row>
      <xdr:rowOff>99785</xdr:rowOff>
    </xdr:from>
    <xdr:to>
      <xdr:col>5</xdr:col>
      <xdr:colOff>778125</xdr:colOff>
      <xdr:row>48</xdr:row>
      <xdr:rowOff>574583</xdr:rowOff>
    </xdr:to>
    <xdr:pic>
      <xdr:nvPicPr>
        <xdr:cNvPr id="72" name="图片 9">
          <a:extLst>
            <a:ext uri="{FF2B5EF4-FFF2-40B4-BE49-F238E27FC236}">
              <a16:creationId xmlns:a16="http://schemas.microsoft.com/office/drawing/2014/main" id="{483C176D-1F31-46EB-AFDD-CF4ADF6DDFC8}"/>
            </a:ext>
          </a:extLst>
        </xdr:cNvPr>
        <xdr:cNvPicPr>
          <a:picLocks noChangeAspect="1"/>
        </xdr:cNvPicPr>
      </xdr:nvPicPr>
      <xdr:blipFill>
        <a:blip xmlns:r="http://schemas.openxmlformats.org/officeDocument/2006/relationships" r:embed="rId5"/>
        <a:stretch>
          <a:fillRect/>
        </a:stretch>
      </xdr:blipFill>
      <xdr:spPr>
        <a:xfrm>
          <a:off x="7208761" y="34457821"/>
          <a:ext cx="509007" cy="474798"/>
        </a:xfrm>
        <a:prstGeom prst="rect">
          <a:avLst/>
        </a:prstGeom>
        <a:noFill/>
        <a:ln w="9525">
          <a:noFill/>
        </a:ln>
      </xdr:spPr>
    </xdr:pic>
    <xdr:clientData/>
  </xdr:twoCellAnchor>
  <xdr:twoCellAnchor editAs="oneCell">
    <xdr:from>
      <xdr:col>5</xdr:col>
      <xdr:colOff>232833</xdr:colOff>
      <xdr:row>49</xdr:row>
      <xdr:rowOff>21165</xdr:rowOff>
    </xdr:from>
    <xdr:to>
      <xdr:col>5</xdr:col>
      <xdr:colOff>809957</xdr:colOff>
      <xdr:row>49</xdr:row>
      <xdr:rowOff>557872</xdr:rowOff>
    </xdr:to>
    <xdr:pic>
      <xdr:nvPicPr>
        <xdr:cNvPr id="73"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72476" y="31929915"/>
          <a:ext cx="577124" cy="536707"/>
        </a:xfrm>
        <a:prstGeom prst="rect">
          <a:avLst/>
        </a:prstGeom>
        <a:noFill/>
        <a:ln w="9525">
          <a:noFill/>
        </a:ln>
      </xdr:spPr>
    </xdr:pic>
    <xdr:clientData/>
  </xdr:twoCellAnchor>
  <xdr:twoCellAnchor editAs="oneCell">
    <xdr:from>
      <xdr:col>5</xdr:col>
      <xdr:colOff>232833</xdr:colOff>
      <xdr:row>50</xdr:row>
      <xdr:rowOff>21165</xdr:rowOff>
    </xdr:from>
    <xdr:to>
      <xdr:col>5</xdr:col>
      <xdr:colOff>809957</xdr:colOff>
      <xdr:row>50</xdr:row>
      <xdr:rowOff>557872</xdr:rowOff>
    </xdr:to>
    <xdr:pic>
      <xdr:nvPicPr>
        <xdr:cNvPr id="74" name="图片 2">
          <a:extLst>
            <a:ext uri="{FF2B5EF4-FFF2-40B4-BE49-F238E27FC236}">
              <a16:creationId xmlns:a16="http://schemas.microsoft.com/office/drawing/2014/main" id="{1ACBD1B9-AF58-4E35-A065-C8B2DE4F8185}"/>
            </a:ext>
          </a:extLst>
        </xdr:cNvPr>
        <xdr:cNvPicPr>
          <a:picLocks noChangeAspect="1"/>
        </xdr:cNvPicPr>
      </xdr:nvPicPr>
      <xdr:blipFill>
        <a:blip xmlns:r="http://schemas.openxmlformats.org/officeDocument/2006/relationships" r:embed="rId4"/>
        <a:stretch>
          <a:fillRect/>
        </a:stretch>
      </xdr:blipFill>
      <xdr:spPr>
        <a:xfrm>
          <a:off x="7172476" y="34814629"/>
          <a:ext cx="577124" cy="536707"/>
        </a:xfrm>
        <a:prstGeom prst="rect">
          <a:avLst/>
        </a:prstGeom>
        <a:noFill/>
        <a:ln w="9525">
          <a:noFill/>
        </a:ln>
      </xdr:spPr>
    </xdr:pic>
    <xdr:clientData/>
  </xdr:twoCellAnchor>
  <xdr:twoCellAnchor editAs="oneCell">
    <xdr:from>
      <xdr:col>5</xdr:col>
      <xdr:colOff>317500</xdr:colOff>
      <xdr:row>68</xdr:row>
      <xdr:rowOff>112059</xdr:rowOff>
    </xdr:from>
    <xdr:to>
      <xdr:col>5</xdr:col>
      <xdr:colOff>789198</xdr:colOff>
      <xdr:row>68</xdr:row>
      <xdr:rowOff>418249</xdr:rowOff>
    </xdr:to>
    <xdr:pic>
      <xdr:nvPicPr>
        <xdr:cNvPr id="75" name="图片 56">
          <a:extLst>
            <a:ext uri="{FF2B5EF4-FFF2-40B4-BE49-F238E27FC236}">
              <a16:creationId xmlns:a16="http://schemas.microsoft.com/office/drawing/2014/main" id="{6DC14562-BF1D-4A49-92DF-B6905ACC70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46471" y="42843824"/>
          <a:ext cx="471698" cy="306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324077</xdr:colOff>
      <xdr:row>69</xdr:row>
      <xdr:rowOff>34987</xdr:rowOff>
    </xdr:from>
    <xdr:to>
      <xdr:col>5</xdr:col>
      <xdr:colOff>795775</xdr:colOff>
      <xdr:row>69</xdr:row>
      <xdr:rowOff>341177</xdr:rowOff>
    </xdr:to>
    <xdr:pic>
      <xdr:nvPicPr>
        <xdr:cNvPr id="78" name="图片 56">
          <a:extLst>
            <a:ext uri="{FF2B5EF4-FFF2-40B4-BE49-F238E27FC236}">
              <a16:creationId xmlns:a16="http://schemas.microsoft.com/office/drawing/2014/main" id="{6DC14562-BF1D-4A49-92DF-B6905ACC70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59746" y="42991395"/>
          <a:ext cx="471698" cy="3061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415880</xdr:colOff>
      <xdr:row>65</xdr:row>
      <xdr:rowOff>67077</xdr:rowOff>
    </xdr:from>
    <xdr:to>
      <xdr:col>5</xdr:col>
      <xdr:colOff>885780</xdr:colOff>
      <xdr:row>65</xdr:row>
      <xdr:rowOff>486177</xdr:rowOff>
    </xdr:to>
    <xdr:pic>
      <xdr:nvPicPr>
        <xdr:cNvPr id="79" name="图片 1">
          <a:extLst>
            <a:ext uri="{FF2B5EF4-FFF2-40B4-BE49-F238E27FC236}">
              <a16:creationId xmlns:a16="http://schemas.microsoft.com/office/drawing/2014/main" id="{64348DB4-189B-4E57-B786-0028CEB5ED38}"/>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151549" y="41467288"/>
          <a:ext cx="46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357249</xdr:colOff>
      <xdr:row>78</xdr:row>
      <xdr:rowOff>134155</xdr:rowOff>
    </xdr:from>
    <xdr:to>
      <xdr:col>5</xdr:col>
      <xdr:colOff>825879</xdr:colOff>
      <xdr:row>78</xdr:row>
      <xdr:rowOff>520870</xdr:rowOff>
    </xdr:to>
    <xdr:pic>
      <xdr:nvPicPr>
        <xdr:cNvPr id="80" name="图片 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stretch>
          <a:fillRect/>
        </a:stretch>
      </xdr:blipFill>
      <xdr:spPr>
        <a:xfrm>
          <a:off x="5092918" y="47168873"/>
          <a:ext cx="468630" cy="386715"/>
        </a:xfrm>
        <a:prstGeom prst="rect">
          <a:avLst/>
        </a:prstGeom>
        <a:noFill/>
        <a:ln w="9525">
          <a:noFill/>
        </a:ln>
      </xdr:spPr>
    </xdr:pic>
    <xdr:clientData/>
  </xdr:twoCellAnchor>
  <xdr:twoCellAnchor editAs="oneCell">
    <xdr:from>
      <xdr:col>5</xdr:col>
      <xdr:colOff>321972</xdr:colOff>
      <xdr:row>76</xdr:row>
      <xdr:rowOff>13066</xdr:rowOff>
    </xdr:from>
    <xdr:to>
      <xdr:col>5</xdr:col>
      <xdr:colOff>905537</xdr:colOff>
      <xdr:row>76</xdr:row>
      <xdr:rowOff>533131</xdr:rowOff>
    </xdr:to>
    <xdr:pic>
      <xdr:nvPicPr>
        <xdr:cNvPr id="81" name="图片 4">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1"/>
        <a:stretch>
          <a:fillRect/>
        </a:stretch>
      </xdr:blipFill>
      <xdr:spPr>
        <a:xfrm>
          <a:off x="5057641" y="45733066"/>
          <a:ext cx="583565" cy="520065"/>
        </a:xfrm>
        <a:prstGeom prst="rect">
          <a:avLst/>
        </a:prstGeom>
        <a:noFill/>
        <a:ln w="9525">
          <a:noFill/>
        </a:ln>
      </xdr:spPr>
    </xdr:pic>
    <xdr:clientData/>
  </xdr:twoCellAnchor>
  <xdr:twoCellAnchor editAs="oneCell">
    <xdr:from>
      <xdr:col>5</xdr:col>
      <xdr:colOff>406114</xdr:colOff>
      <xdr:row>77</xdr:row>
      <xdr:rowOff>114662</xdr:rowOff>
    </xdr:from>
    <xdr:to>
      <xdr:col>5</xdr:col>
      <xdr:colOff>876014</xdr:colOff>
      <xdr:row>77</xdr:row>
      <xdr:rowOff>571227</xdr:rowOff>
    </xdr:to>
    <xdr:pic>
      <xdr:nvPicPr>
        <xdr:cNvPr id="82" name="图片 12">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2"/>
        <a:stretch>
          <a:fillRect/>
        </a:stretch>
      </xdr:blipFill>
      <xdr:spPr>
        <a:xfrm>
          <a:off x="5141783" y="46438359"/>
          <a:ext cx="469900" cy="456565"/>
        </a:xfrm>
        <a:prstGeom prst="rect">
          <a:avLst/>
        </a:prstGeom>
        <a:noFill/>
        <a:ln w="9525">
          <a:noFill/>
        </a:ln>
      </xdr:spPr>
    </xdr:pic>
    <xdr:clientData/>
  </xdr:twoCellAnchor>
  <xdr:twoCellAnchor editAs="oneCell">
    <xdr:from>
      <xdr:col>5</xdr:col>
      <xdr:colOff>265740</xdr:colOff>
      <xdr:row>58</xdr:row>
      <xdr:rowOff>80493</xdr:rowOff>
    </xdr:from>
    <xdr:to>
      <xdr:col>5</xdr:col>
      <xdr:colOff>865180</xdr:colOff>
      <xdr:row>58</xdr:row>
      <xdr:rowOff>458318</xdr:rowOff>
    </xdr:to>
    <xdr:pic>
      <xdr:nvPicPr>
        <xdr:cNvPr id="83" name="图片 1">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3"/>
        <a:stretch>
          <a:fillRect/>
        </a:stretch>
      </xdr:blipFill>
      <xdr:spPr>
        <a:xfrm>
          <a:off x="5001409" y="38998838"/>
          <a:ext cx="599440" cy="377825"/>
        </a:xfrm>
        <a:prstGeom prst="rect">
          <a:avLst/>
        </a:prstGeom>
        <a:noFill/>
        <a:ln w="9525">
          <a:noFill/>
        </a:ln>
      </xdr:spPr>
    </xdr:pic>
    <xdr:clientData/>
  </xdr:twoCellAnchor>
  <xdr:twoCellAnchor>
    <xdr:from>
      <xdr:col>5</xdr:col>
      <xdr:colOff>187818</xdr:colOff>
      <xdr:row>59</xdr:row>
      <xdr:rowOff>123904</xdr:rowOff>
    </xdr:from>
    <xdr:to>
      <xdr:col>5</xdr:col>
      <xdr:colOff>961364</xdr:colOff>
      <xdr:row>60</xdr:row>
      <xdr:rowOff>61403</xdr:rowOff>
    </xdr:to>
    <xdr:sp macro="" textlink="">
      <xdr:nvSpPr>
        <xdr:cNvPr id="84" name="object 12">
          <a:extLst>
            <a:ext uri="{FF2B5EF4-FFF2-40B4-BE49-F238E27FC236}">
              <a16:creationId xmlns:a16="http://schemas.microsoft.com/office/drawing/2014/main" id="{85400437-E384-4191-A33A-84D7FACD0CE7}"/>
            </a:ext>
          </a:extLst>
        </xdr:cNvPr>
        <xdr:cNvSpPr/>
      </xdr:nvSpPr>
      <xdr:spPr>
        <a:xfrm>
          <a:off x="4923487" y="36010348"/>
          <a:ext cx="773546" cy="729013"/>
        </a:xfrm>
        <a:prstGeom prst="rect">
          <a:avLst/>
        </a:prstGeom>
        <a:blipFill>
          <a:blip xmlns:r="http://schemas.openxmlformats.org/officeDocument/2006/relationships" r:embed="rId14" cstate="print"/>
          <a:stretch>
            <a:fillRect/>
          </a:stretch>
        </a:blipFill>
      </xdr:spPr>
      <xdr:txBody>
        <a:bodyPr wrap="square" lIns="0" tIns="0" rIns="0" bIns="0" rtlCol="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twoCellAnchor editAs="oneCell">
    <xdr:from>
      <xdr:col>5</xdr:col>
      <xdr:colOff>283985</xdr:colOff>
      <xdr:row>60</xdr:row>
      <xdr:rowOff>192647</xdr:rowOff>
    </xdr:from>
    <xdr:to>
      <xdr:col>5</xdr:col>
      <xdr:colOff>883425</xdr:colOff>
      <xdr:row>60</xdr:row>
      <xdr:rowOff>570472</xdr:rowOff>
    </xdr:to>
    <xdr:pic>
      <xdr:nvPicPr>
        <xdr:cNvPr id="85" name="图片 1">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13"/>
        <a:stretch>
          <a:fillRect/>
        </a:stretch>
      </xdr:blipFill>
      <xdr:spPr>
        <a:xfrm>
          <a:off x="5019654" y="40412295"/>
          <a:ext cx="599440" cy="377825"/>
        </a:xfrm>
        <a:prstGeom prst="rect">
          <a:avLst/>
        </a:prstGeom>
        <a:noFill/>
        <a:ln w="9525">
          <a:noFill/>
        </a:ln>
      </xdr:spPr>
    </xdr:pic>
    <xdr:clientData/>
  </xdr:twoCellAnchor>
  <xdr:twoCellAnchor editAs="oneCell">
    <xdr:from>
      <xdr:col>5</xdr:col>
      <xdr:colOff>281725</xdr:colOff>
      <xdr:row>54</xdr:row>
      <xdr:rowOff>53662</xdr:rowOff>
    </xdr:from>
    <xdr:to>
      <xdr:col>5</xdr:col>
      <xdr:colOff>770675</xdr:colOff>
      <xdr:row>54</xdr:row>
      <xdr:rowOff>393387</xdr:rowOff>
    </xdr:to>
    <xdr:pic>
      <xdr:nvPicPr>
        <xdr:cNvPr id="86" name="图片 6">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15"/>
        <a:stretch>
          <a:fillRect/>
        </a:stretch>
      </xdr:blipFill>
      <xdr:spPr>
        <a:xfrm>
          <a:off x="5017394" y="36288908"/>
          <a:ext cx="488950" cy="339725"/>
        </a:xfrm>
        <a:prstGeom prst="rect">
          <a:avLst/>
        </a:prstGeom>
        <a:noFill/>
        <a:ln w="9525">
          <a:noFill/>
        </a:ln>
      </xdr:spPr>
    </xdr:pic>
    <xdr:clientData/>
  </xdr:twoCellAnchor>
  <xdr:twoCellAnchor editAs="oneCell">
    <xdr:from>
      <xdr:col>5</xdr:col>
      <xdr:colOff>321972</xdr:colOff>
      <xdr:row>55</xdr:row>
      <xdr:rowOff>26831</xdr:rowOff>
    </xdr:from>
    <xdr:to>
      <xdr:col>5</xdr:col>
      <xdr:colOff>803362</xdr:colOff>
      <xdr:row>55</xdr:row>
      <xdr:rowOff>482533</xdr:rowOff>
    </xdr:to>
    <xdr:pic>
      <xdr:nvPicPr>
        <xdr:cNvPr id="87" name="图片 3">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16"/>
        <a:stretch>
          <a:fillRect/>
        </a:stretch>
      </xdr:blipFill>
      <xdr:spPr>
        <a:xfrm>
          <a:off x="5057641" y="36771866"/>
          <a:ext cx="481390" cy="455702"/>
        </a:xfrm>
        <a:prstGeom prst="rect">
          <a:avLst/>
        </a:prstGeom>
        <a:noFill/>
        <a:ln w="9525">
          <a:noFill/>
        </a:ln>
      </xdr:spPr>
    </xdr:pic>
    <xdr:clientData/>
  </xdr:twoCellAnchor>
  <xdr:twoCellAnchor editAs="oneCell">
    <xdr:from>
      <xdr:col>5</xdr:col>
      <xdr:colOff>375634</xdr:colOff>
      <xdr:row>53</xdr:row>
      <xdr:rowOff>26831</xdr:rowOff>
    </xdr:from>
    <xdr:to>
      <xdr:col>5</xdr:col>
      <xdr:colOff>630904</xdr:colOff>
      <xdr:row>53</xdr:row>
      <xdr:rowOff>478951</xdr:rowOff>
    </xdr:to>
    <xdr:pic>
      <xdr:nvPicPr>
        <xdr:cNvPr id="88" name="图片 4">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17"/>
        <a:stretch>
          <a:fillRect/>
        </a:stretch>
      </xdr:blipFill>
      <xdr:spPr>
        <a:xfrm>
          <a:off x="5111303" y="35752289"/>
          <a:ext cx="255270" cy="452120"/>
        </a:xfrm>
        <a:prstGeom prst="rect">
          <a:avLst/>
        </a:prstGeom>
        <a:noFill/>
        <a:ln w="9525">
          <a:noFill/>
        </a:ln>
      </xdr:spPr>
    </xdr:pic>
    <xdr:clientData/>
  </xdr:twoCellAnchor>
  <xdr:twoCellAnchor editAs="oneCell">
    <xdr:from>
      <xdr:col>5</xdr:col>
      <xdr:colOff>389050</xdr:colOff>
      <xdr:row>87</xdr:row>
      <xdr:rowOff>53662</xdr:rowOff>
    </xdr:from>
    <xdr:to>
      <xdr:col>5</xdr:col>
      <xdr:colOff>764684</xdr:colOff>
      <xdr:row>87</xdr:row>
      <xdr:rowOff>490784</xdr:rowOff>
    </xdr:to>
    <xdr:pic>
      <xdr:nvPicPr>
        <xdr:cNvPr id="89" name="图片 6">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8"/>
        <a:stretch>
          <a:fillRect/>
        </a:stretch>
      </xdr:blipFill>
      <xdr:spPr>
        <a:xfrm>
          <a:off x="5124719" y="47370106"/>
          <a:ext cx="375634" cy="437122"/>
        </a:xfrm>
        <a:prstGeom prst="rect">
          <a:avLst/>
        </a:prstGeom>
        <a:noFill/>
        <a:ln w="9525">
          <a:noFill/>
        </a:ln>
      </xdr:spPr>
    </xdr:pic>
    <xdr:clientData/>
  </xdr:twoCellAnchor>
  <xdr:twoCellAnchor editAs="oneCell">
    <xdr:from>
      <xdr:col>5</xdr:col>
      <xdr:colOff>401508</xdr:colOff>
      <xdr:row>88</xdr:row>
      <xdr:rowOff>96894</xdr:rowOff>
    </xdr:from>
    <xdr:to>
      <xdr:col>5</xdr:col>
      <xdr:colOff>783143</xdr:colOff>
      <xdr:row>88</xdr:row>
      <xdr:rowOff>462654</xdr:rowOff>
    </xdr:to>
    <xdr:pic>
      <xdr:nvPicPr>
        <xdr:cNvPr id="90" name="图片 8">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9"/>
        <a:stretch>
          <a:fillRect/>
        </a:stretch>
      </xdr:blipFill>
      <xdr:spPr>
        <a:xfrm>
          <a:off x="5137177" y="47909711"/>
          <a:ext cx="381635" cy="365760"/>
        </a:xfrm>
        <a:prstGeom prst="rect">
          <a:avLst/>
        </a:prstGeom>
        <a:noFill/>
        <a:ln w="9525">
          <a:noFill/>
        </a:ln>
      </xdr:spPr>
    </xdr:pic>
    <xdr:clientData/>
  </xdr:twoCellAnchor>
  <xdr:twoCellAnchor editAs="oneCell">
    <xdr:from>
      <xdr:col>5</xdr:col>
      <xdr:colOff>330417</xdr:colOff>
      <xdr:row>84</xdr:row>
      <xdr:rowOff>134154</xdr:rowOff>
    </xdr:from>
    <xdr:to>
      <xdr:col>5</xdr:col>
      <xdr:colOff>799047</xdr:colOff>
      <xdr:row>84</xdr:row>
      <xdr:rowOff>520869</xdr:rowOff>
    </xdr:to>
    <xdr:pic>
      <xdr:nvPicPr>
        <xdr:cNvPr id="91" name="图片 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stretch>
          <a:fillRect/>
        </a:stretch>
      </xdr:blipFill>
      <xdr:spPr>
        <a:xfrm>
          <a:off x="5066086" y="48429929"/>
          <a:ext cx="468630" cy="386715"/>
        </a:xfrm>
        <a:prstGeom prst="rect">
          <a:avLst/>
        </a:prstGeom>
        <a:noFill/>
        <a:ln w="9525">
          <a:noFill/>
        </a:ln>
      </xdr:spPr>
    </xdr:pic>
    <xdr:clientData/>
  </xdr:twoCellAnchor>
  <xdr:twoCellAnchor editAs="oneCell">
    <xdr:from>
      <xdr:col>5</xdr:col>
      <xdr:colOff>308555</xdr:colOff>
      <xdr:row>83</xdr:row>
      <xdr:rowOff>93908</xdr:rowOff>
    </xdr:from>
    <xdr:to>
      <xdr:col>5</xdr:col>
      <xdr:colOff>835574</xdr:colOff>
      <xdr:row>84</xdr:row>
      <xdr:rowOff>7888</xdr:rowOff>
    </xdr:to>
    <xdr:pic>
      <xdr:nvPicPr>
        <xdr:cNvPr id="92" name="图片 55">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20"/>
        <a:stretch>
          <a:fillRect/>
        </a:stretch>
      </xdr:blipFill>
      <xdr:spPr>
        <a:xfrm>
          <a:off x="5044224" y="51032535"/>
          <a:ext cx="527019" cy="517677"/>
        </a:xfrm>
        <a:prstGeom prst="rect">
          <a:avLst/>
        </a:prstGeom>
        <a:noFill/>
        <a:ln w="9525">
          <a:noFill/>
        </a:ln>
      </xdr:spPr>
    </xdr:pic>
    <xdr:clientData/>
  </xdr:twoCellAnchor>
  <xdr:twoCellAnchor editAs="oneCell">
    <xdr:from>
      <xdr:col>5</xdr:col>
      <xdr:colOff>295141</xdr:colOff>
      <xdr:row>82</xdr:row>
      <xdr:rowOff>80493</xdr:rowOff>
    </xdr:from>
    <xdr:to>
      <xdr:col>5</xdr:col>
      <xdr:colOff>784091</xdr:colOff>
      <xdr:row>82</xdr:row>
      <xdr:rowOff>569443</xdr:rowOff>
    </xdr:to>
    <xdr:pic>
      <xdr:nvPicPr>
        <xdr:cNvPr id="93" name="Picture 113" descr="无线水阀控制器001">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5030810" y="47168873"/>
          <a:ext cx="488950" cy="488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389049</xdr:colOff>
      <xdr:row>61</xdr:row>
      <xdr:rowOff>134154</xdr:rowOff>
    </xdr:from>
    <xdr:to>
      <xdr:col>5</xdr:col>
      <xdr:colOff>831761</xdr:colOff>
      <xdr:row>61</xdr:row>
      <xdr:rowOff>527854</xdr:rowOff>
    </xdr:to>
    <xdr:pic>
      <xdr:nvPicPr>
        <xdr:cNvPr id="94" name="图片 2">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2"/>
        <a:stretch>
          <a:fillRect/>
        </a:stretch>
      </xdr:blipFill>
      <xdr:spPr>
        <a:xfrm>
          <a:off x="5124718" y="39870844"/>
          <a:ext cx="442712" cy="393700"/>
        </a:xfrm>
        <a:prstGeom prst="rect">
          <a:avLst/>
        </a:prstGeom>
        <a:noFill/>
        <a:ln w="9525">
          <a:noFill/>
        </a:ln>
      </xdr:spPr>
    </xdr:pic>
    <xdr:clientData/>
  </xdr:twoCellAnchor>
  <xdr:twoCellAnchor editAs="oneCell">
    <xdr:from>
      <xdr:col>5</xdr:col>
      <xdr:colOff>415881</xdr:colOff>
      <xdr:row>62</xdr:row>
      <xdr:rowOff>134155</xdr:rowOff>
    </xdr:from>
    <xdr:to>
      <xdr:col>5</xdr:col>
      <xdr:colOff>869452</xdr:colOff>
      <xdr:row>62</xdr:row>
      <xdr:rowOff>587726</xdr:rowOff>
    </xdr:to>
    <xdr:pic>
      <xdr:nvPicPr>
        <xdr:cNvPr id="95" name="图片 11">
          <a:extLst>
            <a:ext uri="{FF2B5EF4-FFF2-40B4-BE49-F238E27FC236}">
              <a16:creationId xmlns:a16="http://schemas.microsoft.com/office/drawing/2014/main" id="{DB412BB7-68DC-4E66-B03E-DE9F21C5378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51550" y="40541620"/>
          <a:ext cx="453571" cy="4535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321972</xdr:colOff>
      <xdr:row>73</xdr:row>
      <xdr:rowOff>214648</xdr:rowOff>
    </xdr:from>
    <xdr:to>
      <xdr:col>5</xdr:col>
      <xdr:colOff>753772</xdr:colOff>
      <xdr:row>73</xdr:row>
      <xdr:rowOff>645813</xdr:rowOff>
    </xdr:to>
    <xdr:pic>
      <xdr:nvPicPr>
        <xdr:cNvPr id="96" name="图片 10">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3"/>
        <a:stretch>
          <a:fillRect/>
        </a:stretch>
      </xdr:blipFill>
      <xdr:spPr>
        <a:xfrm>
          <a:off x="5057641" y="47007887"/>
          <a:ext cx="431800" cy="431165"/>
        </a:xfrm>
        <a:prstGeom prst="rect">
          <a:avLst/>
        </a:prstGeom>
        <a:noFill/>
        <a:ln w="9525">
          <a:noFill/>
        </a:ln>
      </xdr:spPr>
    </xdr:pic>
    <xdr:clientData/>
  </xdr:twoCellAnchor>
  <xdr:twoCellAnchor editAs="oneCell">
    <xdr:from>
      <xdr:col>5</xdr:col>
      <xdr:colOff>228063</xdr:colOff>
      <xdr:row>28</xdr:row>
      <xdr:rowOff>120739</xdr:rowOff>
    </xdr:from>
    <xdr:to>
      <xdr:col>5</xdr:col>
      <xdr:colOff>812263</xdr:colOff>
      <xdr:row>28</xdr:row>
      <xdr:rowOff>626834</xdr:rowOff>
    </xdr:to>
    <xdr:pic>
      <xdr:nvPicPr>
        <xdr:cNvPr id="97" name="图片 27">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8"/>
        <a:stretch>
          <a:fillRect/>
        </a:stretch>
      </xdr:blipFill>
      <xdr:spPr>
        <a:xfrm>
          <a:off x="4963732" y="16715704"/>
          <a:ext cx="584200" cy="506095"/>
        </a:xfrm>
        <a:prstGeom prst="rect">
          <a:avLst/>
        </a:prstGeom>
        <a:noFill/>
        <a:ln w="9525">
          <a:noFill/>
        </a:ln>
      </xdr:spPr>
    </xdr:pic>
    <xdr:clientData/>
  </xdr:twoCellAnchor>
  <xdr:twoCellAnchor editAs="oneCell">
    <xdr:from>
      <xdr:col>5</xdr:col>
      <xdr:colOff>308557</xdr:colOff>
      <xdr:row>79</xdr:row>
      <xdr:rowOff>80493</xdr:rowOff>
    </xdr:from>
    <xdr:to>
      <xdr:col>5</xdr:col>
      <xdr:colOff>831761</xdr:colOff>
      <xdr:row>79</xdr:row>
      <xdr:rowOff>553868</xdr:rowOff>
    </xdr:to>
    <xdr:pic>
      <xdr:nvPicPr>
        <xdr:cNvPr id="99" name="图片 20">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4"/>
        <a:stretch>
          <a:fillRect/>
        </a:stretch>
      </xdr:blipFill>
      <xdr:spPr>
        <a:xfrm>
          <a:off x="5044226" y="48604331"/>
          <a:ext cx="523204" cy="473375"/>
        </a:xfrm>
        <a:prstGeom prst="rect">
          <a:avLst/>
        </a:prstGeom>
        <a:noFill/>
        <a:ln w="9525">
          <a:noFill/>
        </a:ln>
      </xdr:spPr>
    </xdr:pic>
    <xdr:clientData/>
  </xdr:twoCellAnchor>
  <xdr:twoCellAnchor editAs="oneCell">
    <xdr:from>
      <xdr:col>4</xdr:col>
      <xdr:colOff>1663524</xdr:colOff>
      <xdr:row>72</xdr:row>
      <xdr:rowOff>214650</xdr:rowOff>
    </xdr:from>
    <xdr:to>
      <xdr:col>6</xdr:col>
      <xdr:colOff>101583</xdr:colOff>
      <xdr:row>72</xdr:row>
      <xdr:rowOff>1261057</xdr:rowOff>
    </xdr:to>
    <xdr:pic>
      <xdr:nvPicPr>
        <xdr:cNvPr id="70" name="Picture 69" descr="http://www.wuliangroup.com/cn/upload/2017/07/13/149991114635146a9hu.png"/>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4668594" y="43197889"/>
          <a:ext cx="1349221" cy="1046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topLeftCell="A10" workbookViewId="0">
      <selection activeCell="E7" sqref="E7"/>
    </sheetView>
  </sheetViews>
  <sheetFormatPr defaultRowHeight="15"/>
  <cols>
    <col min="1" max="1" width="22.140625" customWidth="1"/>
    <col min="2" max="2" width="22" customWidth="1"/>
    <col min="3" max="3" width="15" customWidth="1"/>
    <col min="5" max="5" width="10.7109375" customWidth="1"/>
    <col min="6" max="6" width="19.7109375" customWidth="1"/>
    <col min="7" max="7" width="15.5703125" customWidth="1"/>
  </cols>
  <sheetData>
    <row r="2" spans="1:10" ht="15.75">
      <c r="A2" s="186" t="s">
        <v>110</v>
      </c>
      <c r="B2" s="186"/>
      <c r="C2" s="186"/>
      <c r="D2" s="186"/>
      <c r="E2" s="186"/>
      <c r="F2" s="186"/>
      <c r="G2" s="187"/>
    </row>
    <row r="3" spans="1:10">
      <c r="A3" s="188" t="s">
        <v>111</v>
      </c>
      <c r="B3" s="190" t="s">
        <v>112</v>
      </c>
      <c r="C3" s="190" t="s">
        <v>113</v>
      </c>
      <c r="D3" s="190" t="s">
        <v>114</v>
      </c>
      <c r="E3" s="190" t="s">
        <v>115</v>
      </c>
      <c r="F3" s="192" t="s">
        <v>121</v>
      </c>
      <c r="G3" s="194" t="s">
        <v>116</v>
      </c>
    </row>
    <row r="4" spans="1:10">
      <c r="A4" s="189"/>
      <c r="B4" s="191"/>
      <c r="C4" s="191"/>
      <c r="D4" s="191"/>
      <c r="E4" s="191"/>
      <c r="F4" s="193"/>
      <c r="G4" s="195"/>
    </row>
    <row r="5" spans="1:10" ht="31.5">
      <c r="A5" s="115" t="s">
        <v>43</v>
      </c>
      <c r="B5" s="116" t="s">
        <v>41</v>
      </c>
      <c r="C5" s="117" t="s">
        <v>46</v>
      </c>
      <c r="D5" s="117" t="s">
        <v>117</v>
      </c>
      <c r="E5" s="138">
        <f>'Nội Dung'!I52</f>
        <v>59</v>
      </c>
      <c r="F5" s="118">
        <f>'Nội Dung'!K10</f>
        <v>131564000</v>
      </c>
      <c r="G5" s="119"/>
    </row>
    <row r="6" spans="1:10" ht="31.5">
      <c r="A6" s="115" t="s">
        <v>44</v>
      </c>
      <c r="B6" s="116" t="s">
        <v>50</v>
      </c>
      <c r="C6" s="117" t="s">
        <v>46</v>
      </c>
      <c r="D6" s="117" t="s">
        <v>47</v>
      </c>
      <c r="E6" s="117">
        <f>'Nội Dung'!I57</f>
        <v>8</v>
      </c>
      <c r="F6" s="118">
        <f>'Nội Dung'!K53</f>
        <v>9038000</v>
      </c>
      <c r="G6" s="119"/>
    </row>
    <row r="7" spans="1:10" ht="47.25">
      <c r="A7" s="115" t="s">
        <v>54</v>
      </c>
      <c r="B7" s="139" t="s">
        <v>55</v>
      </c>
      <c r="C7" s="117" t="s">
        <v>46</v>
      </c>
      <c r="D7" s="117" t="s">
        <v>47</v>
      </c>
      <c r="E7" s="138">
        <f>'Nội Dung'!I64</f>
        <v>16</v>
      </c>
      <c r="F7" s="140">
        <f>'Nội Dung'!K58</f>
        <v>62487000</v>
      </c>
      <c r="G7" s="148"/>
      <c r="H7" s="136"/>
      <c r="I7" s="136"/>
      <c r="J7" s="136"/>
    </row>
    <row r="8" spans="1:10" ht="31.5">
      <c r="A8" s="115" t="s">
        <v>60</v>
      </c>
      <c r="B8" s="116" t="s">
        <v>62</v>
      </c>
      <c r="C8" s="117" t="s">
        <v>46</v>
      </c>
      <c r="D8" s="117" t="s">
        <v>47</v>
      </c>
      <c r="E8" s="117">
        <f>'Nội Dung'!I67</f>
        <v>1</v>
      </c>
      <c r="F8" s="118">
        <f>'Nội Dung'!K65</f>
        <v>15482000</v>
      </c>
      <c r="G8" s="119"/>
    </row>
    <row r="9" spans="1:10" ht="31.5">
      <c r="A9" s="115" t="s">
        <v>99</v>
      </c>
      <c r="B9" s="116" t="s">
        <v>63</v>
      </c>
      <c r="C9" s="117" t="s">
        <v>46</v>
      </c>
      <c r="D9" s="117" t="s">
        <v>47</v>
      </c>
      <c r="E9" s="117">
        <f>'Nội Dung'!I71</f>
        <v>6</v>
      </c>
      <c r="F9" s="118">
        <f>'Nội Dung'!K68</f>
        <v>22752000</v>
      </c>
      <c r="G9" s="119"/>
    </row>
    <row r="10" spans="1:10" ht="31.5">
      <c r="A10" s="115" t="s">
        <v>65</v>
      </c>
      <c r="B10" s="116" t="s">
        <v>88</v>
      </c>
      <c r="C10" s="117" t="s">
        <v>46</v>
      </c>
      <c r="D10" s="117" t="s">
        <v>47</v>
      </c>
      <c r="E10" s="117">
        <f>'Nội Dung'!I75</f>
        <v>2</v>
      </c>
      <c r="F10" s="118">
        <f>'Nội Dung'!K72</f>
        <v>25197000</v>
      </c>
      <c r="G10" s="119"/>
    </row>
    <row r="11" spans="1:10" ht="60.75" customHeight="1">
      <c r="A11" s="115" t="s">
        <v>92</v>
      </c>
      <c r="B11" s="137" t="s">
        <v>89</v>
      </c>
      <c r="C11" s="117" t="s">
        <v>46</v>
      </c>
      <c r="D11" s="117" t="s">
        <v>47</v>
      </c>
      <c r="E11" s="58">
        <f>'Nội Dung'!I81</f>
        <v>7</v>
      </c>
      <c r="F11" s="141">
        <f>'Nội Dung'!K76</f>
        <v>9876000</v>
      </c>
      <c r="G11" s="149"/>
      <c r="H11" s="142"/>
      <c r="I11" s="142"/>
      <c r="J11" s="142"/>
    </row>
    <row r="12" spans="1:10" ht="31.5">
      <c r="A12" s="115" t="s">
        <v>67</v>
      </c>
      <c r="B12" s="120" t="s">
        <v>123</v>
      </c>
      <c r="C12" s="117" t="s">
        <v>46</v>
      </c>
      <c r="D12" s="117" t="s">
        <v>47</v>
      </c>
      <c r="E12" s="117">
        <f>'Nội Dung'!I86</f>
        <v>4</v>
      </c>
      <c r="F12" s="118">
        <f>'Nội Dung'!K82</f>
        <v>8493000</v>
      </c>
      <c r="G12" s="119"/>
    </row>
    <row r="13" spans="1:10" ht="31.5">
      <c r="A13" s="115" t="s">
        <v>75</v>
      </c>
      <c r="B13" s="120" t="s">
        <v>101</v>
      </c>
      <c r="C13" s="117" t="s">
        <v>46</v>
      </c>
      <c r="D13" s="117" t="s">
        <v>48</v>
      </c>
      <c r="E13" s="117">
        <f>'Nội Dung'!I90</f>
        <v>3</v>
      </c>
      <c r="F13" s="121">
        <f>'Nội Dung'!K87</f>
        <v>4258000</v>
      </c>
      <c r="G13" s="150"/>
    </row>
    <row r="14" spans="1:10" ht="47.25">
      <c r="A14" s="115" t="s">
        <v>80</v>
      </c>
      <c r="B14" s="120" t="s">
        <v>124</v>
      </c>
      <c r="C14" s="117" t="s">
        <v>46</v>
      </c>
      <c r="D14" s="122" t="s">
        <v>82</v>
      </c>
      <c r="E14" s="122">
        <v>1</v>
      </c>
      <c r="F14" s="123">
        <f>'Nội Dung'!K91</f>
        <v>5000000</v>
      </c>
      <c r="G14" s="150"/>
    </row>
    <row r="15" spans="1:10" ht="31.5">
      <c r="A15" s="115" t="s">
        <v>83</v>
      </c>
      <c r="B15" s="124" t="s">
        <v>125</v>
      </c>
      <c r="C15" s="122" t="s">
        <v>85</v>
      </c>
      <c r="D15" s="122" t="s">
        <v>82</v>
      </c>
      <c r="E15" s="122">
        <v>1</v>
      </c>
      <c r="F15" s="123">
        <f>'Nội Dung'!K92</f>
        <v>5000000</v>
      </c>
      <c r="G15" s="150"/>
    </row>
    <row r="16" spans="1:10">
      <c r="A16" s="105"/>
      <c r="B16" s="105"/>
      <c r="C16" s="105"/>
      <c r="D16" s="105"/>
      <c r="E16" s="105"/>
      <c r="F16" s="105"/>
      <c r="G16" s="151"/>
    </row>
    <row r="17" spans="1:7">
      <c r="A17" s="106"/>
      <c r="B17" s="107" t="s">
        <v>102</v>
      </c>
      <c r="C17" s="108"/>
      <c r="D17" s="108"/>
      <c r="E17" s="59"/>
      <c r="F17" s="109">
        <f>SUM(F5:F15)</f>
        <v>299147000</v>
      </c>
      <c r="G17" s="110"/>
    </row>
    <row r="18" spans="1:7">
      <c r="A18" s="106"/>
      <c r="B18" s="107" t="s">
        <v>118</v>
      </c>
      <c r="C18" s="179"/>
      <c r="D18" s="180"/>
      <c r="E18" s="111"/>
      <c r="F18" s="109"/>
      <c r="G18" s="90"/>
    </row>
    <row r="19" spans="1:7">
      <c r="A19" s="112"/>
      <c r="B19" s="87" t="s">
        <v>103</v>
      </c>
      <c r="C19" s="181"/>
      <c r="D19" s="181"/>
      <c r="E19" s="181"/>
      <c r="F19" s="181"/>
      <c r="G19" s="182"/>
    </row>
    <row r="20" spans="1:7" ht="30" customHeight="1">
      <c r="A20" s="183" t="s">
        <v>119</v>
      </c>
      <c r="B20" s="184"/>
      <c r="C20" s="184"/>
      <c r="D20" s="184"/>
      <c r="E20" s="184"/>
      <c r="F20" s="184"/>
      <c r="G20" s="185"/>
    </row>
    <row r="21" spans="1:7">
      <c r="A21" s="112"/>
      <c r="B21" s="88" t="s">
        <v>120</v>
      </c>
      <c r="C21" s="89"/>
      <c r="D21" s="89"/>
      <c r="E21" s="89"/>
      <c r="F21" s="113"/>
      <c r="G21" s="90"/>
    </row>
    <row r="22" spans="1:7" ht="15.75" thickBot="1">
      <c r="A22" s="114"/>
      <c r="B22" s="91" t="s">
        <v>104</v>
      </c>
      <c r="C22" s="92"/>
      <c r="D22" s="92"/>
      <c r="E22" s="92"/>
      <c r="F22" s="92"/>
      <c r="G22" s="93"/>
    </row>
    <row r="23" spans="1:7" ht="15.75" thickTop="1"/>
  </sheetData>
  <mergeCells count="11">
    <mergeCell ref="C18:D18"/>
    <mergeCell ref="C19:G19"/>
    <mergeCell ref="A20:G20"/>
    <mergeCell ref="A2:G2"/>
    <mergeCell ref="A3:A4"/>
    <mergeCell ref="B3:B4"/>
    <mergeCell ref="C3:C4"/>
    <mergeCell ref="D3:D4"/>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topLeftCell="A106" zoomScale="71" zoomScaleNormal="71" zoomScaleSheetLayoutView="100" workbookViewId="0">
      <selection activeCell="L80" sqref="L80"/>
    </sheetView>
  </sheetViews>
  <sheetFormatPr defaultRowHeight="12.75"/>
  <cols>
    <col min="1" max="1" width="5.28515625" style="4" customWidth="1"/>
    <col min="2" max="2" width="13" style="4" customWidth="1"/>
    <col min="3" max="3" width="17.7109375" style="4" customWidth="1"/>
    <col min="4" max="4" width="9" style="4" customWidth="1"/>
    <col min="5" max="5" width="26" style="2" customWidth="1"/>
    <col min="6" max="6" width="17.7109375" style="4" customWidth="1"/>
    <col min="7" max="7" width="15.28515625" style="4" customWidth="1"/>
    <col min="8" max="8" width="13.140625" style="4" customWidth="1"/>
    <col min="9" max="9" width="15.28515625" style="2" customWidth="1"/>
    <col min="10" max="10" width="18.140625" style="5" customWidth="1"/>
    <col min="11" max="11" width="28.28515625" style="5" customWidth="1"/>
    <col min="12" max="12" width="25.5703125" style="2" customWidth="1"/>
    <col min="13" max="250" width="8.7109375" style="2"/>
    <col min="251" max="251" width="6.140625" style="2" customWidth="1"/>
    <col min="252" max="252" width="21.140625" style="2" customWidth="1"/>
    <col min="253" max="253" width="20.28515625" style="2" customWidth="1"/>
    <col min="254" max="254" width="11.5703125" style="2" customWidth="1"/>
    <col min="255" max="255" width="10" style="2" customWidth="1"/>
    <col min="256" max="256" width="14.28515625" style="2" customWidth="1"/>
    <col min="257" max="257" width="17.42578125" style="2" customWidth="1"/>
    <col min="258" max="506" width="8.7109375" style="2"/>
    <col min="507" max="507" width="6.140625" style="2" customWidth="1"/>
    <col min="508" max="508" width="21.140625" style="2" customWidth="1"/>
    <col min="509" max="509" width="20.28515625" style="2" customWidth="1"/>
    <col min="510" max="510" width="11.5703125" style="2" customWidth="1"/>
    <col min="511" max="511" width="10" style="2" customWidth="1"/>
    <col min="512" max="512" width="14.28515625" style="2" customWidth="1"/>
    <col min="513" max="513" width="17.42578125" style="2" customWidth="1"/>
    <col min="514" max="762" width="8.7109375" style="2"/>
    <col min="763" max="763" width="6.140625" style="2" customWidth="1"/>
    <col min="764" max="764" width="21.140625" style="2" customWidth="1"/>
    <col min="765" max="765" width="20.28515625" style="2" customWidth="1"/>
    <col min="766" max="766" width="11.5703125" style="2" customWidth="1"/>
    <col min="767" max="767" width="10" style="2" customWidth="1"/>
    <col min="768" max="768" width="14.28515625" style="2" customWidth="1"/>
    <col min="769" max="769" width="17.42578125" style="2" customWidth="1"/>
    <col min="770" max="1018" width="8.7109375" style="2"/>
    <col min="1019" max="1019" width="6.140625" style="2" customWidth="1"/>
    <col min="1020" max="1020" width="21.140625" style="2" customWidth="1"/>
    <col min="1021" max="1021" width="20.28515625" style="2" customWidth="1"/>
    <col min="1022" max="1022" width="11.5703125" style="2" customWidth="1"/>
    <col min="1023" max="1023" width="10" style="2" customWidth="1"/>
    <col min="1024" max="1024" width="14.28515625" style="2" customWidth="1"/>
    <col min="1025" max="1025" width="17.42578125" style="2" customWidth="1"/>
    <col min="1026" max="1274" width="8.7109375" style="2"/>
    <col min="1275" max="1275" width="6.140625" style="2" customWidth="1"/>
    <col min="1276" max="1276" width="21.140625" style="2" customWidth="1"/>
    <col min="1277" max="1277" width="20.28515625" style="2" customWidth="1"/>
    <col min="1278" max="1278" width="11.5703125" style="2" customWidth="1"/>
    <col min="1279" max="1279" width="10" style="2" customWidth="1"/>
    <col min="1280" max="1280" width="14.28515625" style="2" customWidth="1"/>
    <col min="1281" max="1281" width="17.42578125" style="2" customWidth="1"/>
    <col min="1282" max="1530" width="8.7109375" style="2"/>
    <col min="1531" max="1531" width="6.140625" style="2" customWidth="1"/>
    <col min="1532" max="1532" width="21.140625" style="2" customWidth="1"/>
    <col min="1533" max="1533" width="20.28515625" style="2" customWidth="1"/>
    <col min="1534" max="1534" width="11.5703125" style="2" customWidth="1"/>
    <col min="1535" max="1535" width="10" style="2" customWidth="1"/>
    <col min="1536" max="1536" width="14.28515625" style="2" customWidth="1"/>
    <col min="1537" max="1537" width="17.42578125" style="2" customWidth="1"/>
    <col min="1538" max="1786" width="8.7109375" style="2"/>
    <col min="1787" max="1787" width="6.140625" style="2" customWidth="1"/>
    <col min="1788" max="1788" width="21.140625" style="2" customWidth="1"/>
    <col min="1789" max="1789" width="20.28515625" style="2" customWidth="1"/>
    <col min="1790" max="1790" width="11.5703125" style="2" customWidth="1"/>
    <col min="1791" max="1791" width="10" style="2" customWidth="1"/>
    <col min="1792" max="1792" width="14.28515625" style="2" customWidth="1"/>
    <col min="1793" max="1793" width="17.42578125" style="2" customWidth="1"/>
    <col min="1794" max="2042" width="8.7109375" style="2"/>
    <col min="2043" max="2043" width="6.140625" style="2" customWidth="1"/>
    <col min="2044" max="2044" width="21.140625" style="2" customWidth="1"/>
    <col min="2045" max="2045" width="20.28515625" style="2" customWidth="1"/>
    <col min="2046" max="2046" width="11.5703125" style="2" customWidth="1"/>
    <col min="2047" max="2047" width="10" style="2" customWidth="1"/>
    <col min="2048" max="2048" width="14.28515625" style="2" customWidth="1"/>
    <col min="2049" max="2049" width="17.42578125" style="2" customWidth="1"/>
    <col min="2050" max="2298" width="8.7109375" style="2"/>
    <col min="2299" max="2299" width="6.140625" style="2" customWidth="1"/>
    <col min="2300" max="2300" width="21.140625" style="2" customWidth="1"/>
    <col min="2301" max="2301" width="20.28515625" style="2" customWidth="1"/>
    <col min="2302" max="2302" width="11.5703125" style="2" customWidth="1"/>
    <col min="2303" max="2303" width="10" style="2" customWidth="1"/>
    <col min="2304" max="2304" width="14.28515625" style="2" customWidth="1"/>
    <col min="2305" max="2305" width="17.42578125" style="2" customWidth="1"/>
    <col min="2306" max="2554" width="8.7109375" style="2"/>
    <col min="2555" max="2555" width="6.140625" style="2" customWidth="1"/>
    <col min="2556" max="2556" width="21.140625" style="2" customWidth="1"/>
    <col min="2557" max="2557" width="20.28515625" style="2" customWidth="1"/>
    <col min="2558" max="2558" width="11.5703125" style="2" customWidth="1"/>
    <col min="2559" max="2559" width="10" style="2" customWidth="1"/>
    <col min="2560" max="2560" width="14.28515625" style="2" customWidth="1"/>
    <col min="2561" max="2561" width="17.42578125" style="2" customWidth="1"/>
    <col min="2562" max="2810" width="8.7109375" style="2"/>
    <col min="2811" max="2811" width="6.140625" style="2" customWidth="1"/>
    <col min="2812" max="2812" width="21.140625" style="2" customWidth="1"/>
    <col min="2813" max="2813" width="20.28515625" style="2" customWidth="1"/>
    <col min="2814" max="2814" width="11.5703125" style="2" customWidth="1"/>
    <col min="2815" max="2815" width="10" style="2" customWidth="1"/>
    <col min="2816" max="2816" width="14.28515625" style="2" customWidth="1"/>
    <col min="2817" max="2817" width="17.42578125" style="2" customWidth="1"/>
    <col min="2818" max="3066" width="8.7109375" style="2"/>
    <col min="3067" max="3067" width="6.140625" style="2" customWidth="1"/>
    <col min="3068" max="3068" width="21.140625" style="2" customWidth="1"/>
    <col min="3069" max="3069" width="20.28515625" style="2" customWidth="1"/>
    <col min="3070" max="3070" width="11.5703125" style="2" customWidth="1"/>
    <col min="3071" max="3071" width="10" style="2" customWidth="1"/>
    <col min="3072" max="3072" width="14.28515625" style="2" customWidth="1"/>
    <col min="3073" max="3073" width="17.42578125" style="2" customWidth="1"/>
    <col min="3074" max="3322" width="8.7109375" style="2"/>
    <col min="3323" max="3323" width="6.140625" style="2" customWidth="1"/>
    <col min="3324" max="3324" width="21.140625" style="2" customWidth="1"/>
    <col min="3325" max="3325" width="20.28515625" style="2" customWidth="1"/>
    <col min="3326" max="3326" width="11.5703125" style="2" customWidth="1"/>
    <col min="3327" max="3327" width="10" style="2" customWidth="1"/>
    <col min="3328" max="3328" width="14.28515625" style="2" customWidth="1"/>
    <col min="3329" max="3329" width="17.42578125" style="2" customWidth="1"/>
    <col min="3330" max="3578" width="8.7109375" style="2"/>
    <col min="3579" max="3579" width="6.140625" style="2" customWidth="1"/>
    <col min="3580" max="3580" width="21.140625" style="2" customWidth="1"/>
    <col min="3581" max="3581" width="20.28515625" style="2" customWidth="1"/>
    <col min="3582" max="3582" width="11.5703125" style="2" customWidth="1"/>
    <col min="3583" max="3583" width="10" style="2" customWidth="1"/>
    <col min="3584" max="3584" width="14.28515625" style="2" customWidth="1"/>
    <col min="3585" max="3585" width="17.42578125" style="2" customWidth="1"/>
    <col min="3586" max="3834" width="8.7109375" style="2"/>
    <col min="3835" max="3835" width="6.140625" style="2" customWidth="1"/>
    <col min="3836" max="3836" width="21.140625" style="2" customWidth="1"/>
    <col min="3837" max="3837" width="20.28515625" style="2" customWidth="1"/>
    <col min="3838" max="3838" width="11.5703125" style="2" customWidth="1"/>
    <col min="3839" max="3839" width="10" style="2" customWidth="1"/>
    <col min="3840" max="3840" width="14.28515625" style="2" customWidth="1"/>
    <col min="3841" max="3841" width="17.42578125" style="2" customWidth="1"/>
    <col min="3842" max="4090" width="8.7109375" style="2"/>
    <col min="4091" max="4091" width="6.140625" style="2" customWidth="1"/>
    <col min="4092" max="4092" width="21.140625" style="2" customWidth="1"/>
    <col min="4093" max="4093" width="20.28515625" style="2" customWidth="1"/>
    <col min="4094" max="4094" width="11.5703125" style="2" customWidth="1"/>
    <col min="4095" max="4095" width="10" style="2" customWidth="1"/>
    <col min="4096" max="4096" width="14.28515625" style="2" customWidth="1"/>
    <col min="4097" max="4097" width="17.42578125" style="2" customWidth="1"/>
    <col min="4098" max="4346" width="8.7109375" style="2"/>
    <col min="4347" max="4347" width="6.140625" style="2" customWidth="1"/>
    <col min="4348" max="4348" width="21.140625" style="2" customWidth="1"/>
    <col min="4349" max="4349" width="20.28515625" style="2" customWidth="1"/>
    <col min="4350" max="4350" width="11.5703125" style="2" customWidth="1"/>
    <col min="4351" max="4351" width="10" style="2" customWidth="1"/>
    <col min="4352" max="4352" width="14.28515625" style="2" customWidth="1"/>
    <col min="4353" max="4353" width="17.42578125" style="2" customWidth="1"/>
    <col min="4354" max="4602" width="8.7109375" style="2"/>
    <col min="4603" max="4603" width="6.140625" style="2" customWidth="1"/>
    <col min="4604" max="4604" width="21.140625" style="2" customWidth="1"/>
    <col min="4605" max="4605" width="20.28515625" style="2" customWidth="1"/>
    <col min="4606" max="4606" width="11.5703125" style="2" customWidth="1"/>
    <col min="4607" max="4607" width="10" style="2" customWidth="1"/>
    <col min="4608" max="4608" width="14.28515625" style="2" customWidth="1"/>
    <col min="4609" max="4609" width="17.42578125" style="2" customWidth="1"/>
    <col min="4610" max="4858" width="8.7109375" style="2"/>
    <col min="4859" max="4859" width="6.140625" style="2" customWidth="1"/>
    <col min="4860" max="4860" width="21.140625" style="2" customWidth="1"/>
    <col min="4861" max="4861" width="20.28515625" style="2" customWidth="1"/>
    <col min="4862" max="4862" width="11.5703125" style="2" customWidth="1"/>
    <col min="4863" max="4863" width="10" style="2" customWidth="1"/>
    <col min="4864" max="4864" width="14.28515625" style="2" customWidth="1"/>
    <col min="4865" max="4865" width="17.42578125" style="2" customWidth="1"/>
    <col min="4866" max="5114" width="8.7109375" style="2"/>
    <col min="5115" max="5115" width="6.140625" style="2" customWidth="1"/>
    <col min="5116" max="5116" width="21.140625" style="2" customWidth="1"/>
    <col min="5117" max="5117" width="20.28515625" style="2" customWidth="1"/>
    <col min="5118" max="5118" width="11.5703125" style="2" customWidth="1"/>
    <col min="5119" max="5119" width="10" style="2" customWidth="1"/>
    <col min="5120" max="5120" width="14.28515625" style="2" customWidth="1"/>
    <col min="5121" max="5121" width="17.42578125" style="2" customWidth="1"/>
    <col min="5122" max="5370" width="8.7109375" style="2"/>
    <col min="5371" max="5371" width="6.140625" style="2" customWidth="1"/>
    <col min="5372" max="5372" width="21.140625" style="2" customWidth="1"/>
    <col min="5373" max="5373" width="20.28515625" style="2" customWidth="1"/>
    <col min="5374" max="5374" width="11.5703125" style="2" customWidth="1"/>
    <col min="5375" max="5375" width="10" style="2" customWidth="1"/>
    <col min="5376" max="5376" width="14.28515625" style="2" customWidth="1"/>
    <col min="5377" max="5377" width="17.42578125" style="2" customWidth="1"/>
    <col min="5378" max="5626" width="8.7109375" style="2"/>
    <col min="5627" max="5627" width="6.140625" style="2" customWidth="1"/>
    <col min="5628" max="5628" width="21.140625" style="2" customWidth="1"/>
    <col min="5629" max="5629" width="20.28515625" style="2" customWidth="1"/>
    <col min="5630" max="5630" width="11.5703125" style="2" customWidth="1"/>
    <col min="5631" max="5631" width="10" style="2" customWidth="1"/>
    <col min="5632" max="5632" width="14.28515625" style="2" customWidth="1"/>
    <col min="5633" max="5633" width="17.42578125" style="2" customWidth="1"/>
    <col min="5634" max="5882" width="8.7109375" style="2"/>
    <col min="5883" max="5883" width="6.140625" style="2" customWidth="1"/>
    <col min="5884" max="5884" width="21.140625" style="2" customWidth="1"/>
    <col min="5885" max="5885" width="20.28515625" style="2" customWidth="1"/>
    <col min="5886" max="5886" width="11.5703125" style="2" customWidth="1"/>
    <col min="5887" max="5887" width="10" style="2" customWidth="1"/>
    <col min="5888" max="5888" width="14.28515625" style="2" customWidth="1"/>
    <col min="5889" max="5889" width="17.42578125" style="2" customWidth="1"/>
    <col min="5890" max="6138" width="8.7109375" style="2"/>
    <col min="6139" max="6139" width="6.140625" style="2" customWidth="1"/>
    <col min="6140" max="6140" width="21.140625" style="2" customWidth="1"/>
    <col min="6141" max="6141" width="20.28515625" style="2" customWidth="1"/>
    <col min="6142" max="6142" width="11.5703125" style="2" customWidth="1"/>
    <col min="6143" max="6143" width="10" style="2" customWidth="1"/>
    <col min="6144" max="6144" width="14.28515625" style="2" customWidth="1"/>
    <col min="6145" max="6145" width="17.42578125" style="2" customWidth="1"/>
    <col min="6146" max="6394" width="8.7109375" style="2"/>
    <col min="6395" max="6395" width="6.140625" style="2" customWidth="1"/>
    <col min="6396" max="6396" width="21.140625" style="2" customWidth="1"/>
    <col min="6397" max="6397" width="20.28515625" style="2" customWidth="1"/>
    <col min="6398" max="6398" width="11.5703125" style="2" customWidth="1"/>
    <col min="6399" max="6399" width="10" style="2" customWidth="1"/>
    <col min="6400" max="6400" width="14.28515625" style="2" customWidth="1"/>
    <col min="6401" max="6401" width="17.42578125" style="2" customWidth="1"/>
    <col min="6402" max="6650" width="8.7109375" style="2"/>
    <col min="6651" max="6651" width="6.140625" style="2" customWidth="1"/>
    <col min="6652" max="6652" width="21.140625" style="2" customWidth="1"/>
    <col min="6653" max="6653" width="20.28515625" style="2" customWidth="1"/>
    <col min="6654" max="6654" width="11.5703125" style="2" customWidth="1"/>
    <col min="6655" max="6655" width="10" style="2" customWidth="1"/>
    <col min="6656" max="6656" width="14.28515625" style="2" customWidth="1"/>
    <col min="6657" max="6657" width="17.42578125" style="2" customWidth="1"/>
    <col min="6658" max="6906" width="8.7109375" style="2"/>
    <col min="6907" max="6907" width="6.140625" style="2" customWidth="1"/>
    <col min="6908" max="6908" width="21.140625" style="2" customWidth="1"/>
    <col min="6909" max="6909" width="20.28515625" style="2" customWidth="1"/>
    <col min="6910" max="6910" width="11.5703125" style="2" customWidth="1"/>
    <col min="6911" max="6911" width="10" style="2" customWidth="1"/>
    <col min="6912" max="6912" width="14.28515625" style="2" customWidth="1"/>
    <col min="6913" max="6913" width="17.42578125" style="2" customWidth="1"/>
    <col min="6914" max="7162" width="8.7109375" style="2"/>
    <col min="7163" max="7163" width="6.140625" style="2" customWidth="1"/>
    <col min="7164" max="7164" width="21.140625" style="2" customWidth="1"/>
    <col min="7165" max="7165" width="20.28515625" style="2" customWidth="1"/>
    <col min="7166" max="7166" width="11.5703125" style="2" customWidth="1"/>
    <col min="7167" max="7167" width="10" style="2" customWidth="1"/>
    <col min="7168" max="7168" width="14.28515625" style="2" customWidth="1"/>
    <col min="7169" max="7169" width="17.42578125" style="2" customWidth="1"/>
    <col min="7170" max="7418" width="8.7109375" style="2"/>
    <col min="7419" max="7419" width="6.140625" style="2" customWidth="1"/>
    <col min="7420" max="7420" width="21.140625" style="2" customWidth="1"/>
    <col min="7421" max="7421" width="20.28515625" style="2" customWidth="1"/>
    <col min="7422" max="7422" width="11.5703125" style="2" customWidth="1"/>
    <col min="7423" max="7423" width="10" style="2" customWidth="1"/>
    <col min="7424" max="7424" width="14.28515625" style="2" customWidth="1"/>
    <col min="7425" max="7425" width="17.42578125" style="2" customWidth="1"/>
    <col min="7426" max="7674" width="8.7109375" style="2"/>
    <col min="7675" max="7675" width="6.140625" style="2" customWidth="1"/>
    <col min="7676" max="7676" width="21.140625" style="2" customWidth="1"/>
    <col min="7677" max="7677" width="20.28515625" style="2" customWidth="1"/>
    <col min="7678" max="7678" width="11.5703125" style="2" customWidth="1"/>
    <col min="7679" max="7679" width="10" style="2" customWidth="1"/>
    <col min="7680" max="7680" width="14.28515625" style="2" customWidth="1"/>
    <col min="7681" max="7681" width="17.42578125" style="2" customWidth="1"/>
    <col min="7682" max="7930" width="8.7109375" style="2"/>
    <col min="7931" max="7931" width="6.140625" style="2" customWidth="1"/>
    <col min="7932" max="7932" width="21.140625" style="2" customWidth="1"/>
    <col min="7933" max="7933" width="20.28515625" style="2" customWidth="1"/>
    <col min="7934" max="7934" width="11.5703125" style="2" customWidth="1"/>
    <col min="7935" max="7935" width="10" style="2" customWidth="1"/>
    <col min="7936" max="7936" width="14.28515625" style="2" customWidth="1"/>
    <col min="7937" max="7937" width="17.42578125" style="2" customWidth="1"/>
    <col min="7938" max="8186" width="8.7109375" style="2"/>
    <col min="8187" max="8187" width="6.140625" style="2" customWidth="1"/>
    <col min="8188" max="8188" width="21.140625" style="2" customWidth="1"/>
    <col min="8189" max="8189" width="20.28515625" style="2" customWidth="1"/>
    <col min="8190" max="8190" width="11.5703125" style="2" customWidth="1"/>
    <col min="8191" max="8191" width="10" style="2" customWidth="1"/>
    <col min="8192" max="8192" width="14.28515625" style="2" customWidth="1"/>
    <col min="8193" max="8193" width="17.42578125" style="2" customWidth="1"/>
    <col min="8194" max="8442" width="8.7109375" style="2"/>
    <col min="8443" max="8443" width="6.140625" style="2" customWidth="1"/>
    <col min="8444" max="8444" width="21.140625" style="2" customWidth="1"/>
    <col min="8445" max="8445" width="20.28515625" style="2" customWidth="1"/>
    <col min="8446" max="8446" width="11.5703125" style="2" customWidth="1"/>
    <col min="8447" max="8447" width="10" style="2" customWidth="1"/>
    <col min="8448" max="8448" width="14.28515625" style="2" customWidth="1"/>
    <col min="8449" max="8449" width="17.42578125" style="2" customWidth="1"/>
    <col min="8450" max="8698" width="8.7109375" style="2"/>
    <col min="8699" max="8699" width="6.140625" style="2" customWidth="1"/>
    <col min="8700" max="8700" width="21.140625" style="2" customWidth="1"/>
    <col min="8701" max="8701" width="20.28515625" style="2" customWidth="1"/>
    <col min="8702" max="8702" width="11.5703125" style="2" customWidth="1"/>
    <col min="8703" max="8703" width="10" style="2" customWidth="1"/>
    <col min="8704" max="8704" width="14.28515625" style="2" customWidth="1"/>
    <col min="8705" max="8705" width="17.42578125" style="2" customWidth="1"/>
    <col min="8706" max="8954" width="8.7109375" style="2"/>
    <col min="8955" max="8955" width="6.140625" style="2" customWidth="1"/>
    <col min="8956" max="8956" width="21.140625" style="2" customWidth="1"/>
    <col min="8957" max="8957" width="20.28515625" style="2" customWidth="1"/>
    <col min="8958" max="8958" width="11.5703125" style="2" customWidth="1"/>
    <col min="8959" max="8959" width="10" style="2" customWidth="1"/>
    <col min="8960" max="8960" width="14.28515625" style="2" customWidth="1"/>
    <col min="8961" max="8961" width="17.42578125" style="2" customWidth="1"/>
    <col min="8962" max="9210" width="8.7109375" style="2"/>
    <col min="9211" max="9211" width="6.140625" style="2" customWidth="1"/>
    <col min="9212" max="9212" width="21.140625" style="2" customWidth="1"/>
    <col min="9213" max="9213" width="20.28515625" style="2" customWidth="1"/>
    <col min="9214" max="9214" width="11.5703125" style="2" customWidth="1"/>
    <col min="9215" max="9215" width="10" style="2" customWidth="1"/>
    <col min="9216" max="9216" width="14.28515625" style="2" customWidth="1"/>
    <col min="9217" max="9217" width="17.42578125" style="2" customWidth="1"/>
    <col min="9218" max="9466" width="8.7109375" style="2"/>
    <col min="9467" max="9467" width="6.140625" style="2" customWidth="1"/>
    <col min="9468" max="9468" width="21.140625" style="2" customWidth="1"/>
    <col min="9469" max="9469" width="20.28515625" style="2" customWidth="1"/>
    <col min="9470" max="9470" width="11.5703125" style="2" customWidth="1"/>
    <col min="9471" max="9471" width="10" style="2" customWidth="1"/>
    <col min="9472" max="9472" width="14.28515625" style="2" customWidth="1"/>
    <col min="9473" max="9473" width="17.42578125" style="2" customWidth="1"/>
    <col min="9474" max="9722" width="8.7109375" style="2"/>
    <col min="9723" max="9723" width="6.140625" style="2" customWidth="1"/>
    <col min="9724" max="9724" width="21.140625" style="2" customWidth="1"/>
    <col min="9725" max="9725" width="20.28515625" style="2" customWidth="1"/>
    <col min="9726" max="9726" width="11.5703125" style="2" customWidth="1"/>
    <col min="9727" max="9727" width="10" style="2" customWidth="1"/>
    <col min="9728" max="9728" width="14.28515625" style="2" customWidth="1"/>
    <col min="9729" max="9729" width="17.42578125" style="2" customWidth="1"/>
    <col min="9730" max="9978" width="8.7109375" style="2"/>
    <col min="9979" max="9979" width="6.140625" style="2" customWidth="1"/>
    <col min="9980" max="9980" width="21.140625" style="2" customWidth="1"/>
    <col min="9981" max="9981" width="20.28515625" style="2" customWidth="1"/>
    <col min="9982" max="9982" width="11.5703125" style="2" customWidth="1"/>
    <col min="9983" max="9983" width="10" style="2" customWidth="1"/>
    <col min="9984" max="9984" width="14.28515625" style="2" customWidth="1"/>
    <col min="9985" max="9985" width="17.42578125" style="2" customWidth="1"/>
    <col min="9986" max="10234" width="8.7109375" style="2"/>
    <col min="10235" max="10235" width="6.140625" style="2" customWidth="1"/>
    <col min="10236" max="10236" width="21.140625" style="2" customWidth="1"/>
    <col min="10237" max="10237" width="20.28515625" style="2" customWidth="1"/>
    <col min="10238" max="10238" width="11.5703125" style="2" customWidth="1"/>
    <col min="10239" max="10239" width="10" style="2" customWidth="1"/>
    <col min="10240" max="10240" width="14.28515625" style="2" customWidth="1"/>
    <col min="10241" max="10241" width="17.42578125" style="2" customWidth="1"/>
    <col min="10242" max="10490" width="8.7109375" style="2"/>
    <col min="10491" max="10491" width="6.140625" style="2" customWidth="1"/>
    <col min="10492" max="10492" width="21.140625" style="2" customWidth="1"/>
    <col min="10493" max="10493" width="20.28515625" style="2" customWidth="1"/>
    <col min="10494" max="10494" width="11.5703125" style="2" customWidth="1"/>
    <col min="10495" max="10495" width="10" style="2" customWidth="1"/>
    <col min="10496" max="10496" width="14.28515625" style="2" customWidth="1"/>
    <col min="10497" max="10497" width="17.42578125" style="2" customWidth="1"/>
    <col min="10498" max="10746" width="8.7109375" style="2"/>
    <col min="10747" max="10747" width="6.140625" style="2" customWidth="1"/>
    <col min="10748" max="10748" width="21.140625" style="2" customWidth="1"/>
    <col min="10749" max="10749" width="20.28515625" style="2" customWidth="1"/>
    <col min="10750" max="10750" width="11.5703125" style="2" customWidth="1"/>
    <col min="10751" max="10751" width="10" style="2" customWidth="1"/>
    <col min="10752" max="10752" width="14.28515625" style="2" customWidth="1"/>
    <col min="10753" max="10753" width="17.42578125" style="2" customWidth="1"/>
    <col min="10754" max="11002" width="8.7109375" style="2"/>
    <col min="11003" max="11003" width="6.140625" style="2" customWidth="1"/>
    <col min="11004" max="11004" width="21.140625" style="2" customWidth="1"/>
    <col min="11005" max="11005" width="20.28515625" style="2" customWidth="1"/>
    <col min="11006" max="11006" width="11.5703125" style="2" customWidth="1"/>
    <col min="11007" max="11007" width="10" style="2" customWidth="1"/>
    <col min="11008" max="11008" width="14.28515625" style="2" customWidth="1"/>
    <col min="11009" max="11009" width="17.42578125" style="2" customWidth="1"/>
    <col min="11010" max="11258" width="8.7109375" style="2"/>
    <col min="11259" max="11259" width="6.140625" style="2" customWidth="1"/>
    <col min="11260" max="11260" width="21.140625" style="2" customWidth="1"/>
    <col min="11261" max="11261" width="20.28515625" style="2" customWidth="1"/>
    <col min="11262" max="11262" width="11.5703125" style="2" customWidth="1"/>
    <col min="11263" max="11263" width="10" style="2" customWidth="1"/>
    <col min="11264" max="11264" width="14.28515625" style="2" customWidth="1"/>
    <col min="11265" max="11265" width="17.42578125" style="2" customWidth="1"/>
    <col min="11266" max="11514" width="8.7109375" style="2"/>
    <col min="11515" max="11515" width="6.140625" style="2" customWidth="1"/>
    <col min="11516" max="11516" width="21.140625" style="2" customWidth="1"/>
    <col min="11517" max="11517" width="20.28515625" style="2" customWidth="1"/>
    <col min="11518" max="11518" width="11.5703125" style="2" customWidth="1"/>
    <col min="11519" max="11519" width="10" style="2" customWidth="1"/>
    <col min="11520" max="11520" width="14.28515625" style="2" customWidth="1"/>
    <col min="11521" max="11521" width="17.42578125" style="2" customWidth="1"/>
    <col min="11522" max="11770" width="8.7109375" style="2"/>
    <col min="11771" max="11771" width="6.140625" style="2" customWidth="1"/>
    <col min="11772" max="11772" width="21.140625" style="2" customWidth="1"/>
    <col min="11773" max="11773" width="20.28515625" style="2" customWidth="1"/>
    <col min="11774" max="11774" width="11.5703125" style="2" customWidth="1"/>
    <col min="11775" max="11775" width="10" style="2" customWidth="1"/>
    <col min="11776" max="11776" width="14.28515625" style="2" customWidth="1"/>
    <col min="11777" max="11777" width="17.42578125" style="2" customWidth="1"/>
    <col min="11778" max="12026" width="8.7109375" style="2"/>
    <col min="12027" max="12027" width="6.140625" style="2" customWidth="1"/>
    <col min="12028" max="12028" width="21.140625" style="2" customWidth="1"/>
    <col min="12029" max="12029" width="20.28515625" style="2" customWidth="1"/>
    <col min="12030" max="12030" width="11.5703125" style="2" customWidth="1"/>
    <col min="12031" max="12031" width="10" style="2" customWidth="1"/>
    <col min="12032" max="12032" width="14.28515625" style="2" customWidth="1"/>
    <col min="12033" max="12033" width="17.42578125" style="2" customWidth="1"/>
    <col min="12034" max="12282" width="8.7109375" style="2"/>
    <col min="12283" max="12283" width="6.140625" style="2" customWidth="1"/>
    <col min="12284" max="12284" width="21.140625" style="2" customWidth="1"/>
    <col min="12285" max="12285" width="20.28515625" style="2" customWidth="1"/>
    <col min="12286" max="12286" width="11.5703125" style="2" customWidth="1"/>
    <col min="12287" max="12287" width="10" style="2" customWidth="1"/>
    <col min="12288" max="12288" width="14.28515625" style="2" customWidth="1"/>
    <col min="12289" max="12289" width="17.42578125" style="2" customWidth="1"/>
    <col min="12290" max="12538" width="8.7109375" style="2"/>
    <col min="12539" max="12539" width="6.140625" style="2" customWidth="1"/>
    <col min="12540" max="12540" width="21.140625" style="2" customWidth="1"/>
    <col min="12541" max="12541" width="20.28515625" style="2" customWidth="1"/>
    <col min="12542" max="12542" width="11.5703125" style="2" customWidth="1"/>
    <col min="12543" max="12543" width="10" style="2" customWidth="1"/>
    <col min="12544" max="12544" width="14.28515625" style="2" customWidth="1"/>
    <col min="12545" max="12545" width="17.42578125" style="2" customWidth="1"/>
    <col min="12546" max="12794" width="8.7109375" style="2"/>
    <col min="12795" max="12795" width="6.140625" style="2" customWidth="1"/>
    <col min="12796" max="12796" width="21.140625" style="2" customWidth="1"/>
    <col min="12797" max="12797" width="20.28515625" style="2" customWidth="1"/>
    <col min="12798" max="12798" width="11.5703125" style="2" customWidth="1"/>
    <col min="12799" max="12799" width="10" style="2" customWidth="1"/>
    <col min="12800" max="12800" width="14.28515625" style="2" customWidth="1"/>
    <col min="12801" max="12801" width="17.42578125" style="2" customWidth="1"/>
    <col min="12802" max="13050" width="8.7109375" style="2"/>
    <col min="13051" max="13051" width="6.140625" style="2" customWidth="1"/>
    <col min="13052" max="13052" width="21.140625" style="2" customWidth="1"/>
    <col min="13053" max="13053" width="20.28515625" style="2" customWidth="1"/>
    <col min="13054" max="13054" width="11.5703125" style="2" customWidth="1"/>
    <col min="13055" max="13055" width="10" style="2" customWidth="1"/>
    <col min="13056" max="13056" width="14.28515625" style="2" customWidth="1"/>
    <col min="13057" max="13057" width="17.42578125" style="2" customWidth="1"/>
    <col min="13058" max="13306" width="8.7109375" style="2"/>
    <col min="13307" max="13307" width="6.140625" style="2" customWidth="1"/>
    <col min="13308" max="13308" width="21.140625" style="2" customWidth="1"/>
    <col min="13309" max="13309" width="20.28515625" style="2" customWidth="1"/>
    <col min="13310" max="13310" width="11.5703125" style="2" customWidth="1"/>
    <col min="13311" max="13311" width="10" style="2" customWidth="1"/>
    <col min="13312" max="13312" width="14.28515625" style="2" customWidth="1"/>
    <col min="13313" max="13313" width="17.42578125" style="2" customWidth="1"/>
    <col min="13314" max="13562" width="8.7109375" style="2"/>
    <col min="13563" max="13563" width="6.140625" style="2" customWidth="1"/>
    <col min="13564" max="13564" width="21.140625" style="2" customWidth="1"/>
    <col min="13565" max="13565" width="20.28515625" style="2" customWidth="1"/>
    <col min="13566" max="13566" width="11.5703125" style="2" customWidth="1"/>
    <col min="13567" max="13567" width="10" style="2" customWidth="1"/>
    <col min="13568" max="13568" width="14.28515625" style="2" customWidth="1"/>
    <col min="13569" max="13569" width="17.42578125" style="2" customWidth="1"/>
    <col min="13570" max="13818" width="8.7109375" style="2"/>
    <col min="13819" max="13819" width="6.140625" style="2" customWidth="1"/>
    <col min="13820" max="13820" width="21.140625" style="2" customWidth="1"/>
    <col min="13821" max="13821" width="20.28515625" style="2" customWidth="1"/>
    <col min="13822" max="13822" width="11.5703125" style="2" customWidth="1"/>
    <col min="13823" max="13823" width="10" style="2" customWidth="1"/>
    <col min="13824" max="13824" width="14.28515625" style="2" customWidth="1"/>
    <col min="13825" max="13825" width="17.42578125" style="2" customWidth="1"/>
    <col min="13826" max="14074" width="8.7109375" style="2"/>
    <col min="14075" max="14075" width="6.140625" style="2" customWidth="1"/>
    <col min="14076" max="14076" width="21.140625" style="2" customWidth="1"/>
    <col min="14077" max="14077" width="20.28515625" style="2" customWidth="1"/>
    <col min="14078" max="14078" width="11.5703125" style="2" customWidth="1"/>
    <col min="14079" max="14079" width="10" style="2" customWidth="1"/>
    <col min="14080" max="14080" width="14.28515625" style="2" customWidth="1"/>
    <col min="14081" max="14081" width="17.42578125" style="2" customWidth="1"/>
    <col min="14082" max="14330" width="8.7109375" style="2"/>
    <col min="14331" max="14331" width="6.140625" style="2" customWidth="1"/>
    <col min="14332" max="14332" width="21.140625" style="2" customWidth="1"/>
    <col min="14333" max="14333" width="20.28515625" style="2" customWidth="1"/>
    <col min="14334" max="14334" width="11.5703125" style="2" customWidth="1"/>
    <col min="14335" max="14335" width="10" style="2" customWidth="1"/>
    <col min="14336" max="14336" width="14.28515625" style="2" customWidth="1"/>
    <col min="14337" max="14337" width="17.42578125" style="2" customWidth="1"/>
    <col min="14338" max="14586" width="8.7109375" style="2"/>
    <col min="14587" max="14587" width="6.140625" style="2" customWidth="1"/>
    <col min="14588" max="14588" width="21.140625" style="2" customWidth="1"/>
    <col min="14589" max="14589" width="20.28515625" style="2" customWidth="1"/>
    <col min="14590" max="14590" width="11.5703125" style="2" customWidth="1"/>
    <col min="14591" max="14591" width="10" style="2" customWidth="1"/>
    <col min="14592" max="14592" width="14.28515625" style="2" customWidth="1"/>
    <col min="14593" max="14593" width="17.42578125" style="2" customWidth="1"/>
    <col min="14594" max="14842" width="8.7109375" style="2"/>
    <col min="14843" max="14843" width="6.140625" style="2" customWidth="1"/>
    <col min="14844" max="14844" width="21.140625" style="2" customWidth="1"/>
    <col min="14845" max="14845" width="20.28515625" style="2" customWidth="1"/>
    <col min="14846" max="14846" width="11.5703125" style="2" customWidth="1"/>
    <col min="14847" max="14847" width="10" style="2" customWidth="1"/>
    <col min="14848" max="14848" width="14.28515625" style="2" customWidth="1"/>
    <col min="14849" max="14849" width="17.42578125" style="2" customWidth="1"/>
    <col min="14850" max="15098" width="8.7109375" style="2"/>
    <col min="15099" max="15099" width="6.140625" style="2" customWidth="1"/>
    <col min="15100" max="15100" width="21.140625" style="2" customWidth="1"/>
    <col min="15101" max="15101" width="20.28515625" style="2" customWidth="1"/>
    <col min="15102" max="15102" width="11.5703125" style="2" customWidth="1"/>
    <col min="15103" max="15103" width="10" style="2" customWidth="1"/>
    <col min="15104" max="15104" width="14.28515625" style="2" customWidth="1"/>
    <col min="15105" max="15105" width="17.42578125" style="2" customWidth="1"/>
    <col min="15106" max="15354" width="8.7109375" style="2"/>
    <col min="15355" max="15355" width="6.140625" style="2" customWidth="1"/>
    <col min="15356" max="15356" width="21.140625" style="2" customWidth="1"/>
    <col min="15357" max="15357" width="20.28515625" style="2" customWidth="1"/>
    <col min="15358" max="15358" width="11.5703125" style="2" customWidth="1"/>
    <col min="15359" max="15359" width="10" style="2" customWidth="1"/>
    <col min="15360" max="15360" width="14.28515625" style="2" customWidth="1"/>
    <col min="15361" max="15361" width="17.42578125" style="2" customWidth="1"/>
    <col min="15362" max="15610" width="8.7109375" style="2"/>
    <col min="15611" max="15611" width="6.140625" style="2" customWidth="1"/>
    <col min="15612" max="15612" width="21.140625" style="2" customWidth="1"/>
    <col min="15613" max="15613" width="20.28515625" style="2" customWidth="1"/>
    <col min="15614" max="15614" width="11.5703125" style="2" customWidth="1"/>
    <col min="15615" max="15615" width="10" style="2" customWidth="1"/>
    <col min="15616" max="15616" width="14.28515625" style="2" customWidth="1"/>
    <col min="15617" max="15617" width="17.42578125" style="2" customWidth="1"/>
    <col min="15618" max="15866" width="8.7109375" style="2"/>
    <col min="15867" max="15867" width="6.140625" style="2" customWidth="1"/>
    <col min="15868" max="15868" width="21.140625" style="2" customWidth="1"/>
    <col min="15869" max="15869" width="20.28515625" style="2" customWidth="1"/>
    <col min="15870" max="15870" width="11.5703125" style="2" customWidth="1"/>
    <col min="15871" max="15871" width="10" style="2" customWidth="1"/>
    <col min="15872" max="15872" width="14.28515625" style="2" customWidth="1"/>
    <col min="15873" max="15873" width="17.42578125" style="2" customWidth="1"/>
    <col min="15874" max="16122" width="8.7109375" style="2"/>
    <col min="16123" max="16123" width="6.140625" style="2" customWidth="1"/>
    <col min="16124" max="16124" width="21.140625" style="2" customWidth="1"/>
    <col min="16125" max="16125" width="20.28515625" style="2" customWidth="1"/>
    <col min="16126" max="16126" width="11.5703125" style="2" customWidth="1"/>
    <col min="16127" max="16127" width="10" style="2" customWidth="1"/>
    <col min="16128" max="16128" width="14.28515625" style="2" customWidth="1"/>
    <col min="16129" max="16129" width="17.42578125" style="2" customWidth="1"/>
    <col min="16130" max="16382" width="8.7109375" style="2"/>
    <col min="16383" max="16384" width="8.7109375" style="2" customWidth="1"/>
  </cols>
  <sheetData>
    <row r="1" spans="1:12" s="1" customFormat="1" ht="18.95" customHeight="1">
      <c r="A1" s="233" t="s">
        <v>40</v>
      </c>
      <c r="B1" s="234"/>
      <c r="C1" s="234"/>
      <c r="D1" s="234"/>
      <c r="E1" s="234"/>
      <c r="F1" s="234"/>
      <c r="G1" s="234"/>
      <c r="H1" s="234"/>
      <c r="I1" s="234"/>
      <c r="J1" s="234"/>
      <c r="K1" s="234"/>
      <c r="L1" s="235"/>
    </row>
    <row r="2" spans="1:12" s="1" customFormat="1" ht="18.95" customHeight="1">
      <c r="A2" s="236"/>
      <c r="B2" s="237"/>
      <c r="C2" s="237"/>
      <c r="D2" s="237"/>
      <c r="E2" s="237"/>
      <c r="F2" s="237"/>
      <c r="G2" s="237"/>
      <c r="H2" s="237"/>
      <c r="I2" s="237"/>
      <c r="J2" s="237"/>
      <c r="K2" s="237"/>
      <c r="L2" s="238"/>
    </row>
    <row r="3" spans="1:12" ht="18.95" customHeight="1">
      <c r="A3" s="236"/>
      <c r="B3" s="237"/>
      <c r="C3" s="237"/>
      <c r="D3" s="237"/>
      <c r="E3" s="237"/>
      <c r="F3" s="237"/>
      <c r="G3" s="237"/>
      <c r="H3" s="237"/>
      <c r="I3" s="237"/>
      <c r="J3" s="237"/>
      <c r="K3" s="237"/>
      <c r="L3" s="238"/>
    </row>
    <row r="4" spans="1:12" ht="18.95" customHeight="1">
      <c r="A4" s="236"/>
      <c r="B4" s="237"/>
      <c r="C4" s="237"/>
      <c r="D4" s="237"/>
      <c r="E4" s="237"/>
      <c r="F4" s="237"/>
      <c r="G4" s="237"/>
      <c r="H4" s="237"/>
      <c r="I4" s="237"/>
      <c r="J4" s="237"/>
      <c r="K4" s="237"/>
      <c r="L4" s="238"/>
    </row>
    <row r="5" spans="1:12" ht="18.95" customHeight="1">
      <c r="A5" s="236"/>
      <c r="B5" s="237"/>
      <c r="C5" s="237"/>
      <c r="D5" s="237"/>
      <c r="E5" s="237"/>
      <c r="F5" s="237"/>
      <c r="G5" s="237"/>
      <c r="H5" s="237"/>
      <c r="I5" s="237"/>
      <c r="J5" s="237"/>
      <c r="K5" s="237"/>
      <c r="L5" s="238"/>
    </row>
    <row r="6" spans="1:12" ht="18.95" customHeight="1">
      <c r="A6" s="236"/>
      <c r="B6" s="237"/>
      <c r="C6" s="237"/>
      <c r="D6" s="237"/>
      <c r="E6" s="237"/>
      <c r="F6" s="237"/>
      <c r="G6" s="237"/>
      <c r="H6" s="237"/>
      <c r="I6" s="237"/>
      <c r="J6" s="237"/>
      <c r="K6" s="237"/>
      <c r="L6" s="238"/>
    </row>
    <row r="7" spans="1:12" ht="18.95" customHeight="1" thickBot="1">
      <c r="A7" s="236"/>
      <c r="B7" s="237"/>
      <c r="C7" s="237"/>
      <c r="D7" s="237"/>
      <c r="E7" s="237"/>
      <c r="F7" s="237"/>
      <c r="G7" s="237"/>
      <c r="H7" s="237"/>
      <c r="I7" s="237"/>
      <c r="J7" s="237"/>
      <c r="K7" s="237"/>
      <c r="L7" s="238"/>
    </row>
    <row r="8" spans="1:12" ht="57" customHeight="1" thickBot="1">
      <c r="A8" s="231" t="s">
        <v>39</v>
      </c>
      <c r="B8" s="231"/>
      <c r="C8" s="231"/>
      <c r="D8" s="231"/>
      <c r="E8" s="231"/>
      <c r="F8" s="231"/>
      <c r="G8" s="231"/>
      <c r="H8" s="231"/>
      <c r="I8" s="231"/>
      <c r="J8" s="231"/>
      <c r="K8" s="231"/>
      <c r="L8" s="232"/>
    </row>
    <row r="9" spans="1:12" s="3" customFormat="1" ht="47.25" customHeight="1">
      <c r="A9" s="154" t="s">
        <v>0</v>
      </c>
      <c r="B9" s="154" t="s">
        <v>13</v>
      </c>
      <c r="C9" s="239" t="s">
        <v>42</v>
      </c>
      <c r="D9" s="239"/>
      <c r="E9" s="154" t="s">
        <v>1</v>
      </c>
      <c r="F9" s="154" t="s">
        <v>2</v>
      </c>
      <c r="G9" s="155" t="s">
        <v>3</v>
      </c>
      <c r="H9" s="155" t="s">
        <v>4</v>
      </c>
      <c r="I9" s="155" t="s">
        <v>5</v>
      </c>
      <c r="J9" s="156" t="s">
        <v>11</v>
      </c>
      <c r="K9" s="156" t="s">
        <v>12</v>
      </c>
      <c r="L9" s="157" t="s">
        <v>17</v>
      </c>
    </row>
    <row r="10" spans="1:12" s="3" customFormat="1" ht="47.25" customHeight="1">
      <c r="A10" s="8" t="s">
        <v>43</v>
      </c>
      <c r="B10" s="199" t="s">
        <v>87</v>
      </c>
      <c r="C10" s="200"/>
      <c r="D10" s="200"/>
      <c r="E10" s="200"/>
      <c r="F10" s="200"/>
      <c r="G10" s="200"/>
      <c r="H10" s="200"/>
      <c r="I10" s="200"/>
      <c r="J10" s="240"/>
      <c r="K10" s="57">
        <f>SUM(K11:K51)</f>
        <v>131564000</v>
      </c>
      <c r="L10" s="158"/>
    </row>
    <row r="11" spans="1:12" s="3" customFormat="1" ht="54.75" customHeight="1">
      <c r="A11" s="19">
        <v>1</v>
      </c>
      <c r="B11" s="229" t="s">
        <v>15</v>
      </c>
      <c r="C11" s="229" t="s">
        <v>14</v>
      </c>
      <c r="D11" s="229"/>
      <c r="E11" s="9" t="s">
        <v>16</v>
      </c>
      <c r="F11" s="10"/>
      <c r="G11" s="10" t="s">
        <v>6</v>
      </c>
      <c r="H11" s="10" t="s">
        <v>7</v>
      </c>
      <c r="I11" s="13">
        <v>1</v>
      </c>
      <c r="J11" s="11">
        <v>2528000</v>
      </c>
      <c r="K11" s="11">
        <f>I11*J11</f>
        <v>2528000</v>
      </c>
      <c r="L11" s="159"/>
    </row>
    <row r="12" spans="1:12" s="3" customFormat="1" ht="45" customHeight="1">
      <c r="A12" s="19">
        <v>2</v>
      </c>
      <c r="B12" s="229"/>
      <c r="C12" s="229"/>
      <c r="D12" s="229"/>
      <c r="E12" s="12" t="s">
        <v>8</v>
      </c>
      <c r="F12" s="10"/>
      <c r="G12" s="10" t="s">
        <v>6</v>
      </c>
      <c r="H12" s="10" t="s">
        <v>7</v>
      </c>
      <c r="I12" s="13">
        <v>1</v>
      </c>
      <c r="J12" s="11">
        <v>2046000</v>
      </c>
      <c r="K12" s="11">
        <f t="shared" ref="K12:K16" si="0">I12*J12</f>
        <v>2046000</v>
      </c>
      <c r="L12" s="159"/>
    </row>
    <row r="13" spans="1:12" s="3" customFormat="1" ht="49.5" customHeight="1">
      <c r="A13" s="19">
        <v>4</v>
      </c>
      <c r="B13" s="229"/>
      <c r="C13" s="229" t="s">
        <v>56</v>
      </c>
      <c r="D13" s="229"/>
      <c r="E13" s="12" t="s">
        <v>10</v>
      </c>
      <c r="F13" s="10"/>
      <c r="G13" s="10" t="s">
        <v>6</v>
      </c>
      <c r="H13" s="10" t="s">
        <v>7</v>
      </c>
      <c r="I13" s="14">
        <v>3</v>
      </c>
      <c r="J13" s="11">
        <v>2449000</v>
      </c>
      <c r="K13" s="11">
        <f t="shared" si="0"/>
        <v>7347000</v>
      </c>
      <c r="L13" s="160" t="s">
        <v>18</v>
      </c>
    </row>
    <row r="14" spans="1:12" s="3" customFormat="1" ht="44.25" customHeight="1">
      <c r="A14" s="19">
        <v>5</v>
      </c>
      <c r="B14" s="229"/>
      <c r="C14" s="229"/>
      <c r="D14" s="229"/>
      <c r="E14" s="12" t="s">
        <v>9</v>
      </c>
      <c r="F14" s="10"/>
      <c r="G14" s="10" t="s">
        <v>6</v>
      </c>
      <c r="H14" s="10" t="s">
        <v>7</v>
      </c>
      <c r="I14" s="13">
        <v>2</v>
      </c>
      <c r="J14" s="11">
        <v>2283000</v>
      </c>
      <c r="K14" s="11">
        <f>I14*J14</f>
        <v>4566000</v>
      </c>
      <c r="L14" s="159" t="s">
        <v>19</v>
      </c>
    </row>
    <row r="15" spans="1:12" s="3" customFormat="1" ht="42" customHeight="1">
      <c r="A15" s="19">
        <v>6</v>
      </c>
      <c r="B15" s="229"/>
      <c r="C15" s="229"/>
      <c r="D15" s="229"/>
      <c r="E15" s="12" t="s">
        <v>8</v>
      </c>
      <c r="F15" s="10"/>
      <c r="G15" s="10" t="s">
        <v>6</v>
      </c>
      <c r="H15" s="10" t="s">
        <v>7</v>
      </c>
      <c r="I15" s="13">
        <v>1</v>
      </c>
      <c r="J15" s="11">
        <v>2046000</v>
      </c>
      <c r="K15" s="11">
        <f t="shared" ref="K15" si="1">I15*J15</f>
        <v>2046000</v>
      </c>
      <c r="L15" s="159"/>
    </row>
    <row r="16" spans="1:12" s="3" customFormat="1" ht="54.75" customHeight="1">
      <c r="A16" s="19">
        <v>7</v>
      </c>
      <c r="B16" s="229"/>
      <c r="C16" s="229"/>
      <c r="D16" s="229"/>
      <c r="E16" s="15" t="s">
        <v>20</v>
      </c>
      <c r="F16" s="10"/>
      <c r="G16" s="10" t="s">
        <v>6</v>
      </c>
      <c r="H16" s="10" t="s">
        <v>7</v>
      </c>
      <c r="I16" s="13">
        <v>2</v>
      </c>
      <c r="J16" s="11">
        <v>2528000</v>
      </c>
      <c r="K16" s="11">
        <f t="shared" si="0"/>
        <v>5056000</v>
      </c>
      <c r="L16" s="159"/>
    </row>
    <row r="17" spans="1:12" s="3" customFormat="1" ht="48" customHeight="1">
      <c r="A17" s="19">
        <v>8</v>
      </c>
      <c r="B17" s="229"/>
      <c r="C17" s="229"/>
      <c r="D17" s="229"/>
      <c r="E17" s="12" t="s">
        <v>8</v>
      </c>
      <c r="F17" s="10"/>
      <c r="G17" s="10" t="s">
        <v>6</v>
      </c>
      <c r="H17" s="10" t="s">
        <v>7</v>
      </c>
      <c r="I17" s="13">
        <v>1</v>
      </c>
      <c r="J17" s="11">
        <v>2046000</v>
      </c>
      <c r="K17" s="11">
        <f t="shared" ref="K17" si="2">I17*J17</f>
        <v>2046000</v>
      </c>
      <c r="L17" s="159"/>
    </row>
    <row r="18" spans="1:12" s="3" customFormat="1" ht="45.75" customHeight="1">
      <c r="A18" s="19">
        <v>9</v>
      </c>
      <c r="B18" s="229"/>
      <c r="C18" s="229"/>
      <c r="D18" s="229"/>
      <c r="E18" s="9" t="s">
        <v>16</v>
      </c>
      <c r="F18" s="10"/>
      <c r="G18" s="10" t="s">
        <v>6</v>
      </c>
      <c r="H18" s="10" t="s">
        <v>7</v>
      </c>
      <c r="I18" s="13">
        <v>1</v>
      </c>
      <c r="J18" s="11">
        <v>2528000</v>
      </c>
      <c r="K18" s="11">
        <f>I18*J18</f>
        <v>2528000</v>
      </c>
      <c r="L18" s="159"/>
    </row>
    <row r="19" spans="1:12" s="3" customFormat="1" ht="46.5" customHeight="1">
      <c r="A19" s="19">
        <v>10</v>
      </c>
      <c r="B19" s="229"/>
      <c r="C19" s="229"/>
      <c r="D19" s="229"/>
      <c r="E19" s="172" t="s">
        <v>22</v>
      </c>
      <c r="F19" s="10"/>
      <c r="G19" s="10" t="s">
        <v>6</v>
      </c>
      <c r="H19" s="10" t="s">
        <v>7</v>
      </c>
      <c r="I19" s="13">
        <v>1</v>
      </c>
      <c r="J19" s="17">
        <v>1501000</v>
      </c>
      <c r="K19" s="11">
        <f>I19*J19</f>
        <v>1501000</v>
      </c>
      <c r="L19" s="159"/>
    </row>
    <row r="20" spans="1:12" s="3" customFormat="1" ht="49.5" customHeight="1">
      <c r="A20" s="19">
        <v>11</v>
      </c>
      <c r="B20" s="229"/>
      <c r="C20" s="229" t="s">
        <v>23</v>
      </c>
      <c r="D20" s="229"/>
      <c r="E20" s="12" t="s">
        <v>9</v>
      </c>
      <c r="F20" s="10"/>
      <c r="G20" s="10" t="s">
        <v>6</v>
      </c>
      <c r="H20" s="10" t="s">
        <v>7</v>
      </c>
      <c r="I20" s="13">
        <v>1</v>
      </c>
      <c r="J20" s="11">
        <v>2283000</v>
      </c>
      <c r="K20" s="11">
        <f>I20*J20</f>
        <v>2283000</v>
      </c>
      <c r="L20" s="159"/>
    </row>
    <row r="21" spans="1:12" s="3" customFormat="1" ht="49.5" customHeight="1">
      <c r="A21" s="19">
        <v>12</v>
      </c>
      <c r="B21" s="229"/>
      <c r="C21" s="229" t="s">
        <v>24</v>
      </c>
      <c r="D21" s="229"/>
      <c r="E21" s="9" t="s">
        <v>16</v>
      </c>
      <c r="F21" s="10"/>
      <c r="G21" s="10" t="s">
        <v>6</v>
      </c>
      <c r="H21" s="10" t="s">
        <v>7</v>
      </c>
      <c r="I21" s="13">
        <v>1</v>
      </c>
      <c r="J21" s="11">
        <v>2528000</v>
      </c>
      <c r="K21" s="11">
        <f>I21*J21</f>
        <v>2528000</v>
      </c>
      <c r="L21" s="159"/>
    </row>
    <row r="22" spans="1:12" s="3" customFormat="1" ht="49.5" customHeight="1">
      <c r="A22" s="19">
        <v>13</v>
      </c>
      <c r="B22" s="229"/>
      <c r="C22" s="229"/>
      <c r="D22" s="229"/>
      <c r="E22" s="12" t="s">
        <v>8</v>
      </c>
      <c r="F22" s="10"/>
      <c r="G22" s="10" t="s">
        <v>6</v>
      </c>
      <c r="H22" s="10" t="s">
        <v>7</v>
      </c>
      <c r="I22" s="13">
        <v>1</v>
      </c>
      <c r="J22" s="11">
        <v>2046000</v>
      </c>
      <c r="K22" s="11">
        <f t="shared" ref="K22" si="3">I22*J22</f>
        <v>2046000</v>
      </c>
      <c r="L22" s="159"/>
    </row>
    <row r="23" spans="1:12" s="3" customFormat="1" ht="49.5" customHeight="1">
      <c r="A23" s="19">
        <v>14</v>
      </c>
      <c r="B23" s="229"/>
      <c r="C23" s="229" t="s">
        <v>25</v>
      </c>
      <c r="D23" s="229"/>
      <c r="E23" s="12" t="s">
        <v>9</v>
      </c>
      <c r="F23" s="10"/>
      <c r="G23" s="10" t="s">
        <v>6</v>
      </c>
      <c r="H23" s="10" t="s">
        <v>7</v>
      </c>
      <c r="I23" s="13">
        <v>1</v>
      </c>
      <c r="J23" s="11">
        <v>2283000</v>
      </c>
      <c r="K23" s="11">
        <f>I23*J23</f>
        <v>2283000</v>
      </c>
      <c r="L23" s="159"/>
    </row>
    <row r="24" spans="1:12" s="3" customFormat="1" ht="49.5" customHeight="1">
      <c r="A24" s="19">
        <v>15</v>
      </c>
      <c r="B24" s="229"/>
      <c r="C24" s="229"/>
      <c r="D24" s="229"/>
      <c r="E24" s="12" t="s">
        <v>8</v>
      </c>
      <c r="F24" s="10"/>
      <c r="G24" s="10" t="s">
        <v>6</v>
      </c>
      <c r="H24" s="10" t="s">
        <v>7</v>
      </c>
      <c r="I24" s="13">
        <v>1</v>
      </c>
      <c r="J24" s="11">
        <v>2046000</v>
      </c>
      <c r="K24" s="11">
        <f t="shared" ref="K24" si="4">I24*J24</f>
        <v>2046000</v>
      </c>
      <c r="L24" s="159"/>
    </row>
    <row r="25" spans="1:12" s="3" customFormat="1" ht="57" customHeight="1">
      <c r="A25" s="19">
        <v>17</v>
      </c>
      <c r="B25" s="229" t="s">
        <v>26</v>
      </c>
      <c r="C25" s="229" t="s">
        <v>27</v>
      </c>
      <c r="D25" s="170" t="s">
        <v>29</v>
      </c>
      <c r="E25" s="12" t="s">
        <v>10</v>
      </c>
      <c r="F25" s="10"/>
      <c r="G25" s="10" t="s">
        <v>6</v>
      </c>
      <c r="H25" s="10" t="s">
        <v>7</v>
      </c>
      <c r="I25" s="14">
        <v>2</v>
      </c>
      <c r="J25" s="11">
        <v>2449000</v>
      </c>
      <c r="K25" s="11">
        <f t="shared" ref="K25" si="5">I25*J25</f>
        <v>4898000</v>
      </c>
      <c r="L25" s="159"/>
    </row>
    <row r="26" spans="1:12" s="3" customFormat="1" ht="57" customHeight="1">
      <c r="A26" s="19">
        <v>18</v>
      </c>
      <c r="B26" s="229"/>
      <c r="C26" s="229"/>
      <c r="D26" s="229" t="s">
        <v>28</v>
      </c>
      <c r="E26" s="12" t="s">
        <v>9</v>
      </c>
      <c r="F26" s="10"/>
      <c r="G26" s="10" t="s">
        <v>6</v>
      </c>
      <c r="H26" s="10" t="s">
        <v>7</v>
      </c>
      <c r="I26" s="13">
        <v>2</v>
      </c>
      <c r="J26" s="11">
        <v>2283000</v>
      </c>
      <c r="K26" s="11">
        <f>I26*J26</f>
        <v>4566000</v>
      </c>
      <c r="L26" s="159"/>
    </row>
    <row r="27" spans="1:12" s="3" customFormat="1" ht="57" customHeight="1">
      <c r="A27" s="19">
        <v>19</v>
      </c>
      <c r="B27" s="229"/>
      <c r="C27" s="229"/>
      <c r="D27" s="229"/>
      <c r="E27" s="9" t="s">
        <v>16</v>
      </c>
      <c r="F27" s="10"/>
      <c r="G27" s="10" t="s">
        <v>6</v>
      </c>
      <c r="H27" s="10" t="s">
        <v>7</v>
      </c>
      <c r="I27" s="13">
        <v>1</v>
      </c>
      <c r="J27" s="11">
        <v>2528000</v>
      </c>
      <c r="K27" s="11">
        <f>I27*J27</f>
        <v>2528000</v>
      </c>
      <c r="L27" s="159"/>
    </row>
    <row r="28" spans="1:12" s="3" customFormat="1" ht="57" customHeight="1">
      <c r="A28" s="19">
        <v>20</v>
      </c>
      <c r="B28" s="229"/>
      <c r="C28" s="229"/>
      <c r="D28" s="229"/>
      <c r="E28" s="15" t="s">
        <v>20</v>
      </c>
      <c r="F28" s="10"/>
      <c r="G28" s="10" t="s">
        <v>6</v>
      </c>
      <c r="H28" s="10" t="s">
        <v>7</v>
      </c>
      <c r="I28" s="13">
        <v>1</v>
      </c>
      <c r="J28" s="11">
        <v>2528000</v>
      </c>
      <c r="K28" s="11">
        <f t="shared" ref="K28:K30" si="6">I28*J28</f>
        <v>2528000</v>
      </c>
      <c r="L28" s="159"/>
    </row>
    <row r="29" spans="1:12" s="3" customFormat="1" ht="57" customHeight="1">
      <c r="A29" s="19"/>
      <c r="B29" s="229"/>
      <c r="C29" s="229"/>
      <c r="D29" s="229"/>
      <c r="E29" s="16" t="s">
        <v>22</v>
      </c>
      <c r="F29" s="10"/>
      <c r="G29" s="10" t="s">
        <v>6</v>
      </c>
      <c r="H29" s="10" t="s">
        <v>7</v>
      </c>
      <c r="I29" s="13">
        <v>1</v>
      </c>
      <c r="J29" s="17">
        <v>1501000</v>
      </c>
      <c r="K29" s="11">
        <f>I29*J29</f>
        <v>1501000</v>
      </c>
      <c r="L29" s="159"/>
    </row>
    <row r="30" spans="1:12" s="3" customFormat="1" ht="57" customHeight="1">
      <c r="A30" s="19">
        <v>21</v>
      </c>
      <c r="B30" s="229"/>
      <c r="C30" s="229"/>
      <c r="D30" s="229"/>
      <c r="E30" s="12" t="s">
        <v>8</v>
      </c>
      <c r="F30" s="10"/>
      <c r="G30" s="10" t="s">
        <v>6</v>
      </c>
      <c r="H30" s="10" t="s">
        <v>7</v>
      </c>
      <c r="I30" s="13">
        <v>3</v>
      </c>
      <c r="J30" s="11">
        <v>2046000</v>
      </c>
      <c r="K30" s="11">
        <f t="shared" si="6"/>
        <v>6138000</v>
      </c>
      <c r="L30" s="159" t="s">
        <v>30</v>
      </c>
    </row>
    <row r="31" spans="1:12" s="3" customFormat="1" ht="57" customHeight="1">
      <c r="A31" s="19">
        <v>22</v>
      </c>
      <c r="B31" s="229"/>
      <c r="C31" s="229" t="s">
        <v>23</v>
      </c>
      <c r="D31" s="229"/>
      <c r="E31" s="12" t="s">
        <v>8</v>
      </c>
      <c r="F31" s="10"/>
      <c r="G31" s="10" t="s">
        <v>6</v>
      </c>
      <c r="H31" s="10" t="s">
        <v>7</v>
      </c>
      <c r="I31" s="13">
        <v>1</v>
      </c>
      <c r="J31" s="11">
        <v>2046000</v>
      </c>
      <c r="K31" s="11">
        <f t="shared" ref="K31" si="7">I31*J31</f>
        <v>2046000</v>
      </c>
      <c r="L31" s="159"/>
    </row>
    <row r="32" spans="1:12" s="3" customFormat="1" ht="57" customHeight="1">
      <c r="A32" s="19">
        <v>23</v>
      </c>
      <c r="B32" s="229"/>
      <c r="C32" s="229"/>
      <c r="D32" s="229"/>
      <c r="E32" s="12" t="s">
        <v>9</v>
      </c>
      <c r="F32" s="10"/>
      <c r="G32" s="10" t="s">
        <v>6</v>
      </c>
      <c r="H32" s="10" t="s">
        <v>7</v>
      </c>
      <c r="I32" s="13">
        <v>2</v>
      </c>
      <c r="J32" s="11">
        <v>2015000</v>
      </c>
      <c r="K32" s="11">
        <f>I32*J32</f>
        <v>4030000</v>
      </c>
      <c r="L32" s="159"/>
    </row>
    <row r="33" spans="1:12" s="3" customFormat="1" ht="57" customHeight="1">
      <c r="A33" s="19">
        <v>24</v>
      </c>
      <c r="B33" s="229"/>
      <c r="C33" s="229" t="s">
        <v>144</v>
      </c>
      <c r="D33" s="170" t="s">
        <v>25</v>
      </c>
      <c r="E33" s="12" t="s">
        <v>10</v>
      </c>
      <c r="F33" s="10"/>
      <c r="G33" s="10" t="s">
        <v>6</v>
      </c>
      <c r="H33" s="10" t="s">
        <v>7</v>
      </c>
      <c r="I33" s="14">
        <v>1</v>
      </c>
      <c r="J33" s="11">
        <v>2449000</v>
      </c>
      <c r="K33" s="11">
        <f t="shared" ref="K33:K34" si="8">I33*J33</f>
        <v>2449000</v>
      </c>
      <c r="L33" s="159"/>
    </row>
    <row r="34" spans="1:12" s="3" customFormat="1" ht="57" customHeight="1">
      <c r="A34" s="19">
        <v>25</v>
      </c>
      <c r="B34" s="229"/>
      <c r="C34" s="229"/>
      <c r="D34" s="229" t="s">
        <v>14</v>
      </c>
      <c r="E34" s="12" t="s">
        <v>8</v>
      </c>
      <c r="F34" s="10"/>
      <c r="G34" s="10" t="s">
        <v>6</v>
      </c>
      <c r="H34" s="10" t="s">
        <v>7</v>
      </c>
      <c r="I34" s="13">
        <v>1</v>
      </c>
      <c r="J34" s="11">
        <v>2046000</v>
      </c>
      <c r="K34" s="11">
        <f t="shared" si="8"/>
        <v>2046000</v>
      </c>
      <c r="L34" s="159"/>
    </row>
    <row r="35" spans="1:12" s="3" customFormat="1" ht="57" customHeight="1">
      <c r="A35" s="19">
        <v>26</v>
      </c>
      <c r="B35" s="229"/>
      <c r="C35" s="229"/>
      <c r="D35" s="229"/>
      <c r="E35" s="12" t="s">
        <v>9</v>
      </c>
      <c r="F35" s="10"/>
      <c r="G35" s="10" t="s">
        <v>6</v>
      </c>
      <c r="H35" s="10" t="s">
        <v>7</v>
      </c>
      <c r="I35" s="13">
        <v>2</v>
      </c>
      <c r="J35" s="11">
        <v>2283000</v>
      </c>
      <c r="K35" s="11">
        <f>I35*J35</f>
        <v>4566000</v>
      </c>
      <c r="L35" s="159"/>
    </row>
    <row r="36" spans="1:12" s="3" customFormat="1" ht="57" customHeight="1">
      <c r="A36" s="19">
        <v>28</v>
      </c>
      <c r="B36" s="229" t="s">
        <v>145</v>
      </c>
      <c r="C36" s="229" t="s">
        <v>146</v>
      </c>
      <c r="D36" s="229"/>
      <c r="E36" s="12" t="s">
        <v>9</v>
      </c>
      <c r="F36" s="10"/>
      <c r="G36" s="10" t="s">
        <v>6</v>
      </c>
      <c r="H36" s="10" t="s">
        <v>7</v>
      </c>
      <c r="I36" s="13">
        <v>2</v>
      </c>
      <c r="J36" s="11">
        <v>2283000</v>
      </c>
      <c r="K36" s="11">
        <f>I36*J36</f>
        <v>4566000</v>
      </c>
      <c r="L36" s="159"/>
    </row>
    <row r="37" spans="1:12" s="3" customFormat="1" ht="57" customHeight="1">
      <c r="A37" s="19">
        <v>29</v>
      </c>
      <c r="B37" s="229"/>
      <c r="C37" s="229"/>
      <c r="D37" s="229"/>
      <c r="E37" s="12" t="s">
        <v>10</v>
      </c>
      <c r="F37" s="10"/>
      <c r="G37" s="10" t="s">
        <v>6</v>
      </c>
      <c r="H37" s="10" t="s">
        <v>7</v>
      </c>
      <c r="I37" s="14">
        <v>1</v>
      </c>
      <c r="J37" s="11">
        <v>2212000</v>
      </c>
      <c r="K37" s="11">
        <f t="shared" ref="K37:K38" si="9">I37*J37</f>
        <v>2212000</v>
      </c>
      <c r="L37" s="159"/>
    </row>
    <row r="38" spans="1:12" s="3" customFormat="1" ht="57" customHeight="1">
      <c r="A38" s="19">
        <v>30</v>
      </c>
      <c r="B38" s="229"/>
      <c r="C38" s="229"/>
      <c r="D38" s="229"/>
      <c r="E38" s="12" t="s">
        <v>8</v>
      </c>
      <c r="F38" s="10"/>
      <c r="G38" s="10" t="s">
        <v>6</v>
      </c>
      <c r="H38" s="10" t="s">
        <v>7</v>
      </c>
      <c r="I38" s="13">
        <v>1</v>
      </c>
      <c r="J38" s="11">
        <v>2046000</v>
      </c>
      <c r="K38" s="11">
        <f t="shared" si="9"/>
        <v>2046000</v>
      </c>
      <c r="L38" s="159"/>
    </row>
    <row r="39" spans="1:12" s="3" customFormat="1" ht="57" customHeight="1">
      <c r="A39" s="19">
        <v>31</v>
      </c>
      <c r="B39" s="229"/>
      <c r="C39" s="229" t="s">
        <v>23</v>
      </c>
      <c r="D39" s="229"/>
      <c r="E39" s="12" t="s">
        <v>8</v>
      </c>
      <c r="F39" s="10"/>
      <c r="G39" s="10" t="s">
        <v>6</v>
      </c>
      <c r="H39" s="10" t="s">
        <v>7</v>
      </c>
      <c r="I39" s="13">
        <v>1</v>
      </c>
      <c r="J39" s="11">
        <v>2046000</v>
      </c>
      <c r="K39" s="11">
        <f t="shared" ref="K39" si="10">I39*J39</f>
        <v>2046000</v>
      </c>
      <c r="L39" s="159"/>
    </row>
    <row r="40" spans="1:12" s="3" customFormat="1" ht="57" customHeight="1">
      <c r="A40" s="19">
        <v>32</v>
      </c>
      <c r="B40" s="229"/>
      <c r="C40" s="229"/>
      <c r="D40" s="229"/>
      <c r="E40" s="12" t="s">
        <v>9</v>
      </c>
      <c r="F40" s="10"/>
      <c r="G40" s="10" t="s">
        <v>6</v>
      </c>
      <c r="H40" s="10" t="s">
        <v>7</v>
      </c>
      <c r="I40" s="13">
        <v>2</v>
      </c>
      <c r="J40" s="11">
        <v>2283000</v>
      </c>
      <c r="K40" s="11">
        <f>I40*J40</f>
        <v>4566000</v>
      </c>
      <c r="L40" s="159"/>
    </row>
    <row r="41" spans="1:12" s="3" customFormat="1" ht="57" customHeight="1">
      <c r="A41" s="19">
        <v>33</v>
      </c>
      <c r="B41" s="229"/>
      <c r="C41" s="229" t="s">
        <v>31</v>
      </c>
      <c r="D41" s="229"/>
      <c r="E41" s="12" t="s">
        <v>8</v>
      </c>
      <c r="F41" s="10"/>
      <c r="G41" s="10" t="s">
        <v>6</v>
      </c>
      <c r="H41" s="10" t="s">
        <v>7</v>
      </c>
      <c r="I41" s="13">
        <v>1</v>
      </c>
      <c r="J41" s="11">
        <v>2046000</v>
      </c>
      <c r="K41" s="11">
        <f t="shared" ref="K41" si="11">I41*J41</f>
        <v>2046000</v>
      </c>
      <c r="L41" s="159"/>
    </row>
    <row r="42" spans="1:12" s="3" customFormat="1" ht="57" customHeight="1">
      <c r="A42" s="19">
        <v>34</v>
      </c>
      <c r="B42" s="229"/>
      <c r="C42" s="229"/>
      <c r="D42" s="229"/>
      <c r="E42" s="12" t="s">
        <v>9</v>
      </c>
      <c r="F42" s="10"/>
      <c r="G42" s="10" t="s">
        <v>6</v>
      </c>
      <c r="H42" s="10" t="s">
        <v>7</v>
      </c>
      <c r="I42" s="13">
        <v>2</v>
      </c>
      <c r="J42" s="11">
        <v>2283000</v>
      </c>
      <c r="K42" s="11">
        <f>I42*J42</f>
        <v>4566000</v>
      </c>
      <c r="L42" s="159"/>
    </row>
    <row r="43" spans="1:12" s="3" customFormat="1" ht="57" customHeight="1">
      <c r="A43" s="19"/>
      <c r="B43" s="229"/>
      <c r="C43" s="229" t="s">
        <v>32</v>
      </c>
      <c r="D43" s="229"/>
      <c r="E43" s="12" t="s">
        <v>9</v>
      </c>
      <c r="F43" s="10"/>
      <c r="G43" s="10" t="s">
        <v>6</v>
      </c>
      <c r="H43" s="10" t="s">
        <v>7</v>
      </c>
      <c r="I43" s="13">
        <v>1</v>
      </c>
      <c r="J43" s="11">
        <v>2283000</v>
      </c>
      <c r="K43" s="11">
        <f>I43*J43</f>
        <v>2283000</v>
      </c>
      <c r="L43" s="159"/>
    </row>
    <row r="44" spans="1:12" s="3" customFormat="1" ht="57" customHeight="1">
      <c r="A44" s="19"/>
      <c r="B44" s="229"/>
      <c r="C44" s="229"/>
      <c r="D44" s="229"/>
      <c r="E44" s="12" t="s">
        <v>8</v>
      </c>
      <c r="F44" s="10"/>
      <c r="G44" s="10" t="s">
        <v>6</v>
      </c>
      <c r="H44" s="10" t="s">
        <v>7</v>
      </c>
      <c r="I44" s="13">
        <v>1</v>
      </c>
      <c r="J44" s="11">
        <v>2046000</v>
      </c>
      <c r="K44" s="11">
        <f t="shared" ref="K44" si="12">I44*J44</f>
        <v>2046000</v>
      </c>
      <c r="L44" s="159"/>
    </row>
    <row r="45" spans="1:12" s="3" customFormat="1" ht="57" customHeight="1">
      <c r="A45" s="19"/>
      <c r="B45" s="229"/>
      <c r="C45" s="229" t="s">
        <v>33</v>
      </c>
      <c r="D45" s="229"/>
      <c r="E45" s="12" t="s">
        <v>8</v>
      </c>
      <c r="F45" s="10"/>
      <c r="G45" s="10" t="s">
        <v>6</v>
      </c>
      <c r="H45" s="10" t="s">
        <v>7</v>
      </c>
      <c r="I45" s="13">
        <v>1</v>
      </c>
      <c r="J45" s="11">
        <v>2046000</v>
      </c>
      <c r="K45" s="11">
        <f t="shared" ref="K45:K46" si="13">I45*J45</f>
        <v>2046000</v>
      </c>
      <c r="L45" s="159"/>
    </row>
    <row r="46" spans="1:12" s="3" customFormat="1" ht="57" customHeight="1">
      <c r="A46" s="19"/>
      <c r="B46" s="229"/>
      <c r="C46" s="229"/>
      <c r="D46" s="229"/>
      <c r="E46" s="12" t="s">
        <v>10</v>
      </c>
      <c r="F46" s="10"/>
      <c r="G46" s="10" t="s">
        <v>6</v>
      </c>
      <c r="H46" s="10" t="s">
        <v>7</v>
      </c>
      <c r="I46" s="14">
        <v>1</v>
      </c>
      <c r="J46" s="11">
        <v>2449000</v>
      </c>
      <c r="K46" s="11">
        <f t="shared" si="13"/>
        <v>2449000</v>
      </c>
      <c r="L46" s="159"/>
    </row>
    <row r="47" spans="1:12" s="3" customFormat="1" ht="57" customHeight="1">
      <c r="A47" s="19">
        <v>35</v>
      </c>
      <c r="B47" s="229"/>
      <c r="C47" s="229" t="s">
        <v>34</v>
      </c>
      <c r="D47" s="229"/>
      <c r="E47" s="12" t="s">
        <v>10</v>
      </c>
      <c r="F47" s="10"/>
      <c r="G47" s="10" t="s">
        <v>6</v>
      </c>
      <c r="H47" s="10" t="s">
        <v>7</v>
      </c>
      <c r="I47" s="14">
        <v>1</v>
      </c>
      <c r="J47" s="11">
        <v>2449000</v>
      </c>
      <c r="K47" s="11">
        <f t="shared" ref="K47:K48" si="14">I47*J47</f>
        <v>2449000</v>
      </c>
      <c r="L47" s="159"/>
    </row>
    <row r="48" spans="1:12" s="3" customFormat="1" ht="57" customHeight="1">
      <c r="A48" s="19"/>
      <c r="B48" s="229" t="s">
        <v>35</v>
      </c>
      <c r="C48" s="229" t="s">
        <v>36</v>
      </c>
      <c r="D48" s="229"/>
      <c r="E48" s="12" t="s">
        <v>8</v>
      </c>
      <c r="F48" s="10"/>
      <c r="G48" s="10" t="s">
        <v>6</v>
      </c>
      <c r="H48" s="10" t="s">
        <v>7</v>
      </c>
      <c r="I48" s="13">
        <v>4</v>
      </c>
      <c r="J48" s="11">
        <v>2046000</v>
      </c>
      <c r="K48" s="11">
        <f t="shared" si="14"/>
        <v>8184000</v>
      </c>
      <c r="L48" s="159"/>
    </row>
    <row r="49" spans="1:12" s="3" customFormat="1" ht="57" customHeight="1">
      <c r="A49" s="19"/>
      <c r="B49" s="229"/>
      <c r="C49" s="229"/>
      <c r="D49" s="229"/>
      <c r="E49" s="12" t="s">
        <v>9</v>
      </c>
      <c r="F49" s="10"/>
      <c r="G49" s="10" t="s">
        <v>6</v>
      </c>
      <c r="H49" s="10" t="s">
        <v>7</v>
      </c>
      <c r="I49" s="13">
        <v>2</v>
      </c>
      <c r="J49" s="11">
        <v>2283000</v>
      </c>
      <c r="K49" s="11">
        <f>I49*J49</f>
        <v>4566000</v>
      </c>
      <c r="L49" s="159"/>
    </row>
    <row r="50" spans="1:12" s="3" customFormat="1" ht="57" customHeight="1">
      <c r="A50" s="19"/>
      <c r="B50" s="229"/>
      <c r="C50" s="229"/>
      <c r="D50" s="229"/>
      <c r="E50" s="12" t="s">
        <v>10</v>
      </c>
      <c r="F50" s="10"/>
      <c r="G50" s="10" t="s">
        <v>6</v>
      </c>
      <c r="H50" s="10" t="s">
        <v>7</v>
      </c>
      <c r="I50" s="14">
        <v>2</v>
      </c>
      <c r="J50" s="11">
        <v>2449000</v>
      </c>
      <c r="K50" s="11">
        <f t="shared" ref="K50" si="15">I50*J50</f>
        <v>4898000</v>
      </c>
      <c r="L50" s="159"/>
    </row>
    <row r="51" spans="1:12" s="3" customFormat="1" ht="57" customHeight="1">
      <c r="A51" s="19"/>
      <c r="B51" s="19" t="s">
        <v>37</v>
      </c>
      <c r="C51" s="229"/>
      <c r="D51" s="229"/>
      <c r="E51" s="12" t="s">
        <v>10</v>
      </c>
      <c r="F51" s="10"/>
      <c r="G51" s="10" t="s">
        <v>6</v>
      </c>
      <c r="H51" s="10" t="s">
        <v>7</v>
      </c>
      <c r="I51" s="14">
        <v>1</v>
      </c>
      <c r="J51" s="11">
        <v>2449000</v>
      </c>
      <c r="K51" s="11">
        <f t="shared" ref="K51" si="16">I51*J51</f>
        <v>2449000</v>
      </c>
      <c r="L51" s="159"/>
    </row>
    <row r="52" spans="1:12" s="7" customFormat="1" ht="40.5" customHeight="1">
      <c r="A52" s="206"/>
      <c r="B52" s="206"/>
      <c r="C52" s="206"/>
      <c r="D52" s="206"/>
      <c r="E52" s="206"/>
      <c r="F52" s="206"/>
      <c r="G52" s="206" t="s">
        <v>38</v>
      </c>
      <c r="H52" s="206"/>
      <c r="I52" s="18">
        <f>SUM(I11:I51)</f>
        <v>59</v>
      </c>
      <c r="J52" s="20"/>
      <c r="K52" s="20"/>
      <c r="L52" s="161"/>
    </row>
    <row r="53" spans="1:12" s="7" customFormat="1" ht="40.5" customHeight="1">
      <c r="A53" s="62" t="s">
        <v>44</v>
      </c>
      <c r="B53" s="220" t="s">
        <v>50</v>
      </c>
      <c r="C53" s="221"/>
      <c r="D53" s="221"/>
      <c r="E53" s="221"/>
      <c r="F53" s="221"/>
      <c r="G53" s="221"/>
      <c r="H53" s="221"/>
      <c r="I53" s="221"/>
      <c r="J53" s="222"/>
      <c r="K53" s="86">
        <f>SUM(K54:K56)</f>
        <v>9038000</v>
      </c>
      <c r="L53" s="161"/>
    </row>
    <row r="54" spans="1:12" s="7" customFormat="1" ht="40.5" customHeight="1">
      <c r="A54" s="36"/>
      <c r="B54" s="29"/>
      <c r="C54" s="214" t="s">
        <v>51</v>
      </c>
      <c r="D54" s="214"/>
      <c r="E54" s="28" t="s">
        <v>52</v>
      </c>
      <c r="F54" s="30"/>
      <c r="G54" s="10" t="s">
        <v>6</v>
      </c>
      <c r="H54" s="10" t="s">
        <v>7</v>
      </c>
      <c r="I54" s="18">
        <v>4</v>
      </c>
      <c r="J54" s="73">
        <v>790000</v>
      </c>
      <c r="K54" s="20">
        <f>J54*I54</f>
        <v>3160000</v>
      </c>
      <c r="L54" s="161"/>
    </row>
    <row r="55" spans="1:12" s="7" customFormat="1" ht="40.5" customHeight="1">
      <c r="A55" s="36"/>
      <c r="B55" s="29"/>
      <c r="C55" s="214" t="s">
        <v>51</v>
      </c>
      <c r="D55" s="214"/>
      <c r="E55" s="28" t="s">
        <v>49</v>
      </c>
      <c r="F55" s="30"/>
      <c r="G55" s="10" t="s">
        <v>6</v>
      </c>
      <c r="H55" s="10" t="s">
        <v>7</v>
      </c>
      <c r="I55" s="18">
        <v>1</v>
      </c>
      <c r="J55" s="73">
        <v>1162000</v>
      </c>
      <c r="K55" s="20">
        <f t="shared" ref="K55:K56" si="17">J55*I55</f>
        <v>1162000</v>
      </c>
      <c r="L55" s="161"/>
    </row>
    <row r="56" spans="1:12" s="7" customFormat="1" ht="40.5" customHeight="1">
      <c r="A56" s="36"/>
      <c r="B56" s="29"/>
      <c r="C56" s="214" t="s">
        <v>51</v>
      </c>
      <c r="D56" s="214"/>
      <c r="E56" s="28" t="s">
        <v>53</v>
      </c>
      <c r="F56" s="30"/>
      <c r="G56" s="10" t="s">
        <v>6</v>
      </c>
      <c r="H56" s="10" t="s">
        <v>7</v>
      </c>
      <c r="I56" s="18">
        <v>3</v>
      </c>
      <c r="J56" s="73">
        <v>1572000</v>
      </c>
      <c r="K56" s="20">
        <f t="shared" si="17"/>
        <v>4716000</v>
      </c>
      <c r="L56" s="161"/>
    </row>
    <row r="57" spans="1:12" s="7" customFormat="1" ht="40.5" customHeight="1">
      <c r="A57" s="36"/>
      <c r="B57" s="24"/>
      <c r="C57" s="60"/>
      <c r="D57" s="60"/>
      <c r="E57" s="125"/>
      <c r="F57" s="126"/>
      <c r="G57" s="214" t="s">
        <v>38</v>
      </c>
      <c r="H57" s="214"/>
      <c r="I57" s="18">
        <f>SUM(I54:I56)</f>
        <v>8</v>
      </c>
      <c r="J57" s="127"/>
      <c r="K57" s="20"/>
      <c r="L57" s="161"/>
    </row>
    <row r="58" spans="1:12" s="6" customFormat="1" ht="40.5" customHeight="1">
      <c r="A58" s="35" t="s">
        <v>54</v>
      </c>
      <c r="B58" s="220" t="s">
        <v>55</v>
      </c>
      <c r="C58" s="221"/>
      <c r="D58" s="221"/>
      <c r="E58" s="221"/>
      <c r="F58" s="221"/>
      <c r="G58" s="221"/>
      <c r="H58" s="221"/>
      <c r="I58" s="221"/>
      <c r="J58" s="222"/>
      <c r="K58" s="86">
        <f>SUM(K59:K63)</f>
        <v>62487000</v>
      </c>
      <c r="L58" s="159"/>
    </row>
    <row r="59" spans="1:12" s="6" customFormat="1" ht="40.5" customHeight="1">
      <c r="A59" s="18"/>
      <c r="B59" s="229"/>
      <c r="C59" s="206" t="s">
        <v>56</v>
      </c>
      <c r="D59" s="206"/>
      <c r="E59" s="37" t="s">
        <v>57</v>
      </c>
      <c r="F59" s="18"/>
      <c r="G59" s="18" t="s">
        <v>6</v>
      </c>
      <c r="H59" s="10" t="s">
        <v>7</v>
      </c>
      <c r="I59" s="18">
        <v>1</v>
      </c>
      <c r="J59" s="74">
        <v>1106000</v>
      </c>
      <c r="K59" s="11">
        <f t="shared" ref="K59:K60" si="18">J59*I59</f>
        <v>1106000</v>
      </c>
      <c r="L59" s="159"/>
    </row>
    <row r="60" spans="1:12" s="6" customFormat="1" ht="62.25" customHeight="1">
      <c r="A60" s="18"/>
      <c r="B60" s="229"/>
      <c r="C60" s="206"/>
      <c r="D60" s="206"/>
      <c r="E60" s="173" t="s">
        <v>59</v>
      </c>
      <c r="F60" s="173"/>
      <c r="G60" s="35" t="s">
        <v>6</v>
      </c>
      <c r="H60" s="174" t="s">
        <v>7</v>
      </c>
      <c r="I60" s="35">
        <v>9</v>
      </c>
      <c r="J60" s="175">
        <v>4187000</v>
      </c>
      <c r="K60" s="176">
        <f t="shared" si="18"/>
        <v>37683000</v>
      </c>
      <c r="L60" s="177" t="s">
        <v>147</v>
      </c>
    </row>
    <row r="61" spans="1:12" s="6" customFormat="1" ht="52.5" customHeight="1">
      <c r="A61" s="18"/>
      <c r="B61" s="18"/>
      <c r="C61" s="206" t="s">
        <v>58</v>
      </c>
      <c r="D61" s="206"/>
      <c r="E61" s="37" t="s">
        <v>57</v>
      </c>
      <c r="F61" s="18"/>
      <c r="G61" s="18" t="s">
        <v>6</v>
      </c>
      <c r="H61" s="10" t="s">
        <v>7</v>
      </c>
      <c r="I61" s="18">
        <v>4</v>
      </c>
      <c r="J61" s="74">
        <v>1106000</v>
      </c>
      <c r="K61" s="11">
        <f>J61*I61</f>
        <v>4424000</v>
      </c>
      <c r="L61" s="159"/>
    </row>
    <row r="62" spans="1:12" s="6" customFormat="1" ht="52.5" customHeight="1">
      <c r="A62" s="18"/>
      <c r="B62" s="18"/>
      <c r="C62" s="203"/>
      <c r="D62" s="204"/>
      <c r="E62" s="16" t="s">
        <v>106</v>
      </c>
      <c r="F62" s="18"/>
      <c r="G62" s="18" t="s">
        <v>6</v>
      </c>
      <c r="H62" s="10" t="s">
        <v>21</v>
      </c>
      <c r="I62" s="18">
        <v>1</v>
      </c>
      <c r="J62" s="74">
        <v>17220000</v>
      </c>
      <c r="K62" s="71">
        <v>17220000</v>
      </c>
      <c r="L62" s="159"/>
    </row>
    <row r="63" spans="1:12" s="6" customFormat="1" ht="52.5" customHeight="1">
      <c r="A63" s="18"/>
      <c r="B63" s="18"/>
      <c r="C63" s="21"/>
      <c r="D63" s="23"/>
      <c r="E63" s="172" t="s">
        <v>107</v>
      </c>
      <c r="F63" s="18"/>
      <c r="G63" s="18" t="s">
        <v>6</v>
      </c>
      <c r="H63" s="10" t="s">
        <v>21</v>
      </c>
      <c r="I63" s="18">
        <v>1</v>
      </c>
      <c r="J63" s="74">
        <v>2054000</v>
      </c>
      <c r="K63" s="71">
        <f>J63*I63</f>
        <v>2054000</v>
      </c>
      <c r="L63" s="159"/>
    </row>
    <row r="64" spans="1:12" s="6" customFormat="1" ht="52.5" customHeight="1">
      <c r="A64" s="18"/>
      <c r="B64" s="18"/>
      <c r="C64" s="21"/>
      <c r="D64" s="23"/>
      <c r="E64" s="16"/>
      <c r="F64" s="18"/>
      <c r="G64" s="215" t="s">
        <v>122</v>
      </c>
      <c r="H64" s="216"/>
      <c r="I64" s="18">
        <f>SUM(I59:I63)</f>
        <v>16</v>
      </c>
      <c r="J64" s="74"/>
      <c r="K64" s="71"/>
      <c r="L64" s="159"/>
    </row>
    <row r="65" spans="1:12" s="6" customFormat="1" ht="40.5" customHeight="1">
      <c r="A65" s="49" t="s">
        <v>60</v>
      </c>
      <c r="B65" s="223" t="s">
        <v>62</v>
      </c>
      <c r="C65" s="223"/>
      <c r="D65" s="223"/>
      <c r="E65" s="223"/>
      <c r="F65" s="223"/>
      <c r="G65" s="223"/>
      <c r="H65" s="223"/>
      <c r="I65" s="223"/>
      <c r="J65" s="223"/>
      <c r="K65" s="64">
        <f>SUM(K66)</f>
        <v>15482000</v>
      </c>
      <c r="L65" s="159"/>
    </row>
    <row r="66" spans="1:12" ht="40.5" customHeight="1">
      <c r="A66" s="34"/>
      <c r="B66" s="32"/>
      <c r="C66" s="205" t="s">
        <v>56</v>
      </c>
      <c r="D66" s="205"/>
      <c r="E66" s="178" t="s">
        <v>86</v>
      </c>
      <c r="F66" s="48"/>
      <c r="G66" s="55" t="s">
        <v>6</v>
      </c>
      <c r="H66" s="18" t="s">
        <v>21</v>
      </c>
      <c r="I66" s="18">
        <v>1</v>
      </c>
      <c r="J66" s="73">
        <v>15482000</v>
      </c>
      <c r="K66" s="11">
        <f>J66*I66</f>
        <v>15482000</v>
      </c>
      <c r="L66" s="33" t="s">
        <v>61</v>
      </c>
    </row>
    <row r="67" spans="1:12" ht="40.5" customHeight="1">
      <c r="A67" s="34"/>
      <c r="B67" s="101"/>
      <c r="C67" s="101"/>
      <c r="D67" s="101"/>
      <c r="E67" s="128"/>
      <c r="F67" s="128"/>
      <c r="G67" s="217" t="s">
        <v>122</v>
      </c>
      <c r="H67" s="217"/>
      <c r="I67" s="22">
        <f>SUM(I66)</f>
        <v>1</v>
      </c>
      <c r="J67" s="127"/>
      <c r="K67" s="71"/>
      <c r="L67" s="33"/>
    </row>
    <row r="68" spans="1:12" ht="40.5" customHeight="1">
      <c r="A68" s="62" t="s">
        <v>99</v>
      </c>
      <c r="B68" s="224" t="s">
        <v>63</v>
      </c>
      <c r="C68" s="224"/>
      <c r="D68" s="224"/>
      <c r="E68" s="224"/>
      <c r="F68" s="224"/>
      <c r="G68" s="224"/>
      <c r="H68" s="224"/>
      <c r="I68" s="224"/>
      <c r="J68" s="224"/>
      <c r="K68" s="65">
        <f>SUM(K69:K70)</f>
        <v>22752000</v>
      </c>
      <c r="L68" s="159"/>
    </row>
    <row r="69" spans="1:12" ht="42" customHeight="1">
      <c r="A69" s="18"/>
      <c r="B69" s="18"/>
      <c r="C69" s="206" t="s">
        <v>56</v>
      </c>
      <c r="D69" s="206"/>
      <c r="E69" s="37" t="s">
        <v>64</v>
      </c>
      <c r="F69" s="18"/>
      <c r="G69" s="18" t="s">
        <v>6</v>
      </c>
      <c r="H69" s="18" t="s">
        <v>21</v>
      </c>
      <c r="I69" s="18">
        <v>4</v>
      </c>
      <c r="J69" s="74">
        <v>3792000</v>
      </c>
      <c r="K69" s="11">
        <f>J69*I69</f>
        <v>15168000</v>
      </c>
      <c r="L69" s="159"/>
    </row>
    <row r="70" spans="1:12" ht="28.5" customHeight="1">
      <c r="A70" s="18"/>
      <c r="B70" s="18"/>
      <c r="C70" s="206" t="s">
        <v>27</v>
      </c>
      <c r="D70" s="206"/>
      <c r="E70" s="37" t="s">
        <v>64</v>
      </c>
      <c r="F70" s="18"/>
      <c r="G70" s="18" t="s">
        <v>6</v>
      </c>
      <c r="H70" s="18" t="s">
        <v>21</v>
      </c>
      <c r="I70" s="18">
        <v>2</v>
      </c>
      <c r="J70" s="74">
        <v>3792000</v>
      </c>
      <c r="K70" s="11">
        <f>J70*I70</f>
        <v>7584000</v>
      </c>
      <c r="L70" s="159"/>
    </row>
    <row r="71" spans="1:12" ht="28.5" customHeight="1">
      <c r="A71" s="18"/>
      <c r="B71" s="18"/>
      <c r="C71" s="18"/>
      <c r="D71" s="18"/>
      <c r="E71" s="37"/>
      <c r="F71" s="18"/>
      <c r="G71" s="203" t="s">
        <v>38</v>
      </c>
      <c r="H71" s="204"/>
      <c r="I71" s="18">
        <f>SUM(I69:I70)</f>
        <v>6</v>
      </c>
      <c r="J71" s="74"/>
      <c r="K71" s="11"/>
      <c r="L71" s="159"/>
    </row>
    <row r="72" spans="1:12" ht="25.5" customHeight="1">
      <c r="A72" s="49" t="s">
        <v>99</v>
      </c>
      <c r="B72" s="224" t="s">
        <v>88</v>
      </c>
      <c r="C72" s="224"/>
      <c r="D72" s="224"/>
      <c r="E72" s="224"/>
      <c r="F72" s="224"/>
      <c r="G72" s="224"/>
      <c r="H72" s="224"/>
      <c r="I72" s="224"/>
      <c r="J72" s="224"/>
      <c r="K72" s="66">
        <f>SUM(K73:K74)</f>
        <v>25197000</v>
      </c>
      <c r="L72" s="159"/>
    </row>
    <row r="73" spans="1:12" ht="123" customHeight="1">
      <c r="A73" s="34"/>
      <c r="B73" s="32" t="s">
        <v>15</v>
      </c>
      <c r="C73" s="205" t="s">
        <v>79</v>
      </c>
      <c r="D73" s="205"/>
      <c r="E73" s="42" t="s">
        <v>143</v>
      </c>
      <c r="F73"/>
      <c r="G73" s="56" t="s">
        <v>6</v>
      </c>
      <c r="H73" s="18" t="s">
        <v>21</v>
      </c>
      <c r="I73" s="18">
        <v>1</v>
      </c>
      <c r="J73" s="74">
        <v>23222000</v>
      </c>
      <c r="K73" s="11">
        <f>J73*I73</f>
        <v>23222000</v>
      </c>
      <c r="L73" s="171" t="s">
        <v>66</v>
      </c>
    </row>
    <row r="74" spans="1:12" ht="56.25" customHeight="1">
      <c r="A74" s="34"/>
      <c r="B74" s="32"/>
      <c r="C74" s="205" t="s">
        <v>108</v>
      </c>
      <c r="D74" s="205"/>
      <c r="E74" s="99" t="s">
        <v>109</v>
      </c>
      <c r="F74" s="26"/>
      <c r="G74" s="56" t="s">
        <v>6</v>
      </c>
      <c r="H74" s="18" t="s">
        <v>21</v>
      </c>
      <c r="I74" s="18">
        <v>1</v>
      </c>
      <c r="J74" s="74">
        <v>1975000</v>
      </c>
      <c r="K74" s="11">
        <f>J74*I74</f>
        <v>1975000</v>
      </c>
      <c r="L74" s="27"/>
    </row>
    <row r="75" spans="1:12" ht="56.25" customHeight="1">
      <c r="A75" s="34"/>
      <c r="B75" s="25"/>
      <c r="C75" s="101"/>
      <c r="D75" s="101"/>
      <c r="E75" s="129"/>
      <c r="F75" s="61"/>
      <c r="G75" s="206" t="s">
        <v>38</v>
      </c>
      <c r="H75" s="206"/>
      <c r="I75" s="18">
        <f>SUM(I73:I74)</f>
        <v>2</v>
      </c>
      <c r="J75" s="102"/>
      <c r="K75" s="11"/>
      <c r="L75" s="27"/>
    </row>
    <row r="76" spans="1:12" ht="51" customHeight="1">
      <c r="A76" s="49" t="s">
        <v>65</v>
      </c>
      <c r="B76" s="225" t="s">
        <v>89</v>
      </c>
      <c r="C76" s="226"/>
      <c r="D76" s="226"/>
      <c r="E76" s="226"/>
      <c r="F76" s="226"/>
      <c r="G76" s="226"/>
      <c r="H76" s="226"/>
      <c r="I76" s="226"/>
      <c r="J76" s="226"/>
      <c r="K76" s="100">
        <f>SUM(K77:K80)</f>
        <v>9876000</v>
      </c>
      <c r="L76" s="162"/>
    </row>
    <row r="77" spans="1:12" ht="48" customHeight="1">
      <c r="A77" s="34">
        <v>1</v>
      </c>
      <c r="B77" s="31"/>
      <c r="C77" s="227" t="s">
        <v>90</v>
      </c>
      <c r="D77" s="228"/>
      <c r="E77" s="31" t="s">
        <v>68</v>
      </c>
      <c r="F77" s="40"/>
      <c r="G77" s="76" t="s">
        <v>74</v>
      </c>
      <c r="H77" s="18" t="s">
        <v>21</v>
      </c>
      <c r="I77" s="18">
        <v>2</v>
      </c>
      <c r="J77" s="74">
        <v>1580000</v>
      </c>
      <c r="K77" s="11">
        <f>J77*I77</f>
        <v>3160000</v>
      </c>
      <c r="L77" s="41" t="s">
        <v>69</v>
      </c>
    </row>
    <row r="78" spans="1:12" ht="56.25" customHeight="1">
      <c r="A78" s="34">
        <v>2</v>
      </c>
      <c r="B78" s="31"/>
      <c r="C78" s="227" t="s">
        <v>56</v>
      </c>
      <c r="D78" s="228"/>
      <c r="E78" s="31" t="s">
        <v>70</v>
      </c>
      <c r="F78" s="40"/>
      <c r="G78" s="76" t="s">
        <v>74</v>
      </c>
      <c r="H78" s="18" t="s">
        <v>21</v>
      </c>
      <c r="I78" s="18">
        <v>2</v>
      </c>
      <c r="J78" s="75">
        <v>1422000</v>
      </c>
      <c r="K78" s="11">
        <f>J78*I78</f>
        <v>2844000</v>
      </c>
      <c r="L78" s="41" t="s">
        <v>71</v>
      </c>
    </row>
    <row r="79" spans="1:12" ht="48" customHeight="1">
      <c r="A79" s="34">
        <v>4</v>
      </c>
      <c r="B79" s="31"/>
      <c r="C79" s="227" t="s">
        <v>91</v>
      </c>
      <c r="D79" s="228"/>
      <c r="E79" s="31" t="s">
        <v>72</v>
      </c>
      <c r="F79" s="40"/>
      <c r="G79" s="76" t="s">
        <v>6</v>
      </c>
      <c r="H79" s="18" t="s">
        <v>21</v>
      </c>
      <c r="I79" s="18">
        <v>2</v>
      </c>
      <c r="J79" s="11">
        <v>1225000</v>
      </c>
      <c r="K79" s="11">
        <f t="shared" ref="K79" si="19">J79*I79</f>
        <v>2450000</v>
      </c>
      <c r="L79" s="163" t="s">
        <v>73</v>
      </c>
    </row>
    <row r="80" spans="1:12" ht="48" customHeight="1">
      <c r="A80" s="34"/>
      <c r="B80" s="31"/>
      <c r="C80" s="198"/>
      <c r="D80" s="198"/>
      <c r="E80" s="31" t="s">
        <v>142</v>
      </c>
      <c r="F80" s="169"/>
      <c r="G80" s="76" t="s">
        <v>6</v>
      </c>
      <c r="H80" s="168" t="s">
        <v>21</v>
      </c>
      <c r="I80" s="168">
        <v>1</v>
      </c>
      <c r="J80" s="70">
        <v>1422000</v>
      </c>
      <c r="K80" s="152">
        <f>J80*I80</f>
        <v>1422000</v>
      </c>
      <c r="L80" s="163" t="s">
        <v>149</v>
      </c>
    </row>
    <row r="81" spans="1:12" ht="48" customHeight="1">
      <c r="A81" s="34"/>
      <c r="B81" s="68"/>
      <c r="C81" s="67"/>
      <c r="D81" s="67"/>
      <c r="E81" s="68"/>
      <c r="F81" s="69"/>
      <c r="G81" s="206" t="s">
        <v>38</v>
      </c>
      <c r="H81" s="206"/>
      <c r="I81" s="18">
        <f>SUM(I77:I80)</f>
        <v>7</v>
      </c>
      <c r="J81" s="70"/>
      <c r="K81" s="152"/>
      <c r="L81" s="41"/>
    </row>
    <row r="82" spans="1:12" ht="48" customHeight="1">
      <c r="A82" s="72" t="s">
        <v>92</v>
      </c>
      <c r="B82" s="230" t="s">
        <v>100</v>
      </c>
      <c r="C82" s="226"/>
      <c r="D82" s="226"/>
      <c r="E82" s="226"/>
      <c r="F82" s="226"/>
      <c r="G82" s="226"/>
      <c r="H82" s="226"/>
      <c r="I82" s="226"/>
      <c r="J82" s="226"/>
      <c r="K82" s="103">
        <f>SUM(K83:K85)</f>
        <v>8493000</v>
      </c>
      <c r="L82" s="164" t="s">
        <v>93</v>
      </c>
    </row>
    <row r="83" spans="1:12" ht="48" customHeight="1">
      <c r="A83" s="77"/>
      <c r="B83" s="78">
        <v>1</v>
      </c>
      <c r="C83" s="227"/>
      <c r="D83" s="228"/>
      <c r="E83" s="79" t="s">
        <v>94</v>
      </c>
      <c r="F83" s="39"/>
      <c r="G83" s="80" t="s">
        <v>6</v>
      </c>
      <c r="H83" s="40" t="s">
        <v>21</v>
      </c>
      <c r="I83" s="153">
        <v>2</v>
      </c>
      <c r="J83" s="83">
        <v>2765000</v>
      </c>
      <c r="K83" s="83">
        <f>J83*I83</f>
        <v>5530000</v>
      </c>
      <c r="L83" s="41" t="s">
        <v>95</v>
      </c>
    </row>
    <row r="84" spans="1:12" ht="48" customHeight="1">
      <c r="A84" s="77"/>
      <c r="B84" s="78">
        <v>2</v>
      </c>
      <c r="C84" s="212"/>
      <c r="D84" s="213"/>
      <c r="E84" s="79" t="s">
        <v>96</v>
      </c>
      <c r="F84" s="39"/>
      <c r="G84" s="80" t="s">
        <v>6</v>
      </c>
      <c r="H84" s="40" t="s">
        <v>21</v>
      </c>
      <c r="I84" s="153">
        <v>1</v>
      </c>
      <c r="J84" s="83">
        <v>1738000</v>
      </c>
      <c r="K84" s="82">
        <f t="shared" ref="K84:K85" si="20">J84*I84</f>
        <v>1738000</v>
      </c>
      <c r="L84" s="41" t="s">
        <v>97</v>
      </c>
    </row>
    <row r="85" spans="1:12" ht="48" customHeight="1">
      <c r="A85" s="77"/>
      <c r="B85" s="78">
        <v>3</v>
      </c>
      <c r="C85" s="212"/>
      <c r="D85" s="213"/>
      <c r="E85" s="79" t="s">
        <v>72</v>
      </c>
      <c r="F85" s="39"/>
      <c r="G85" s="80" t="s">
        <v>6</v>
      </c>
      <c r="H85" s="40" t="s">
        <v>21</v>
      </c>
      <c r="I85" s="153">
        <v>1</v>
      </c>
      <c r="J85" s="83">
        <v>1225000</v>
      </c>
      <c r="K85" s="82">
        <f t="shared" si="20"/>
        <v>1225000</v>
      </c>
      <c r="L85" s="41" t="s">
        <v>98</v>
      </c>
    </row>
    <row r="86" spans="1:12" ht="48" customHeight="1">
      <c r="A86" s="77"/>
      <c r="B86" s="130"/>
      <c r="C86" s="131"/>
      <c r="D86" s="131"/>
      <c r="E86" s="132"/>
      <c r="F86" s="131"/>
      <c r="G86" s="207" t="s">
        <v>122</v>
      </c>
      <c r="H86" s="207"/>
      <c r="I86" s="133">
        <f>SUM(I83:I85)</f>
        <v>4</v>
      </c>
      <c r="J86" s="81"/>
      <c r="K86" s="82"/>
      <c r="L86" s="41"/>
    </row>
    <row r="87" spans="1:12" ht="23.25" customHeight="1">
      <c r="A87" s="49" t="s">
        <v>67</v>
      </c>
      <c r="B87" s="199" t="s">
        <v>101</v>
      </c>
      <c r="C87" s="200"/>
      <c r="D87" s="200"/>
      <c r="E87" s="200"/>
      <c r="F87" s="200"/>
      <c r="G87" s="200"/>
      <c r="H87" s="200"/>
      <c r="I87" s="200"/>
      <c r="J87" s="200"/>
      <c r="K87" s="64">
        <f>SUM(K88:K89)</f>
        <v>4258000</v>
      </c>
      <c r="L87" s="159"/>
    </row>
    <row r="88" spans="1:12" ht="39" customHeight="1">
      <c r="A88" s="50">
        <v>1</v>
      </c>
      <c r="B88" s="43"/>
      <c r="C88" s="196"/>
      <c r="D88" s="197"/>
      <c r="E88" s="43" t="s">
        <v>77</v>
      </c>
      <c r="F88" s="45"/>
      <c r="G88" s="46" t="s">
        <v>6</v>
      </c>
      <c r="H88" s="18" t="s">
        <v>21</v>
      </c>
      <c r="I88" s="18">
        <v>2</v>
      </c>
      <c r="J88" s="84">
        <v>1580000</v>
      </c>
      <c r="K88" s="11">
        <f>J88*I88</f>
        <v>3160000</v>
      </c>
      <c r="L88" s="159"/>
    </row>
    <row r="89" spans="1:12" ht="39" customHeight="1">
      <c r="A89" s="51">
        <v>2</v>
      </c>
      <c r="B89" s="43"/>
      <c r="C89" s="196"/>
      <c r="D89" s="197"/>
      <c r="E89" s="43" t="s">
        <v>78</v>
      </c>
      <c r="F89" s="45"/>
      <c r="G89" s="47" t="s">
        <v>6</v>
      </c>
      <c r="H89" s="18" t="s">
        <v>21</v>
      </c>
      <c r="I89" s="18">
        <v>1</v>
      </c>
      <c r="J89" s="84">
        <v>1098000</v>
      </c>
      <c r="K89" s="11">
        <f>J89*I89</f>
        <v>1098000</v>
      </c>
      <c r="L89" s="159"/>
    </row>
    <row r="90" spans="1:12" ht="39" customHeight="1">
      <c r="A90" s="134"/>
      <c r="B90" s="43"/>
      <c r="C90" s="44"/>
      <c r="D90" s="135"/>
      <c r="E90" s="43"/>
      <c r="F90" s="45"/>
      <c r="G90" s="203" t="s">
        <v>122</v>
      </c>
      <c r="H90" s="204"/>
      <c r="I90" s="18">
        <f>SUM(I88:I89)</f>
        <v>3</v>
      </c>
      <c r="J90" s="84"/>
      <c r="K90" s="11"/>
      <c r="L90" s="159"/>
    </row>
    <row r="91" spans="1:12" ht="75">
      <c r="A91" s="85" t="s">
        <v>75</v>
      </c>
      <c r="B91" s="52"/>
      <c r="C91" s="218"/>
      <c r="D91" s="219"/>
      <c r="E91" s="52" t="s">
        <v>81</v>
      </c>
      <c r="F91" s="53"/>
      <c r="G91" s="54"/>
      <c r="H91" s="35" t="s">
        <v>82</v>
      </c>
      <c r="I91" s="35">
        <v>1</v>
      </c>
      <c r="J91" s="104">
        <v>5000000</v>
      </c>
      <c r="K91" s="103">
        <f>J91*I91</f>
        <v>5000000</v>
      </c>
      <c r="L91" s="159"/>
    </row>
    <row r="92" spans="1:12" ht="37.5">
      <c r="A92" s="49" t="s">
        <v>80</v>
      </c>
      <c r="B92" s="52"/>
      <c r="C92" s="218"/>
      <c r="D92" s="219"/>
      <c r="E92" s="52" t="s">
        <v>84</v>
      </c>
      <c r="F92" s="53"/>
      <c r="G92" s="54"/>
      <c r="H92" s="35" t="s">
        <v>82</v>
      </c>
      <c r="I92" s="63">
        <v>1</v>
      </c>
      <c r="J92" s="104">
        <v>5000000</v>
      </c>
      <c r="K92" s="103">
        <f>J92*I92</f>
        <v>5000000</v>
      </c>
      <c r="L92" s="159"/>
    </row>
    <row r="93" spans="1:12" ht="37.5" customHeight="1">
      <c r="A93" s="38"/>
      <c r="B93" s="208" t="s">
        <v>102</v>
      </c>
      <c r="C93" s="208"/>
      <c r="D93" s="208"/>
      <c r="E93" s="208"/>
      <c r="F93" s="208"/>
      <c r="G93" s="208"/>
      <c r="H93" s="208"/>
      <c r="I93" s="208"/>
      <c r="J93" s="208"/>
      <c r="K93" s="98">
        <f>SUM(K92,K91,K87,K82,K76,K72,K68,K65,K58,K53,K10)</f>
        <v>299147000</v>
      </c>
      <c r="L93" s="165"/>
    </row>
    <row r="94" spans="1:12" ht="18.75">
      <c r="A94" s="94">
        <v>23</v>
      </c>
      <c r="B94" s="209" t="s">
        <v>103</v>
      </c>
      <c r="C94" s="209"/>
      <c r="D94" s="209"/>
      <c r="E94" s="209"/>
      <c r="F94" s="209"/>
      <c r="G94" s="209"/>
      <c r="H94" s="209"/>
      <c r="I94" s="209"/>
      <c r="J94" s="209"/>
      <c r="K94" s="209"/>
      <c r="L94" s="166"/>
    </row>
    <row r="95" spans="1:12" ht="18.75">
      <c r="A95" s="94">
        <v>24</v>
      </c>
      <c r="B95" s="210" t="s">
        <v>105</v>
      </c>
      <c r="C95" s="210"/>
      <c r="D95" s="210"/>
      <c r="E95" s="210"/>
      <c r="F95" s="210"/>
      <c r="G95" s="210"/>
      <c r="H95" s="210"/>
      <c r="I95" s="210"/>
      <c r="J95" s="210"/>
      <c r="K95" s="210"/>
      <c r="L95" s="211"/>
    </row>
    <row r="96" spans="1:12" ht="19.5" thickBot="1">
      <c r="A96" s="167">
        <v>26</v>
      </c>
      <c r="B96" s="201" t="s">
        <v>104</v>
      </c>
      <c r="C96" s="201"/>
      <c r="D96" s="201"/>
      <c r="E96" s="201"/>
      <c r="F96" s="201"/>
      <c r="G96" s="201"/>
      <c r="H96" s="201"/>
      <c r="I96" s="201"/>
      <c r="J96" s="201"/>
      <c r="K96" s="201"/>
      <c r="L96" s="202"/>
    </row>
    <row r="97" spans="1:8" ht="18.75">
      <c r="A97" s="95"/>
      <c r="B97" s="96"/>
      <c r="C97" s="97"/>
      <c r="D97" s="97"/>
      <c r="E97" s="97"/>
      <c r="F97" s="97"/>
      <c r="G97" s="97"/>
      <c r="H97" s="97"/>
    </row>
  </sheetData>
  <mergeCells count="71">
    <mergeCell ref="A8:L8"/>
    <mergeCell ref="A1:L7"/>
    <mergeCell ref="B48:B50"/>
    <mergeCell ref="C48:D50"/>
    <mergeCell ref="C51:D51"/>
    <mergeCell ref="C39:D40"/>
    <mergeCell ref="C41:D42"/>
    <mergeCell ref="C43:D44"/>
    <mergeCell ref="C45:D46"/>
    <mergeCell ref="C47:D47"/>
    <mergeCell ref="B25:B35"/>
    <mergeCell ref="C33:C35"/>
    <mergeCell ref="C9:D9"/>
    <mergeCell ref="B10:J10"/>
    <mergeCell ref="C54:D54"/>
    <mergeCell ref="C55:D55"/>
    <mergeCell ref="C56:D56"/>
    <mergeCell ref="B11:B24"/>
    <mergeCell ref="C11:D12"/>
    <mergeCell ref="C13:D19"/>
    <mergeCell ref="C20:D20"/>
    <mergeCell ref="C21:D22"/>
    <mergeCell ref="C23:D24"/>
    <mergeCell ref="C36:D38"/>
    <mergeCell ref="B36:B47"/>
    <mergeCell ref="C31:D32"/>
    <mergeCell ref="D34:D35"/>
    <mergeCell ref="D26:D30"/>
    <mergeCell ref="C25:C30"/>
    <mergeCell ref="B59:B60"/>
    <mergeCell ref="C61:D61"/>
    <mergeCell ref="C59:D60"/>
    <mergeCell ref="B82:J82"/>
    <mergeCell ref="C83:D83"/>
    <mergeCell ref="C73:D73"/>
    <mergeCell ref="C79:D79"/>
    <mergeCell ref="G52:H52"/>
    <mergeCell ref="A52:F52"/>
    <mergeCell ref="C89:D89"/>
    <mergeCell ref="C91:D91"/>
    <mergeCell ref="C92:D92"/>
    <mergeCell ref="B58:J58"/>
    <mergeCell ref="B53:J53"/>
    <mergeCell ref="B65:J65"/>
    <mergeCell ref="B68:J68"/>
    <mergeCell ref="B72:J72"/>
    <mergeCell ref="B76:J76"/>
    <mergeCell ref="C77:D77"/>
    <mergeCell ref="C78:D78"/>
    <mergeCell ref="C69:D69"/>
    <mergeCell ref="C70:D70"/>
    <mergeCell ref="C66:D66"/>
    <mergeCell ref="G57:H57"/>
    <mergeCell ref="G64:H64"/>
    <mergeCell ref="G67:H67"/>
    <mergeCell ref="G71:H71"/>
    <mergeCell ref="G75:H75"/>
    <mergeCell ref="C88:D88"/>
    <mergeCell ref="C80:D80"/>
    <mergeCell ref="B87:J87"/>
    <mergeCell ref="B96:L96"/>
    <mergeCell ref="C62:D62"/>
    <mergeCell ref="C74:D74"/>
    <mergeCell ref="G81:H81"/>
    <mergeCell ref="G86:H86"/>
    <mergeCell ref="G90:H90"/>
    <mergeCell ref="B93:J93"/>
    <mergeCell ref="B94:K94"/>
    <mergeCell ref="B95:L95"/>
    <mergeCell ref="C84:D84"/>
    <mergeCell ref="C85:D85"/>
  </mergeCells>
  <printOptions horizontalCentered="1"/>
  <pageMargins left="0" right="0" top="0" bottom="0" header="0" footer="0"/>
  <pageSetup scale="6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3"/>
  <sheetViews>
    <sheetView topLeftCell="A10" workbookViewId="0">
      <selection activeCell="C5" sqref="C5:K5"/>
    </sheetView>
  </sheetViews>
  <sheetFormatPr defaultRowHeight="15.75"/>
  <cols>
    <col min="1" max="1" width="9.140625" style="143"/>
    <col min="2" max="2" width="29.5703125" style="143" customWidth="1"/>
    <col min="3" max="16384" width="9.140625" style="143"/>
  </cols>
  <sheetData>
    <row r="4" spans="1:11">
      <c r="A4" s="144" t="s">
        <v>0</v>
      </c>
      <c r="B4" s="244" t="s">
        <v>126</v>
      </c>
      <c r="C4" s="244"/>
      <c r="D4" s="244"/>
      <c r="E4" s="244"/>
      <c r="F4" s="244"/>
      <c r="G4" s="244"/>
      <c r="H4" s="244"/>
      <c r="I4" s="244"/>
      <c r="J4" s="244"/>
      <c r="K4" s="244"/>
    </row>
    <row r="5" spans="1:11" ht="107.25" customHeight="1">
      <c r="A5" s="144">
        <v>1</v>
      </c>
      <c r="B5" s="145" t="s">
        <v>127</v>
      </c>
      <c r="C5" s="241" t="s">
        <v>128</v>
      </c>
      <c r="D5" s="243"/>
      <c r="E5" s="243"/>
      <c r="F5" s="243"/>
      <c r="G5" s="243"/>
      <c r="H5" s="243"/>
      <c r="I5" s="243"/>
      <c r="J5" s="243"/>
      <c r="K5" s="243"/>
    </row>
    <row r="6" spans="1:11" ht="221.25" customHeight="1">
      <c r="A6" s="144">
        <v>2</v>
      </c>
      <c r="B6" s="146" t="s">
        <v>129</v>
      </c>
      <c r="C6" s="241" t="s">
        <v>148</v>
      </c>
      <c r="D6" s="241"/>
      <c r="E6" s="241"/>
      <c r="F6" s="241"/>
      <c r="G6" s="241"/>
      <c r="H6" s="241"/>
      <c r="I6" s="241"/>
      <c r="J6" s="241"/>
      <c r="K6" s="241"/>
    </row>
    <row r="7" spans="1:11" ht="115.5" customHeight="1">
      <c r="A7" s="144">
        <v>3</v>
      </c>
      <c r="B7" s="146" t="s">
        <v>130</v>
      </c>
      <c r="C7" s="245" t="s">
        <v>131</v>
      </c>
      <c r="D7" s="245"/>
      <c r="E7" s="245"/>
      <c r="F7" s="245"/>
      <c r="G7" s="245"/>
      <c r="H7" s="245"/>
      <c r="I7" s="245"/>
      <c r="J7" s="245"/>
      <c r="K7" s="245"/>
    </row>
    <row r="8" spans="1:11" ht="71.25" customHeight="1">
      <c r="A8" s="144">
        <v>4</v>
      </c>
      <c r="B8" s="147" t="s">
        <v>132</v>
      </c>
      <c r="C8" s="241" t="s">
        <v>133</v>
      </c>
      <c r="D8" s="243"/>
      <c r="E8" s="243"/>
      <c r="F8" s="243"/>
      <c r="G8" s="243"/>
      <c r="H8" s="243"/>
      <c r="I8" s="243"/>
      <c r="J8" s="243"/>
      <c r="K8" s="243"/>
    </row>
    <row r="9" spans="1:11" ht="252.75" customHeight="1">
      <c r="A9" s="144">
        <v>5</v>
      </c>
      <c r="B9" s="147" t="s">
        <v>45</v>
      </c>
      <c r="C9" s="241" t="s">
        <v>134</v>
      </c>
      <c r="D9" s="241"/>
      <c r="E9" s="241"/>
      <c r="F9" s="241"/>
      <c r="G9" s="241"/>
      <c r="H9" s="241"/>
      <c r="I9" s="241"/>
      <c r="J9" s="241"/>
      <c r="K9" s="241"/>
    </row>
    <row r="10" spans="1:11" ht="106.5" customHeight="1">
      <c r="A10" s="144">
        <v>6</v>
      </c>
      <c r="B10" s="147" t="s">
        <v>135</v>
      </c>
      <c r="C10" s="241" t="s">
        <v>136</v>
      </c>
      <c r="D10" s="241"/>
      <c r="E10" s="241"/>
      <c r="F10" s="241"/>
      <c r="G10" s="241"/>
      <c r="H10" s="241"/>
      <c r="I10" s="241"/>
      <c r="J10" s="241"/>
      <c r="K10" s="241"/>
    </row>
    <row r="11" spans="1:11" ht="165.75" customHeight="1">
      <c r="A11" s="144">
        <v>7</v>
      </c>
      <c r="B11" s="147" t="s">
        <v>137</v>
      </c>
      <c r="C11" s="241" t="s">
        <v>138</v>
      </c>
      <c r="D11" s="241"/>
      <c r="E11" s="241"/>
      <c r="F11" s="241"/>
      <c r="G11" s="241"/>
      <c r="H11" s="241"/>
      <c r="I11" s="241"/>
      <c r="J11" s="241"/>
      <c r="K11" s="241"/>
    </row>
    <row r="12" spans="1:11" ht="135.75" customHeight="1">
      <c r="A12" s="144">
        <v>8</v>
      </c>
      <c r="B12" s="147" t="s">
        <v>139</v>
      </c>
      <c r="C12" s="242" t="s">
        <v>140</v>
      </c>
      <c r="D12" s="242"/>
      <c r="E12" s="242"/>
      <c r="F12" s="242"/>
      <c r="G12" s="242"/>
      <c r="H12" s="242"/>
      <c r="I12" s="242"/>
      <c r="J12" s="242"/>
      <c r="K12" s="242"/>
    </row>
    <row r="13" spans="1:11" ht="72.75" customHeight="1">
      <c r="A13" s="144">
        <v>9</v>
      </c>
      <c r="B13" s="147" t="s">
        <v>76</v>
      </c>
      <c r="C13" s="243" t="s">
        <v>141</v>
      </c>
      <c r="D13" s="243"/>
      <c r="E13" s="243"/>
      <c r="F13" s="243"/>
      <c r="G13" s="243"/>
      <c r="H13" s="243"/>
      <c r="I13" s="243"/>
      <c r="J13" s="243"/>
      <c r="K13" s="243"/>
    </row>
  </sheetData>
  <mergeCells count="10">
    <mergeCell ref="C10:K10"/>
    <mergeCell ref="C11:K11"/>
    <mergeCell ref="C12:K12"/>
    <mergeCell ref="C13:K13"/>
    <mergeCell ref="B4:K4"/>
    <mergeCell ref="C5:K5"/>
    <mergeCell ref="C6:K6"/>
    <mergeCell ref="C7:K7"/>
    <mergeCell ref="C8:K8"/>
    <mergeCell ref="C9: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Tổng Quan</vt:lpstr>
      <vt:lpstr>Nội Dung</vt:lpstr>
      <vt:lpstr>Tiện Ích</vt:lpstr>
      <vt:lpstr>'Nội Dung'!Print_Area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2021-03-06T01:46:40Z</dcterms:created>
  <dcterms:modified xsi:type="dcterms:W3CDTF">2021-05-07T04:54:56Z</dcterms:modified>
</cp:coreProperties>
</file>