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ptop\Desktop\Ke Toan\BC tồn kho\"/>
    </mc:Choice>
  </mc:AlternateContent>
  <bookViews>
    <workbookView xWindow="0" yWindow="0" windowWidth="20490" windowHeight="7755"/>
  </bookViews>
  <sheets>
    <sheet name="Tổng" sheetId="2" r:id="rId1"/>
    <sheet name="mượn A Dương" sheetId="8" r:id="rId2"/>
    <sheet name="Mượn Long" sheetId="9" r:id="rId3"/>
  </sheets>
  <definedNames>
    <definedName name="_xlnm._FilterDatabase" localSheetId="0" hidden="1">Tổng!$A$2:$U$76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D3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4" i="2"/>
  <c r="S3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4" i="2"/>
</calcChain>
</file>

<file path=xl/comments1.xml><?xml version="1.0" encoding="utf-8"?>
<comments xmlns="http://schemas.openxmlformats.org/spreadsheetml/2006/main">
  <authors>
    <author>laptop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bằng Tổng giao - hàng trưng bày + giao khách hàng
</t>
        </r>
      </text>
    </comment>
  </commentList>
</comments>
</file>

<file path=xl/sharedStrings.xml><?xml version="1.0" encoding="utf-8"?>
<sst xmlns="http://schemas.openxmlformats.org/spreadsheetml/2006/main" count="234" uniqueCount="186">
  <si>
    <t>STT</t>
  </si>
  <si>
    <t>WL-ZGWMDPB-G100-0</t>
  </si>
  <si>
    <t>Gateway (LAN)</t>
  </si>
  <si>
    <t>WL-ZRPMNPW-G11-01</t>
  </si>
  <si>
    <t xml:space="preserve">Repeater </t>
  </si>
  <si>
    <t>WL-W2G</t>
  </si>
  <si>
    <t>Khóa thông minh Bern (vàng)</t>
  </si>
  <si>
    <t>WL-W3CNB</t>
  </si>
  <si>
    <t>Khóa thông minh Crown (đen)</t>
  </si>
  <si>
    <t>WL-ZLSDBMA-A112101-02</t>
  </si>
  <si>
    <t>Khóa thông minh Retina (vàng hồng)</t>
  </si>
  <si>
    <t>WL-W5</t>
  </si>
  <si>
    <t>Khóa thông minh Phoenix (đen)</t>
  </si>
  <si>
    <t>WL-ZSPCNPW-AL-01</t>
  </si>
  <si>
    <t xml:space="preserve">Cảnh báo âm thanh </t>
  </si>
  <si>
    <t>SR-ZRCPBPW-S4160-02</t>
  </si>
  <si>
    <t xml:space="preserve">Công tắc ngữ cảnh 6 kịch bản </t>
  </si>
  <si>
    <t>SR-ZLACNPW-B1301044-01</t>
  </si>
  <si>
    <t>Đèn ấm lạnh SmartRoom</t>
  </si>
  <si>
    <t>ZY-ZCCFNPW-C121111-0</t>
  </si>
  <si>
    <t>Công tắc rèm thông minh Salute 1 nút (màu vàng)</t>
  </si>
  <si>
    <t>ZY-ZCCFNPW-C121121-0</t>
  </si>
  <si>
    <t>Công tắc rèm Salute 2 nút (màu trắng)</t>
  </si>
  <si>
    <t>Công tắc rèm Salute 2 nút  (màu vàng)</t>
  </si>
  <si>
    <t>ZY-ZCSWAPW-S1311-0</t>
  </si>
  <si>
    <t>Công tắc Salute 1 nút (L/L&amp;N, màu trắng)</t>
  </si>
  <si>
    <t>ZY-ZCSWAPW-S1321-0</t>
  </si>
  <si>
    <t>Công tắc Salute 2 nút (L/L&amp;N, màu trắng)</t>
  </si>
  <si>
    <t>ZY-ZCSWAPW-S1331-0</t>
  </si>
  <si>
    <t>Công tắc Salute 3 nút (L/L&amp;N, màu trắng)</t>
  </si>
  <si>
    <t>WL-ZCCWNPW-C111111-02</t>
  </si>
  <si>
    <t>Công tắc rèm Classic</t>
  </si>
  <si>
    <t>WL-ZCSWNPW-D1112-01</t>
  </si>
  <si>
    <t>Công tắc điều chỉnh ánh sáng 1 nút (tiêu chuẩn Úc, L)</t>
  </si>
  <si>
    <t>WL-ZCSWNPW-S1312-02</t>
  </si>
  <si>
    <t>Công tắc 1 nút (tiêu chuẩn ÚC, L&amp;N)</t>
  </si>
  <si>
    <t>WL-ZCSWNPW-S1322-02</t>
  </si>
  <si>
    <t>Công tắc 2 nút (tiêu chuẩn Úc, L&amp;N)</t>
  </si>
  <si>
    <t>WL-ZCSENPB-S0410-01</t>
  </si>
  <si>
    <t>Công tắc dạng nhúng 1 nút (L&amp;N)</t>
  </si>
  <si>
    <t>WL-ZGCRNPW-S3011-02</t>
  </si>
  <si>
    <t xml:space="preserve">Aptomat </t>
  </si>
  <si>
    <t>WL-ZWWWDPW-IN4-01</t>
  </si>
  <si>
    <t>Bộ chuyển đổi có dây-không dây Wulian (Input)</t>
  </si>
  <si>
    <t>WL-ZWWWDPW-OUT2-02</t>
  </si>
  <si>
    <t>Bộ chuyển đổi có dây-không dây (Output)</t>
  </si>
  <si>
    <t>SQT40</t>
  </si>
  <si>
    <t xml:space="preserve">Motor rèm lăn Somfy </t>
  </si>
  <si>
    <t>U6</t>
  </si>
  <si>
    <t>Máy phát nhạc Wise U6 7 inch</t>
  </si>
  <si>
    <t>WL-ZSSMBPW-FD-01</t>
  </si>
  <si>
    <t xml:space="preserve">Cảm biến ngập nước </t>
  </si>
  <si>
    <t>WL-ZSSWBPW-AL-01</t>
  </si>
  <si>
    <t xml:space="preserve">Cảm biến chiếu sáng </t>
  </si>
  <si>
    <t>WL-ZSPCNPW-SK-01</t>
  </si>
  <si>
    <t xml:space="preserve">Cảm biến khói </t>
  </si>
  <si>
    <t>WL-ZSSWBPW-TH-01</t>
  </si>
  <si>
    <t xml:space="preserve">Cảm biến nhiệt độ, độ ẩm </t>
  </si>
  <si>
    <t>WL-ZSPDBPW-MT-02</t>
  </si>
  <si>
    <t xml:space="preserve">Cảm biến cửa </t>
  </si>
  <si>
    <t>JTYJ-GD-2690/W</t>
  </si>
  <si>
    <t>Cảnh báo khói Honeywell</t>
  </si>
  <si>
    <t>WL-ZSPWBPW-PI11-02</t>
  </si>
  <si>
    <t xml:space="preserve">Cảm biến chuyển động hồng ngoại </t>
  </si>
  <si>
    <t>WL-ZCCEDPW-M252010-01</t>
  </si>
  <si>
    <t xml:space="preserve">Motor rèm 1 chiều </t>
  </si>
  <si>
    <t>Số lượng</t>
  </si>
  <si>
    <t>WL-ZGWMNPW-G110-02</t>
  </si>
  <si>
    <t>Mini Gateway</t>
  </si>
  <si>
    <t>WL-W2S</t>
  </si>
  <si>
    <t>Khóa thông minh Bern (bạc)</t>
  </si>
  <si>
    <t>WL-W2R</t>
  </si>
  <si>
    <t>Khóa thông minh Bern (đồng đỏ)</t>
  </si>
  <si>
    <t>WL-ZAVCDPW-C322121-0</t>
  </si>
  <si>
    <t>Camera 360 độ Wulian (1080P)</t>
  </si>
  <si>
    <t>WL-ZAVMDPW-C412121-01</t>
  </si>
  <si>
    <t>Smart Lookever Camera (1080P)</t>
  </si>
  <si>
    <t>WL-ZOECNPW-B-01</t>
  </si>
  <si>
    <t xml:space="preserve">Chuông cửa </t>
  </si>
  <si>
    <t>WL-ZOEWBPW-D-02</t>
  </si>
  <si>
    <t xml:space="preserve">Nút nhấn chuông cửa </t>
  </si>
  <si>
    <t>WL-ZSPPBPW-IB-03</t>
  </si>
  <si>
    <t>Nút nhấn khẩn cấp</t>
  </si>
  <si>
    <t>ZY-ZCSFLPW-D1111-0</t>
  </si>
  <si>
    <t>Công tắc điều chỉnh ánh sáng Salute 1 nút</t>
  </si>
  <si>
    <t xml:space="preserve">WL-ZCSWAPWA-S1311-0 </t>
  </si>
  <si>
    <t>Công tắc Metallic 1 nút (L/L&amp;N)</t>
  </si>
  <si>
    <t xml:space="preserve">WL-ZCSWAPWA-S1321-0 </t>
  </si>
  <si>
    <t>Công tắc Metallic 2 nút (L/L&amp;N)</t>
  </si>
  <si>
    <t>WL-ZCSWAPWA-S1331-0</t>
  </si>
  <si>
    <t>Công tắc Metallic 3 nút (L/L&amp;N)</t>
  </si>
  <si>
    <t>WL-ZCSWNPW-S1335-0</t>
  </si>
  <si>
    <t>Công tắc 3 nút (tiêu chuẩn Úc, L&amp;N)</t>
  </si>
  <si>
    <t>ZR-ZCSWNPB-D2111-0</t>
  </si>
  <si>
    <t>Công tắc Vivi 1 nút (L&amp;N)</t>
  </si>
  <si>
    <t>ZR-ZCSWNPB-D2121-0</t>
  </si>
  <si>
    <t>Công tắc Vivi 2 nút ( L&amp;N)</t>
  </si>
  <si>
    <t xml:space="preserve">ZR-ZCSWNPB-D2131-0 </t>
  </si>
  <si>
    <t>Công tắc Vivi 3 nút (L&amp;N)</t>
  </si>
  <si>
    <t>ZR-ZCSWNPB-D2141-0</t>
  </si>
  <si>
    <t>Công tắc Vivi 4 nút (L&amp;N)</t>
  </si>
  <si>
    <t>ZX-ZCSFNPG-S1111-0</t>
    <phoneticPr fontId="0" type="noConversion"/>
  </si>
  <si>
    <t>Công tắc Sifa 1 nút</t>
  </si>
  <si>
    <t>ZX-ZCSFNPG-S1121-0</t>
    <phoneticPr fontId="0" type="noConversion"/>
  </si>
  <si>
    <t>Công tắc Sifa 2 nút</t>
  </si>
  <si>
    <t>ZX-ZCSFNPG-S1131-0</t>
    <phoneticPr fontId="0" type="noConversion"/>
  </si>
  <si>
    <t>Công tắc Sifa 3 nút</t>
  </si>
  <si>
    <t>ZX-ZCSFNPG-S1141-0 </t>
    <phoneticPr fontId="0" type="noConversion"/>
  </si>
  <si>
    <t>Công tắc Sifa (4G)</t>
  </si>
  <si>
    <t>WL-ZCSENPB-S0420-01</t>
  </si>
  <si>
    <t>Công tắc nhúng 2 nút (L&amp;N)</t>
  </si>
  <si>
    <t>B02-01D1RJ</t>
  </si>
  <si>
    <t>Bộ điều khiển điều hòa VRV loại đơn năng</t>
  </si>
  <si>
    <t>B01-01D1RJ</t>
  </si>
  <si>
    <t>Bộ điều khiển điều hòa VRV loại đa năng</t>
  </si>
  <si>
    <t>WL-ZGPGBPG-W-01</t>
  </si>
  <si>
    <t xml:space="preserve">Bộ điều khiển van nước </t>
  </si>
  <si>
    <t>WL-ZSPOBPW-MA-01</t>
  </si>
  <si>
    <t>Van khóa tự động</t>
  </si>
  <si>
    <t>WL-ZTPWBPW-I001-02</t>
  </si>
  <si>
    <t xml:space="preserve">Bộ điều khiển hồng ngoại đơn </t>
  </si>
  <si>
    <t>WL-WTPMUPB-I327-0</t>
  </si>
  <si>
    <t>Bộ điều khiển hồng ngoại bản Wifi</t>
  </si>
  <si>
    <t>ZY-ZTCFNPW-V1-0</t>
  </si>
  <si>
    <t>Bộ điều khiển điều hòa Salute</t>
  </si>
  <si>
    <t>WG-RGB-Controller</t>
  </si>
  <si>
    <t>Bộ điều khiển đèn LED RGB</t>
  </si>
  <si>
    <t>WL-WOEWNGS-M1-01</t>
  </si>
  <si>
    <t xml:space="preserve">Gương thông minh </t>
  </si>
  <si>
    <t>/</t>
  </si>
  <si>
    <t>Đầu rèm</t>
  </si>
  <si>
    <t>WL-ZSPCNPW-CG-03</t>
  </si>
  <si>
    <t xml:space="preserve">Cảm biến gas </t>
  </si>
  <si>
    <t>180*200*32cm</t>
    <phoneticPr fontId="0" type="noConversion"/>
  </si>
  <si>
    <t>Giường thông minh (180*200*32cm)</t>
  </si>
  <si>
    <t>180*200*20cm</t>
  </si>
  <si>
    <t>Đệm cao su (180*200*20cm)</t>
  </si>
  <si>
    <t>Tổng</t>
  </si>
  <si>
    <t>Mã Sp</t>
  </si>
  <si>
    <t>Tên sản phẩm</t>
  </si>
  <si>
    <t>Tổng trưng bày</t>
  </si>
  <si>
    <t>Tồn cuối</t>
  </si>
  <si>
    <t>Chiếc</t>
  </si>
  <si>
    <t>SMS-CMIJZXX-RS485-V1</t>
  </si>
  <si>
    <t>Thanh rèm 1 chiều (43.7m)</t>
  </si>
  <si>
    <t>WL-ZCCENPB-C111020-01</t>
  </si>
  <si>
    <t>WSRE301</t>
  </si>
  <si>
    <t>ZX-ZCSFNPG-S1121-0</t>
  </si>
  <si>
    <t>YJ-ZSPCBPW-PI13THAL-01</t>
  </si>
  <si>
    <t xml:space="preserve">Điều khiển motor rèm 1 chiều </t>
  </si>
  <si>
    <t>Công tắc rèm dạng nhúng</t>
  </si>
  <si>
    <t>Mượn kho chưa hoàn trả</t>
  </si>
  <si>
    <t>Cảm biến hồng ngoại đa chức năng</t>
  </si>
  <si>
    <t>Tổng kho đã nhận</t>
  </si>
  <si>
    <t>Tổng hàng bán</t>
  </si>
  <si>
    <t>HÓA ĐƠN</t>
  </si>
  <si>
    <t>PHIẾU XUẤT KHO</t>
  </si>
  <si>
    <t>Đơn vị bán hàng: Công ty TNHH công nghệ LINKFAST</t>
  </si>
  <si>
    <t>Địa chỉ: Số 27, ngõ 169/2 đường Huyền Quang,p Hoàng Văn Thụ, TP Bắc Giang</t>
  </si>
  <si>
    <t>Showroom: 18B, 96/71 Đại Từ, Hoàng Mai, Hà Nội</t>
  </si>
  <si>
    <t>Điện thoại: …………………………..</t>
  </si>
  <si>
    <t>Tên đơn vị:……………………………………………………………………………………………………………………..</t>
  </si>
  <si>
    <t>STK:………………………………………………………………………………………………………………………….</t>
  </si>
  <si>
    <t>Hình thức thanh toán:………………………………………………………………………………………………………</t>
  </si>
  <si>
    <t>Mã Kho</t>
  </si>
  <si>
    <t>Mã vât tư</t>
  </si>
  <si>
    <t>Tên vật tư</t>
  </si>
  <si>
    <t>ĐVT</t>
  </si>
  <si>
    <t>Đơn giá</t>
  </si>
  <si>
    <t>Thành tiền</t>
  </si>
  <si>
    <t>KH01</t>
  </si>
  <si>
    <t>Cộng tiền hàng</t>
  </si>
  <si>
    <t>Thuế suất GTGT…….0,00%</t>
  </si>
  <si>
    <t>Tiền thuế GTGT</t>
  </si>
  <si>
    <t>Tổng cộng thanh toán</t>
  </si>
  <si>
    <t>Bằng chữ:………………………………………………………………………………………………………………………………</t>
  </si>
  <si>
    <t>NGƯỜI NHẬN HÀNG</t>
  </si>
  <si>
    <t>NGƯỜI XUẤT KHO</t>
  </si>
  <si>
    <t>THỦ TRƯỞNG ĐƠN VỊ</t>
  </si>
  <si>
    <t>Ngày 17 tháng 3 năm 2021</t>
  </si>
  <si>
    <t>Họ tên người mua hàng:    Anh Dương</t>
  </si>
  <si>
    <t>Địa chỉ:    Mượn hàng đi Thanh Hóa</t>
  </si>
  <si>
    <t>Họ tên người mua hàng:    Long</t>
  </si>
  <si>
    <t xml:space="preserve">Địa chỉ:    Mượn hàng </t>
  </si>
  <si>
    <t>Ngày 19 tháng 3 năm 2021</t>
  </si>
  <si>
    <t>Đã lắp KH Nguyễn Xiển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</si>
</sst>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0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Fill="0">
      <alignment vertical="center"/>
    </xf>
  </cellStyleXfs>
  <cellXfs count="57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2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4" fillId="0" borderId="1" xfId="2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2" quotePrefix="1" applyFont="1" applyFill="1" applyBorder="1" applyAlignment="1">
      <alignment horizontal="left" vertical="center" wrapText="1"/>
    </xf>
    <xf numFmtId="49" fontId="4" fillId="0" borderId="1" xfId="0" quotePrefix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/>
    <xf numFmtId="164" fontId="0" fillId="5" borderId="1" xfId="1" applyNumberFormat="1" applyFont="1" applyFill="1" applyBorder="1"/>
    <xf numFmtId="164" fontId="0" fillId="6" borderId="1" xfId="0" applyNumberFormat="1" applyFill="1" applyBorder="1"/>
    <xf numFmtId="0" fontId="0" fillId="6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164" fontId="0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0" fillId="0" borderId="0" xfId="0" applyNumberFormat="1"/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8" fillId="0" borderId="0" xfId="0" applyFont="1"/>
    <xf numFmtId="0" fontId="0" fillId="0" borderId="0" xfId="0"/>
    <xf numFmtId="0" fontId="11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/>
    <xf numFmtId="0" fontId="11" fillId="0" borderId="1" xfId="0" applyFont="1" applyBorder="1"/>
    <xf numFmtId="0" fontId="11" fillId="0" borderId="0" xfId="0" applyFont="1"/>
    <xf numFmtId="164" fontId="2" fillId="8" borderId="1" xfId="1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64" fontId="0" fillId="8" borderId="1" xfId="1" applyNumberFormat="1" applyFont="1" applyFill="1" applyBorder="1"/>
    <xf numFmtId="0" fontId="0" fillId="8" borderId="1" xfId="0" applyFill="1" applyBorder="1"/>
    <xf numFmtId="0" fontId="0" fillId="9" borderId="1" xfId="0" applyFill="1" applyBorder="1"/>
    <xf numFmtId="164" fontId="0" fillId="9" borderId="1" xfId="1" applyNumberFormat="1" applyFont="1" applyFill="1" applyBorder="1"/>
    <xf numFmtId="164" fontId="0" fillId="9" borderId="1" xfId="0" applyNumberFormat="1" applyFill="1" applyBorder="1"/>
    <xf numFmtId="0" fontId="0" fillId="9" borderId="0" xfId="0" applyFill="1"/>
    <xf numFmtId="164" fontId="2" fillId="3" borderId="1" xfId="0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常规 2 2" xfId="2"/>
  </cellStyles>
  <dxfs count="15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9527</xdr:colOff>
      <xdr:row>0</xdr:row>
      <xdr:rowOff>0</xdr:rowOff>
    </xdr:from>
    <xdr:to>
      <xdr:col>2</xdr:col>
      <xdr:colOff>238125</xdr:colOff>
      <xdr:row>5</xdr:row>
      <xdr:rowOff>53192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7" y="0"/>
          <a:ext cx="1133473" cy="10056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9527</xdr:colOff>
      <xdr:row>0</xdr:row>
      <xdr:rowOff>0</xdr:rowOff>
    </xdr:from>
    <xdr:to>
      <xdr:col>2</xdr:col>
      <xdr:colOff>238125</xdr:colOff>
      <xdr:row>5</xdr:row>
      <xdr:rowOff>148442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7" y="0"/>
          <a:ext cx="1133473" cy="1100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76"/>
  <sheetViews>
    <sheetView tabSelected="1" zoomScale="70" zoomScaleNormal="7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F51" sqref="F51"/>
    </sheetView>
  </sheetViews>
  <sheetFormatPr defaultRowHeight="15"/>
  <cols>
    <col min="2" max="2" width="39.140625" customWidth="1"/>
    <col min="3" max="3" width="52.28515625" customWidth="1"/>
    <col min="4" max="4" width="9.7109375" customWidth="1"/>
    <col min="5" max="5" width="9.140625" customWidth="1"/>
    <col min="6" max="6" width="11.140625" style="15" customWidth="1"/>
    <col min="7" max="7" width="10.5703125" style="15" customWidth="1"/>
    <col min="8" max="8" width="9.7109375" hidden="1" customWidth="1"/>
    <col min="9" max="13" width="9.7109375" style="15" hidden="1" customWidth="1"/>
    <col min="14" max="16" width="9.7109375" hidden="1" customWidth="1"/>
    <col min="17" max="17" width="9.140625" hidden="1" customWidth="1"/>
    <col min="18" max="18" width="10.5703125" style="15" hidden="1" customWidth="1"/>
    <col min="19" max="19" width="9.140625" customWidth="1"/>
  </cols>
  <sheetData>
    <row r="2" spans="1:21" ht="90.75" customHeight="1">
      <c r="A2" s="16" t="s">
        <v>0</v>
      </c>
      <c r="B2" s="16" t="s">
        <v>138</v>
      </c>
      <c r="C2" s="16" t="s">
        <v>139</v>
      </c>
      <c r="D2" s="17" t="s">
        <v>153</v>
      </c>
      <c r="E2" s="19" t="s">
        <v>140</v>
      </c>
      <c r="F2" s="26" t="s">
        <v>154</v>
      </c>
      <c r="G2" s="39" t="s">
        <v>151</v>
      </c>
      <c r="H2" s="40"/>
      <c r="I2" s="39"/>
      <c r="J2" s="18"/>
      <c r="K2" s="18"/>
      <c r="L2" s="18"/>
      <c r="M2" s="18"/>
      <c r="N2" s="17"/>
      <c r="O2" s="17"/>
      <c r="P2" s="19"/>
      <c r="Q2" s="19"/>
      <c r="R2" s="25"/>
      <c r="S2" s="24" t="s">
        <v>141</v>
      </c>
    </row>
    <row r="3" spans="1:21" ht="30" customHeight="1">
      <c r="A3" s="29" t="s">
        <v>137</v>
      </c>
      <c r="B3" s="30"/>
      <c r="C3" s="31"/>
      <c r="D3" s="47">
        <f>SUM(D4:D75)</f>
        <v>435</v>
      </c>
      <c r="E3" s="47">
        <f t="shared" ref="E3:S3" si="0">SUM(E4:E75)</f>
        <v>60</v>
      </c>
      <c r="F3" s="47">
        <f t="shared" si="0"/>
        <v>86</v>
      </c>
      <c r="G3" s="47">
        <f t="shared" si="0"/>
        <v>13</v>
      </c>
      <c r="H3" s="47">
        <f t="shared" si="0"/>
        <v>0</v>
      </c>
      <c r="I3" s="47">
        <f t="shared" si="0"/>
        <v>0</v>
      </c>
      <c r="J3" s="47">
        <f t="shared" si="0"/>
        <v>0</v>
      </c>
      <c r="K3" s="47">
        <f t="shared" si="0"/>
        <v>0</v>
      </c>
      <c r="L3" s="47">
        <f t="shared" si="0"/>
        <v>0</v>
      </c>
      <c r="M3" s="47">
        <f t="shared" si="0"/>
        <v>0</v>
      </c>
      <c r="N3" s="47">
        <f t="shared" si="0"/>
        <v>0</v>
      </c>
      <c r="O3" s="47">
        <f t="shared" si="0"/>
        <v>0</v>
      </c>
      <c r="P3" s="47">
        <f t="shared" si="0"/>
        <v>0</v>
      </c>
      <c r="Q3" s="47">
        <f t="shared" si="0"/>
        <v>0</v>
      </c>
      <c r="R3" s="47">
        <f t="shared" si="0"/>
        <v>0</v>
      </c>
      <c r="S3" s="47">
        <f t="shared" si="0"/>
        <v>276</v>
      </c>
    </row>
    <row r="4" spans="1:21" ht="21.75" customHeight="1">
      <c r="A4" s="5">
        <v>1</v>
      </c>
      <c r="B4" s="6" t="s">
        <v>1</v>
      </c>
      <c r="C4" s="7" t="s">
        <v>2</v>
      </c>
      <c r="D4" s="20">
        <v>23</v>
      </c>
      <c r="E4" s="22">
        <v>2</v>
      </c>
      <c r="F4" s="25">
        <v>4</v>
      </c>
      <c r="G4" s="41">
        <f>SUMIF('mượn A Dương'!C:C,Tổng!B:B,'mượn A Dương'!F:F)</f>
        <v>2</v>
      </c>
      <c r="H4" s="42"/>
      <c r="I4" s="41"/>
      <c r="J4" s="21"/>
      <c r="K4" s="21"/>
      <c r="L4" s="21"/>
      <c r="M4" s="21"/>
      <c r="N4" s="20"/>
      <c r="O4" s="20"/>
      <c r="P4" s="22"/>
      <c r="Q4" s="23"/>
      <c r="R4" s="25"/>
      <c r="S4" s="27">
        <f>D4-E4-F4-G4</f>
        <v>15</v>
      </c>
      <c r="T4" s="28"/>
      <c r="U4" s="28"/>
    </row>
    <row r="5" spans="1:21" ht="21.75" customHeight="1">
      <c r="A5" s="5">
        <v>2</v>
      </c>
      <c r="B5" s="3" t="s">
        <v>67</v>
      </c>
      <c r="C5" s="7" t="s">
        <v>68</v>
      </c>
      <c r="D5" s="20">
        <v>4</v>
      </c>
      <c r="E5" s="22">
        <v>1</v>
      </c>
      <c r="F5" s="25">
        <v>0</v>
      </c>
      <c r="G5" s="41">
        <f>SUMIF('mượn A Dương'!C:C,Tổng!B:B,'mượn A Dương'!F:F)</f>
        <v>0</v>
      </c>
      <c r="H5" s="42"/>
      <c r="I5" s="41"/>
      <c r="J5" s="21"/>
      <c r="K5" s="21"/>
      <c r="L5" s="21"/>
      <c r="M5" s="21"/>
      <c r="N5" s="20"/>
      <c r="O5" s="20"/>
      <c r="P5" s="22"/>
      <c r="Q5" s="23"/>
      <c r="R5" s="25"/>
      <c r="S5" s="27">
        <f t="shared" ref="S5:S68" si="1">D5-E5-F5-G5</f>
        <v>3</v>
      </c>
      <c r="T5" s="28"/>
      <c r="U5" s="28"/>
    </row>
    <row r="6" spans="1:21" ht="21.75" customHeight="1">
      <c r="A6" s="5">
        <v>3</v>
      </c>
      <c r="B6" s="8" t="s">
        <v>3</v>
      </c>
      <c r="C6" s="7" t="s">
        <v>4</v>
      </c>
      <c r="D6" s="20">
        <v>4</v>
      </c>
      <c r="E6" s="22">
        <v>1</v>
      </c>
      <c r="F6" s="25">
        <v>3</v>
      </c>
      <c r="G6" s="41">
        <f>SUMIF('mượn A Dương'!C:C,Tổng!B:B,'mượn A Dương'!F:F)</f>
        <v>0</v>
      </c>
      <c r="H6" s="42"/>
      <c r="I6" s="41"/>
      <c r="J6" s="21"/>
      <c r="K6" s="21"/>
      <c r="L6" s="21"/>
      <c r="M6" s="21"/>
      <c r="N6" s="20"/>
      <c r="O6" s="20"/>
      <c r="P6" s="22"/>
      <c r="Q6" s="23"/>
      <c r="R6" s="25"/>
      <c r="S6" s="27">
        <f t="shared" si="1"/>
        <v>0</v>
      </c>
      <c r="T6" s="28"/>
      <c r="U6" s="28"/>
    </row>
    <row r="7" spans="1:21" ht="21.75" customHeight="1">
      <c r="A7" s="5">
        <v>4</v>
      </c>
      <c r="B7" s="9" t="s">
        <v>69</v>
      </c>
      <c r="C7" s="10" t="s">
        <v>70</v>
      </c>
      <c r="D7" s="20">
        <v>1</v>
      </c>
      <c r="E7" s="22">
        <v>0</v>
      </c>
      <c r="F7" s="25">
        <v>0</v>
      </c>
      <c r="G7" s="41">
        <f>SUMIF('mượn A Dương'!C:C,Tổng!B:B,'mượn A Dương'!F:F)</f>
        <v>0</v>
      </c>
      <c r="H7" s="42"/>
      <c r="I7" s="41"/>
      <c r="J7" s="21"/>
      <c r="K7" s="21"/>
      <c r="L7" s="21"/>
      <c r="M7" s="21"/>
      <c r="N7" s="20"/>
      <c r="O7" s="20"/>
      <c r="P7" s="22"/>
      <c r="Q7" s="23"/>
      <c r="R7" s="25"/>
      <c r="S7" s="27">
        <f t="shared" si="1"/>
        <v>1</v>
      </c>
      <c r="T7" s="28"/>
      <c r="U7" s="28"/>
    </row>
    <row r="8" spans="1:21" ht="21.75" customHeight="1">
      <c r="A8" s="5">
        <v>5</v>
      </c>
      <c r="B8" s="9" t="s">
        <v>71</v>
      </c>
      <c r="C8" s="10" t="s">
        <v>72</v>
      </c>
      <c r="D8" s="20">
        <v>1</v>
      </c>
      <c r="E8" s="22">
        <v>0</v>
      </c>
      <c r="F8" s="25">
        <v>0</v>
      </c>
      <c r="G8" s="41">
        <f>SUMIF('mượn A Dương'!C:C,Tổng!B:B,'mượn A Dương'!F:F)</f>
        <v>0</v>
      </c>
      <c r="H8" s="42"/>
      <c r="I8" s="41"/>
      <c r="J8" s="21"/>
      <c r="K8" s="21"/>
      <c r="L8" s="21"/>
      <c r="M8" s="21"/>
      <c r="N8" s="20"/>
      <c r="O8" s="20"/>
      <c r="P8" s="22"/>
      <c r="Q8" s="23"/>
      <c r="R8" s="25"/>
      <c r="S8" s="27">
        <f t="shared" si="1"/>
        <v>1</v>
      </c>
      <c r="T8" s="28"/>
      <c r="U8" s="28"/>
    </row>
    <row r="9" spans="1:21" ht="21.75" customHeight="1">
      <c r="A9" s="5">
        <v>6</v>
      </c>
      <c r="B9" s="9" t="s">
        <v>5</v>
      </c>
      <c r="C9" s="10" t="s">
        <v>6</v>
      </c>
      <c r="D9" s="20">
        <v>1</v>
      </c>
      <c r="E9" s="22">
        <v>1</v>
      </c>
      <c r="F9" s="25">
        <v>0</v>
      </c>
      <c r="G9" s="41">
        <f>SUMIF('mượn A Dương'!C:C,Tổng!B:B,'mượn A Dương'!F:F)</f>
        <v>0</v>
      </c>
      <c r="H9" s="42"/>
      <c r="I9" s="41"/>
      <c r="J9" s="21"/>
      <c r="K9" s="21"/>
      <c r="L9" s="21"/>
      <c r="M9" s="21"/>
      <c r="N9" s="20"/>
      <c r="O9" s="20"/>
      <c r="P9" s="22"/>
      <c r="Q9" s="23"/>
      <c r="R9" s="25"/>
      <c r="S9" s="27">
        <f t="shared" si="1"/>
        <v>0</v>
      </c>
      <c r="T9" s="28"/>
      <c r="U9" s="28"/>
    </row>
    <row r="10" spans="1:21" ht="21.75" customHeight="1">
      <c r="A10" s="5">
        <v>7</v>
      </c>
      <c r="B10" s="11" t="s">
        <v>7</v>
      </c>
      <c r="C10" s="10" t="s">
        <v>8</v>
      </c>
      <c r="D10" s="20">
        <v>1</v>
      </c>
      <c r="E10" s="22">
        <v>1</v>
      </c>
      <c r="F10" s="25">
        <v>0</v>
      </c>
      <c r="G10" s="41">
        <f>SUMIF('mượn A Dương'!C:C,Tổng!B:B,'mượn A Dương'!F:F)</f>
        <v>0</v>
      </c>
      <c r="H10" s="42"/>
      <c r="I10" s="41"/>
      <c r="J10" s="21"/>
      <c r="K10" s="21"/>
      <c r="L10" s="21"/>
      <c r="M10" s="21"/>
      <c r="N10" s="20"/>
      <c r="O10" s="20"/>
      <c r="P10" s="22"/>
      <c r="Q10" s="23"/>
      <c r="R10" s="25"/>
      <c r="S10" s="27">
        <f t="shared" si="1"/>
        <v>0</v>
      </c>
      <c r="T10" s="28"/>
      <c r="U10" s="28"/>
    </row>
    <row r="11" spans="1:21" ht="21.75" customHeight="1">
      <c r="A11" s="5">
        <v>8</v>
      </c>
      <c r="B11" s="11" t="s">
        <v>9</v>
      </c>
      <c r="C11" s="10" t="s">
        <v>10</v>
      </c>
      <c r="D11" s="20">
        <v>10</v>
      </c>
      <c r="E11" s="22">
        <v>1</v>
      </c>
      <c r="F11" s="25">
        <v>2</v>
      </c>
      <c r="G11" s="41">
        <f>SUMIF('mượn A Dương'!C:C,Tổng!B:B,'mượn A Dương'!F:F)</f>
        <v>0</v>
      </c>
      <c r="H11" s="42"/>
      <c r="I11" s="41"/>
      <c r="J11" s="21"/>
      <c r="K11" s="21"/>
      <c r="L11" s="21"/>
      <c r="M11" s="21"/>
      <c r="N11" s="20"/>
      <c r="O11" s="20"/>
      <c r="P11" s="22"/>
      <c r="Q11" s="23"/>
      <c r="R11" s="25"/>
      <c r="S11" s="27">
        <f t="shared" si="1"/>
        <v>7</v>
      </c>
      <c r="T11" s="28"/>
      <c r="U11" s="28"/>
    </row>
    <row r="12" spans="1:21" ht="21.75" customHeight="1">
      <c r="A12" s="5">
        <v>9</v>
      </c>
      <c r="B12" s="11" t="s">
        <v>11</v>
      </c>
      <c r="C12" s="10" t="s">
        <v>12</v>
      </c>
      <c r="D12" s="20">
        <v>1</v>
      </c>
      <c r="E12" s="22">
        <v>1</v>
      </c>
      <c r="F12" s="25">
        <v>0</v>
      </c>
      <c r="G12" s="41">
        <f>SUMIF('mượn A Dương'!C:C,Tổng!B:B,'mượn A Dương'!F:F)</f>
        <v>0</v>
      </c>
      <c r="H12" s="42"/>
      <c r="I12" s="41"/>
      <c r="J12" s="21"/>
      <c r="K12" s="21"/>
      <c r="L12" s="21"/>
      <c r="M12" s="21"/>
      <c r="N12" s="20"/>
      <c r="O12" s="20"/>
      <c r="P12" s="22"/>
      <c r="Q12" s="23"/>
      <c r="R12" s="25"/>
      <c r="S12" s="27">
        <f t="shared" si="1"/>
        <v>0</v>
      </c>
      <c r="T12" s="28"/>
      <c r="U12" s="28"/>
    </row>
    <row r="13" spans="1:21" ht="21.75" customHeight="1">
      <c r="A13" s="5">
        <v>10</v>
      </c>
      <c r="B13" s="12" t="s">
        <v>73</v>
      </c>
      <c r="C13" s="7" t="s">
        <v>74</v>
      </c>
      <c r="D13" s="20">
        <v>1</v>
      </c>
      <c r="E13" s="22">
        <v>1</v>
      </c>
      <c r="F13" s="25">
        <v>0</v>
      </c>
      <c r="G13" s="41">
        <f>SUMIF('mượn A Dương'!C:C,Tổng!B:B,'mượn A Dương'!F:F)</f>
        <v>0</v>
      </c>
      <c r="H13" s="42"/>
      <c r="I13" s="41"/>
      <c r="J13" s="21"/>
      <c r="K13" s="21"/>
      <c r="L13" s="21"/>
      <c r="M13" s="21"/>
      <c r="N13" s="20"/>
      <c r="O13" s="20"/>
      <c r="P13" s="22"/>
      <c r="Q13" s="23"/>
      <c r="R13" s="25"/>
      <c r="S13" s="27">
        <f t="shared" si="1"/>
        <v>0</v>
      </c>
      <c r="T13" s="28"/>
      <c r="U13" s="28"/>
    </row>
    <row r="14" spans="1:21" ht="21.75" customHeight="1">
      <c r="A14" s="5">
        <v>11</v>
      </c>
      <c r="B14" s="3" t="s">
        <v>75</v>
      </c>
      <c r="C14" s="7" t="s">
        <v>76</v>
      </c>
      <c r="D14" s="20">
        <v>1</v>
      </c>
      <c r="E14" s="22">
        <v>1</v>
      </c>
      <c r="F14" s="25">
        <v>0</v>
      </c>
      <c r="G14" s="41">
        <f>SUMIF('mượn A Dương'!C:C,Tổng!B:B,'mượn A Dương'!F:F)</f>
        <v>0</v>
      </c>
      <c r="H14" s="42"/>
      <c r="I14" s="41"/>
      <c r="J14" s="21"/>
      <c r="K14" s="21"/>
      <c r="L14" s="21"/>
      <c r="M14" s="21"/>
      <c r="N14" s="20"/>
      <c r="O14" s="20"/>
      <c r="P14" s="22"/>
      <c r="Q14" s="23"/>
      <c r="R14" s="25"/>
      <c r="S14" s="27">
        <f t="shared" si="1"/>
        <v>0</v>
      </c>
      <c r="T14" s="28"/>
      <c r="U14" s="28"/>
    </row>
    <row r="15" spans="1:21" ht="21.75" customHeight="1">
      <c r="A15" s="5">
        <v>12</v>
      </c>
      <c r="B15" s="3" t="s">
        <v>77</v>
      </c>
      <c r="C15" s="7" t="s">
        <v>78</v>
      </c>
      <c r="D15" s="20">
        <v>1</v>
      </c>
      <c r="E15" s="22">
        <v>1</v>
      </c>
      <c r="F15" s="25">
        <v>0</v>
      </c>
      <c r="G15" s="41">
        <f>SUMIF('mượn A Dương'!C:C,Tổng!B:B,'mượn A Dương'!F:F)</f>
        <v>0</v>
      </c>
      <c r="H15" s="42"/>
      <c r="I15" s="41"/>
      <c r="J15" s="21"/>
      <c r="K15" s="21"/>
      <c r="L15" s="21"/>
      <c r="M15" s="21"/>
      <c r="N15" s="20"/>
      <c r="O15" s="20"/>
      <c r="P15" s="22"/>
      <c r="Q15" s="23"/>
      <c r="R15" s="25"/>
      <c r="S15" s="27">
        <f t="shared" si="1"/>
        <v>0</v>
      </c>
      <c r="T15" s="28"/>
      <c r="U15" s="28"/>
    </row>
    <row r="16" spans="1:21" ht="21.75" customHeight="1">
      <c r="A16" s="5">
        <v>13</v>
      </c>
      <c r="B16" s="3" t="s">
        <v>79</v>
      </c>
      <c r="C16" s="7" t="s">
        <v>80</v>
      </c>
      <c r="D16" s="20">
        <v>1</v>
      </c>
      <c r="E16" s="22">
        <v>1</v>
      </c>
      <c r="F16" s="25">
        <v>0</v>
      </c>
      <c r="G16" s="41">
        <f>SUMIF('mượn A Dương'!C:C,Tổng!B:B,'mượn A Dương'!F:F)</f>
        <v>0</v>
      </c>
      <c r="H16" s="42"/>
      <c r="I16" s="41"/>
      <c r="J16" s="21"/>
      <c r="K16" s="21"/>
      <c r="L16" s="21"/>
      <c r="M16" s="21"/>
      <c r="N16" s="20"/>
      <c r="O16" s="20"/>
      <c r="P16" s="22"/>
      <c r="Q16" s="23"/>
      <c r="R16" s="25"/>
      <c r="S16" s="27">
        <f t="shared" si="1"/>
        <v>0</v>
      </c>
      <c r="T16" s="28"/>
      <c r="U16" s="28"/>
    </row>
    <row r="17" spans="1:21" ht="21.75" customHeight="1">
      <c r="A17" s="5">
        <v>14</v>
      </c>
      <c r="B17" s="3" t="s">
        <v>81</v>
      </c>
      <c r="C17" s="7" t="s">
        <v>82</v>
      </c>
      <c r="D17" s="20">
        <v>2</v>
      </c>
      <c r="E17" s="22">
        <v>1</v>
      </c>
      <c r="F17" s="25">
        <v>0</v>
      </c>
      <c r="G17" s="41">
        <f>SUMIF('mượn A Dương'!C:C,Tổng!B:B,'mượn A Dương'!F:F)</f>
        <v>0</v>
      </c>
      <c r="H17" s="42"/>
      <c r="I17" s="41"/>
      <c r="J17" s="21"/>
      <c r="K17" s="21"/>
      <c r="L17" s="21"/>
      <c r="M17" s="21"/>
      <c r="N17" s="20"/>
      <c r="O17" s="20"/>
      <c r="P17" s="22"/>
      <c r="Q17" s="23"/>
      <c r="R17" s="25"/>
      <c r="S17" s="27">
        <f t="shared" si="1"/>
        <v>1</v>
      </c>
      <c r="T17" s="28"/>
      <c r="U17" s="28"/>
    </row>
    <row r="18" spans="1:21" ht="21.75" customHeight="1">
      <c r="A18" s="5">
        <v>15</v>
      </c>
      <c r="B18" s="6" t="s">
        <v>13</v>
      </c>
      <c r="C18" s="7" t="s">
        <v>14</v>
      </c>
      <c r="D18" s="20">
        <v>3</v>
      </c>
      <c r="E18" s="22">
        <v>1</v>
      </c>
      <c r="F18" s="25">
        <v>0</v>
      </c>
      <c r="G18" s="41">
        <f>SUMIF('mượn A Dương'!C:C,Tổng!B:B,'mượn A Dương'!F:F)</f>
        <v>0</v>
      </c>
      <c r="H18" s="42"/>
      <c r="I18" s="41"/>
      <c r="J18" s="21"/>
      <c r="K18" s="21"/>
      <c r="L18" s="21"/>
      <c r="M18" s="21"/>
      <c r="N18" s="20"/>
      <c r="O18" s="20"/>
      <c r="P18" s="22"/>
      <c r="Q18" s="23"/>
      <c r="R18" s="25"/>
      <c r="S18" s="27">
        <f t="shared" si="1"/>
        <v>2</v>
      </c>
      <c r="T18" s="28"/>
      <c r="U18" s="28"/>
    </row>
    <row r="19" spans="1:21" ht="21.75" customHeight="1">
      <c r="A19" s="5">
        <v>16</v>
      </c>
      <c r="B19" s="6" t="s">
        <v>15</v>
      </c>
      <c r="C19" s="7" t="s">
        <v>16</v>
      </c>
      <c r="D19" s="20">
        <v>3</v>
      </c>
      <c r="E19" s="22">
        <v>1</v>
      </c>
      <c r="F19" s="25">
        <v>0</v>
      </c>
      <c r="G19" s="41">
        <f>SUMIF('mượn A Dương'!C:C,Tổng!B:B,'mượn A Dương'!F:F)</f>
        <v>0</v>
      </c>
      <c r="H19" s="42"/>
      <c r="I19" s="41"/>
      <c r="J19" s="21"/>
      <c r="K19" s="21"/>
      <c r="L19" s="21"/>
      <c r="M19" s="21"/>
      <c r="N19" s="20"/>
      <c r="O19" s="20"/>
      <c r="P19" s="22"/>
      <c r="Q19" s="23"/>
      <c r="R19" s="25"/>
      <c r="S19" s="27">
        <f t="shared" si="1"/>
        <v>2</v>
      </c>
      <c r="T19" s="28"/>
      <c r="U19" s="28"/>
    </row>
    <row r="20" spans="1:21" ht="21.75" customHeight="1">
      <c r="A20" s="5">
        <v>17</v>
      </c>
      <c r="B20" s="9" t="s">
        <v>17</v>
      </c>
      <c r="C20" s="10" t="s">
        <v>18</v>
      </c>
      <c r="D20" s="20">
        <v>1</v>
      </c>
      <c r="E20" s="22">
        <v>1</v>
      </c>
      <c r="F20" s="25">
        <v>0</v>
      </c>
      <c r="G20" s="41">
        <f>SUMIF('mượn A Dương'!C:C,Tổng!B:B,'mượn A Dương'!F:F)</f>
        <v>0</v>
      </c>
      <c r="H20" s="42"/>
      <c r="I20" s="41"/>
      <c r="J20" s="21"/>
      <c r="K20" s="21"/>
      <c r="L20" s="21"/>
      <c r="M20" s="21"/>
      <c r="N20" s="20"/>
      <c r="O20" s="20"/>
      <c r="P20" s="22"/>
      <c r="Q20" s="23"/>
      <c r="R20" s="25"/>
      <c r="S20" s="27">
        <f t="shared" si="1"/>
        <v>0</v>
      </c>
      <c r="T20" s="28"/>
      <c r="U20" s="28"/>
    </row>
    <row r="21" spans="1:21" ht="21.75" customHeight="1">
      <c r="A21" s="5">
        <v>18</v>
      </c>
      <c r="B21" s="7" t="s">
        <v>19</v>
      </c>
      <c r="C21" s="6" t="s">
        <v>20</v>
      </c>
      <c r="D21" s="20">
        <v>1</v>
      </c>
      <c r="E21" s="22">
        <v>1</v>
      </c>
      <c r="F21" s="25">
        <v>0</v>
      </c>
      <c r="G21" s="41">
        <f>SUMIF('mượn A Dương'!C:C,Tổng!B:B,'mượn A Dương'!F:F)</f>
        <v>0</v>
      </c>
      <c r="H21" s="42"/>
      <c r="I21" s="41"/>
      <c r="J21" s="21"/>
      <c r="K21" s="21"/>
      <c r="L21" s="21"/>
      <c r="M21" s="21"/>
      <c r="N21" s="20"/>
      <c r="O21" s="20"/>
      <c r="P21" s="22"/>
      <c r="Q21" s="23"/>
      <c r="R21" s="25"/>
      <c r="S21" s="27">
        <f t="shared" si="1"/>
        <v>0</v>
      </c>
      <c r="T21" s="28"/>
      <c r="U21" s="28"/>
    </row>
    <row r="22" spans="1:21" ht="21.75" customHeight="1">
      <c r="A22" s="5">
        <v>19</v>
      </c>
      <c r="B22" s="6" t="s">
        <v>21</v>
      </c>
      <c r="C22" s="6" t="s">
        <v>22</v>
      </c>
      <c r="D22" s="20">
        <v>1</v>
      </c>
      <c r="E22" s="22">
        <v>2</v>
      </c>
      <c r="F22" s="25">
        <v>0</v>
      </c>
      <c r="G22" s="41">
        <f>SUMIF('mượn A Dương'!C:C,Tổng!B:B,'mượn A Dương'!F:F)</f>
        <v>0</v>
      </c>
      <c r="H22" s="42"/>
      <c r="I22" s="41"/>
      <c r="J22" s="21"/>
      <c r="K22" s="21"/>
      <c r="L22" s="21"/>
      <c r="M22" s="21"/>
      <c r="N22" s="20"/>
      <c r="O22" s="20"/>
      <c r="P22" s="22"/>
      <c r="Q22" s="23"/>
      <c r="R22" s="25"/>
      <c r="S22" s="27">
        <f t="shared" si="1"/>
        <v>-1</v>
      </c>
      <c r="T22" s="28"/>
      <c r="U22" s="28"/>
    </row>
    <row r="23" spans="1:21" ht="21.75" customHeight="1">
      <c r="A23" s="5">
        <v>20</v>
      </c>
      <c r="B23" s="6" t="s">
        <v>21</v>
      </c>
      <c r="C23" s="6" t="s">
        <v>23</v>
      </c>
      <c r="D23" s="20">
        <v>1</v>
      </c>
      <c r="E23" s="22">
        <v>1</v>
      </c>
      <c r="F23" s="25">
        <v>0</v>
      </c>
      <c r="G23" s="41">
        <f>SUMIF('mượn A Dương'!C:C,Tổng!B:B,'mượn A Dương'!F:F)</f>
        <v>0</v>
      </c>
      <c r="H23" s="42"/>
      <c r="I23" s="41"/>
      <c r="J23" s="21"/>
      <c r="K23" s="21"/>
      <c r="L23" s="21"/>
      <c r="M23" s="21"/>
      <c r="N23" s="20"/>
      <c r="O23" s="20"/>
      <c r="P23" s="22"/>
      <c r="Q23" s="23"/>
      <c r="R23" s="25"/>
      <c r="S23" s="27">
        <f t="shared" si="1"/>
        <v>0</v>
      </c>
      <c r="T23" s="28"/>
      <c r="U23" s="28"/>
    </row>
    <row r="24" spans="1:21" ht="21.75" customHeight="1">
      <c r="A24" s="5">
        <v>21</v>
      </c>
      <c r="B24" s="7" t="s">
        <v>24</v>
      </c>
      <c r="C24" s="9" t="s">
        <v>25</v>
      </c>
      <c r="D24" s="20">
        <v>50</v>
      </c>
      <c r="E24" s="22">
        <v>1</v>
      </c>
      <c r="F24" s="25">
        <v>32</v>
      </c>
      <c r="G24" s="41">
        <f>SUMIF('mượn A Dương'!C:C,Tổng!B:B,'mượn A Dương'!F:F)</f>
        <v>0</v>
      </c>
      <c r="H24" s="42"/>
      <c r="I24" s="41"/>
      <c r="J24" s="21"/>
      <c r="K24" s="21"/>
      <c r="L24" s="21"/>
      <c r="M24" s="21"/>
      <c r="N24" s="20"/>
      <c r="O24" s="20"/>
      <c r="P24" s="22"/>
      <c r="Q24" s="23"/>
      <c r="R24" s="25"/>
      <c r="S24" s="27">
        <f t="shared" si="1"/>
        <v>17</v>
      </c>
      <c r="T24" s="28"/>
      <c r="U24" s="28"/>
    </row>
    <row r="25" spans="1:21" ht="21.75" customHeight="1">
      <c r="A25" s="5">
        <v>22</v>
      </c>
      <c r="B25" s="7" t="s">
        <v>26</v>
      </c>
      <c r="C25" s="9" t="s">
        <v>27</v>
      </c>
      <c r="D25" s="20">
        <v>49</v>
      </c>
      <c r="E25" s="22">
        <v>1</v>
      </c>
      <c r="F25" s="25">
        <v>11</v>
      </c>
      <c r="G25" s="41">
        <f>SUMIF('mượn A Dương'!C:C,Tổng!B:B,'mượn A Dương'!F:F)</f>
        <v>1</v>
      </c>
      <c r="H25" s="42"/>
      <c r="I25" s="41"/>
      <c r="J25" s="21"/>
      <c r="K25" s="21"/>
      <c r="L25" s="21"/>
      <c r="M25" s="21"/>
      <c r="N25" s="20"/>
      <c r="O25" s="20"/>
      <c r="P25" s="22"/>
      <c r="Q25" s="23"/>
      <c r="R25" s="25"/>
      <c r="S25" s="27">
        <f t="shared" si="1"/>
        <v>36</v>
      </c>
      <c r="T25" s="28"/>
      <c r="U25" s="28"/>
    </row>
    <row r="26" spans="1:21" ht="21.75" customHeight="1">
      <c r="A26" s="5">
        <v>23</v>
      </c>
      <c r="B26" s="7" t="s">
        <v>28</v>
      </c>
      <c r="C26" s="9" t="s">
        <v>29</v>
      </c>
      <c r="D26" s="20">
        <v>50</v>
      </c>
      <c r="E26" s="22">
        <v>1</v>
      </c>
      <c r="F26" s="25">
        <v>5</v>
      </c>
      <c r="G26" s="41">
        <f>SUMIF('mượn A Dương'!C:C,Tổng!B:B,'mượn A Dương'!F:F)</f>
        <v>0</v>
      </c>
      <c r="H26" s="42"/>
      <c r="I26" s="41"/>
      <c r="J26" s="21"/>
      <c r="K26" s="21"/>
      <c r="L26" s="21"/>
      <c r="M26" s="21"/>
      <c r="N26" s="20"/>
      <c r="O26" s="20"/>
      <c r="P26" s="22"/>
      <c r="Q26" s="23"/>
      <c r="R26" s="25"/>
      <c r="S26" s="27">
        <f t="shared" si="1"/>
        <v>44</v>
      </c>
      <c r="T26" s="28"/>
      <c r="U26" s="28"/>
    </row>
    <row r="27" spans="1:21" ht="21.75" customHeight="1">
      <c r="A27" s="5">
        <v>24</v>
      </c>
      <c r="B27" s="2" t="s">
        <v>83</v>
      </c>
      <c r="C27" s="1" t="s">
        <v>84</v>
      </c>
      <c r="D27" s="20">
        <v>0</v>
      </c>
      <c r="E27" s="22">
        <v>0</v>
      </c>
      <c r="F27" s="25">
        <v>0</v>
      </c>
      <c r="G27" s="41">
        <f>SUMIF('mượn A Dương'!C:C,Tổng!B:B,'mượn A Dương'!F:F)</f>
        <v>0</v>
      </c>
      <c r="H27" s="42"/>
      <c r="I27" s="41"/>
      <c r="J27" s="21"/>
      <c r="K27" s="21"/>
      <c r="L27" s="21"/>
      <c r="M27" s="21"/>
      <c r="N27" s="20"/>
      <c r="O27" s="20"/>
      <c r="P27" s="22"/>
      <c r="Q27" s="23"/>
      <c r="R27" s="25"/>
      <c r="S27" s="27">
        <f t="shared" si="1"/>
        <v>0</v>
      </c>
      <c r="T27" s="28"/>
      <c r="U27" s="28"/>
    </row>
    <row r="28" spans="1:21" ht="21.75" customHeight="1">
      <c r="A28" s="5">
        <v>25</v>
      </c>
      <c r="B28" s="6" t="s">
        <v>85</v>
      </c>
      <c r="C28" s="7" t="s">
        <v>86</v>
      </c>
      <c r="D28" s="20">
        <v>6</v>
      </c>
      <c r="E28" s="22">
        <v>1</v>
      </c>
      <c r="F28" s="25">
        <v>0</v>
      </c>
      <c r="G28" s="41">
        <f>SUMIF('mượn A Dương'!C:C,Tổng!B:B,'mượn A Dương'!F:F)</f>
        <v>1</v>
      </c>
      <c r="H28" s="42"/>
      <c r="I28" s="41"/>
      <c r="J28" s="21"/>
      <c r="K28" s="21"/>
      <c r="L28" s="21"/>
      <c r="M28" s="21"/>
      <c r="N28" s="20"/>
      <c r="O28" s="20"/>
      <c r="P28" s="22"/>
      <c r="Q28" s="23"/>
      <c r="R28" s="25"/>
      <c r="S28" s="27">
        <f t="shared" si="1"/>
        <v>4</v>
      </c>
      <c r="T28" s="28"/>
      <c r="U28" s="28"/>
    </row>
    <row r="29" spans="1:21" ht="21.75" customHeight="1">
      <c r="A29" s="5">
        <v>26</v>
      </c>
      <c r="B29" s="6" t="s">
        <v>87</v>
      </c>
      <c r="C29" s="7" t="s">
        <v>88</v>
      </c>
      <c r="D29" s="20">
        <v>6</v>
      </c>
      <c r="E29" s="22">
        <v>1</v>
      </c>
      <c r="F29" s="25">
        <v>0</v>
      </c>
      <c r="G29" s="41">
        <f>SUMIF('mượn A Dương'!C:C,Tổng!B:B,'mượn A Dương'!F:F)</f>
        <v>0</v>
      </c>
      <c r="H29" s="42"/>
      <c r="I29" s="41"/>
      <c r="J29" s="21"/>
      <c r="K29" s="21"/>
      <c r="L29" s="21"/>
      <c r="M29" s="21"/>
      <c r="N29" s="20"/>
      <c r="O29" s="20"/>
      <c r="P29" s="22"/>
      <c r="Q29" s="23"/>
      <c r="R29" s="25"/>
      <c r="S29" s="27">
        <f t="shared" si="1"/>
        <v>5</v>
      </c>
      <c r="T29" s="28"/>
      <c r="U29" s="28"/>
    </row>
    <row r="30" spans="1:21" ht="21.75" customHeight="1">
      <c r="A30" s="5">
        <v>27</v>
      </c>
      <c r="B30" s="6" t="s">
        <v>89</v>
      </c>
      <c r="C30" s="7" t="s">
        <v>90</v>
      </c>
      <c r="D30" s="20">
        <v>6</v>
      </c>
      <c r="E30" s="22">
        <v>1</v>
      </c>
      <c r="F30" s="25">
        <v>0</v>
      </c>
      <c r="G30" s="41">
        <f>SUMIF('mượn A Dương'!C:C,Tổng!B:B,'mượn A Dương'!F:F)</f>
        <v>0</v>
      </c>
      <c r="H30" s="42"/>
      <c r="I30" s="41"/>
      <c r="J30" s="21"/>
      <c r="K30" s="21"/>
      <c r="L30" s="21"/>
      <c r="M30" s="21"/>
      <c r="N30" s="20"/>
      <c r="O30" s="20"/>
      <c r="P30" s="22"/>
      <c r="Q30" s="23"/>
      <c r="R30" s="25"/>
      <c r="S30" s="27">
        <f t="shared" si="1"/>
        <v>5</v>
      </c>
      <c r="T30" s="28"/>
      <c r="U30" s="28"/>
    </row>
    <row r="31" spans="1:21" ht="21.75" customHeight="1">
      <c r="A31" s="5">
        <v>28</v>
      </c>
      <c r="B31" s="7" t="s">
        <v>30</v>
      </c>
      <c r="C31" s="7" t="s">
        <v>31</v>
      </c>
      <c r="D31" s="20">
        <v>1</v>
      </c>
      <c r="E31" s="22">
        <v>1</v>
      </c>
      <c r="F31" s="25">
        <v>0</v>
      </c>
      <c r="G31" s="41">
        <f>SUMIF('mượn A Dương'!C:C,Tổng!B:B,'mượn A Dương'!F:F)</f>
        <v>0</v>
      </c>
      <c r="H31" s="42"/>
      <c r="I31" s="41"/>
      <c r="J31" s="21"/>
      <c r="K31" s="21"/>
      <c r="L31" s="21"/>
      <c r="M31" s="21"/>
      <c r="N31" s="20"/>
      <c r="O31" s="20"/>
      <c r="P31" s="22"/>
      <c r="Q31" s="23"/>
      <c r="R31" s="25"/>
      <c r="S31" s="27">
        <f t="shared" si="1"/>
        <v>0</v>
      </c>
      <c r="T31" s="28"/>
      <c r="U31" s="28"/>
    </row>
    <row r="32" spans="1:21" ht="21.75" customHeight="1">
      <c r="A32" s="5">
        <v>29</v>
      </c>
      <c r="B32" s="6" t="s">
        <v>32</v>
      </c>
      <c r="C32" s="9" t="s">
        <v>33</v>
      </c>
      <c r="D32" s="20">
        <v>1</v>
      </c>
      <c r="E32" s="22">
        <v>1</v>
      </c>
      <c r="F32" s="25">
        <v>0</v>
      </c>
      <c r="G32" s="41">
        <f>SUMIF('mượn A Dương'!C:C,Tổng!B:B,'mượn A Dương'!F:F)</f>
        <v>0</v>
      </c>
      <c r="H32" s="42"/>
      <c r="I32" s="41"/>
      <c r="J32" s="21"/>
      <c r="K32" s="21"/>
      <c r="L32" s="21"/>
      <c r="M32" s="21"/>
      <c r="N32" s="20"/>
      <c r="O32" s="20"/>
      <c r="P32" s="22"/>
      <c r="Q32" s="23"/>
      <c r="R32" s="25"/>
      <c r="S32" s="27">
        <f t="shared" si="1"/>
        <v>0</v>
      </c>
      <c r="T32" s="28"/>
      <c r="U32" s="28"/>
    </row>
    <row r="33" spans="1:21" ht="21.75" customHeight="1">
      <c r="A33" s="5">
        <v>30</v>
      </c>
      <c r="B33" s="8" t="s">
        <v>34</v>
      </c>
      <c r="C33" s="9" t="s">
        <v>35</v>
      </c>
      <c r="D33" s="20">
        <v>6</v>
      </c>
      <c r="E33" s="22">
        <v>1</v>
      </c>
      <c r="F33" s="25">
        <v>0</v>
      </c>
      <c r="G33" s="41">
        <f>SUMIF('mượn A Dương'!C:C,Tổng!B:B,'mượn A Dương'!F:F)</f>
        <v>0</v>
      </c>
      <c r="H33" s="42"/>
      <c r="I33" s="41"/>
      <c r="J33" s="21"/>
      <c r="K33" s="21"/>
      <c r="L33" s="21"/>
      <c r="M33" s="21"/>
      <c r="N33" s="20"/>
      <c r="O33" s="20"/>
      <c r="P33" s="22"/>
      <c r="Q33" s="23"/>
      <c r="R33" s="25"/>
      <c r="S33" s="27">
        <f t="shared" si="1"/>
        <v>5</v>
      </c>
      <c r="T33" s="28"/>
      <c r="U33" s="28"/>
    </row>
    <row r="34" spans="1:21" ht="21.75" customHeight="1">
      <c r="A34" s="5">
        <v>31</v>
      </c>
      <c r="B34" s="8" t="s">
        <v>36</v>
      </c>
      <c r="C34" s="9" t="s">
        <v>37</v>
      </c>
      <c r="D34" s="20">
        <v>10</v>
      </c>
      <c r="E34" s="22">
        <v>1</v>
      </c>
      <c r="F34" s="25">
        <v>0</v>
      </c>
      <c r="G34" s="41">
        <f>SUMIF('mượn A Dương'!C:C,Tổng!B:B,'mượn A Dương'!F:F)</f>
        <v>0</v>
      </c>
      <c r="H34" s="42"/>
      <c r="I34" s="41"/>
      <c r="J34" s="21"/>
      <c r="K34" s="21"/>
      <c r="L34" s="21"/>
      <c r="M34" s="21"/>
      <c r="N34" s="20"/>
      <c r="O34" s="20"/>
      <c r="P34" s="22"/>
      <c r="Q34" s="23"/>
      <c r="R34" s="25"/>
      <c r="S34" s="27">
        <f t="shared" si="1"/>
        <v>9</v>
      </c>
      <c r="T34" s="28"/>
      <c r="U34" s="28"/>
    </row>
    <row r="35" spans="1:21" ht="21.75" customHeight="1">
      <c r="A35" s="5">
        <v>32</v>
      </c>
      <c r="B35" s="8" t="s">
        <v>91</v>
      </c>
      <c r="C35" s="9" t="s">
        <v>92</v>
      </c>
      <c r="D35" s="20">
        <v>10</v>
      </c>
      <c r="E35" s="22">
        <v>1</v>
      </c>
      <c r="F35" s="25">
        <v>0</v>
      </c>
      <c r="G35" s="41">
        <f>SUMIF('mượn A Dương'!C:C,Tổng!B:B,'mượn A Dương'!F:F)</f>
        <v>0</v>
      </c>
      <c r="H35" s="42"/>
      <c r="I35" s="41"/>
      <c r="J35" s="21"/>
      <c r="K35" s="21"/>
      <c r="L35" s="21"/>
      <c r="M35" s="21"/>
      <c r="N35" s="20"/>
      <c r="O35" s="20"/>
      <c r="P35" s="22"/>
      <c r="Q35" s="23"/>
      <c r="R35" s="25"/>
      <c r="S35" s="27">
        <f t="shared" si="1"/>
        <v>9</v>
      </c>
      <c r="T35" s="28"/>
      <c r="U35" s="28"/>
    </row>
    <row r="36" spans="1:21" ht="21.75" customHeight="1">
      <c r="A36" s="5">
        <v>33</v>
      </c>
      <c r="B36" s="11" t="s">
        <v>93</v>
      </c>
      <c r="C36" s="7" t="s">
        <v>94</v>
      </c>
      <c r="D36" s="20">
        <v>5</v>
      </c>
      <c r="E36" s="22">
        <v>1</v>
      </c>
      <c r="F36" s="25">
        <v>0</v>
      </c>
      <c r="G36" s="41">
        <f>SUMIF('mượn A Dương'!C:C,Tổng!B:B,'mượn A Dương'!F:F)</f>
        <v>0</v>
      </c>
      <c r="H36" s="42"/>
      <c r="I36" s="41"/>
      <c r="J36" s="21"/>
      <c r="K36" s="21"/>
      <c r="L36" s="21"/>
      <c r="M36" s="21"/>
      <c r="N36" s="20"/>
      <c r="O36" s="20"/>
      <c r="P36" s="22"/>
      <c r="Q36" s="23"/>
      <c r="R36" s="25"/>
      <c r="S36" s="27">
        <f t="shared" si="1"/>
        <v>4</v>
      </c>
      <c r="T36" s="28"/>
      <c r="U36" s="28"/>
    </row>
    <row r="37" spans="1:21" ht="21.75" customHeight="1">
      <c r="A37" s="5">
        <v>34</v>
      </c>
      <c r="B37" s="11" t="s">
        <v>95</v>
      </c>
      <c r="C37" s="7" t="s">
        <v>96</v>
      </c>
      <c r="D37" s="20">
        <v>6</v>
      </c>
      <c r="E37" s="22">
        <v>1</v>
      </c>
      <c r="F37" s="25">
        <v>0</v>
      </c>
      <c r="G37" s="41">
        <f>SUMIF('mượn A Dương'!C:C,Tổng!B:B,'mượn A Dương'!F:F)</f>
        <v>0</v>
      </c>
      <c r="H37" s="42"/>
      <c r="I37" s="41"/>
      <c r="J37" s="21"/>
      <c r="K37" s="21"/>
      <c r="L37" s="21"/>
      <c r="M37" s="21"/>
      <c r="N37" s="20"/>
      <c r="O37" s="20"/>
      <c r="P37" s="22"/>
      <c r="Q37" s="23"/>
      <c r="R37" s="25"/>
      <c r="S37" s="27">
        <f t="shared" si="1"/>
        <v>5</v>
      </c>
      <c r="T37" s="28"/>
      <c r="U37" s="28"/>
    </row>
    <row r="38" spans="1:21" ht="21.75" customHeight="1">
      <c r="A38" s="5">
        <v>35</v>
      </c>
      <c r="B38" s="11" t="s">
        <v>97</v>
      </c>
      <c r="C38" s="7" t="s">
        <v>98</v>
      </c>
      <c r="D38" s="20">
        <v>6</v>
      </c>
      <c r="E38" s="22">
        <v>1</v>
      </c>
      <c r="F38" s="25">
        <v>1</v>
      </c>
      <c r="G38" s="41">
        <f>SUMIF('mượn A Dương'!C:C,Tổng!B:B,'mượn A Dương'!F:F)</f>
        <v>0</v>
      </c>
      <c r="H38" s="42"/>
      <c r="I38" s="41"/>
      <c r="J38" s="21"/>
      <c r="K38" s="21"/>
      <c r="L38" s="21"/>
      <c r="M38" s="21"/>
      <c r="N38" s="20"/>
      <c r="O38" s="20"/>
      <c r="P38" s="22"/>
      <c r="Q38" s="23"/>
      <c r="R38" s="25"/>
      <c r="S38" s="27">
        <f t="shared" si="1"/>
        <v>4</v>
      </c>
      <c r="T38" s="28"/>
      <c r="U38" s="28"/>
    </row>
    <row r="39" spans="1:21" ht="21.75" customHeight="1">
      <c r="A39" s="5">
        <v>36</v>
      </c>
      <c r="B39" s="11" t="s">
        <v>99</v>
      </c>
      <c r="C39" s="7" t="s">
        <v>100</v>
      </c>
      <c r="D39" s="20">
        <v>3</v>
      </c>
      <c r="E39" s="22">
        <v>1</v>
      </c>
      <c r="F39" s="25">
        <v>0</v>
      </c>
      <c r="G39" s="41">
        <f>SUMIF('mượn A Dương'!C:C,Tổng!B:B,'mượn A Dương'!F:F)</f>
        <v>0</v>
      </c>
      <c r="H39" s="42"/>
      <c r="I39" s="41"/>
      <c r="J39" s="21"/>
      <c r="K39" s="21"/>
      <c r="L39" s="21"/>
      <c r="M39" s="21"/>
      <c r="N39" s="20"/>
      <c r="O39" s="20"/>
      <c r="P39" s="22"/>
      <c r="Q39" s="23"/>
      <c r="R39" s="25"/>
      <c r="S39" s="27">
        <f t="shared" si="1"/>
        <v>2</v>
      </c>
      <c r="T39" s="28"/>
      <c r="U39" s="28"/>
    </row>
    <row r="40" spans="1:21" ht="21.75" customHeight="1">
      <c r="A40" s="5">
        <v>37</v>
      </c>
      <c r="B40" s="11" t="s">
        <v>101</v>
      </c>
      <c r="C40" s="7" t="s">
        <v>102</v>
      </c>
      <c r="D40" s="20">
        <v>6</v>
      </c>
      <c r="E40" s="22">
        <v>1</v>
      </c>
      <c r="F40" s="25">
        <v>0</v>
      </c>
      <c r="G40" s="41">
        <f>SUMIF('mượn A Dương'!C:C,Tổng!B:B,'mượn A Dương'!F:F)</f>
        <v>0</v>
      </c>
      <c r="H40" s="42"/>
      <c r="I40" s="41"/>
      <c r="J40" s="21"/>
      <c r="K40" s="21"/>
      <c r="L40" s="21"/>
      <c r="M40" s="21"/>
      <c r="N40" s="20"/>
      <c r="O40" s="20"/>
      <c r="P40" s="22"/>
      <c r="Q40" s="23"/>
      <c r="R40" s="25"/>
      <c r="S40" s="27">
        <f t="shared" si="1"/>
        <v>5</v>
      </c>
      <c r="T40" s="28"/>
      <c r="U40" s="28"/>
    </row>
    <row r="41" spans="1:21" ht="21.75" customHeight="1">
      <c r="A41" s="5">
        <v>38</v>
      </c>
      <c r="B41" s="11" t="s">
        <v>103</v>
      </c>
      <c r="C41" s="7" t="s">
        <v>104</v>
      </c>
      <c r="D41" s="20">
        <v>6</v>
      </c>
      <c r="E41" s="22">
        <v>1</v>
      </c>
      <c r="F41" s="25">
        <v>0</v>
      </c>
      <c r="G41" s="41">
        <f>SUMIF('mượn A Dương'!C:C,Tổng!B:B,'mượn A Dương'!F:F)</f>
        <v>1</v>
      </c>
      <c r="H41" s="42"/>
      <c r="I41" s="41"/>
      <c r="J41" s="21"/>
      <c r="K41" s="21"/>
      <c r="L41" s="21"/>
      <c r="M41" s="21"/>
      <c r="N41" s="20"/>
      <c r="O41" s="20"/>
      <c r="P41" s="22"/>
      <c r="Q41" s="23"/>
      <c r="R41" s="25"/>
      <c r="S41" s="27">
        <f t="shared" si="1"/>
        <v>4</v>
      </c>
      <c r="T41" s="28"/>
      <c r="U41" s="28"/>
    </row>
    <row r="42" spans="1:21" ht="21.75" customHeight="1">
      <c r="A42" s="5">
        <v>39</v>
      </c>
      <c r="B42" s="11" t="s">
        <v>105</v>
      </c>
      <c r="C42" s="7" t="s">
        <v>106</v>
      </c>
      <c r="D42" s="20">
        <v>6</v>
      </c>
      <c r="E42" s="22">
        <v>1</v>
      </c>
      <c r="F42" s="25">
        <v>0</v>
      </c>
      <c r="G42" s="41">
        <f>SUMIF('mượn A Dương'!C:C,Tổng!B:B,'mượn A Dương'!F:F)</f>
        <v>0</v>
      </c>
      <c r="H42" s="42"/>
      <c r="I42" s="41"/>
      <c r="J42" s="21"/>
      <c r="K42" s="21"/>
      <c r="L42" s="21"/>
      <c r="M42" s="21"/>
      <c r="N42" s="20"/>
      <c r="O42" s="20"/>
      <c r="P42" s="22"/>
      <c r="Q42" s="23"/>
      <c r="R42" s="25"/>
      <c r="S42" s="27">
        <f t="shared" si="1"/>
        <v>5</v>
      </c>
      <c r="T42" s="28"/>
      <c r="U42" s="28"/>
    </row>
    <row r="43" spans="1:21" ht="21.75" customHeight="1">
      <c r="A43" s="5">
        <v>40</v>
      </c>
      <c r="B43" s="11" t="s">
        <v>107</v>
      </c>
      <c r="C43" s="7" t="s">
        <v>108</v>
      </c>
      <c r="D43" s="20">
        <v>6</v>
      </c>
      <c r="E43" s="22">
        <v>1</v>
      </c>
      <c r="F43" s="25">
        <v>0</v>
      </c>
      <c r="G43" s="41">
        <f>SUMIF('mượn A Dương'!C:C,Tổng!B:B,'mượn A Dương'!F:F)</f>
        <v>0</v>
      </c>
      <c r="H43" s="42"/>
      <c r="I43" s="41"/>
      <c r="J43" s="21"/>
      <c r="K43" s="21"/>
      <c r="L43" s="21"/>
      <c r="M43" s="21"/>
      <c r="N43" s="20"/>
      <c r="O43" s="20"/>
      <c r="P43" s="22"/>
      <c r="Q43" s="23"/>
      <c r="R43" s="25"/>
      <c r="S43" s="27">
        <f t="shared" si="1"/>
        <v>5</v>
      </c>
      <c r="T43" s="28"/>
      <c r="U43" s="28"/>
    </row>
    <row r="44" spans="1:21" ht="21.75" customHeight="1">
      <c r="A44" s="5">
        <v>41</v>
      </c>
      <c r="B44" s="8" t="s">
        <v>38</v>
      </c>
      <c r="C44" s="7" t="s">
        <v>39</v>
      </c>
      <c r="D44" s="20">
        <v>4</v>
      </c>
      <c r="E44" s="22">
        <v>1</v>
      </c>
      <c r="F44" s="25">
        <v>0</v>
      </c>
      <c r="G44" s="41">
        <f>SUMIF('mượn A Dương'!C:C,Tổng!B:B,'mượn A Dương'!F:F)</f>
        <v>0</v>
      </c>
      <c r="H44" s="42"/>
      <c r="I44" s="41"/>
      <c r="J44" s="21"/>
      <c r="K44" s="21"/>
      <c r="L44" s="21"/>
      <c r="M44" s="21"/>
      <c r="N44" s="20"/>
      <c r="O44" s="20"/>
      <c r="P44" s="22"/>
      <c r="Q44" s="23"/>
      <c r="R44" s="25"/>
      <c r="S44" s="27">
        <f t="shared" si="1"/>
        <v>3</v>
      </c>
      <c r="T44" s="28"/>
      <c r="U44" s="28"/>
    </row>
    <row r="45" spans="1:21" ht="21.75" customHeight="1">
      <c r="A45" s="5">
        <v>42</v>
      </c>
      <c r="B45" s="3" t="s">
        <v>109</v>
      </c>
      <c r="C45" s="9" t="s">
        <v>110</v>
      </c>
      <c r="D45" s="20">
        <v>0</v>
      </c>
      <c r="E45" s="22">
        <v>0</v>
      </c>
      <c r="F45" s="25">
        <v>0</v>
      </c>
      <c r="G45" s="41">
        <f>SUMIF('mượn A Dương'!C:C,Tổng!B:B,'mượn A Dương'!F:F)</f>
        <v>0</v>
      </c>
      <c r="H45" s="42"/>
      <c r="I45" s="41"/>
      <c r="J45" s="21"/>
      <c r="K45" s="21"/>
      <c r="L45" s="21"/>
      <c r="M45" s="21"/>
      <c r="N45" s="20"/>
      <c r="O45" s="20"/>
      <c r="P45" s="22"/>
      <c r="Q45" s="23"/>
      <c r="R45" s="25"/>
      <c r="S45" s="27">
        <f t="shared" si="1"/>
        <v>0</v>
      </c>
      <c r="T45" s="28"/>
      <c r="U45" s="28"/>
    </row>
    <row r="46" spans="1:21" ht="21.75" customHeight="1">
      <c r="A46" s="5">
        <v>43</v>
      </c>
      <c r="B46" s="6" t="s">
        <v>40</v>
      </c>
      <c r="C46" s="7" t="s">
        <v>41</v>
      </c>
      <c r="D46" s="20">
        <v>14</v>
      </c>
      <c r="E46" s="22">
        <v>1</v>
      </c>
      <c r="F46" s="25">
        <v>5</v>
      </c>
      <c r="G46" s="41">
        <f>SUMIF('mượn A Dương'!C:C,Tổng!B:B,'mượn A Dương'!F:F)</f>
        <v>7</v>
      </c>
      <c r="H46" s="42"/>
      <c r="I46" s="41"/>
      <c r="J46" s="21"/>
      <c r="K46" s="21"/>
      <c r="L46" s="21"/>
      <c r="M46" s="21"/>
      <c r="N46" s="20"/>
      <c r="O46" s="20"/>
      <c r="P46" s="22"/>
      <c r="Q46" s="23"/>
      <c r="R46" s="25"/>
      <c r="S46" s="27">
        <f t="shared" si="1"/>
        <v>1</v>
      </c>
      <c r="T46" s="28"/>
      <c r="U46" s="28"/>
    </row>
    <row r="47" spans="1:21" ht="21.75" customHeight="1">
      <c r="A47" s="5">
        <v>44</v>
      </c>
      <c r="B47" s="13" t="s">
        <v>111</v>
      </c>
      <c r="C47" s="7" t="s">
        <v>112</v>
      </c>
      <c r="D47" s="20">
        <v>1</v>
      </c>
      <c r="E47" s="22">
        <v>1</v>
      </c>
      <c r="F47" s="25">
        <v>0</v>
      </c>
      <c r="G47" s="41">
        <f>SUMIF('mượn A Dương'!C:C,Tổng!B:B,'mượn A Dương'!F:F)</f>
        <v>0</v>
      </c>
      <c r="H47" s="42"/>
      <c r="I47" s="41"/>
      <c r="J47" s="21"/>
      <c r="K47" s="21"/>
      <c r="L47" s="21"/>
      <c r="M47" s="21"/>
      <c r="N47" s="20"/>
      <c r="O47" s="20"/>
      <c r="P47" s="22"/>
      <c r="Q47" s="23"/>
      <c r="R47" s="25"/>
      <c r="S47" s="27">
        <f t="shared" si="1"/>
        <v>0</v>
      </c>
      <c r="T47" s="28"/>
      <c r="U47" s="28"/>
    </row>
    <row r="48" spans="1:21" ht="21.75" customHeight="1">
      <c r="A48" s="5">
        <v>45</v>
      </c>
      <c r="B48" s="6" t="s">
        <v>113</v>
      </c>
      <c r="C48" s="7" t="s">
        <v>114</v>
      </c>
      <c r="D48" s="20">
        <v>1</v>
      </c>
      <c r="E48" s="22">
        <v>1</v>
      </c>
      <c r="F48" s="25">
        <v>0</v>
      </c>
      <c r="G48" s="41">
        <f>SUMIF('mượn A Dương'!C:C,Tổng!B:B,'mượn A Dương'!F:F)</f>
        <v>0</v>
      </c>
      <c r="H48" s="42"/>
      <c r="I48" s="41"/>
      <c r="J48" s="21"/>
      <c r="K48" s="21"/>
      <c r="L48" s="21"/>
      <c r="M48" s="21"/>
      <c r="N48" s="20"/>
      <c r="O48" s="20"/>
      <c r="P48" s="22"/>
      <c r="Q48" s="23"/>
      <c r="R48" s="25"/>
      <c r="S48" s="27">
        <f t="shared" si="1"/>
        <v>0</v>
      </c>
      <c r="T48" s="28"/>
      <c r="U48" s="28"/>
    </row>
    <row r="49" spans="1:21" ht="21.75" customHeight="1">
      <c r="A49" s="5">
        <v>46</v>
      </c>
      <c r="B49" s="8" t="s">
        <v>115</v>
      </c>
      <c r="C49" s="9" t="s">
        <v>116</v>
      </c>
      <c r="D49" s="20">
        <v>2</v>
      </c>
      <c r="E49" s="22">
        <v>1</v>
      </c>
      <c r="F49" s="25">
        <v>0</v>
      </c>
      <c r="G49" s="41">
        <f>SUMIF('mượn A Dương'!C:C,Tổng!B:B,'mượn A Dương'!F:F)</f>
        <v>0</v>
      </c>
      <c r="H49" s="42"/>
      <c r="I49" s="41"/>
      <c r="J49" s="21"/>
      <c r="K49" s="21"/>
      <c r="L49" s="21"/>
      <c r="M49" s="21"/>
      <c r="N49" s="20"/>
      <c r="O49" s="20"/>
      <c r="P49" s="22"/>
      <c r="Q49" s="23"/>
      <c r="R49" s="25"/>
      <c r="S49" s="27">
        <f t="shared" si="1"/>
        <v>1</v>
      </c>
      <c r="T49" s="28"/>
      <c r="U49" s="28"/>
    </row>
    <row r="50" spans="1:21" ht="21.75" customHeight="1">
      <c r="A50" s="5">
        <v>47</v>
      </c>
      <c r="B50" s="11" t="s">
        <v>117</v>
      </c>
      <c r="C50" s="14" t="s">
        <v>118</v>
      </c>
      <c r="D50" s="20">
        <v>1</v>
      </c>
      <c r="E50" s="22">
        <v>1</v>
      </c>
      <c r="F50" s="25">
        <v>0</v>
      </c>
      <c r="G50" s="41">
        <f>SUMIF('mượn A Dương'!C:C,Tổng!B:B,'mượn A Dương'!F:F)</f>
        <v>0</v>
      </c>
      <c r="H50" s="42"/>
      <c r="I50" s="41"/>
      <c r="J50" s="21"/>
      <c r="K50" s="21"/>
      <c r="L50" s="21"/>
      <c r="M50" s="21"/>
      <c r="N50" s="20"/>
      <c r="O50" s="20"/>
      <c r="P50" s="22"/>
      <c r="Q50" s="23"/>
      <c r="R50" s="25"/>
      <c r="S50" s="27">
        <f t="shared" si="1"/>
        <v>0</v>
      </c>
      <c r="T50" s="28"/>
      <c r="U50" s="28"/>
    </row>
    <row r="51" spans="1:21" ht="21.75" customHeight="1">
      <c r="A51" s="5">
        <v>48</v>
      </c>
      <c r="B51" s="6" t="s">
        <v>119</v>
      </c>
      <c r="C51" s="7" t="s">
        <v>120</v>
      </c>
      <c r="D51" s="20">
        <v>2</v>
      </c>
      <c r="E51" s="22">
        <v>1</v>
      </c>
      <c r="F51" s="25">
        <v>0</v>
      </c>
      <c r="G51" s="41">
        <f>SUMIF('mượn A Dương'!C:C,Tổng!B:B,'mượn A Dương'!F:F)</f>
        <v>0</v>
      </c>
      <c r="H51" s="42"/>
      <c r="I51" s="41"/>
      <c r="J51" s="21"/>
      <c r="K51" s="21"/>
      <c r="L51" s="21"/>
      <c r="M51" s="21"/>
      <c r="N51" s="20"/>
      <c r="O51" s="20"/>
      <c r="P51" s="22"/>
      <c r="Q51" s="23"/>
      <c r="R51" s="25"/>
      <c r="S51" s="27">
        <f t="shared" si="1"/>
        <v>1</v>
      </c>
      <c r="T51" s="28"/>
      <c r="U51" s="28"/>
    </row>
    <row r="52" spans="1:21" ht="21.75" customHeight="1">
      <c r="A52" s="5">
        <v>49</v>
      </c>
      <c r="B52" s="3" t="s">
        <v>121</v>
      </c>
      <c r="C52" s="7" t="s">
        <v>122</v>
      </c>
      <c r="D52" s="20">
        <v>5</v>
      </c>
      <c r="E52" s="22">
        <v>1</v>
      </c>
      <c r="F52" s="25">
        <v>0</v>
      </c>
      <c r="G52" s="41">
        <f>SUMIF('mượn A Dương'!C:C,Tổng!B:B,'mượn A Dương'!F:F)</f>
        <v>0</v>
      </c>
      <c r="H52" s="42"/>
      <c r="I52" s="41"/>
      <c r="J52" s="21"/>
      <c r="K52" s="21"/>
      <c r="L52" s="21"/>
      <c r="M52" s="21"/>
      <c r="N52" s="20"/>
      <c r="O52" s="20"/>
      <c r="P52" s="22"/>
      <c r="Q52" s="23"/>
      <c r="R52" s="25"/>
      <c r="S52" s="27">
        <f t="shared" si="1"/>
        <v>4</v>
      </c>
      <c r="T52" s="28"/>
      <c r="U52" s="28"/>
    </row>
    <row r="53" spans="1:21" ht="21.75" customHeight="1">
      <c r="A53" s="5">
        <v>50</v>
      </c>
      <c r="B53" s="6" t="s">
        <v>42</v>
      </c>
      <c r="C53" s="7" t="s">
        <v>43</v>
      </c>
      <c r="D53" s="20">
        <v>1</v>
      </c>
      <c r="E53" s="22">
        <v>1</v>
      </c>
      <c r="F53" s="25">
        <v>0</v>
      </c>
      <c r="G53" s="41">
        <f>SUMIF('mượn A Dương'!C:C,Tổng!B:B,'mượn A Dương'!F:F)</f>
        <v>0</v>
      </c>
      <c r="H53" s="42"/>
      <c r="I53" s="41"/>
      <c r="J53" s="21"/>
      <c r="K53" s="21"/>
      <c r="L53" s="21"/>
      <c r="M53" s="21"/>
      <c r="N53" s="20"/>
      <c r="O53" s="20"/>
      <c r="P53" s="22"/>
      <c r="Q53" s="23"/>
      <c r="R53" s="25"/>
      <c r="S53" s="27">
        <f t="shared" si="1"/>
        <v>0</v>
      </c>
      <c r="T53" s="28"/>
      <c r="U53" s="28"/>
    </row>
    <row r="54" spans="1:21" ht="21.75" customHeight="1">
      <c r="A54" s="5">
        <v>51</v>
      </c>
      <c r="B54" s="6" t="s">
        <v>44</v>
      </c>
      <c r="C54" s="7" t="s">
        <v>45</v>
      </c>
      <c r="D54" s="20">
        <v>6</v>
      </c>
      <c r="E54" s="22">
        <v>1</v>
      </c>
      <c r="F54" s="25">
        <v>1</v>
      </c>
      <c r="G54" s="41">
        <v>1</v>
      </c>
      <c r="H54" s="42"/>
      <c r="I54" s="41"/>
      <c r="J54" s="21"/>
      <c r="K54" s="21"/>
      <c r="L54" s="21"/>
      <c r="M54" s="21"/>
      <c r="N54" s="20"/>
      <c r="O54" s="20"/>
      <c r="P54" s="22"/>
      <c r="Q54" s="23"/>
      <c r="R54" s="25"/>
      <c r="S54" s="27">
        <f t="shared" si="1"/>
        <v>3</v>
      </c>
      <c r="T54" s="28"/>
      <c r="U54" s="28"/>
    </row>
    <row r="55" spans="1:21" ht="21.75" customHeight="1">
      <c r="A55" s="5">
        <v>52</v>
      </c>
      <c r="B55" s="9" t="s">
        <v>123</v>
      </c>
      <c r="C55" s="7" t="s">
        <v>124</v>
      </c>
      <c r="D55" s="20">
        <v>0</v>
      </c>
      <c r="E55" s="22">
        <v>0</v>
      </c>
      <c r="F55" s="25">
        <v>0</v>
      </c>
      <c r="G55" s="41">
        <f>SUMIF('mượn A Dương'!C:C,Tổng!B:B,'mượn A Dương'!F:F)</f>
        <v>0</v>
      </c>
      <c r="H55" s="42"/>
      <c r="I55" s="41"/>
      <c r="J55" s="21"/>
      <c r="K55" s="21"/>
      <c r="L55" s="21"/>
      <c r="M55" s="21"/>
      <c r="N55" s="20"/>
      <c r="O55" s="20"/>
      <c r="P55" s="22"/>
      <c r="Q55" s="23"/>
      <c r="R55" s="25"/>
      <c r="S55" s="27">
        <f t="shared" si="1"/>
        <v>0</v>
      </c>
      <c r="T55" s="28"/>
      <c r="U55" s="28"/>
    </row>
    <row r="56" spans="1:21" ht="21.75" customHeight="1">
      <c r="A56" s="5">
        <v>53</v>
      </c>
      <c r="B56" s="7" t="s">
        <v>125</v>
      </c>
      <c r="C56" s="14" t="s">
        <v>126</v>
      </c>
      <c r="D56" s="20">
        <v>0</v>
      </c>
      <c r="E56" s="22">
        <v>0</v>
      </c>
      <c r="F56" s="25">
        <v>0</v>
      </c>
      <c r="G56" s="41">
        <f>SUMIF('mượn A Dương'!C:C,Tổng!B:B,'mượn A Dương'!F:F)</f>
        <v>0</v>
      </c>
      <c r="H56" s="42"/>
      <c r="I56" s="41"/>
      <c r="J56" s="21"/>
      <c r="K56" s="21"/>
      <c r="L56" s="21"/>
      <c r="M56" s="21"/>
      <c r="N56" s="20"/>
      <c r="O56" s="20"/>
      <c r="P56" s="22"/>
      <c r="Q56" s="23"/>
      <c r="R56" s="25"/>
      <c r="S56" s="27">
        <f t="shared" si="1"/>
        <v>0</v>
      </c>
      <c r="T56" s="28"/>
      <c r="U56" s="28"/>
    </row>
    <row r="57" spans="1:21" ht="21.75" customHeight="1">
      <c r="A57" s="5">
        <v>54</v>
      </c>
      <c r="B57" s="8" t="s">
        <v>127</v>
      </c>
      <c r="C57" s="9" t="s">
        <v>128</v>
      </c>
      <c r="D57" s="20">
        <v>1</v>
      </c>
      <c r="E57" s="22">
        <v>0</v>
      </c>
      <c r="F57" s="25">
        <v>0</v>
      </c>
      <c r="G57" s="41">
        <f>SUMIF('mượn A Dương'!C:C,Tổng!B:B,'mượn A Dương'!F:F)</f>
        <v>0</v>
      </c>
      <c r="H57" s="42"/>
      <c r="I57" s="41"/>
      <c r="J57" s="21"/>
      <c r="K57" s="21"/>
      <c r="L57" s="21"/>
      <c r="M57" s="21"/>
      <c r="N57" s="20"/>
      <c r="O57" s="20"/>
      <c r="P57" s="22"/>
      <c r="Q57" s="23"/>
      <c r="R57" s="25"/>
      <c r="S57" s="27">
        <f t="shared" si="1"/>
        <v>1</v>
      </c>
      <c r="T57" s="28"/>
      <c r="U57" s="28"/>
    </row>
    <row r="58" spans="1:21" ht="21.75" customHeight="1">
      <c r="A58" s="5">
        <v>55</v>
      </c>
      <c r="B58" s="6" t="s">
        <v>64</v>
      </c>
      <c r="C58" s="7" t="s">
        <v>65</v>
      </c>
      <c r="D58" s="20">
        <v>51</v>
      </c>
      <c r="E58" s="22">
        <v>0</v>
      </c>
      <c r="F58" s="25">
        <v>14</v>
      </c>
      <c r="G58" s="41">
        <f>SUMIF('mượn A Dương'!C:C,Tổng!B:B,'mượn A Dương'!F:F)</f>
        <v>0</v>
      </c>
      <c r="H58" s="42"/>
      <c r="I58" s="41"/>
      <c r="J58" s="21"/>
      <c r="K58" s="21"/>
      <c r="L58" s="21"/>
      <c r="M58" s="21"/>
      <c r="N58" s="20"/>
      <c r="O58" s="20"/>
      <c r="P58" s="22"/>
      <c r="Q58" s="23"/>
      <c r="R58" s="25"/>
      <c r="S58" s="27">
        <f t="shared" si="1"/>
        <v>37</v>
      </c>
      <c r="T58" s="28"/>
      <c r="U58" s="28"/>
    </row>
    <row r="59" spans="1:21" ht="21.75" customHeight="1">
      <c r="A59" s="5">
        <v>56</v>
      </c>
      <c r="B59" s="8" t="s">
        <v>46</v>
      </c>
      <c r="C59" s="9" t="s">
        <v>47</v>
      </c>
      <c r="D59" s="20">
        <v>1</v>
      </c>
      <c r="E59" s="22">
        <v>1</v>
      </c>
      <c r="F59" s="25">
        <v>0</v>
      </c>
      <c r="G59" s="41">
        <f>SUMIF('mượn A Dương'!C:C,Tổng!B:B,'mượn A Dương'!F:F)</f>
        <v>0</v>
      </c>
      <c r="H59" s="42"/>
      <c r="I59" s="41"/>
      <c r="J59" s="21"/>
      <c r="K59" s="21"/>
      <c r="L59" s="21"/>
      <c r="M59" s="21"/>
      <c r="N59" s="20"/>
      <c r="O59" s="20"/>
      <c r="P59" s="22"/>
      <c r="Q59" s="23"/>
      <c r="R59" s="25"/>
      <c r="S59" s="27">
        <f t="shared" si="1"/>
        <v>0</v>
      </c>
      <c r="T59" s="28"/>
      <c r="U59" s="28"/>
    </row>
    <row r="60" spans="1:21" ht="21.75" customHeight="1">
      <c r="A60" s="5">
        <v>57</v>
      </c>
      <c r="B60" s="14" t="s">
        <v>129</v>
      </c>
      <c r="C60" s="9" t="s">
        <v>130</v>
      </c>
      <c r="D60" s="20">
        <v>11</v>
      </c>
      <c r="E60" s="22">
        <v>0</v>
      </c>
      <c r="F60" s="25">
        <v>0</v>
      </c>
      <c r="G60" s="41">
        <f>SUMIF('mượn A Dương'!C:C,Tổng!B:B,'mượn A Dương'!F:F)</f>
        <v>0</v>
      </c>
      <c r="H60" s="42"/>
      <c r="I60" s="41"/>
      <c r="J60" s="21"/>
      <c r="K60" s="21"/>
      <c r="L60" s="21"/>
      <c r="M60" s="21"/>
      <c r="N60" s="20"/>
      <c r="O60" s="20"/>
      <c r="P60" s="22"/>
      <c r="Q60" s="23"/>
      <c r="R60" s="25"/>
      <c r="S60" s="27">
        <f t="shared" si="1"/>
        <v>11</v>
      </c>
      <c r="T60" s="28"/>
      <c r="U60" s="28"/>
    </row>
    <row r="61" spans="1:21" ht="21.75" customHeight="1">
      <c r="A61" s="5">
        <v>58</v>
      </c>
      <c r="B61" s="7" t="s">
        <v>48</v>
      </c>
      <c r="C61" s="7" t="s">
        <v>49</v>
      </c>
      <c r="D61" s="20">
        <v>1</v>
      </c>
      <c r="E61" s="22">
        <v>1</v>
      </c>
      <c r="F61" s="25">
        <v>0</v>
      </c>
      <c r="G61" s="41">
        <f>SUMIF('mượn A Dương'!C:C,Tổng!B:B,'mượn A Dương'!F:F)</f>
        <v>0</v>
      </c>
      <c r="H61" s="42"/>
      <c r="I61" s="41"/>
      <c r="J61" s="21"/>
      <c r="K61" s="21"/>
      <c r="L61" s="21"/>
      <c r="M61" s="21"/>
      <c r="N61" s="20"/>
      <c r="O61" s="20"/>
      <c r="P61" s="22"/>
      <c r="Q61" s="23"/>
      <c r="R61" s="25"/>
      <c r="S61" s="27">
        <f t="shared" si="1"/>
        <v>0</v>
      </c>
      <c r="T61" s="28"/>
      <c r="U61" s="28"/>
    </row>
    <row r="62" spans="1:21" ht="21.75" customHeight="1">
      <c r="A62" s="5">
        <v>59</v>
      </c>
      <c r="B62" s="6" t="s">
        <v>50</v>
      </c>
      <c r="C62" s="7" t="s">
        <v>51</v>
      </c>
      <c r="D62" s="20">
        <v>1</v>
      </c>
      <c r="E62" s="22">
        <v>1</v>
      </c>
      <c r="F62" s="25">
        <v>0</v>
      </c>
      <c r="G62" s="41">
        <f>SUMIF('mượn A Dương'!C:C,Tổng!B:B,'mượn A Dương'!F:F)</f>
        <v>0</v>
      </c>
      <c r="H62" s="42"/>
      <c r="I62" s="41"/>
      <c r="J62" s="21"/>
      <c r="K62" s="21"/>
      <c r="L62" s="21"/>
      <c r="M62" s="21"/>
      <c r="N62" s="20"/>
      <c r="O62" s="20"/>
      <c r="P62" s="22"/>
      <c r="Q62" s="23"/>
      <c r="R62" s="25"/>
      <c r="S62" s="27">
        <f t="shared" si="1"/>
        <v>0</v>
      </c>
      <c r="T62" s="28"/>
      <c r="U62" s="28"/>
    </row>
    <row r="63" spans="1:21" ht="21.75" customHeight="1">
      <c r="A63" s="5">
        <v>60</v>
      </c>
      <c r="B63" s="6" t="s">
        <v>52</v>
      </c>
      <c r="C63" s="7" t="s">
        <v>53</v>
      </c>
      <c r="D63" s="20">
        <v>3</v>
      </c>
      <c r="E63" s="22">
        <v>1</v>
      </c>
      <c r="F63" s="25">
        <v>0</v>
      </c>
      <c r="G63" s="41">
        <f>SUMIF('mượn A Dương'!C:C,Tổng!B:B,'mượn A Dương'!F:F)</f>
        <v>0</v>
      </c>
      <c r="H63" s="42"/>
      <c r="I63" s="41"/>
      <c r="J63" s="21"/>
      <c r="K63" s="21"/>
      <c r="L63" s="21"/>
      <c r="M63" s="21"/>
      <c r="N63" s="20"/>
      <c r="O63" s="20"/>
      <c r="P63" s="22"/>
      <c r="Q63" s="23"/>
      <c r="R63" s="25"/>
      <c r="S63" s="27">
        <f t="shared" si="1"/>
        <v>2</v>
      </c>
      <c r="T63" s="28"/>
      <c r="U63" s="28"/>
    </row>
    <row r="64" spans="1:21" ht="21.75" customHeight="1">
      <c r="A64" s="5">
        <v>61</v>
      </c>
      <c r="B64" s="6" t="s">
        <v>54</v>
      </c>
      <c r="C64" s="7" t="s">
        <v>55</v>
      </c>
      <c r="D64" s="20">
        <v>1</v>
      </c>
      <c r="E64" s="22">
        <v>1</v>
      </c>
      <c r="F64" s="25">
        <v>0</v>
      </c>
      <c r="G64" s="41">
        <f>SUMIF('mượn A Dương'!C:C,Tổng!B:B,'mượn A Dương'!F:F)</f>
        <v>0</v>
      </c>
      <c r="H64" s="42"/>
      <c r="I64" s="41"/>
      <c r="J64" s="21"/>
      <c r="K64" s="21"/>
      <c r="L64" s="21"/>
      <c r="M64" s="21"/>
      <c r="N64" s="20"/>
      <c r="O64" s="20"/>
      <c r="P64" s="22"/>
      <c r="Q64" s="23"/>
      <c r="R64" s="25"/>
      <c r="S64" s="27">
        <f t="shared" si="1"/>
        <v>0</v>
      </c>
      <c r="T64" s="28"/>
      <c r="U64" s="28"/>
    </row>
    <row r="65" spans="1:21" ht="21.75" customHeight="1">
      <c r="A65" s="5">
        <v>62</v>
      </c>
      <c r="B65" s="6" t="s">
        <v>56</v>
      </c>
      <c r="C65" s="7" t="s">
        <v>57</v>
      </c>
      <c r="D65" s="20">
        <v>3</v>
      </c>
      <c r="E65" s="22">
        <v>1</v>
      </c>
      <c r="F65" s="25">
        <v>0</v>
      </c>
      <c r="G65" s="41">
        <f>SUMIF('mượn A Dương'!C:C,Tổng!B:B,'mượn A Dương'!F:F)</f>
        <v>0</v>
      </c>
      <c r="H65" s="42"/>
      <c r="I65" s="41"/>
      <c r="J65" s="21"/>
      <c r="K65" s="21"/>
      <c r="L65" s="21"/>
      <c r="M65" s="21"/>
      <c r="N65" s="20"/>
      <c r="O65" s="20"/>
      <c r="P65" s="22"/>
      <c r="Q65" s="23"/>
      <c r="R65" s="25"/>
      <c r="S65" s="27">
        <f t="shared" si="1"/>
        <v>2</v>
      </c>
      <c r="T65" s="28"/>
      <c r="U65" s="28"/>
    </row>
    <row r="66" spans="1:21" ht="21.75" customHeight="1">
      <c r="A66" s="5">
        <v>63</v>
      </c>
      <c r="B66" s="6" t="s">
        <v>58</v>
      </c>
      <c r="C66" s="7" t="s">
        <v>59</v>
      </c>
      <c r="D66" s="20">
        <v>6</v>
      </c>
      <c r="E66" s="22">
        <v>2</v>
      </c>
      <c r="F66" s="25">
        <v>1</v>
      </c>
      <c r="G66" s="41">
        <f>SUMIF('mượn A Dương'!C:C,Tổng!B:B,'mượn A Dương'!F:F)</f>
        <v>0</v>
      </c>
      <c r="H66" s="42"/>
      <c r="I66" s="41"/>
      <c r="J66" s="21"/>
      <c r="K66" s="21"/>
      <c r="L66" s="21"/>
      <c r="M66" s="21"/>
      <c r="N66" s="20"/>
      <c r="O66" s="20"/>
      <c r="P66" s="22"/>
      <c r="Q66" s="23"/>
      <c r="R66" s="25"/>
      <c r="S66" s="27">
        <f t="shared" si="1"/>
        <v>3</v>
      </c>
      <c r="T66" s="28"/>
      <c r="U66" s="28"/>
    </row>
    <row r="67" spans="1:21" ht="21.75" customHeight="1">
      <c r="A67" s="5">
        <v>64</v>
      </c>
      <c r="B67" s="6" t="s">
        <v>60</v>
      </c>
      <c r="C67" s="7" t="s">
        <v>61</v>
      </c>
      <c r="D67" s="20">
        <v>2</v>
      </c>
      <c r="E67" s="22">
        <v>1</v>
      </c>
      <c r="F67" s="25">
        <v>0</v>
      </c>
      <c r="G67" s="41">
        <f>SUMIF('mượn A Dương'!C:C,Tổng!B:B,'mượn A Dương'!F:F)</f>
        <v>0</v>
      </c>
      <c r="H67" s="42"/>
      <c r="I67" s="41"/>
      <c r="J67" s="21"/>
      <c r="K67" s="21"/>
      <c r="L67" s="21"/>
      <c r="M67" s="21"/>
      <c r="N67" s="20"/>
      <c r="O67" s="20"/>
      <c r="P67" s="22"/>
      <c r="Q67" s="23"/>
      <c r="R67" s="25"/>
      <c r="S67" s="27">
        <f t="shared" si="1"/>
        <v>1</v>
      </c>
      <c r="T67" s="28"/>
      <c r="U67" s="28"/>
    </row>
    <row r="68" spans="1:21" ht="21.75" customHeight="1">
      <c r="A68" s="5">
        <v>65</v>
      </c>
      <c r="B68" s="6" t="s">
        <v>62</v>
      </c>
      <c r="C68" s="7" t="s">
        <v>63</v>
      </c>
      <c r="D68" s="20">
        <v>9</v>
      </c>
      <c r="E68" s="22">
        <v>1</v>
      </c>
      <c r="F68" s="25">
        <v>6</v>
      </c>
      <c r="G68" s="41">
        <f>SUMIF('mượn A Dương'!C:C,Tổng!B:B,'mượn A Dương'!F:F)</f>
        <v>0</v>
      </c>
      <c r="H68" s="42"/>
      <c r="I68" s="41"/>
      <c r="J68" s="21"/>
      <c r="K68" s="21"/>
      <c r="L68" s="21"/>
      <c r="M68" s="21"/>
      <c r="N68" s="20"/>
      <c r="O68" s="20"/>
      <c r="P68" s="22"/>
      <c r="Q68" s="23"/>
      <c r="R68" s="25"/>
      <c r="S68" s="27">
        <f t="shared" si="1"/>
        <v>2</v>
      </c>
      <c r="T68" s="28"/>
      <c r="U68" s="28"/>
    </row>
    <row r="69" spans="1:21" ht="21.75" customHeight="1">
      <c r="A69" s="5">
        <v>66</v>
      </c>
      <c r="B69" s="11" t="s">
        <v>131</v>
      </c>
      <c r="C69" s="7" t="s">
        <v>132</v>
      </c>
      <c r="D69" s="20">
        <v>1</v>
      </c>
      <c r="E69" s="22">
        <v>1</v>
      </c>
      <c r="F69" s="25">
        <v>0</v>
      </c>
      <c r="G69" s="41">
        <f>SUMIF('mượn A Dương'!C:C,Tổng!B:B,'mượn A Dương'!F:F)</f>
        <v>0</v>
      </c>
      <c r="H69" s="42"/>
      <c r="I69" s="41"/>
      <c r="J69" s="21"/>
      <c r="K69" s="21"/>
      <c r="L69" s="21"/>
      <c r="M69" s="21"/>
      <c r="N69" s="20"/>
      <c r="O69" s="20"/>
      <c r="P69" s="22"/>
      <c r="Q69" s="23"/>
      <c r="R69" s="25"/>
      <c r="S69" s="27">
        <f t="shared" ref="S69:S75" si="2">D69-E69-F69-G69</f>
        <v>0</v>
      </c>
      <c r="T69" s="28"/>
      <c r="U69" s="28"/>
    </row>
    <row r="70" spans="1:21" ht="21.75" customHeight="1">
      <c r="A70" s="5">
        <v>67</v>
      </c>
      <c r="B70" s="9" t="s">
        <v>133</v>
      </c>
      <c r="C70" s="9" t="s">
        <v>134</v>
      </c>
      <c r="D70" s="20">
        <v>1</v>
      </c>
      <c r="E70" s="22">
        <v>0</v>
      </c>
      <c r="F70" s="25">
        <v>0</v>
      </c>
      <c r="G70" s="41">
        <f>SUMIF('mượn A Dương'!C:C,Tổng!B:B,'mượn A Dương'!F:F)</f>
        <v>0</v>
      </c>
      <c r="H70" s="42"/>
      <c r="I70" s="41"/>
      <c r="J70" s="21"/>
      <c r="K70" s="21"/>
      <c r="L70" s="21"/>
      <c r="M70" s="21"/>
      <c r="N70" s="20"/>
      <c r="O70" s="20"/>
      <c r="P70" s="22"/>
      <c r="Q70" s="23"/>
      <c r="R70" s="25"/>
      <c r="S70" s="27">
        <f t="shared" si="2"/>
        <v>1</v>
      </c>
      <c r="T70" s="28"/>
      <c r="U70" s="28"/>
    </row>
    <row r="71" spans="1:21" ht="21.75" customHeight="1">
      <c r="A71" s="5">
        <v>68</v>
      </c>
      <c r="B71" s="9" t="s">
        <v>135</v>
      </c>
      <c r="C71" s="14" t="s">
        <v>136</v>
      </c>
      <c r="D71" s="20">
        <v>1</v>
      </c>
      <c r="E71" s="22">
        <v>0</v>
      </c>
      <c r="F71" s="25">
        <v>0</v>
      </c>
      <c r="G71" s="41">
        <f>SUMIF('mượn A Dương'!C:C,Tổng!B:B,'mượn A Dương'!F:F)</f>
        <v>0</v>
      </c>
      <c r="H71" s="42"/>
      <c r="I71" s="41"/>
      <c r="J71" s="21"/>
      <c r="K71" s="21"/>
      <c r="L71" s="21"/>
      <c r="M71" s="21"/>
      <c r="N71" s="20"/>
      <c r="O71" s="20"/>
      <c r="P71" s="22"/>
      <c r="Q71" s="23"/>
      <c r="R71" s="25"/>
      <c r="S71" s="27">
        <f t="shared" si="2"/>
        <v>1</v>
      </c>
      <c r="T71" s="28"/>
      <c r="U71" s="28"/>
    </row>
    <row r="72" spans="1:21" ht="21.75" customHeight="1">
      <c r="A72" s="5">
        <v>69</v>
      </c>
      <c r="B72" s="1" t="s">
        <v>143</v>
      </c>
      <c r="C72" s="2" t="s">
        <v>144</v>
      </c>
      <c r="D72" s="20">
        <v>1</v>
      </c>
      <c r="E72" s="22">
        <v>0</v>
      </c>
      <c r="F72" s="25">
        <v>1</v>
      </c>
      <c r="G72" s="41">
        <f>SUMIF('mượn A Dương'!C:C,Tổng!B:B,'mượn A Dương'!F:F)</f>
        <v>0</v>
      </c>
      <c r="H72" s="42"/>
      <c r="I72" s="41"/>
      <c r="J72" s="21"/>
      <c r="K72" s="21"/>
      <c r="L72" s="21"/>
      <c r="M72" s="21"/>
      <c r="N72" s="20"/>
      <c r="O72" s="20"/>
      <c r="P72" s="22"/>
      <c r="Q72" s="23"/>
      <c r="R72" s="25"/>
      <c r="S72" s="27">
        <f t="shared" si="2"/>
        <v>0</v>
      </c>
      <c r="T72" s="28"/>
      <c r="U72" s="28"/>
    </row>
    <row r="73" spans="1:21" ht="21.75" customHeight="1">
      <c r="A73" s="5">
        <v>70</v>
      </c>
      <c r="B73" s="4" t="s">
        <v>146</v>
      </c>
      <c r="C73" s="4" t="s">
        <v>149</v>
      </c>
      <c r="D73" s="20">
        <v>1</v>
      </c>
      <c r="E73" s="22">
        <v>0</v>
      </c>
      <c r="F73" s="25">
        <v>0</v>
      </c>
      <c r="G73" s="41">
        <f>SUMIF('mượn A Dương'!C:C,Tổng!B:B,'mượn A Dương'!F:F)</f>
        <v>0</v>
      </c>
      <c r="H73" s="42"/>
      <c r="I73" s="41"/>
      <c r="J73" s="21"/>
      <c r="K73" s="21"/>
      <c r="L73" s="21"/>
      <c r="M73" s="21"/>
      <c r="N73" s="20"/>
      <c r="O73" s="20"/>
      <c r="P73" s="22"/>
      <c r="Q73" s="23"/>
      <c r="R73" s="25"/>
      <c r="S73" s="27">
        <f t="shared" si="2"/>
        <v>1</v>
      </c>
      <c r="T73" s="28"/>
      <c r="U73" s="28"/>
    </row>
    <row r="74" spans="1:21" ht="21.75" customHeight="1">
      <c r="A74" s="5">
        <v>71</v>
      </c>
      <c r="B74" s="3" t="s">
        <v>145</v>
      </c>
      <c r="C74" s="4" t="s">
        <v>150</v>
      </c>
      <c r="D74" s="20">
        <v>1</v>
      </c>
      <c r="E74" s="22">
        <v>0</v>
      </c>
      <c r="F74" s="25">
        <v>0</v>
      </c>
      <c r="G74" s="41">
        <f>SUMIF('mượn A Dương'!C:C,Tổng!B:B,'mượn A Dương'!F:F)</f>
        <v>0</v>
      </c>
      <c r="H74" s="42"/>
      <c r="I74" s="41"/>
      <c r="J74" s="21"/>
      <c r="K74" s="21"/>
      <c r="L74" s="21"/>
      <c r="M74" s="21"/>
      <c r="N74" s="20"/>
      <c r="O74" s="20"/>
      <c r="P74" s="22"/>
      <c r="Q74" s="23"/>
      <c r="R74" s="25"/>
      <c r="S74" s="27">
        <f t="shared" si="2"/>
        <v>1</v>
      </c>
      <c r="T74" s="28"/>
      <c r="U74" s="28"/>
    </row>
    <row r="75" spans="1:21" ht="21.75" customHeight="1">
      <c r="A75" s="5">
        <v>72</v>
      </c>
      <c r="B75" s="33" t="s">
        <v>148</v>
      </c>
      <c r="C75" s="33" t="s">
        <v>152</v>
      </c>
      <c r="D75" s="20">
        <v>1</v>
      </c>
      <c r="E75" s="22">
        <v>0</v>
      </c>
      <c r="F75" s="25">
        <v>0</v>
      </c>
      <c r="G75" s="41">
        <f>SUMIF('mượn A Dương'!C:C,Tổng!B:B,'mượn A Dương'!F:F)</f>
        <v>0</v>
      </c>
      <c r="H75" s="42"/>
      <c r="I75" s="41"/>
      <c r="J75" s="21"/>
      <c r="K75" s="21"/>
      <c r="L75" s="21"/>
      <c r="M75" s="21"/>
      <c r="N75" s="20"/>
      <c r="O75" s="20"/>
      <c r="P75" s="22"/>
      <c r="Q75" s="23"/>
      <c r="R75" s="25"/>
      <c r="S75" s="27">
        <f t="shared" si="2"/>
        <v>1</v>
      </c>
      <c r="T75" s="28"/>
      <c r="U75" s="28"/>
    </row>
    <row r="76" spans="1:21" s="46" customFormat="1">
      <c r="A76" s="43"/>
      <c r="B76" s="43"/>
      <c r="C76" s="43"/>
      <c r="D76" s="43"/>
      <c r="E76" s="43"/>
      <c r="F76" s="44"/>
      <c r="G76" s="44"/>
      <c r="H76" s="43"/>
      <c r="I76" s="44"/>
      <c r="J76" s="43"/>
      <c r="K76" s="43"/>
      <c r="L76" s="43"/>
      <c r="M76" s="43"/>
      <c r="N76" s="43"/>
      <c r="O76" s="45"/>
      <c r="P76" s="43"/>
      <c r="Q76" s="43"/>
      <c r="R76" s="44"/>
      <c r="S76" s="43"/>
    </row>
  </sheetData>
  <conditionalFormatting sqref="B44 B6:B18">
    <cfRule type="cellIs" dxfId="14" priority="15" operator="equal">
      <formula>"Y"</formula>
    </cfRule>
  </conditionalFormatting>
  <conditionalFormatting sqref="B13:B14">
    <cfRule type="cellIs" dxfId="13" priority="14" operator="equal">
      <formula>"Y"</formula>
    </cfRule>
  </conditionalFormatting>
  <conditionalFormatting sqref="B17">
    <cfRule type="cellIs" dxfId="12" priority="10" operator="equal">
      <formula>"Y"</formula>
    </cfRule>
  </conditionalFormatting>
  <conditionalFormatting sqref="B52">
    <cfRule type="cellIs" dxfId="11" priority="9" operator="equal">
      <formula>"Y"</formula>
    </cfRule>
  </conditionalFormatting>
  <conditionalFormatting sqref="B57">
    <cfRule type="cellIs" dxfId="10" priority="8" operator="equal">
      <formula>"Y"</formula>
    </cfRule>
  </conditionalFormatting>
  <conditionalFormatting sqref="B33:B35">
    <cfRule type="cellIs" dxfId="9" priority="12" operator="equal">
      <formula>"Y"</formula>
    </cfRule>
  </conditionalFormatting>
  <conditionalFormatting sqref="B15:B16">
    <cfRule type="cellIs" dxfId="8" priority="11" operator="equal">
      <formula>"Y"</formula>
    </cfRule>
  </conditionalFormatting>
  <conditionalFormatting sqref="B49 B59">
    <cfRule type="cellIs" dxfId="7" priority="13" operator="equal">
      <formula>"Y"</formula>
    </cfRule>
  </conditionalFormatting>
  <conditionalFormatting sqref="B14">
    <cfRule type="cellIs" dxfId="6" priority="7" operator="equal">
      <formula>"Y"</formula>
    </cfRule>
  </conditionalFormatting>
  <conditionalFormatting sqref="B10">
    <cfRule type="cellIs" dxfId="5" priority="6" operator="equal">
      <formula>"Y"</formula>
    </cfRule>
  </conditionalFormatting>
  <conditionalFormatting sqref="B11">
    <cfRule type="cellIs" dxfId="4" priority="5" operator="equal">
      <formula>"Y"</formula>
    </cfRule>
  </conditionalFormatting>
  <conditionalFormatting sqref="B45">
    <cfRule type="cellIs" dxfId="3" priority="4" operator="equal">
      <formula>"Y"</formula>
    </cfRule>
  </conditionalFormatting>
  <conditionalFormatting sqref="B46">
    <cfRule type="cellIs" dxfId="2" priority="3" operator="equal">
      <formula>"Y"</formula>
    </cfRule>
  </conditionalFormatting>
  <conditionalFormatting sqref="B5">
    <cfRule type="cellIs" dxfId="1" priority="2" operator="equal">
      <formula>"Y"</formula>
    </cfRule>
  </conditionalFormatting>
  <conditionalFormatting sqref="B74">
    <cfRule type="cellIs" dxfId="0" priority="1" operator="equal">
      <formula>"Y"</formula>
    </cfRule>
  </conditionalFormatting>
  <dataValidations count="3">
    <dataValidation type="textLength" allowBlank="1" showInputMessage="1" showErrorMessage="1" prompt="必填，最长255个字符" sqref="C74 C45:C46">
      <formula1>1</formula1>
      <formula2>60</formula2>
    </dataValidation>
    <dataValidation type="textLength" allowBlank="1" showInputMessage="1" showErrorMessage="1" prompt="必填，填写已经存在的存货编码，最长60个字符。" sqref="B50 B56:B61 B72:B73">
      <formula1>1</formula1>
      <formula2>60</formula2>
    </dataValidation>
    <dataValidation type="textLength" allowBlank="1" showInputMessage="1" showErrorMessage="1" prompt="最长255个字符" sqref="B19 B66 B68:B69 B15:B17 B33:B35 B5 B31 B44:B46 B74">
      <formula1>1</formula1>
      <formula2>255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workbookViewId="0">
      <selection activeCell="C21" sqref="C21"/>
    </sheetView>
  </sheetViews>
  <sheetFormatPr defaultRowHeight="15"/>
  <cols>
    <col min="1" max="1" width="5.140625" style="32" customWidth="1"/>
    <col min="2" max="2" width="8.42578125" style="32" customWidth="1"/>
    <col min="3" max="3" width="27.85546875" style="32" customWidth="1"/>
    <col min="4" max="4" width="37" style="32" customWidth="1"/>
    <col min="5" max="5" width="7.28515625" style="32" customWidth="1"/>
    <col min="6" max="6" width="9.140625" style="32"/>
    <col min="7" max="8" width="11.28515625" style="32" customWidth="1"/>
    <col min="9" max="16384" width="9.140625" style="32"/>
  </cols>
  <sheetData>
    <row r="1" spans="1:8" ht="18.75">
      <c r="A1" s="52" t="s">
        <v>155</v>
      </c>
      <c r="B1" s="52"/>
      <c r="C1" s="52"/>
      <c r="D1" s="52"/>
      <c r="E1" s="52"/>
      <c r="F1" s="52"/>
      <c r="G1" s="52"/>
      <c r="H1" s="52"/>
    </row>
    <row r="2" spans="1:8" ht="18.75">
      <c r="A2" s="52" t="s">
        <v>156</v>
      </c>
      <c r="B2" s="52"/>
      <c r="C2" s="52"/>
      <c r="D2" s="52"/>
      <c r="E2" s="52"/>
      <c r="F2" s="52"/>
      <c r="G2" s="52"/>
      <c r="H2" s="52"/>
    </row>
    <row r="4" spans="1:8">
      <c r="A4" s="53" t="s">
        <v>179</v>
      </c>
      <c r="B4" s="53"/>
      <c r="C4" s="53"/>
      <c r="D4" s="53"/>
      <c r="E4" s="53"/>
      <c r="F4" s="53"/>
      <c r="G4" s="53"/>
      <c r="H4" s="53"/>
    </row>
    <row r="6" spans="1:8" ht="18.75" customHeight="1">
      <c r="A6" s="32" t="s">
        <v>157</v>
      </c>
    </row>
    <row r="7" spans="1:8" ht="18.75" customHeight="1">
      <c r="A7" s="32" t="s">
        <v>158</v>
      </c>
    </row>
    <row r="8" spans="1:8" ht="18.75" customHeight="1">
      <c r="A8" s="32" t="s">
        <v>159</v>
      </c>
    </row>
    <row r="9" spans="1:8" ht="18.75" customHeight="1">
      <c r="A9" s="32" t="s">
        <v>160</v>
      </c>
    </row>
    <row r="11" spans="1:8" ht="18.75" customHeight="1">
      <c r="A11" s="32" t="s">
        <v>180</v>
      </c>
    </row>
    <row r="12" spans="1:8" ht="18.75" customHeight="1">
      <c r="A12" s="32" t="s">
        <v>161</v>
      </c>
    </row>
    <row r="13" spans="1:8" ht="18.75" customHeight="1">
      <c r="A13" s="32" t="s">
        <v>181</v>
      </c>
    </row>
    <row r="14" spans="1:8" ht="18.75" customHeight="1">
      <c r="A14" s="32" t="s">
        <v>162</v>
      </c>
    </row>
    <row r="15" spans="1:8" ht="18.75" customHeight="1">
      <c r="A15" s="32" t="s">
        <v>163</v>
      </c>
    </row>
    <row r="17" spans="1:8" s="35" customFormat="1" ht="21" customHeight="1">
      <c r="A17" s="34" t="s">
        <v>0</v>
      </c>
      <c r="B17" s="34" t="s">
        <v>164</v>
      </c>
      <c r="C17" s="34" t="s">
        <v>165</v>
      </c>
      <c r="D17" s="34" t="s">
        <v>166</v>
      </c>
      <c r="E17" s="34" t="s">
        <v>167</v>
      </c>
      <c r="F17" s="34" t="s">
        <v>66</v>
      </c>
      <c r="G17" s="34" t="s">
        <v>168</v>
      </c>
      <c r="H17" s="34" t="s">
        <v>169</v>
      </c>
    </row>
    <row r="18" spans="1:8" ht="24.75" customHeight="1">
      <c r="A18" s="36">
        <v>1</v>
      </c>
      <c r="B18" s="36" t="s">
        <v>170</v>
      </c>
      <c r="C18" s="36" t="s">
        <v>1</v>
      </c>
      <c r="D18" s="36" t="s">
        <v>2</v>
      </c>
      <c r="E18" s="36" t="s">
        <v>142</v>
      </c>
      <c r="F18" s="36">
        <v>2</v>
      </c>
      <c r="G18" s="36"/>
      <c r="H18" s="36"/>
    </row>
    <row r="19" spans="1:8" ht="24.75" customHeight="1">
      <c r="A19" s="36">
        <v>2</v>
      </c>
      <c r="B19" s="36" t="s">
        <v>170</v>
      </c>
      <c r="C19" s="36" t="s">
        <v>40</v>
      </c>
      <c r="D19" s="36" t="s">
        <v>41</v>
      </c>
      <c r="E19" s="36" t="s">
        <v>142</v>
      </c>
      <c r="F19" s="36">
        <v>7</v>
      </c>
      <c r="G19" s="36"/>
      <c r="H19" s="36"/>
    </row>
    <row r="20" spans="1:8" ht="24.75" customHeight="1">
      <c r="A20" s="36">
        <v>3</v>
      </c>
      <c r="B20" s="36" t="s">
        <v>170</v>
      </c>
      <c r="C20" s="36" t="s">
        <v>26</v>
      </c>
      <c r="D20" s="36" t="s">
        <v>27</v>
      </c>
      <c r="E20" s="36" t="s">
        <v>142</v>
      </c>
      <c r="F20" s="36">
        <v>1</v>
      </c>
      <c r="G20" s="36"/>
      <c r="H20" s="36"/>
    </row>
    <row r="21" spans="1:8" ht="24.75" customHeight="1">
      <c r="A21" s="36">
        <v>4</v>
      </c>
      <c r="B21" s="36" t="s">
        <v>170</v>
      </c>
      <c r="C21" s="36" t="s">
        <v>85</v>
      </c>
      <c r="D21" s="36" t="s">
        <v>86</v>
      </c>
      <c r="E21" s="36" t="s">
        <v>142</v>
      </c>
      <c r="F21" s="36">
        <v>1</v>
      </c>
      <c r="G21" s="36"/>
      <c r="H21" s="36"/>
    </row>
    <row r="22" spans="1:8" ht="24.75" customHeight="1">
      <c r="A22" s="36">
        <v>5</v>
      </c>
      <c r="B22" s="36" t="s">
        <v>170</v>
      </c>
      <c r="C22" s="36" t="s">
        <v>147</v>
      </c>
      <c r="D22" s="36" t="s">
        <v>104</v>
      </c>
      <c r="E22" s="36" t="s">
        <v>142</v>
      </c>
      <c r="F22" s="36">
        <v>1</v>
      </c>
      <c r="G22" s="36"/>
      <c r="H22" s="36"/>
    </row>
    <row r="23" spans="1:8" ht="24.75" customHeight="1">
      <c r="A23" s="36">
        <v>6</v>
      </c>
      <c r="B23" s="36"/>
      <c r="C23" s="36"/>
      <c r="D23" s="36"/>
      <c r="E23" s="36"/>
      <c r="F23" s="36"/>
      <c r="G23" s="36"/>
      <c r="H23" s="36"/>
    </row>
    <row r="24" spans="1:8" ht="24.75" customHeight="1">
      <c r="A24" s="36">
        <v>7</v>
      </c>
      <c r="B24" s="36"/>
      <c r="C24" s="36"/>
      <c r="D24" s="36"/>
      <c r="E24" s="36"/>
      <c r="F24" s="36"/>
      <c r="G24" s="36"/>
      <c r="H24" s="36"/>
    </row>
    <row r="25" spans="1:8" ht="24.75" customHeight="1">
      <c r="A25" s="36">
        <v>8</v>
      </c>
      <c r="B25" s="36"/>
      <c r="C25" s="36"/>
      <c r="D25" s="36"/>
      <c r="E25" s="36"/>
      <c r="F25" s="36"/>
      <c r="G25" s="36"/>
      <c r="H25" s="36"/>
    </row>
    <row r="26" spans="1:8" ht="24.75" customHeight="1">
      <c r="A26" s="36">
        <v>9</v>
      </c>
      <c r="B26" s="36"/>
      <c r="C26" s="36"/>
      <c r="D26" s="36"/>
      <c r="E26" s="36"/>
      <c r="F26" s="36"/>
      <c r="G26" s="36"/>
      <c r="H26" s="36"/>
    </row>
    <row r="27" spans="1:8" ht="24.75" customHeight="1">
      <c r="A27" s="36">
        <v>10</v>
      </c>
      <c r="B27" s="36"/>
      <c r="C27" s="36"/>
      <c r="D27" s="36"/>
      <c r="E27" s="36"/>
      <c r="F27" s="36"/>
      <c r="G27" s="36"/>
      <c r="H27" s="36"/>
    </row>
    <row r="28" spans="1:8" ht="24.75" customHeight="1">
      <c r="A28" s="36">
        <v>11</v>
      </c>
      <c r="B28" s="37"/>
      <c r="C28" s="37"/>
      <c r="D28" s="37"/>
      <c r="E28" s="37"/>
      <c r="F28" s="37"/>
      <c r="G28" s="37"/>
      <c r="H28" s="36"/>
    </row>
    <row r="29" spans="1:8" ht="24" customHeight="1">
      <c r="A29" s="48" t="s">
        <v>171</v>
      </c>
      <c r="B29" s="49"/>
      <c r="C29" s="49"/>
      <c r="D29" s="49"/>
      <c r="E29" s="49"/>
      <c r="F29" s="49"/>
      <c r="G29" s="50"/>
      <c r="H29" s="36"/>
    </row>
    <row r="30" spans="1:8" ht="24" customHeight="1">
      <c r="A30" s="54" t="s">
        <v>172</v>
      </c>
      <c r="B30" s="55"/>
      <c r="C30" s="56"/>
      <c r="D30" s="48" t="s">
        <v>173</v>
      </c>
      <c r="E30" s="49"/>
      <c r="F30" s="49"/>
      <c r="G30" s="50"/>
      <c r="H30" s="36"/>
    </row>
    <row r="31" spans="1:8" ht="24" customHeight="1">
      <c r="A31" s="48" t="s">
        <v>174</v>
      </c>
      <c r="B31" s="49"/>
      <c r="C31" s="49"/>
      <c r="D31" s="49"/>
      <c r="E31" s="49"/>
      <c r="F31" s="49"/>
      <c r="G31" s="50"/>
      <c r="H31" s="36"/>
    </row>
    <row r="33" spans="1:8">
      <c r="A33" s="38" t="s">
        <v>175</v>
      </c>
    </row>
    <row r="35" spans="1:8">
      <c r="A35" s="51" t="s">
        <v>176</v>
      </c>
      <c r="B35" s="51"/>
      <c r="C35" s="51"/>
      <c r="D35" s="51" t="s">
        <v>177</v>
      </c>
      <c r="E35" s="51"/>
      <c r="F35" s="51"/>
      <c r="G35" s="51" t="s">
        <v>178</v>
      </c>
      <c r="H35" s="51"/>
    </row>
  </sheetData>
  <mergeCells count="10">
    <mergeCell ref="A31:G31"/>
    <mergeCell ref="A35:C35"/>
    <mergeCell ref="D35:F35"/>
    <mergeCell ref="G35:H35"/>
    <mergeCell ref="A1:H1"/>
    <mergeCell ref="A2:H2"/>
    <mergeCell ref="A4:H4"/>
    <mergeCell ref="A29:G29"/>
    <mergeCell ref="A30:C30"/>
    <mergeCell ref="D30:G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I18" sqref="I18"/>
    </sheetView>
  </sheetViews>
  <sheetFormatPr defaultRowHeight="15"/>
  <cols>
    <col min="1" max="1" width="5.140625" style="32" customWidth="1"/>
    <col min="2" max="2" width="8.42578125" style="32" customWidth="1"/>
    <col min="3" max="3" width="27.85546875" style="32" customWidth="1"/>
    <col min="4" max="4" width="37" style="32" customWidth="1"/>
    <col min="5" max="5" width="7.28515625" style="32" customWidth="1"/>
    <col min="6" max="6" width="9.140625" style="32"/>
    <col min="7" max="8" width="11.28515625" style="32" customWidth="1"/>
    <col min="9" max="16384" width="9.140625" style="32"/>
  </cols>
  <sheetData>
    <row r="1" spans="1:8" ht="18.75">
      <c r="A1" s="52" t="s">
        <v>155</v>
      </c>
      <c r="B1" s="52"/>
      <c r="C1" s="52"/>
      <c r="D1" s="52"/>
      <c r="E1" s="52"/>
      <c r="F1" s="52"/>
      <c r="G1" s="52"/>
      <c r="H1" s="52"/>
    </row>
    <row r="2" spans="1:8" ht="18.75">
      <c r="A2" s="52" t="s">
        <v>156</v>
      </c>
      <c r="B2" s="52"/>
      <c r="C2" s="52"/>
      <c r="D2" s="52"/>
      <c r="E2" s="52"/>
      <c r="F2" s="52"/>
      <c r="G2" s="52"/>
      <c r="H2" s="52"/>
    </row>
    <row r="4" spans="1:8">
      <c r="A4" s="53" t="s">
        <v>184</v>
      </c>
      <c r="B4" s="53"/>
      <c r="C4" s="53"/>
      <c r="D4" s="53"/>
      <c r="E4" s="53"/>
      <c r="F4" s="53"/>
      <c r="G4" s="53"/>
      <c r="H4" s="53"/>
    </row>
    <row r="6" spans="1:8" ht="18.75" customHeight="1">
      <c r="A6" s="32" t="s">
        <v>157</v>
      </c>
    </row>
    <row r="7" spans="1:8" ht="18.75" customHeight="1">
      <c r="A7" s="32" t="s">
        <v>158</v>
      </c>
    </row>
    <row r="8" spans="1:8" ht="18.75" customHeight="1">
      <c r="A8" s="32" t="s">
        <v>159</v>
      </c>
    </row>
    <row r="9" spans="1:8" ht="18.75" customHeight="1">
      <c r="A9" s="32" t="s">
        <v>160</v>
      </c>
    </row>
    <row r="11" spans="1:8" ht="18.75" customHeight="1">
      <c r="A11" s="32" t="s">
        <v>182</v>
      </c>
    </row>
    <row r="12" spans="1:8" ht="18.75" customHeight="1">
      <c r="A12" s="32" t="s">
        <v>161</v>
      </c>
    </row>
    <row r="13" spans="1:8" ht="18.75" customHeight="1">
      <c r="A13" s="32" t="s">
        <v>183</v>
      </c>
    </row>
    <row r="14" spans="1:8" ht="18.75" customHeight="1">
      <c r="A14" s="32" t="s">
        <v>162</v>
      </c>
    </row>
    <row r="15" spans="1:8" ht="18.75" customHeight="1">
      <c r="A15" s="32" t="s">
        <v>163</v>
      </c>
    </row>
    <row r="17" spans="1:9" s="35" customFormat="1" ht="21" customHeight="1">
      <c r="A17" s="34" t="s">
        <v>0</v>
      </c>
      <c r="B17" s="34" t="s">
        <v>164</v>
      </c>
      <c r="C17" s="34" t="s">
        <v>165</v>
      </c>
      <c r="D17" s="34" t="s">
        <v>166</v>
      </c>
      <c r="E17" s="34" t="s">
        <v>167</v>
      </c>
      <c r="F17" s="34" t="s">
        <v>66</v>
      </c>
      <c r="G17" s="34" t="s">
        <v>168</v>
      </c>
      <c r="H17" s="34" t="s">
        <v>169</v>
      </c>
    </row>
    <row r="18" spans="1:9" ht="33" customHeight="1">
      <c r="A18" s="36">
        <v>1</v>
      </c>
      <c r="B18" s="36" t="s">
        <v>170</v>
      </c>
      <c r="C18" s="6" t="s">
        <v>44</v>
      </c>
      <c r="D18" s="7" t="s">
        <v>45</v>
      </c>
      <c r="E18" s="36" t="s">
        <v>142</v>
      </c>
      <c r="F18" s="36">
        <v>1</v>
      </c>
      <c r="G18" s="36"/>
      <c r="H18" s="36"/>
      <c r="I18" s="32" t="s">
        <v>185</v>
      </c>
    </row>
    <row r="19" spans="1:9" ht="24.75" customHeight="1">
      <c r="A19" s="36">
        <v>2</v>
      </c>
      <c r="B19" s="36"/>
      <c r="C19" s="36"/>
      <c r="D19" s="36"/>
      <c r="E19" s="36"/>
      <c r="F19" s="36"/>
      <c r="G19" s="36"/>
      <c r="H19" s="36"/>
    </row>
    <row r="20" spans="1:9" ht="24.75" customHeight="1">
      <c r="A20" s="36">
        <v>3</v>
      </c>
      <c r="B20" s="36"/>
      <c r="C20" s="36"/>
      <c r="D20" s="36"/>
      <c r="E20" s="36"/>
      <c r="F20" s="36"/>
      <c r="G20" s="36"/>
      <c r="H20" s="36"/>
    </row>
    <row r="21" spans="1:9" ht="24.75" customHeight="1">
      <c r="A21" s="36">
        <v>4</v>
      </c>
      <c r="B21" s="36"/>
      <c r="C21" s="36"/>
      <c r="D21" s="36"/>
      <c r="E21" s="36"/>
      <c r="F21" s="36"/>
      <c r="G21" s="36"/>
      <c r="H21" s="36"/>
    </row>
    <row r="22" spans="1:9" ht="24.75" customHeight="1">
      <c r="A22" s="36">
        <v>5</v>
      </c>
      <c r="B22" s="36"/>
      <c r="C22" s="36"/>
      <c r="D22" s="36"/>
      <c r="E22" s="36"/>
      <c r="F22" s="36"/>
      <c r="G22" s="36"/>
      <c r="H22" s="36"/>
    </row>
    <row r="23" spans="1:9" ht="24.75" customHeight="1">
      <c r="A23" s="36">
        <v>6</v>
      </c>
      <c r="B23" s="36"/>
      <c r="C23" s="36"/>
      <c r="D23" s="36"/>
      <c r="E23" s="36"/>
      <c r="F23" s="36"/>
      <c r="G23" s="36"/>
      <c r="H23" s="36"/>
    </row>
    <row r="24" spans="1:9" ht="24.75" customHeight="1">
      <c r="A24" s="36">
        <v>7</v>
      </c>
      <c r="B24" s="36"/>
      <c r="C24" s="36"/>
      <c r="D24" s="36"/>
      <c r="E24" s="36"/>
      <c r="F24" s="36"/>
      <c r="G24" s="36"/>
      <c r="H24" s="36"/>
    </row>
    <row r="25" spans="1:9" ht="24.75" customHeight="1">
      <c r="A25" s="36">
        <v>8</v>
      </c>
      <c r="B25" s="36"/>
      <c r="C25" s="36"/>
      <c r="D25" s="36"/>
      <c r="E25" s="36"/>
      <c r="F25" s="36"/>
      <c r="G25" s="36"/>
      <c r="H25" s="36"/>
    </row>
    <row r="26" spans="1:9" ht="24.75" customHeight="1">
      <c r="A26" s="36">
        <v>9</v>
      </c>
      <c r="B26" s="36"/>
      <c r="C26" s="36"/>
      <c r="D26" s="36"/>
      <c r="E26" s="36"/>
      <c r="F26" s="36"/>
      <c r="G26" s="36"/>
      <c r="H26" s="36"/>
    </row>
    <row r="27" spans="1:9" ht="24.75" customHeight="1">
      <c r="A27" s="36">
        <v>10</v>
      </c>
      <c r="B27" s="36"/>
      <c r="C27" s="36"/>
      <c r="D27" s="36"/>
      <c r="E27" s="36"/>
      <c r="F27" s="36"/>
      <c r="G27" s="36"/>
      <c r="H27" s="36"/>
    </row>
    <row r="28" spans="1:9" ht="24.75" customHeight="1">
      <c r="A28" s="36">
        <v>11</v>
      </c>
      <c r="B28" s="37"/>
      <c r="C28" s="37"/>
      <c r="D28" s="37"/>
      <c r="E28" s="37"/>
      <c r="F28" s="37"/>
      <c r="G28" s="37"/>
      <c r="H28" s="36"/>
    </row>
    <row r="29" spans="1:9" ht="24" customHeight="1">
      <c r="A29" s="48" t="s">
        <v>171</v>
      </c>
      <c r="B29" s="49"/>
      <c r="C29" s="49"/>
      <c r="D29" s="49"/>
      <c r="E29" s="49"/>
      <c r="F29" s="49"/>
      <c r="G29" s="50"/>
      <c r="H29" s="36"/>
    </row>
    <row r="30" spans="1:9" ht="24" customHeight="1">
      <c r="A30" s="54" t="s">
        <v>172</v>
      </c>
      <c r="B30" s="55"/>
      <c r="C30" s="56"/>
      <c r="D30" s="48" t="s">
        <v>173</v>
      </c>
      <c r="E30" s="49"/>
      <c r="F30" s="49"/>
      <c r="G30" s="50"/>
      <c r="H30" s="36"/>
    </row>
    <row r="31" spans="1:9" ht="24" customHeight="1">
      <c r="A31" s="48" t="s">
        <v>174</v>
      </c>
      <c r="B31" s="49"/>
      <c r="C31" s="49"/>
      <c r="D31" s="49"/>
      <c r="E31" s="49"/>
      <c r="F31" s="49"/>
      <c r="G31" s="50"/>
      <c r="H31" s="36"/>
    </row>
    <row r="33" spans="1:8">
      <c r="A33" s="38" t="s">
        <v>175</v>
      </c>
    </row>
    <row r="35" spans="1:8">
      <c r="A35" s="51" t="s">
        <v>176</v>
      </c>
      <c r="B35" s="51"/>
      <c r="C35" s="51"/>
      <c r="D35" s="51" t="s">
        <v>177</v>
      </c>
      <c r="E35" s="51"/>
      <c r="F35" s="51"/>
      <c r="G35" s="51" t="s">
        <v>178</v>
      </c>
      <c r="H35" s="51"/>
    </row>
  </sheetData>
  <mergeCells count="10">
    <mergeCell ref="A31:G31"/>
    <mergeCell ref="A35:C35"/>
    <mergeCell ref="D35:F35"/>
    <mergeCell ref="G35:H35"/>
    <mergeCell ref="A1:H1"/>
    <mergeCell ref="A2:H2"/>
    <mergeCell ref="A4:H4"/>
    <mergeCell ref="A29:G29"/>
    <mergeCell ref="A30:C30"/>
    <mergeCell ref="D30:G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Tổng</vt:lpstr>
      <vt:lpstr>mượn A Dương</vt:lpstr>
      <vt:lpstr>Mượn Long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2021-03-12T07:59:05Z</dcterms:created>
  <dcterms:modified xsi:type="dcterms:W3CDTF">2021-04-03T02:57:43Z</dcterms:modified>
</cp:coreProperties>
</file>