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D:\LAMVIEC\QA\"/>
    </mc:Choice>
  </mc:AlternateContent>
  <bookViews>
    <workbookView xWindow="47385" yWindow="180" windowWidth="15600" windowHeight="11700" tabRatio="996" activeTab="4"/>
  </bookViews>
  <sheets>
    <sheet name="How To" sheetId="29" r:id="rId1"/>
    <sheet name="SuperMatrix" sheetId="32" r:id="rId2"/>
    <sheet name="User Interface" sheetId="26" r:id="rId3"/>
    <sheet name="Functions" sheetId="30" r:id="rId4"/>
    <sheet name="Installation &amp; Register" sheetId="34" r:id="rId5"/>
    <sheet name="Component Logs" sheetId="33" r:id="rId6"/>
    <sheet name="Help" sheetId="22" r:id="rId7"/>
  </sheets>
  <externalReferences>
    <externalReference r:id="rId8"/>
  </externalReferences>
  <calcPr calcId="152511"/>
</workbook>
</file>

<file path=xl/calcChain.xml><?xml version="1.0" encoding="utf-8"?>
<calcChain xmlns="http://schemas.openxmlformats.org/spreadsheetml/2006/main">
  <c r="G8" i="22" l="1"/>
  <c r="H19" i="32" s="1"/>
  <c r="G8" i="33"/>
  <c r="G19" i="32" s="1"/>
  <c r="G8" i="34"/>
  <c r="F19" i="32" s="1"/>
  <c r="G8" i="30"/>
  <c r="E19" i="32" s="1"/>
  <c r="G8" i="26"/>
  <c r="F15" i="32"/>
  <c r="G15" i="32"/>
  <c r="H15" i="32"/>
  <c r="F16" i="32"/>
  <c r="G16" i="32"/>
  <c r="H16" i="32"/>
  <c r="F17" i="32"/>
  <c r="G17" i="32"/>
  <c r="H17" i="32"/>
  <c r="F18" i="32"/>
  <c r="G18" i="32"/>
  <c r="H18" i="32"/>
  <c r="E15" i="32"/>
  <c r="E16" i="32"/>
  <c r="E17" i="32"/>
  <c r="E18" i="32"/>
  <c r="D15" i="32"/>
  <c r="D19" i="32"/>
  <c r="G2" i="26"/>
  <c r="G7" i="26"/>
  <c r="D18" i="32" s="1"/>
  <c r="G6" i="26"/>
  <c r="D17" i="32" s="1"/>
  <c r="G5" i="26"/>
  <c r="D16" i="32" s="1"/>
  <c r="C16" i="32" s="1"/>
  <c r="G4" i="26"/>
  <c r="C17" i="32" l="1"/>
  <c r="C15" i="32"/>
  <c r="C18" i="32"/>
  <c r="C19" i="32"/>
  <c r="E13" i="32" l="1"/>
  <c r="H13" i="32"/>
  <c r="G13" i="32" l="1"/>
  <c r="F13" i="32"/>
  <c r="D13" i="32"/>
  <c r="C13" i="32" s="1"/>
  <c r="A15" i="34" l="1"/>
  <c r="A16" i="34" s="1"/>
  <c r="A17" i="34" s="1"/>
  <c r="A18" i="34" s="1"/>
  <c r="A19" i="34" s="1"/>
  <c r="G7" i="34"/>
  <c r="G6" i="34"/>
  <c r="G5" i="34"/>
  <c r="G4" i="34"/>
  <c r="A20" i="34" l="1"/>
  <c r="A16" i="30" s="1"/>
  <c r="A18" i="30" s="1"/>
  <c r="A19" i="30" s="1"/>
  <c r="A21" i="30" s="1"/>
  <c r="A22" i="30" s="1"/>
  <c r="A23" i="30" s="1"/>
  <c r="A24" i="30" s="1"/>
  <c r="A25" i="30" s="1"/>
  <c r="G3" i="34"/>
  <c r="G10" i="34" s="1"/>
  <c r="G7" i="33"/>
  <c r="G6" i="33"/>
  <c r="G5" i="33"/>
  <c r="G4" i="33"/>
  <c r="A15" i="33"/>
  <c r="A17" i="33" s="1"/>
  <c r="G2" i="33" s="1"/>
  <c r="G14" i="32" s="1"/>
  <c r="G2" i="34" l="1"/>
  <c r="F14" i="32" s="1"/>
  <c r="G9" i="34"/>
  <c r="G3" i="33"/>
  <c r="G10" i="33" s="1"/>
  <c r="A26" i="30"/>
  <c r="A27" i="30" s="1"/>
  <c r="A28" i="30" s="1"/>
  <c r="A29" i="30" s="1"/>
  <c r="G4" i="30"/>
  <c r="G4" i="22"/>
  <c r="A30" i="30" l="1"/>
  <c r="G9" i="33"/>
  <c r="G7" i="30"/>
  <c r="G6" i="30"/>
  <c r="G5" i="30"/>
  <c r="G3" i="30" l="1"/>
  <c r="G9" i="30" s="1"/>
  <c r="A15" i="26"/>
  <c r="A16" i="26" s="1"/>
  <c r="A17" i="26" s="1"/>
  <c r="A18" i="26" s="1"/>
  <c r="G2" i="30" l="1"/>
  <c r="E14" i="32" s="1"/>
  <c r="G10" i="30"/>
  <c r="A16" i="22"/>
  <c r="A17" i="22" l="1"/>
  <c r="A18" i="22" s="1"/>
  <c r="A19" i="22" s="1"/>
  <c r="A20" i="22" s="1"/>
  <c r="A21" i="22" s="1"/>
  <c r="A22" i="22" l="1"/>
  <c r="A23" i="22" l="1"/>
  <c r="A24" i="22" l="1"/>
  <c r="G3" i="26"/>
  <c r="G10" i="26" s="1"/>
  <c r="A25" i="22" l="1"/>
  <c r="A26" i="22" s="1"/>
  <c r="A27" i="22" s="1"/>
  <c r="A28" i="22" s="1"/>
  <c r="A29" i="22" s="1"/>
  <c r="A30" i="22" s="1"/>
  <c r="A31" i="22" s="1"/>
  <c r="G2" i="22"/>
  <c r="H14" i="32" s="1"/>
  <c r="G9" i="26"/>
  <c r="G7" i="22" l="1"/>
  <c r="G6" i="22"/>
  <c r="G5" i="22"/>
  <c r="G3" i="22" l="1"/>
  <c r="G9" i="22" s="1"/>
  <c r="G10" i="22" l="1"/>
  <c r="D14" i="32" l="1"/>
  <c r="C14" i="32" s="1"/>
</calcChain>
</file>

<file path=xl/sharedStrings.xml><?xml version="1.0" encoding="utf-8"?>
<sst xmlns="http://schemas.openxmlformats.org/spreadsheetml/2006/main" count="357" uniqueCount="64">
  <si>
    <t>Result</t>
  </si>
  <si>
    <t>PASS</t>
  </si>
  <si>
    <t>FAIL</t>
  </si>
  <si>
    <t>Summary</t>
  </si>
  <si>
    <t>Expected Output</t>
  </si>
  <si>
    <t>Procedure</t>
  </si>
  <si>
    <t>ID #</t>
  </si>
  <si>
    <t xml:space="preserve">          Success Percentage:</t>
  </si>
  <si>
    <t xml:space="preserve">Test Engineer: </t>
  </si>
  <si>
    <t>Percentage Complete:</t>
  </si>
  <si>
    <t xml:space="preserve">OS Platform: </t>
  </si>
  <si>
    <t xml:space="preserve">Software Build: </t>
  </si>
  <si>
    <t>Comments</t>
  </si>
  <si>
    <t>Total Test Cases:</t>
  </si>
  <si>
    <t xml:space="preserve">          Test Cases Executed:</t>
  </si>
  <si>
    <t>Passed:</t>
  </si>
  <si>
    <t>Failed:</t>
  </si>
  <si>
    <t>Blocked:</t>
  </si>
  <si>
    <t>BLOCKED</t>
  </si>
  <si>
    <t>Not Applicable:</t>
  </si>
  <si>
    <t>NA</t>
  </si>
  <si>
    <t>Not Tested:</t>
  </si>
  <si>
    <t>NT</t>
  </si>
  <si>
    <t>Test Date (M/D/YYYY):</t>
  </si>
  <si>
    <t xml:space="preserve">
</t>
  </si>
  <si>
    <t>Priority</t>
  </si>
  <si>
    <t>Time to Complete (h):</t>
  </si>
  <si>
    <t>Help File</t>
  </si>
  <si>
    <t>Local Help</t>
  </si>
  <si>
    <t>Links open and transitions are correct.</t>
  </si>
  <si>
    <t>Pages appear in Favorites</t>
  </si>
  <si>
    <t>Pages are removed fom Favorites</t>
  </si>
  <si>
    <t>Searches appear in Favorites</t>
  </si>
  <si>
    <t>How to use</t>
  </si>
  <si>
    <t>Backend version:</t>
  </si>
  <si>
    <t>Software Build:</t>
  </si>
  <si>
    <t>Component name:</t>
  </si>
  <si>
    <t>Component (dll) version:</t>
  </si>
  <si>
    <t>OS Platform:</t>
  </si>
  <si>
    <t>Test Engineer:</t>
  </si>
  <si>
    <t>Installation mode</t>
  </si>
  <si>
    <t>Operating System</t>
  </si>
  <si>
    <t>Help</t>
  </si>
  <si>
    <t>Clean</t>
  </si>
  <si>
    <t>Windows 2012 x64 R2</t>
  </si>
  <si>
    <t>Windows 2008 x64 R2 SP1</t>
  </si>
  <si>
    <t>Windows 7 x86</t>
  </si>
  <si>
    <t>Windows 10 x64</t>
  </si>
  <si>
    <t>Windows 8.1 x86</t>
  </si>
  <si>
    <t>Upgrade</t>
  </si>
  <si>
    <t>Estimated time to execute (hour)</t>
  </si>
  <si>
    <t>Runtime</t>
  </si>
  <si>
    <t>Component Logs</t>
  </si>
  <si>
    <t>User Interface</t>
  </si>
  <si>
    <t>Installation &amp; Register</t>
  </si>
  <si>
    <t xml:space="preserve"> </t>
  </si>
  <si>
    <t>How To</t>
  </si>
  <si>
    <t xml:space="preserve">  </t>
  </si>
  <si>
    <t>SuperMatrix</t>
  </si>
  <si>
    <t xml:space="preserve">NOTES:  </t>
  </si>
  <si>
    <t xml:space="preserve">NOTES: </t>
  </si>
  <si>
    <t xml:space="preserve"> Help</t>
  </si>
  <si>
    <t xml:space="preserve">Number of testcases: </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</si>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</sst>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32">
    <font>
      <sz val="11"/>
      <color theme="1"/>
      <name val="Calibri"/>
      <family val="2"/>
      <scheme val="minor"/>
    </font>
    <font>
      <sz val="10"/>
      <name val="Arial"/>
      <family val="2"/>
      <charset val="204"/>
    </font>
    <font>
      <sz val="11"/>
      <name val="ＭＳ Ｐゴシック"/>
      <family val="3"/>
      <charset val="128"/>
    </font>
    <font>
      <sz val="10"/>
      <name val="Arial"/>
      <family val="2"/>
    </font>
    <font>
      <sz val="10"/>
      <name val="Arial"/>
      <family val="2"/>
      <charset val="204"/>
    </font>
    <font>
      <sz val="11"/>
      <color theme="1"/>
      <name val="Calibri"/>
      <family val="2"/>
      <scheme val="minor"/>
    </font>
    <font>
      <sz val="20"/>
      <color indexed="9"/>
      <name val="Tahoma"/>
      <family val="2"/>
    </font>
    <font>
      <sz val="10"/>
      <name val="Tahoma"/>
      <family val="2"/>
    </font>
    <font>
      <b/>
      <sz val="10"/>
      <name val="Tahoma"/>
      <family val="2"/>
    </font>
    <font>
      <b/>
      <sz val="10"/>
      <color theme="6" tint="-0.249977111117893"/>
      <name val="Tahoma"/>
      <family val="2"/>
    </font>
    <font>
      <b/>
      <sz val="10"/>
      <color rgb="FFFF0000"/>
      <name val="Tahoma"/>
      <family val="2"/>
    </font>
    <font>
      <b/>
      <sz val="10"/>
      <color theme="9" tint="-0.249977111117893"/>
      <name val="Tahoma"/>
      <family val="2"/>
    </font>
    <font>
      <b/>
      <sz val="10"/>
      <color rgb="FF0070C0"/>
      <name val="Tahoma"/>
      <family val="2"/>
    </font>
    <font>
      <b/>
      <sz val="10"/>
      <color indexed="9"/>
      <name val="Tahoma"/>
      <family val="2"/>
    </font>
    <font>
      <sz val="11"/>
      <color theme="1"/>
      <name val="Tahoma"/>
      <family val="2"/>
    </font>
    <font>
      <sz val="10"/>
      <color theme="1"/>
      <name val="Tahoma"/>
      <family val="2"/>
    </font>
    <font>
      <b/>
      <sz val="10"/>
      <color theme="0"/>
      <name val="Tahoma"/>
      <family val="2"/>
    </font>
    <font>
      <sz val="10"/>
      <color indexed="9"/>
      <name val="Tahoma"/>
      <family val="2"/>
    </font>
    <font>
      <b/>
      <sz val="10"/>
      <name val="Arial"/>
      <family val="2"/>
    </font>
    <font>
      <sz val="9"/>
      <name val="Tahoma"/>
      <family val="2"/>
    </font>
    <font>
      <b/>
      <sz val="10"/>
      <color indexed="17"/>
      <name val="Tahoma"/>
      <family val="2"/>
    </font>
    <font>
      <b/>
      <sz val="9"/>
      <name val="Tahoma"/>
      <family val="2"/>
    </font>
    <font>
      <sz val="11"/>
      <color theme="1"/>
      <name val="Calibri"/>
      <family val="2"/>
      <charset val="238"/>
      <scheme val="minor"/>
    </font>
    <font>
      <sz val="10"/>
      <color theme="0"/>
      <name val="Tahoma"/>
      <family val="2"/>
    </font>
    <font>
      <b/>
      <sz val="10"/>
      <color indexed="10"/>
      <name val="Tahoma"/>
      <family val="2"/>
    </font>
    <font>
      <u/>
      <sz val="11"/>
      <color theme="10"/>
      <name val="Calibri"/>
      <family val="2"/>
      <charset val="238"/>
      <scheme val="minor"/>
    </font>
    <font>
      <sz val="10"/>
      <color theme="1"/>
      <name val="Tahoma"/>
      <family val="2"/>
      <charset val="204"/>
    </font>
    <font>
      <b/>
      <sz val="11"/>
      <color theme="0"/>
      <name val="Tahoma"/>
      <family val="2"/>
    </font>
    <font>
      <b/>
      <sz val="11"/>
      <color theme="0"/>
      <name val="Tahoma"/>
      <family val="2"/>
      <charset val="204"/>
    </font>
    <font>
      <i/>
      <sz val="10"/>
      <name val="Tahoma"/>
      <family val="2"/>
    </font>
    <font>
      <sz val="10"/>
      <name val="Arial"/>
      <family val="2"/>
      <charset val="238"/>
    </font>
    <font>
      <u/>
      <sz val="10"/>
      <color theme="10"/>
      <name val="Tahoma"/>
      <family val="2"/>
    </font>
  </fonts>
  <fills count="9">
    <fill>
      <patternFill patternType="none"/>
    </fill>
    <fill>
      <patternFill patternType="gray125"/>
    </fill>
    <fill>
      <patternFill patternType="solid">
        <fgColor rgb="FF608635"/>
        <bgColor indexed="64"/>
      </patternFill>
    </fill>
    <fill>
      <patternFill patternType="solid">
        <fgColor rgb="FF833E39"/>
        <bgColor indexed="64"/>
      </patternFill>
    </fill>
    <fill>
      <patternFill patternType="solid">
        <fgColor rgb="FFE6E7C7"/>
        <bgColor indexed="64"/>
      </patternFill>
    </fill>
    <fill>
      <patternFill patternType="solid">
        <fgColor rgb="FF76B900"/>
        <bgColor indexed="64"/>
      </patternFill>
    </fill>
    <fill>
      <patternFill patternType="solid">
        <fgColor theme="6"/>
        <bgColor indexed="64"/>
      </patternFill>
    </fill>
    <fill>
      <patternFill patternType="solid">
        <fgColor theme="0"/>
        <bgColor indexed="64"/>
      </patternFill>
    </fill>
    <fill>
      <patternFill patternType="solid">
        <fgColor rgb="FFE0E1B9"/>
        <bgColor indexed="64"/>
      </patternFill>
    </fill>
  </fills>
  <borders count="4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thin">
        <color theme="0" tint="-0.499984740745262"/>
      </left>
      <right style="thin">
        <color theme="0" tint="-0.499984740745262"/>
      </right>
      <top style="medium">
        <color indexed="64"/>
      </top>
      <bottom style="thin">
        <color theme="0" tint="-0.499984740745262"/>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theme="0" tint="-0.499984740745262"/>
      </right>
      <top style="medium">
        <color indexed="64"/>
      </top>
      <bottom/>
      <diagonal/>
    </border>
    <border>
      <left/>
      <right style="thin">
        <color theme="0" tint="-0.499984740745262"/>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s>
  <cellStyleXfs count="12">
    <xf numFmtId="0" fontId="0" fillId="0" borderId="0"/>
    <xf numFmtId="0" fontId="1" fillId="0" borderId="0"/>
    <xf numFmtId="0" fontId="2" fillId="0" borderId="0">
      <alignment vertical="center"/>
    </xf>
    <xf numFmtId="0" fontId="3" fillId="0" borderId="0"/>
    <xf numFmtId="0" fontId="4" fillId="0" borderId="0"/>
    <xf numFmtId="0" fontId="1" fillId="0" borderId="0"/>
    <xf numFmtId="0" fontId="5" fillId="0" borderId="0"/>
    <xf numFmtId="0" fontId="1" fillId="0" borderId="0"/>
    <xf numFmtId="0" fontId="5" fillId="0" borderId="0"/>
    <xf numFmtId="0" fontId="22" fillId="0" borderId="0"/>
    <xf numFmtId="0" fontId="25" fillId="0" borderId="0" applyNumberFormat="0" applyFill="0" applyBorder="0" applyAlignment="0" applyProtection="0"/>
    <xf numFmtId="0" fontId="5" fillId="0" borderId="0"/>
  </cellStyleXfs>
  <cellXfs count="212">
    <xf numFmtId="0" fontId="0" fillId="0" borderId="0" xfId="0"/>
    <xf numFmtId="0" fontId="7" fillId="4" borderId="13" xfId="3" applyFont="1" applyFill="1" applyBorder="1" applyAlignment="1">
      <alignment horizontal="left" vertical="center"/>
    </xf>
    <xf numFmtId="0" fontId="7" fillId="4" borderId="12" xfId="3" applyFont="1" applyFill="1" applyBorder="1" applyAlignment="1">
      <alignment horizontal="left" vertical="center"/>
    </xf>
    <xf numFmtId="0" fontId="8" fillId="4" borderId="12" xfId="3" applyFont="1" applyFill="1" applyBorder="1" applyAlignment="1">
      <alignment horizontal="right" vertical="center" wrapText="1"/>
    </xf>
    <xf numFmtId="0" fontId="7" fillId="4" borderId="12" xfId="3" applyFont="1" applyFill="1" applyBorder="1" applyAlignment="1">
      <alignment horizontal="center" vertical="center" wrapText="1"/>
    </xf>
    <xf numFmtId="0" fontId="8" fillId="4" borderId="14" xfId="3" applyFont="1" applyFill="1" applyBorder="1" applyAlignment="1">
      <alignment horizontal="center" vertical="center" wrapText="1"/>
    </xf>
    <xf numFmtId="0" fontId="7" fillId="4" borderId="15" xfId="3" applyFont="1" applyFill="1" applyBorder="1" applyAlignment="1">
      <alignment horizontal="left" vertical="center"/>
    </xf>
    <xf numFmtId="0" fontId="8" fillId="4" borderId="0" xfId="3" applyFont="1" applyFill="1" applyBorder="1" applyAlignment="1">
      <alignment horizontal="right" vertical="center" wrapText="1"/>
    </xf>
    <xf numFmtId="0" fontId="7" fillId="4" borderId="0" xfId="3" applyFont="1" applyFill="1" applyBorder="1" applyAlignment="1">
      <alignment horizontal="center" vertical="center" wrapText="1"/>
    </xf>
    <xf numFmtId="0" fontId="8" fillId="4" borderId="16" xfId="3" applyFont="1" applyFill="1" applyBorder="1" applyAlignment="1">
      <alignment horizontal="center" vertical="center" wrapText="1"/>
    </xf>
    <xf numFmtId="0" fontId="7" fillId="4" borderId="0" xfId="3" applyFont="1" applyFill="1" applyBorder="1" applyAlignment="1">
      <alignment horizontal="left" vertical="center"/>
    </xf>
    <xf numFmtId="0" fontId="8" fillId="4" borderId="0" xfId="3" applyFont="1" applyFill="1" applyBorder="1" applyAlignment="1">
      <alignment horizontal="right" vertical="center"/>
    </xf>
    <xf numFmtId="0" fontId="9" fillId="4" borderId="0" xfId="3" applyFont="1" applyFill="1" applyBorder="1" applyAlignment="1" applyProtection="1">
      <alignment horizontal="center" vertical="center"/>
      <protection hidden="1"/>
    </xf>
    <xf numFmtId="0" fontId="9" fillId="4" borderId="16" xfId="3" applyFont="1" applyFill="1" applyBorder="1" applyAlignment="1">
      <alignment horizontal="center" vertical="center"/>
    </xf>
    <xf numFmtId="0" fontId="10" fillId="4" borderId="0" xfId="3" applyFont="1" applyFill="1" applyBorder="1" applyAlignment="1" applyProtection="1">
      <alignment horizontal="center" vertical="center" wrapText="1"/>
      <protection hidden="1"/>
    </xf>
    <xf numFmtId="0" fontId="11" fillId="4" borderId="0" xfId="3" applyFont="1" applyFill="1" applyBorder="1" applyAlignment="1" applyProtection="1">
      <alignment horizontal="center" vertical="center" wrapText="1"/>
      <protection hidden="1"/>
    </xf>
    <xf numFmtId="0" fontId="11" fillId="4" borderId="16" xfId="3" applyFont="1" applyFill="1" applyBorder="1" applyAlignment="1">
      <alignment horizontal="center" vertical="center"/>
    </xf>
    <xf numFmtId="0" fontId="12" fillId="4" borderId="0" xfId="3" applyFont="1" applyFill="1" applyBorder="1" applyAlignment="1" applyProtection="1">
      <alignment horizontal="center" vertical="center" wrapText="1"/>
      <protection hidden="1"/>
    </xf>
    <xf numFmtId="1" fontId="12" fillId="4" borderId="16" xfId="3" applyNumberFormat="1" applyFont="1" applyFill="1" applyBorder="1" applyAlignment="1">
      <alignment horizontal="center" vertical="center" wrapText="1"/>
    </xf>
    <xf numFmtId="0" fontId="8" fillId="4" borderId="0" xfId="3" applyFont="1" applyFill="1" applyBorder="1" applyAlignment="1" applyProtection="1">
      <alignment horizontal="center" vertical="center" wrapText="1"/>
      <protection hidden="1"/>
    </xf>
    <xf numFmtId="1" fontId="8" fillId="4" borderId="16" xfId="3" applyNumberFormat="1" applyFont="1" applyFill="1" applyBorder="1" applyAlignment="1">
      <alignment horizontal="center" vertical="center" wrapText="1"/>
    </xf>
    <xf numFmtId="14" fontId="7" fillId="4" borderId="15" xfId="3" applyNumberFormat="1" applyFont="1" applyFill="1" applyBorder="1" applyAlignment="1">
      <alignment horizontal="left" vertical="center"/>
    </xf>
    <xf numFmtId="0" fontId="7" fillId="4" borderId="0" xfId="3" applyFont="1" applyFill="1" applyBorder="1" applyAlignment="1">
      <alignment horizontal="center" vertical="center"/>
    </xf>
    <xf numFmtId="165" fontId="8" fillId="4" borderId="16" xfId="3" applyNumberFormat="1" applyFont="1" applyFill="1" applyBorder="1" applyAlignment="1">
      <alignment horizontal="center" vertical="center"/>
    </xf>
    <xf numFmtId="0" fontId="8" fillId="4" borderId="3" xfId="3" applyFont="1" applyFill="1" applyBorder="1" applyAlignment="1">
      <alignment vertical="top" wrapText="1"/>
    </xf>
    <xf numFmtId="0" fontId="14" fillId="0" borderId="0" xfId="0" applyFont="1"/>
    <xf numFmtId="0" fontId="9" fillId="0" borderId="2" xfId="3" applyFont="1" applyFill="1" applyBorder="1" applyAlignment="1" applyProtection="1">
      <alignment horizontal="center" vertical="center"/>
      <protection hidden="1"/>
    </xf>
    <xf numFmtId="164" fontId="8" fillId="4" borderId="0" xfId="3" applyNumberFormat="1" applyFont="1" applyFill="1" applyBorder="1" applyAlignment="1">
      <alignment horizontal="left" vertical="center"/>
    </xf>
    <xf numFmtId="0" fontId="8" fillId="4" borderId="0" xfId="3" applyFont="1" applyFill="1" applyBorder="1" applyAlignment="1">
      <alignment horizontal="left" vertical="center"/>
    </xf>
    <xf numFmtId="0" fontId="7" fillId="0" borderId="2" xfId="3" applyFont="1" applyBorder="1" applyAlignment="1">
      <alignment vertical="center" wrapText="1"/>
    </xf>
    <xf numFmtId="0" fontId="15" fillId="0" borderId="2" xfId="0" applyFont="1" applyBorder="1" applyAlignment="1">
      <alignment vertical="top" wrapText="1"/>
    </xf>
    <xf numFmtId="164" fontId="6" fillId="2" borderId="5" xfId="3" applyNumberFormat="1" applyFont="1" applyFill="1" applyBorder="1" applyAlignment="1">
      <alignment horizontal="left" vertical="center"/>
    </xf>
    <xf numFmtId="164" fontId="6" fillId="2" borderId="4" xfId="3" applyNumberFormat="1" applyFont="1" applyFill="1" applyBorder="1" applyAlignment="1">
      <alignment horizontal="left" vertical="center"/>
    </xf>
    <xf numFmtId="0" fontId="8" fillId="4" borderId="5" xfId="3" applyFont="1" applyFill="1" applyBorder="1" applyAlignment="1">
      <alignment horizontal="left" vertical="top"/>
    </xf>
    <xf numFmtId="0" fontId="8" fillId="4" borderId="4" xfId="3" applyFont="1" applyFill="1" applyBorder="1" applyAlignment="1">
      <alignment horizontal="left" vertical="top"/>
    </xf>
    <xf numFmtId="164" fontId="8" fillId="4" borderId="10" xfId="3" applyNumberFormat="1" applyFont="1" applyFill="1" applyBorder="1" applyAlignment="1">
      <alignment horizontal="left" vertical="center"/>
    </xf>
    <xf numFmtId="164" fontId="8" fillId="4" borderId="11" xfId="3" applyNumberFormat="1" applyFont="1" applyFill="1" applyBorder="1" applyAlignment="1">
      <alignment vertical="center"/>
    </xf>
    <xf numFmtId="164" fontId="8" fillId="4" borderId="19" xfId="3" applyNumberFormat="1" applyFont="1" applyFill="1" applyBorder="1" applyAlignment="1">
      <alignment vertical="center"/>
    </xf>
    <xf numFmtId="164" fontId="8" fillId="4" borderId="10" xfId="3" applyNumberFormat="1" applyFont="1" applyFill="1" applyBorder="1" applyAlignment="1">
      <alignment vertical="center"/>
    </xf>
    <xf numFmtId="164" fontId="8" fillId="4" borderId="20" xfId="3" applyNumberFormat="1" applyFont="1" applyFill="1" applyBorder="1" applyAlignment="1">
      <alignment vertical="center"/>
    </xf>
    <xf numFmtId="0" fontId="8" fillId="4" borderId="10" xfId="3" applyFont="1" applyFill="1" applyBorder="1" applyAlignment="1">
      <alignment vertical="center"/>
    </xf>
    <xf numFmtId="0" fontId="8" fillId="4" borderId="20" xfId="3" applyFont="1" applyFill="1" applyBorder="1" applyAlignment="1">
      <alignment vertical="center"/>
    </xf>
    <xf numFmtId="0" fontId="7" fillId="4" borderId="24" xfId="3" applyFont="1" applyFill="1" applyBorder="1" applyAlignment="1">
      <alignment horizontal="left" vertical="center"/>
    </xf>
    <xf numFmtId="164" fontId="13" fillId="5" borderId="25" xfId="3" applyNumberFormat="1" applyFont="1" applyFill="1" applyBorder="1" applyAlignment="1">
      <alignment horizontal="center" vertical="top" wrapText="1"/>
    </xf>
    <xf numFmtId="164" fontId="13" fillId="5" borderId="26" xfId="3" applyNumberFormat="1" applyFont="1" applyFill="1" applyBorder="1" applyAlignment="1">
      <alignment horizontal="center" vertical="top" wrapText="1"/>
    </xf>
    <xf numFmtId="0" fontId="13" fillId="5" borderId="26" xfId="3" applyFont="1" applyFill="1" applyBorder="1" applyAlignment="1">
      <alignment horizontal="center" vertical="top" wrapText="1"/>
    </xf>
    <xf numFmtId="0" fontId="13" fillId="5" borderId="27" xfId="3" applyFont="1" applyFill="1" applyBorder="1" applyAlignment="1">
      <alignment horizontal="center" vertical="top" wrapText="1"/>
    </xf>
    <xf numFmtId="164" fontId="7" fillId="0" borderId="2" xfId="0" applyNumberFormat="1" applyFont="1" applyFill="1" applyBorder="1" applyAlignment="1">
      <alignment horizontal="center" vertical="center" wrapText="1"/>
    </xf>
    <xf numFmtId="0" fontId="6" fillId="2" borderId="4" xfId="3" applyFont="1" applyFill="1" applyBorder="1" applyAlignment="1">
      <alignment vertical="center"/>
    </xf>
    <xf numFmtId="0" fontId="6" fillId="2" borderId="3" xfId="3" applyFont="1" applyFill="1" applyBorder="1" applyAlignment="1">
      <alignment vertical="center"/>
    </xf>
    <xf numFmtId="164" fontId="17" fillId="2" borderId="4" xfId="3" applyNumberFormat="1" applyFont="1" applyFill="1" applyBorder="1" applyAlignment="1">
      <alignment horizontal="left" vertical="center"/>
    </xf>
    <xf numFmtId="0" fontId="17" fillId="2" borderId="4" xfId="3" applyFont="1" applyFill="1" applyBorder="1" applyAlignment="1">
      <alignment vertical="center"/>
    </xf>
    <xf numFmtId="0" fontId="17" fillId="2" borderId="3" xfId="3" applyFont="1" applyFill="1" applyBorder="1" applyAlignment="1">
      <alignment vertical="center"/>
    </xf>
    <xf numFmtId="0" fontId="15" fillId="0" borderId="0" xfId="0" applyFont="1"/>
    <xf numFmtId="0" fontId="3" fillId="0" borderId="0" xfId="3" applyFont="1" applyBorder="1" applyAlignment="1">
      <alignment vertical="center" wrapText="1"/>
    </xf>
    <xf numFmtId="0" fontId="3" fillId="0" borderId="2" xfId="3" applyFont="1" applyBorder="1" applyAlignment="1">
      <alignment horizontal="center" vertical="center" wrapText="1"/>
    </xf>
    <xf numFmtId="0" fontId="3" fillId="0" borderId="0" xfId="3" applyFont="1" applyBorder="1" applyAlignment="1">
      <alignment horizontal="center" vertical="center" wrapText="1"/>
    </xf>
    <xf numFmtId="164" fontId="18" fillId="0" borderId="1" xfId="3" applyNumberFormat="1" applyFont="1" applyBorder="1" applyAlignment="1">
      <alignment horizontal="center" vertical="center" wrapText="1"/>
    </xf>
    <xf numFmtId="164" fontId="16" fillId="3" borderId="9" xfId="3" applyNumberFormat="1" applyFont="1" applyFill="1" applyBorder="1" applyAlignment="1">
      <alignment vertical="center"/>
    </xf>
    <xf numFmtId="164" fontId="16" fillId="3" borderId="8" xfId="3" applyNumberFormat="1" applyFont="1" applyFill="1" applyBorder="1" applyAlignment="1">
      <alignment vertical="center" wrapText="1"/>
    </xf>
    <xf numFmtId="164" fontId="16" fillId="3" borderId="7" xfId="3" applyNumberFormat="1" applyFont="1" applyFill="1" applyBorder="1" applyAlignment="1">
      <alignment vertical="center" wrapText="1"/>
    </xf>
    <xf numFmtId="0" fontId="7" fillId="0" borderId="2" xfId="3" applyFont="1" applyBorder="1" applyAlignment="1">
      <alignment horizontal="center" vertical="center" wrapText="1"/>
    </xf>
    <xf numFmtId="0" fontId="7" fillId="0" borderId="2" xfId="3" applyFont="1" applyBorder="1" applyAlignment="1">
      <alignment horizontal="left" vertical="center" wrapText="1"/>
    </xf>
    <xf numFmtId="0" fontId="7" fillId="0" borderId="22" xfId="3" applyFont="1" applyBorder="1" applyAlignment="1">
      <alignment vertical="center" wrapText="1"/>
    </xf>
    <xf numFmtId="0" fontId="19" fillId="0" borderId="0" xfId="3" applyFont="1" applyBorder="1" applyAlignment="1">
      <alignment vertical="center" wrapText="1"/>
    </xf>
    <xf numFmtId="164" fontId="7" fillId="0" borderId="2" xfId="3" applyNumberFormat="1" applyFont="1" applyBorder="1" applyAlignment="1">
      <alignment horizontal="center" vertical="center" wrapText="1"/>
    </xf>
    <xf numFmtId="164" fontId="7" fillId="0" borderId="6" xfId="3" applyNumberFormat="1" applyFont="1" applyBorder="1" applyAlignment="1">
      <alignment horizontal="center" vertical="center" wrapText="1"/>
    </xf>
    <xf numFmtId="0" fontId="20" fillId="0" borderId="2" xfId="3" applyFont="1" applyBorder="1" applyAlignment="1">
      <alignment horizontal="center" vertical="center" wrapText="1"/>
    </xf>
    <xf numFmtId="164" fontId="7" fillId="0" borderId="22" xfId="3" applyNumberFormat="1" applyFont="1" applyBorder="1" applyAlignment="1">
      <alignment horizontal="center" vertical="center" wrapText="1"/>
    </xf>
    <xf numFmtId="0" fontId="15" fillId="0" borderId="22" xfId="0" applyFont="1" applyBorder="1" applyAlignment="1">
      <alignment horizontal="left" vertical="center" wrapText="1" indent="1"/>
    </xf>
    <xf numFmtId="164" fontId="21" fillId="0" borderId="1" xfId="3" applyNumberFormat="1" applyFont="1" applyBorder="1" applyAlignment="1">
      <alignment horizontal="center" vertical="center" wrapText="1"/>
    </xf>
    <xf numFmtId="0" fontId="19" fillId="0" borderId="0" xfId="3" applyFont="1" applyBorder="1" applyAlignment="1">
      <alignment horizontal="center" vertical="center" wrapText="1"/>
    </xf>
    <xf numFmtId="0" fontId="7" fillId="0" borderId="2" xfId="7" applyFont="1" applyBorder="1" applyAlignment="1">
      <alignment horizontal="center" vertical="center"/>
    </xf>
    <xf numFmtId="0" fontId="7" fillId="0" borderId="2" xfId="7" applyFont="1" applyBorder="1" applyAlignment="1">
      <alignment wrapText="1"/>
    </xf>
    <xf numFmtId="0" fontId="7" fillId="0" borderId="6" xfId="7" applyFont="1" applyBorder="1" applyAlignment="1">
      <alignment horizontal="center" vertical="center"/>
    </xf>
    <xf numFmtId="0" fontId="7" fillId="0" borderId="6" xfId="7" applyFont="1" applyBorder="1" applyAlignment="1">
      <alignment wrapText="1"/>
    </xf>
    <xf numFmtId="0" fontId="7" fillId="0" borderId="7" xfId="7" applyFont="1" applyBorder="1" applyAlignment="1">
      <alignment wrapText="1"/>
    </xf>
    <xf numFmtId="0" fontId="7" fillId="0" borderId="22" xfId="7" applyFont="1" applyBorder="1" applyAlignment="1">
      <alignment horizontal="center" vertical="center"/>
    </xf>
    <xf numFmtId="0" fontId="10" fillId="0" borderId="2" xfId="7" applyFont="1" applyBorder="1" applyAlignment="1">
      <alignment horizontal="center" vertical="center" wrapText="1"/>
    </xf>
    <xf numFmtId="0" fontId="7" fillId="0" borderId="22" xfId="7" applyFont="1" applyBorder="1" applyAlignment="1">
      <alignment wrapText="1"/>
    </xf>
    <xf numFmtId="0" fontId="1" fillId="0" borderId="0" xfId="5"/>
    <xf numFmtId="164" fontId="16" fillId="3" borderId="17" xfId="3" applyNumberFormat="1" applyFont="1" applyFill="1" applyBorder="1" applyAlignment="1">
      <alignment horizontal="left" vertical="center"/>
    </xf>
    <xf numFmtId="164" fontId="16" fillId="3" borderId="18" xfId="3" applyNumberFormat="1" applyFont="1" applyFill="1" applyBorder="1" applyAlignment="1">
      <alignment horizontal="left" vertical="center"/>
    </xf>
    <xf numFmtId="0" fontId="16" fillId="3" borderId="18" xfId="3" applyFont="1" applyFill="1" applyBorder="1" applyAlignment="1">
      <alignment vertical="top" wrapText="1"/>
    </xf>
    <xf numFmtId="0" fontId="23" fillId="3" borderId="18" xfId="5" applyFont="1" applyFill="1" applyBorder="1" applyAlignment="1">
      <alignment wrapText="1"/>
    </xf>
    <xf numFmtId="0" fontId="23" fillId="3" borderId="28" xfId="5" applyFont="1" applyFill="1" applyBorder="1" applyAlignment="1">
      <alignment wrapText="1"/>
    </xf>
    <xf numFmtId="164" fontId="15" fillId="0" borderId="2" xfId="5" applyNumberFormat="1" applyFont="1" applyBorder="1" applyAlignment="1">
      <alignment horizontal="center" vertical="center"/>
    </xf>
    <xf numFmtId="0" fontId="7" fillId="0" borderId="2" xfId="3" applyNumberFormat="1" applyFont="1" applyFill="1" applyBorder="1" applyAlignment="1">
      <alignment horizontal="center" vertical="center" wrapText="1"/>
    </xf>
    <xf numFmtId="0" fontId="7" fillId="0" borderId="2" xfId="8" applyFont="1" applyFill="1" applyBorder="1" applyAlignment="1">
      <alignment horizontal="left" vertical="top" wrapText="1"/>
    </xf>
    <xf numFmtId="0" fontId="7" fillId="0" borderId="2" xfId="8" applyFont="1" applyBorder="1" applyAlignment="1">
      <alignment horizontal="left" vertical="top" wrapText="1"/>
    </xf>
    <xf numFmtId="0" fontId="8" fillId="0" borderId="2" xfId="5" applyFont="1" applyBorder="1" applyAlignment="1">
      <alignment horizontal="center" vertical="center" wrapText="1"/>
    </xf>
    <xf numFmtId="0" fontId="24" fillId="0" borderId="2" xfId="5" applyNumberFormat="1" applyFont="1" applyBorder="1" applyAlignment="1">
      <alignment vertical="center" wrapText="1"/>
    </xf>
    <xf numFmtId="0" fontId="15" fillId="0" borderId="2" xfId="5" applyFont="1" applyBorder="1" applyAlignment="1">
      <alignment vertical="top"/>
    </xf>
    <xf numFmtId="0" fontId="7" fillId="0" borderId="2" xfId="8" applyFont="1" applyFill="1" applyBorder="1" applyAlignment="1">
      <alignment vertical="top" wrapText="1"/>
    </xf>
    <xf numFmtId="0" fontId="15" fillId="0" borderId="0" xfId="9" applyFont="1"/>
    <xf numFmtId="0" fontId="15" fillId="0" borderId="0" xfId="9" applyFont="1" applyAlignment="1">
      <alignment horizontal="center"/>
    </xf>
    <xf numFmtId="164" fontId="8" fillId="3" borderId="8" xfId="3" applyNumberFormat="1" applyFont="1" applyFill="1" applyBorder="1" applyAlignment="1">
      <alignment vertical="center" wrapText="1"/>
    </xf>
    <xf numFmtId="164" fontId="8" fillId="3" borderId="7" xfId="3" applyNumberFormat="1" applyFont="1" applyFill="1" applyBorder="1" applyAlignment="1">
      <alignment vertical="center" wrapText="1"/>
    </xf>
    <xf numFmtId="0" fontId="27" fillId="3" borderId="0" xfId="0" applyFont="1" applyFill="1" applyAlignment="1">
      <alignment vertical="top"/>
    </xf>
    <xf numFmtId="0" fontId="28" fillId="2" borderId="0" xfId="0" applyFont="1" applyFill="1" applyAlignment="1"/>
    <xf numFmtId="0" fontId="15" fillId="4" borderId="0" xfId="9" applyFont="1" applyFill="1"/>
    <xf numFmtId="0" fontId="27" fillId="3" borderId="0" xfId="0" applyFont="1" applyFill="1" applyBorder="1" applyAlignment="1">
      <alignment vertical="top"/>
    </xf>
    <xf numFmtId="164" fontId="13" fillId="5" borderId="29" xfId="3" applyNumberFormat="1" applyFont="1" applyFill="1" applyBorder="1" applyAlignment="1">
      <alignment horizontal="center" vertical="top" wrapText="1"/>
    </xf>
    <xf numFmtId="164" fontId="13" fillId="5" borderId="21" xfId="3" applyNumberFormat="1" applyFont="1" applyFill="1" applyBorder="1" applyAlignment="1">
      <alignment horizontal="center" vertical="top" wrapText="1"/>
    </xf>
    <xf numFmtId="0" fontId="13" fillId="5" borderId="21" xfId="3" applyFont="1" applyFill="1" applyBorder="1" applyAlignment="1">
      <alignment horizontal="center" vertical="top" wrapText="1"/>
    </xf>
    <xf numFmtId="0" fontId="13" fillId="5" borderId="30" xfId="3" applyFont="1" applyFill="1" applyBorder="1" applyAlignment="1">
      <alignment horizontal="center" vertical="top" wrapText="1"/>
    </xf>
    <xf numFmtId="0" fontId="6" fillId="2" borderId="4" xfId="3" applyFont="1" applyFill="1" applyBorder="1" applyAlignment="1">
      <alignment horizontal="left" vertical="center"/>
    </xf>
    <xf numFmtId="164" fontId="8" fillId="3" borderId="8" xfId="3" applyNumberFormat="1" applyFont="1" applyFill="1" applyBorder="1" applyAlignment="1">
      <alignment horizontal="left" vertical="center" wrapText="1"/>
    </xf>
    <xf numFmtId="0" fontId="7" fillId="0" borderId="22" xfId="7" applyFont="1" applyBorder="1" applyAlignment="1">
      <alignment horizontal="left" vertical="center"/>
    </xf>
    <xf numFmtId="0" fontId="7" fillId="0" borderId="6" xfId="7" applyFont="1" applyBorder="1" applyAlignment="1">
      <alignment horizontal="left" vertical="center"/>
    </xf>
    <xf numFmtId="0" fontId="7" fillId="0" borderId="2" xfId="7" applyFont="1" applyBorder="1" applyAlignment="1">
      <alignment horizontal="left" vertical="center"/>
    </xf>
    <xf numFmtId="0" fontId="7" fillId="0" borderId="2" xfId="7" applyFont="1" applyBorder="1" applyAlignment="1">
      <alignment horizontal="left" vertical="center" wrapText="1"/>
    </xf>
    <xf numFmtId="0" fontId="7" fillId="0" borderId="22" xfId="7" applyFont="1" applyBorder="1" applyAlignment="1">
      <alignment horizontal="left" vertical="center" wrapText="1"/>
    </xf>
    <xf numFmtId="0" fontId="15" fillId="0" borderId="22" xfId="0" applyFont="1" applyBorder="1" applyAlignment="1">
      <alignment horizontal="left" vertical="center" wrapText="1"/>
    </xf>
    <xf numFmtId="0" fontId="19" fillId="0" borderId="0" xfId="3" applyFont="1" applyBorder="1" applyAlignment="1">
      <alignment horizontal="left" vertical="center" wrapText="1"/>
    </xf>
    <xf numFmtId="0" fontId="16" fillId="3" borderId="18" xfId="3" applyFont="1" applyFill="1" applyBorder="1" applyAlignment="1">
      <alignment vertical="center" wrapText="1"/>
    </xf>
    <xf numFmtId="0" fontId="23" fillId="3" borderId="18" xfId="0" applyFont="1" applyFill="1" applyBorder="1" applyAlignment="1">
      <alignment vertical="center" wrapText="1"/>
    </xf>
    <xf numFmtId="0" fontId="23" fillId="3" borderId="28" xfId="0" applyFont="1" applyFill="1" applyBorder="1" applyAlignment="1">
      <alignment vertical="center" wrapText="1"/>
    </xf>
    <xf numFmtId="0" fontId="0" fillId="0" borderId="0" xfId="0" applyAlignment="1">
      <alignment vertical="center"/>
    </xf>
    <xf numFmtId="164" fontId="8" fillId="3" borderId="32" xfId="3" applyNumberFormat="1" applyFont="1" applyFill="1" applyBorder="1" applyAlignment="1">
      <alignment vertical="center" wrapText="1"/>
    </xf>
    <xf numFmtId="0" fontId="15" fillId="0" borderId="22" xfId="0" quotePrefix="1" applyFont="1" applyBorder="1" applyAlignment="1">
      <alignment horizontal="left" vertical="center" wrapText="1" indent="1"/>
    </xf>
    <xf numFmtId="0" fontId="7" fillId="0" borderId="31" xfId="3" applyFont="1" applyBorder="1" applyAlignment="1">
      <alignment vertical="center" wrapText="1"/>
    </xf>
    <xf numFmtId="0" fontId="7" fillId="0" borderId="9" xfId="3" applyFont="1" applyBorder="1" applyAlignment="1">
      <alignment vertical="center" wrapText="1"/>
    </xf>
    <xf numFmtId="0" fontId="9" fillId="0" borderId="33" xfId="3" applyFont="1" applyFill="1" applyBorder="1" applyAlignment="1" applyProtection="1">
      <alignment horizontal="center" vertical="center"/>
      <protection hidden="1"/>
    </xf>
    <xf numFmtId="0" fontId="9" fillId="0" borderId="7" xfId="3" applyFont="1" applyFill="1" applyBorder="1" applyAlignment="1" applyProtection="1">
      <alignment horizontal="center" vertical="center"/>
      <protection hidden="1"/>
    </xf>
    <xf numFmtId="0" fontId="20" fillId="0" borderId="7" xfId="3" applyFont="1" applyBorder="1" applyAlignment="1">
      <alignment horizontal="center" vertical="center" wrapText="1"/>
    </xf>
    <xf numFmtId="0" fontId="3" fillId="0" borderId="7" xfId="3" applyFont="1" applyBorder="1" applyAlignment="1">
      <alignment vertical="center" wrapText="1"/>
    </xf>
    <xf numFmtId="164" fontId="6" fillId="2" borderId="5" xfId="3" applyNumberFormat="1" applyFont="1" applyFill="1" applyBorder="1" applyAlignment="1">
      <alignment horizontal="left" vertical="center"/>
    </xf>
    <xf numFmtId="164" fontId="6" fillId="2" borderId="4" xfId="3" applyNumberFormat="1" applyFont="1" applyFill="1" applyBorder="1" applyAlignment="1">
      <alignment horizontal="left" vertical="center"/>
    </xf>
    <xf numFmtId="0" fontId="6" fillId="2" borderId="4" xfId="3" applyFont="1" applyFill="1" applyBorder="1" applyAlignment="1">
      <alignment vertical="center"/>
    </xf>
    <xf numFmtId="0" fontId="6" fillId="2" borderId="3" xfId="3" applyFont="1" applyFill="1" applyBorder="1" applyAlignment="1">
      <alignment vertical="center"/>
    </xf>
    <xf numFmtId="0" fontId="8" fillId="4" borderId="0" xfId="3" applyFont="1" applyFill="1" applyBorder="1" applyAlignment="1">
      <alignment horizontal="left" vertical="center"/>
    </xf>
    <xf numFmtId="0" fontId="23" fillId="3" borderId="18" xfId="0" applyFont="1" applyFill="1" applyBorder="1" applyAlignment="1">
      <alignment wrapText="1"/>
    </xf>
    <xf numFmtId="0" fontId="23" fillId="3" borderId="28" xfId="0" applyFont="1" applyFill="1" applyBorder="1" applyAlignment="1">
      <alignment wrapText="1"/>
    </xf>
    <xf numFmtId="0" fontId="0" fillId="7" borderId="0" xfId="0" applyFill="1"/>
    <xf numFmtId="164" fontId="16" fillId="3" borderId="34" xfId="3" applyNumberFormat="1" applyFont="1" applyFill="1" applyBorder="1" applyAlignment="1">
      <alignment vertical="center" wrapText="1"/>
    </xf>
    <xf numFmtId="0" fontId="13" fillId="3" borderId="35" xfId="11" applyFont="1" applyFill="1" applyBorder="1" applyAlignment="1">
      <alignment horizontal="center" vertical="center" wrapText="1"/>
    </xf>
    <xf numFmtId="0" fontId="7" fillId="0" borderId="36" xfId="6" applyFont="1" applyFill="1" applyBorder="1" applyAlignment="1">
      <alignment horizontal="center" vertical="top" wrapText="1"/>
    </xf>
    <xf numFmtId="0" fontId="7" fillId="4" borderId="37" xfId="3" applyFont="1" applyFill="1" applyBorder="1" applyAlignment="1">
      <alignment horizontal="left" vertical="center"/>
    </xf>
    <xf numFmtId="0" fontId="7" fillId="0" borderId="35" xfId="6" applyFont="1" applyFill="1" applyBorder="1" applyAlignment="1">
      <alignment horizontal="center" vertical="top" wrapText="1"/>
    </xf>
    <xf numFmtId="0" fontId="7" fillId="0" borderId="35" xfId="6" applyFont="1" applyFill="1" applyBorder="1" applyAlignment="1">
      <alignment horizontal="center" vertical="center" wrapText="1"/>
    </xf>
    <xf numFmtId="0" fontId="7" fillId="4" borderId="38" xfId="3" applyFont="1" applyFill="1" applyBorder="1" applyAlignment="1">
      <alignment horizontal="left" vertical="center"/>
    </xf>
    <xf numFmtId="0" fontId="7" fillId="4" borderId="39" xfId="3" applyFont="1" applyFill="1" applyBorder="1" applyAlignment="1">
      <alignment horizontal="left" vertical="center"/>
    </xf>
    <xf numFmtId="0" fontId="7" fillId="0" borderId="36" xfId="6" applyFont="1" applyFill="1" applyBorder="1" applyAlignment="1">
      <alignment horizontal="center" vertical="top"/>
    </xf>
    <xf numFmtId="0" fontId="7" fillId="4" borderId="41" xfId="3" applyFont="1" applyFill="1" applyBorder="1" applyAlignment="1">
      <alignment horizontal="left" vertical="center"/>
    </xf>
    <xf numFmtId="0" fontId="7" fillId="0" borderId="42" xfId="6" applyFont="1" applyFill="1" applyBorder="1" applyAlignment="1">
      <alignment horizontal="center" vertical="top" wrapText="1"/>
    </xf>
    <xf numFmtId="0" fontId="7" fillId="0" borderId="42" xfId="6" applyFont="1" applyFill="1" applyBorder="1" applyAlignment="1">
      <alignment horizontal="center" vertical="top"/>
    </xf>
    <xf numFmtId="0" fontId="15" fillId="0" borderId="34" xfId="0" applyFont="1" applyFill="1" applyBorder="1" applyAlignment="1">
      <alignment horizontal="right" vertical="center"/>
    </xf>
    <xf numFmtId="164" fontId="16" fillId="3" borderId="18" xfId="3" applyNumberFormat="1" applyFont="1" applyFill="1" applyBorder="1" applyAlignment="1">
      <alignment horizontal="left" vertical="top"/>
    </xf>
    <xf numFmtId="0" fontId="7" fillId="0" borderId="2" xfId="0" applyFont="1" applyFill="1" applyBorder="1" applyAlignment="1">
      <alignment horizontal="center" vertical="center" wrapText="1"/>
    </xf>
    <xf numFmtId="0" fontId="7" fillId="0" borderId="2" xfId="0" applyFont="1" applyFill="1" applyBorder="1" applyAlignment="1">
      <alignment vertical="top" wrapText="1"/>
    </xf>
    <xf numFmtId="0" fontId="8" fillId="0" borderId="2" xfId="0" applyFont="1" applyFill="1" applyBorder="1" applyAlignment="1">
      <alignment horizontal="center" vertical="center" wrapText="1"/>
    </xf>
    <xf numFmtId="0" fontId="24" fillId="0" borderId="2" xfId="0" applyNumberFormat="1" applyFont="1" applyFill="1" applyBorder="1" applyAlignment="1">
      <alignment vertical="center" wrapText="1"/>
    </xf>
    <xf numFmtId="0" fontId="29" fillId="0" borderId="7" xfId="7" applyFont="1" applyBorder="1" applyAlignment="1">
      <alignment wrapText="1"/>
    </xf>
    <xf numFmtId="0" fontId="15" fillId="0" borderId="2" xfId="0" quotePrefix="1" applyFont="1" applyBorder="1" applyAlignment="1">
      <alignment horizontal="left" vertical="center" wrapText="1" indent="1"/>
    </xf>
    <xf numFmtId="0" fontId="15" fillId="0" borderId="2" xfId="0" applyFont="1" applyBorder="1" applyAlignment="1">
      <alignment horizontal="left" vertical="center" wrapText="1" indent="1"/>
    </xf>
    <xf numFmtId="0" fontId="29" fillId="0" borderId="22" xfId="7" applyFont="1" applyBorder="1" applyAlignment="1">
      <alignment wrapText="1"/>
    </xf>
    <xf numFmtId="0" fontId="15" fillId="0" borderId="2" xfId="0" applyFont="1" applyBorder="1" applyAlignment="1">
      <alignment horizontal="left" vertical="center" wrapText="1"/>
    </xf>
    <xf numFmtId="0" fontId="8" fillId="0" borderId="0" xfId="3" applyFont="1" applyFill="1" applyBorder="1" applyAlignment="1">
      <alignment horizontal="center" vertical="center" wrapText="1"/>
    </xf>
    <xf numFmtId="0" fontId="30" fillId="0" borderId="0" xfId="0" applyFont="1" applyAlignment="1">
      <alignment horizontal="left"/>
    </xf>
    <xf numFmtId="0" fontId="25" fillId="0" borderId="0" xfId="10"/>
    <xf numFmtId="0" fontId="8" fillId="4" borderId="2" xfId="3" applyFont="1" applyFill="1" applyBorder="1" applyAlignment="1">
      <alignment horizontal="center" vertical="center" wrapText="1"/>
    </xf>
    <xf numFmtId="0" fontId="7" fillId="4" borderId="0" xfId="0" applyFont="1" applyFill="1" applyBorder="1" applyAlignment="1">
      <alignment horizontal="left"/>
    </xf>
    <xf numFmtId="0" fontId="29" fillId="0" borderId="2" xfId="7" applyFont="1" applyBorder="1" applyAlignment="1">
      <alignment wrapText="1"/>
    </xf>
    <xf numFmtId="164" fontId="8" fillId="4" borderId="2" xfId="3" applyNumberFormat="1" applyFont="1" applyFill="1" applyBorder="1" applyAlignment="1">
      <alignment horizontal="left" vertical="center"/>
    </xf>
    <xf numFmtId="0" fontId="8" fillId="4" borderId="2" xfId="10" applyFont="1" applyFill="1" applyBorder="1" applyAlignment="1">
      <alignment horizontal="center" vertical="center"/>
    </xf>
    <xf numFmtId="164" fontId="8" fillId="0" borderId="0" xfId="3" applyNumberFormat="1" applyFont="1" applyFill="1" applyBorder="1" applyAlignment="1">
      <alignment horizontal="left" vertical="center"/>
    </xf>
    <xf numFmtId="0" fontId="8" fillId="0" borderId="0" xfId="10" applyFont="1" applyFill="1" applyBorder="1" applyAlignment="1">
      <alignment horizontal="center" vertical="center"/>
    </xf>
    <xf numFmtId="0" fontId="7" fillId="4" borderId="0" xfId="0" applyFont="1" applyFill="1" applyAlignment="1">
      <alignment horizontal="left"/>
    </xf>
    <xf numFmtId="0" fontId="7" fillId="0" borderId="0" xfId="0" applyFont="1" applyAlignment="1">
      <alignment horizontal="left"/>
    </xf>
    <xf numFmtId="0" fontId="31" fillId="0" borderId="0" xfId="10" applyFont="1"/>
    <xf numFmtId="0" fontId="31" fillId="4" borderId="0" xfId="10" applyFont="1" applyFill="1"/>
    <xf numFmtId="0" fontId="16" fillId="3" borderId="0" xfId="0" applyFont="1" applyFill="1" applyBorder="1" applyAlignment="1">
      <alignment vertical="top"/>
    </xf>
    <xf numFmtId="164" fontId="6" fillId="2" borderId="5" xfId="3" applyNumberFormat="1" applyFont="1" applyFill="1" applyBorder="1" applyAlignment="1">
      <alignment horizontal="left" vertical="center"/>
    </xf>
    <xf numFmtId="164" fontId="8" fillId="8" borderId="9" xfId="3" applyNumberFormat="1" applyFont="1" applyFill="1" applyBorder="1" applyAlignment="1">
      <alignment horizontal="left" vertical="center"/>
    </xf>
    <xf numFmtId="164" fontId="8" fillId="8" borderId="8" xfId="3" applyNumberFormat="1" applyFont="1" applyFill="1" applyBorder="1" applyAlignment="1">
      <alignment horizontal="left" vertical="center"/>
    </xf>
    <xf numFmtId="0" fontId="8" fillId="8" borderId="8" xfId="3" applyFont="1" applyFill="1" applyBorder="1" applyAlignment="1">
      <alignment vertical="center" wrapText="1"/>
    </xf>
    <xf numFmtId="0" fontId="7" fillId="8" borderId="8" xfId="0" applyFont="1" applyFill="1" applyBorder="1" applyAlignment="1">
      <alignment vertical="center" wrapText="1"/>
    </xf>
    <xf numFmtId="0" fontId="7" fillId="8" borderId="7" xfId="0" applyFont="1" applyFill="1" applyBorder="1" applyAlignment="1">
      <alignment vertical="center" wrapText="1"/>
    </xf>
    <xf numFmtId="164" fontId="6" fillId="2" borderId="5" xfId="3" applyNumberFormat="1" applyFont="1" applyFill="1" applyBorder="1" applyAlignment="1">
      <alignment horizontal="left" vertical="center"/>
    </xf>
    <xf numFmtId="0" fontId="7" fillId="4" borderId="0" xfId="0" applyFont="1" applyFill="1" applyAlignment="1">
      <alignment horizontal="left"/>
    </xf>
    <xf numFmtId="0" fontId="26" fillId="4" borderId="0" xfId="0" applyFont="1" applyFill="1" applyAlignment="1">
      <alignment horizontal="left" vertical="center" wrapText="1"/>
    </xf>
    <xf numFmtId="164" fontId="6" fillId="2" borderId="10" xfId="3" applyNumberFormat="1" applyFont="1" applyFill="1" applyBorder="1" applyAlignment="1">
      <alignment horizontal="left" vertical="center"/>
    </xf>
    <xf numFmtId="164" fontId="6" fillId="2" borderId="0" xfId="3" applyNumberFormat="1" applyFont="1" applyFill="1" applyBorder="1" applyAlignment="1">
      <alignment horizontal="left" vertical="center"/>
    </xf>
    <xf numFmtId="0" fontId="8" fillId="4" borderId="2" xfId="10" applyFont="1" applyFill="1" applyBorder="1" applyAlignment="1">
      <alignment horizontal="center" vertical="center"/>
    </xf>
    <xf numFmtId="0" fontId="7" fillId="4" borderId="11" xfId="3" applyFont="1" applyFill="1" applyBorder="1" applyAlignment="1">
      <alignment horizontal="center" vertical="center"/>
    </xf>
    <xf numFmtId="0" fontId="7" fillId="4" borderId="10" xfId="3" applyFont="1" applyFill="1" applyBorder="1" applyAlignment="1">
      <alignment horizontal="center" vertical="center"/>
    </xf>
    <xf numFmtId="0" fontId="0" fillId="0" borderId="10" xfId="0" applyBorder="1" applyAlignment="1">
      <alignment horizontal="center" vertical="center"/>
    </xf>
    <xf numFmtId="0" fontId="0" fillId="0" borderId="40" xfId="0" applyBorder="1" applyAlignment="1">
      <alignment horizontal="center" vertical="center"/>
    </xf>
    <xf numFmtId="0" fontId="15" fillId="0" borderId="5" xfId="0" applyFont="1" applyBorder="1" applyAlignment="1">
      <alignment horizontal="left" vertical="center"/>
    </xf>
    <xf numFmtId="0" fontId="0" fillId="0" borderId="3" xfId="0" applyBorder="1" applyAlignment="1">
      <alignment horizontal="left" vertical="center"/>
    </xf>
    <xf numFmtId="0" fontId="7" fillId="0" borderId="22" xfId="3" applyFont="1" applyBorder="1" applyAlignment="1">
      <alignment horizontal="left" vertical="center" wrapText="1"/>
    </xf>
    <xf numFmtId="0" fontId="7" fillId="0" borderId="23" xfId="3" applyFont="1" applyBorder="1" applyAlignment="1">
      <alignment horizontal="left" vertical="center" wrapText="1"/>
    </xf>
    <xf numFmtId="0" fontId="7" fillId="0" borderId="6" xfId="3" applyFont="1" applyBorder="1" applyAlignment="1">
      <alignment horizontal="left" vertical="center" wrapText="1"/>
    </xf>
    <xf numFmtId="0" fontId="8" fillId="4" borderId="5" xfId="3" applyFont="1" applyFill="1" applyBorder="1" applyAlignment="1">
      <alignment horizontal="left" vertical="top" wrapText="1"/>
    </xf>
    <xf numFmtId="0" fontId="8" fillId="4" borderId="4" xfId="3" applyFont="1" applyFill="1" applyBorder="1" applyAlignment="1">
      <alignment horizontal="left" vertical="top" wrapText="1"/>
    </xf>
    <xf numFmtId="0" fontId="8" fillId="4" borderId="3" xfId="3" applyFont="1" applyFill="1" applyBorder="1" applyAlignment="1">
      <alignment horizontal="left" vertical="top" wrapText="1"/>
    </xf>
    <xf numFmtId="0" fontId="7" fillId="0" borderId="22" xfId="7" applyFont="1" applyBorder="1" applyAlignment="1">
      <alignment horizontal="left" vertical="center"/>
    </xf>
    <xf numFmtId="0" fontId="7" fillId="0" borderId="23" xfId="7" applyFont="1" applyBorder="1" applyAlignment="1">
      <alignment horizontal="left" vertical="center"/>
    </xf>
    <xf numFmtId="0" fontId="7" fillId="0" borderId="6" xfId="7" applyFont="1" applyBorder="1" applyAlignment="1">
      <alignment horizontal="left" vertical="center"/>
    </xf>
    <xf numFmtId="164" fontId="8" fillId="6" borderId="9" xfId="3" applyNumberFormat="1" applyFont="1" applyFill="1" applyBorder="1" applyAlignment="1">
      <alignment horizontal="left"/>
    </xf>
    <xf numFmtId="164" fontId="8" fillId="6" borderId="8" xfId="3" applyNumberFormat="1" applyFont="1" applyFill="1" applyBorder="1" applyAlignment="1">
      <alignment horizontal="left"/>
    </xf>
    <xf numFmtId="164" fontId="8" fillId="6" borderId="7" xfId="3" applyNumberFormat="1" applyFont="1" applyFill="1" applyBorder="1" applyAlignment="1">
      <alignment horizontal="left"/>
    </xf>
    <xf numFmtId="0" fontId="7" fillId="0" borderId="22" xfId="8" applyFont="1" applyFill="1" applyBorder="1" applyAlignment="1">
      <alignment horizontal="left" vertical="top" wrapText="1"/>
    </xf>
    <xf numFmtId="0" fontId="15" fillId="0" borderId="23" xfId="0" applyFont="1" applyBorder="1"/>
    <xf numFmtId="0" fontId="15" fillId="0" borderId="6" xfId="0" applyFont="1" applyBorder="1"/>
    <xf numFmtId="0" fontId="7" fillId="0" borderId="23" xfId="8" applyFont="1" applyFill="1" applyBorder="1" applyAlignment="1">
      <alignment horizontal="left" vertical="top" wrapText="1"/>
    </xf>
    <xf numFmtId="0" fontId="7" fillId="0" borderId="6" xfId="8" applyFont="1" applyFill="1" applyBorder="1" applyAlignment="1">
      <alignment horizontal="left" vertical="top" wrapText="1"/>
    </xf>
    <xf numFmtId="0" fontId="0" fillId="7" borderId="34" xfId="0" applyFill="1" applyBorder="1" applyAlignment="1">
      <alignment horizontal="right"/>
    </xf>
    <xf numFmtId="164" fontId="6" fillId="2" borderId="10" xfId="3" applyNumberFormat="1" applyFont="1" applyFill="1" applyBorder="1" applyAlignment="1">
      <alignment vertical="center"/>
    </xf>
    <xf numFmtId="164" fontId="6" fillId="2" borderId="0" xfId="3" applyNumberFormat="1" applyFont="1" applyFill="1" applyBorder="1" applyAlignment="1">
      <alignment vertical="center"/>
    </xf>
    <xf numFmtId="0" fontId="15" fillId="0" borderId="34" xfId="0" applyFont="1" applyFill="1" applyBorder="1" applyAlignment="1">
      <alignment horizontal="left" vertical="center"/>
    </xf>
  </cellXfs>
  <cellStyles count="12">
    <cellStyle name="Hyperlink" xfId="10" builtinId="8"/>
    <cellStyle name="Normal" xfId="0" builtinId="0"/>
    <cellStyle name="Normal 2" xfId="1"/>
    <cellStyle name="Normal 3" xfId="4"/>
    <cellStyle name="Normal 3 2" xfId="6"/>
    <cellStyle name="Normal 3 3" xfId="7"/>
    <cellStyle name="Normal 4" xfId="5"/>
    <cellStyle name="Normal 4 2" xfId="8"/>
    <cellStyle name="Normal 4 2 3" xfId="11"/>
    <cellStyle name="Normal 4 3" xfId="9"/>
    <cellStyle name="Normal_sstB5" xfId="3"/>
    <cellStyle name="標準_CD image example" xfId="2"/>
  </cellStyles>
  <dxfs count="144">
    <dxf>
      <font>
        <b/>
        <i val="0"/>
        <color auto="1"/>
      </font>
      <fill>
        <patternFill patternType="none">
          <bgColor indexed="65"/>
        </patternFill>
      </fill>
    </dxf>
    <dxf>
      <font>
        <b/>
        <i val="0"/>
        <color rgb="FF0070C0"/>
      </font>
    </dxf>
    <dxf>
      <font>
        <b/>
        <i val="0"/>
        <color theme="9" tint="-0.24994659260841701"/>
      </font>
    </dxf>
    <dxf>
      <font>
        <b/>
        <i val="0"/>
        <color rgb="FFFF0000"/>
      </font>
    </dxf>
    <dxf>
      <font>
        <b/>
        <i val="0"/>
        <color theme="6" tint="-0.24994659260841701"/>
      </font>
    </dxf>
    <dxf>
      <font>
        <b/>
        <i val="0"/>
        <condense val="0"/>
        <extend val="0"/>
        <color indexed="10"/>
      </font>
    </dxf>
    <dxf>
      <font>
        <b/>
        <i val="0"/>
        <condense val="0"/>
        <extend val="0"/>
        <color indexed="21"/>
      </font>
    </dxf>
    <dxf>
      <font>
        <b/>
        <i val="0"/>
        <condense val="0"/>
        <extend val="0"/>
        <color indexed="12"/>
      </font>
    </dxf>
    <dxf>
      <font>
        <b/>
        <i val="0"/>
        <condense val="0"/>
        <extend val="0"/>
        <color indexed="10"/>
      </font>
    </dxf>
    <dxf>
      <font>
        <b/>
        <i val="0"/>
        <condense val="0"/>
        <extend val="0"/>
        <color indexed="21"/>
      </font>
    </dxf>
    <dxf>
      <font>
        <b/>
        <i val="0"/>
        <condense val="0"/>
        <extend val="0"/>
        <color indexed="12"/>
      </font>
    </dxf>
    <dxf>
      <font>
        <b/>
        <i val="0"/>
        <condense val="0"/>
        <extend val="0"/>
        <color indexed="10"/>
      </font>
    </dxf>
    <dxf>
      <font>
        <b/>
        <i val="0"/>
        <condense val="0"/>
        <extend val="0"/>
        <color indexed="21"/>
      </font>
    </dxf>
    <dxf>
      <font>
        <b/>
        <i val="0"/>
        <condense val="0"/>
        <extend val="0"/>
        <color indexed="10"/>
      </font>
    </dxf>
    <dxf>
      <font>
        <b/>
        <i val="0"/>
        <condense val="0"/>
        <extend val="0"/>
        <color indexed="21"/>
      </font>
    </dxf>
    <dxf>
      <font>
        <b/>
        <i val="0"/>
        <color theme="6" tint="-0.24994659260841701"/>
      </font>
    </dxf>
    <dxf>
      <font>
        <b/>
        <i val="0"/>
        <color auto="1"/>
      </font>
      <fill>
        <patternFill patternType="none">
          <bgColor indexed="65"/>
        </patternFill>
      </fill>
    </dxf>
    <dxf>
      <font>
        <b/>
        <i val="0"/>
        <color rgb="FF0070C0"/>
      </font>
    </dxf>
    <dxf>
      <font>
        <b/>
        <i val="0"/>
        <color theme="9" tint="-0.24994659260841701"/>
      </font>
    </dxf>
    <dxf>
      <font>
        <b/>
        <i val="0"/>
        <color rgb="FFFF0000"/>
      </font>
    </dxf>
    <dxf>
      <font>
        <b/>
        <i val="0"/>
        <color theme="6" tint="-0.24994659260841701"/>
      </font>
    </dxf>
    <dxf>
      <font>
        <b/>
        <i val="0"/>
        <condense val="0"/>
        <extend val="0"/>
        <color indexed="12"/>
      </font>
    </dxf>
    <dxf>
      <font>
        <b/>
        <i val="0"/>
        <condense val="0"/>
        <extend val="0"/>
        <color indexed="10"/>
      </font>
    </dxf>
    <dxf>
      <font>
        <b/>
        <i val="0"/>
        <condense val="0"/>
        <extend val="0"/>
        <color indexed="21"/>
      </font>
    </dxf>
    <dxf>
      <font>
        <b/>
        <i val="0"/>
        <condense val="0"/>
        <extend val="0"/>
        <color indexed="12"/>
      </font>
    </dxf>
    <dxf>
      <font>
        <b/>
        <i val="0"/>
        <condense val="0"/>
        <extend val="0"/>
        <color indexed="12"/>
      </font>
    </dxf>
    <dxf>
      <font>
        <color rgb="FF76933C"/>
      </font>
    </dxf>
    <dxf>
      <font>
        <color rgb="FFFF0000"/>
      </font>
      <fill>
        <patternFill patternType="none">
          <bgColor auto="1"/>
        </patternFill>
      </fill>
    </dxf>
    <dxf>
      <font>
        <b/>
        <i val="0"/>
      </font>
    </dxf>
    <dxf>
      <font>
        <color rgb="FFE26B0A"/>
      </font>
    </dxf>
    <dxf>
      <font>
        <b/>
        <i val="0"/>
        <condense val="0"/>
        <extend val="0"/>
        <color indexed="12"/>
      </font>
    </dxf>
    <dxf>
      <font>
        <b/>
        <i val="0"/>
        <condense val="0"/>
        <extend val="0"/>
        <color indexed="10"/>
      </font>
    </dxf>
    <dxf>
      <font>
        <b/>
        <i val="0"/>
        <condense val="0"/>
        <extend val="0"/>
        <color indexed="57"/>
      </font>
    </dxf>
    <dxf>
      <font>
        <b/>
        <i val="0"/>
        <condense val="0"/>
        <extend val="0"/>
        <color indexed="12"/>
      </font>
    </dxf>
    <dxf>
      <font>
        <b/>
        <i val="0"/>
        <condense val="0"/>
        <extend val="0"/>
        <color indexed="10"/>
      </font>
    </dxf>
    <dxf>
      <font>
        <b/>
        <i val="0"/>
        <condense val="0"/>
        <extend val="0"/>
        <color indexed="57"/>
      </font>
    </dxf>
    <dxf>
      <font>
        <b/>
        <i val="0"/>
        <condense val="0"/>
        <extend val="0"/>
        <color indexed="12"/>
      </font>
    </dxf>
    <dxf>
      <font>
        <color rgb="FF76933C"/>
      </font>
    </dxf>
    <dxf>
      <font>
        <color rgb="FFFF0000"/>
      </font>
      <fill>
        <patternFill patternType="none">
          <bgColor auto="1"/>
        </patternFill>
      </fill>
    </dxf>
    <dxf>
      <font>
        <b/>
        <i val="0"/>
      </font>
    </dxf>
    <dxf>
      <font>
        <color rgb="FFE26B0A"/>
      </font>
    </dxf>
    <dxf>
      <font>
        <b/>
        <i val="0"/>
        <strike val="0"/>
        <color indexed="12"/>
      </font>
    </dxf>
    <dxf>
      <font>
        <b/>
        <i val="0"/>
        <strike val="0"/>
        <color rgb="FF76933C"/>
      </font>
    </dxf>
    <dxf>
      <font>
        <b/>
        <i val="0"/>
        <strike val="0"/>
        <color rgb="FFFF0000"/>
      </font>
      <fill>
        <patternFill patternType="none">
          <bgColor auto="1"/>
        </patternFill>
      </fill>
    </dxf>
    <dxf>
      <font>
        <b/>
        <i val="0"/>
        <strike val="0"/>
      </font>
    </dxf>
    <dxf>
      <font>
        <b/>
        <i val="0"/>
        <strike val="0"/>
        <color rgb="FFE26B0A"/>
      </font>
    </dxf>
    <dxf>
      <font>
        <b/>
        <i val="0"/>
        <strike val="0"/>
        <color indexed="12"/>
      </font>
    </dxf>
    <dxf>
      <font>
        <b/>
        <i val="0"/>
        <strike val="0"/>
        <color rgb="FF76933C"/>
      </font>
    </dxf>
    <dxf>
      <font>
        <b/>
        <i val="0"/>
        <strike val="0"/>
        <color rgb="FFFF0000"/>
      </font>
      <fill>
        <patternFill patternType="none">
          <bgColor auto="1"/>
        </patternFill>
      </fill>
    </dxf>
    <dxf>
      <font>
        <b/>
        <i val="0"/>
        <strike val="0"/>
      </font>
    </dxf>
    <dxf>
      <font>
        <b/>
        <i val="0"/>
        <strike val="0"/>
        <color rgb="FFE26B0A"/>
      </font>
    </dxf>
    <dxf>
      <font>
        <b/>
        <i val="0"/>
        <condense val="0"/>
        <extend val="0"/>
        <color indexed="12"/>
      </font>
    </dxf>
    <dxf>
      <font>
        <b/>
        <i val="0"/>
        <condense val="0"/>
        <extend val="0"/>
        <color indexed="10"/>
      </font>
    </dxf>
    <dxf>
      <font>
        <b/>
        <i val="0"/>
        <condense val="0"/>
        <extend val="0"/>
        <color indexed="57"/>
      </font>
    </dxf>
    <dxf>
      <font>
        <b/>
        <i val="0"/>
        <condense val="0"/>
        <extend val="0"/>
        <color indexed="10"/>
      </font>
    </dxf>
    <dxf>
      <font>
        <b/>
        <i val="0"/>
        <condense val="0"/>
        <extend val="0"/>
        <color indexed="21"/>
      </font>
    </dxf>
    <dxf>
      <font>
        <b/>
        <i val="0"/>
        <condense val="0"/>
        <extend val="0"/>
        <color indexed="10"/>
      </font>
    </dxf>
    <dxf>
      <font>
        <b/>
        <i val="0"/>
        <condense val="0"/>
        <extend val="0"/>
        <color indexed="12"/>
      </font>
    </dxf>
    <dxf>
      <font>
        <b/>
        <i val="0"/>
        <color auto="1"/>
      </font>
      <fill>
        <patternFill patternType="none">
          <bgColor indexed="65"/>
        </patternFill>
      </fill>
    </dxf>
    <dxf>
      <font>
        <b/>
        <i val="0"/>
        <color rgb="FF0070C0"/>
      </font>
    </dxf>
    <dxf>
      <font>
        <b/>
        <i val="0"/>
        <color theme="9" tint="-0.24994659260841701"/>
      </font>
    </dxf>
    <dxf>
      <font>
        <b/>
        <i val="0"/>
        <color rgb="FFFF0000"/>
      </font>
    </dxf>
    <dxf>
      <font>
        <b/>
        <i val="0"/>
        <color theme="6" tint="-0.24994659260841701"/>
      </font>
    </dxf>
    <dxf>
      <font>
        <b/>
        <i val="0"/>
        <strike val="0"/>
        <color indexed="12"/>
      </font>
    </dxf>
    <dxf>
      <font>
        <b/>
        <i val="0"/>
        <strike val="0"/>
        <color rgb="FF76933C"/>
      </font>
    </dxf>
    <dxf>
      <font>
        <b/>
        <i val="0"/>
        <strike val="0"/>
        <color rgb="FFFF0000"/>
      </font>
      <fill>
        <patternFill patternType="none">
          <bgColor auto="1"/>
        </patternFill>
      </fill>
    </dxf>
    <dxf>
      <font>
        <b/>
        <i val="0"/>
        <strike val="0"/>
      </font>
    </dxf>
    <dxf>
      <font>
        <b/>
        <i val="0"/>
        <strike val="0"/>
        <color rgb="FFE26B0A"/>
      </font>
    </dxf>
    <dxf>
      <font>
        <b/>
        <i val="0"/>
        <condense val="0"/>
        <extend val="0"/>
        <color indexed="12"/>
      </font>
    </dxf>
    <dxf>
      <font>
        <b/>
        <i val="0"/>
        <condense val="0"/>
        <extend val="0"/>
        <color indexed="10"/>
      </font>
    </dxf>
    <dxf>
      <font>
        <b/>
        <i val="0"/>
        <condense val="0"/>
        <extend val="0"/>
        <color indexed="57"/>
      </font>
    </dxf>
    <dxf>
      <font>
        <b/>
        <i val="0"/>
        <condense val="0"/>
        <extend val="0"/>
        <color indexed="10"/>
      </font>
    </dxf>
    <dxf>
      <font>
        <b/>
        <i val="0"/>
        <condense val="0"/>
        <extend val="0"/>
        <color indexed="21"/>
      </font>
    </dxf>
    <dxf>
      <font>
        <b/>
        <i val="0"/>
        <condense val="0"/>
        <extend val="0"/>
        <color indexed="10"/>
      </font>
    </dxf>
    <dxf>
      <font>
        <b/>
        <i val="0"/>
        <condense val="0"/>
        <extend val="0"/>
        <color indexed="12"/>
      </font>
    </dxf>
    <dxf>
      <font>
        <b/>
        <i val="0"/>
        <color auto="1"/>
      </font>
      <fill>
        <patternFill patternType="none">
          <bgColor indexed="65"/>
        </patternFill>
      </fill>
    </dxf>
    <dxf>
      <font>
        <b/>
        <i val="0"/>
        <color rgb="FF0070C0"/>
      </font>
    </dxf>
    <dxf>
      <font>
        <b/>
        <i val="0"/>
        <color theme="9" tint="-0.24994659260841701"/>
      </font>
    </dxf>
    <dxf>
      <font>
        <b/>
        <i val="0"/>
        <color rgb="FFFF0000"/>
      </font>
    </dxf>
    <dxf>
      <font>
        <b/>
        <i val="0"/>
        <color theme="6" tint="-0.24994659260841701"/>
      </font>
    </dxf>
    <dxf>
      <font>
        <b/>
        <i val="0"/>
        <strike val="0"/>
        <color indexed="12"/>
      </font>
    </dxf>
    <dxf>
      <font>
        <b/>
        <i val="0"/>
        <strike val="0"/>
        <color rgb="FF76933C"/>
      </font>
    </dxf>
    <dxf>
      <font>
        <b/>
        <i val="0"/>
        <strike val="0"/>
        <color rgb="FFFF0000"/>
      </font>
      <fill>
        <patternFill patternType="none">
          <bgColor auto="1"/>
        </patternFill>
      </fill>
    </dxf>
    <dxf>
      <font>
        <b/>
        <i val="0"/>
        <strike val="0"/>
      </font>
    </dxf>
    <dxf>
      <font>
        <b/>
        <i val="0"/>
        <strike val="0"/>
        <color rgb="FFE26B0A"/>
      </font>
    </dxf>
    <dxf>
      <font>
        <b/>
        <i val="0"/>
        <condense val="0"/>
        <extend val="0"/>
        <color indexed="12"/>
      </font>
    </dxf>
    <dxf>
      <font>
        <b/>
        <i val="0"/>
        <condense val="0"/>
        <extend val="0"/>
        <color indexed="10"/>
      </font>
    </dxf>
    <dxf>
      <font>
        <b/>
        <i val="0"/>
        <condense val="0"/>
        <extend val="0"/>
        <color indexed="57"/>
      </font>
    </dxf>
    <dxf>
      <font>
        <b/>
        <i val="0"/>
        <condense val="0"/>
        <extend val="0"/>
        <color indexed="10"/>
      </font>
    </dxf>
    <dxf>
      <font>
        <b/>
        <i val="0"/>
        <condense val="0"/>
        <extend val="0"/>
        <color indexed="21"/>
      </font>
    </dxf>
    <dxf>
      <font>
        <b/>
        <i val="0"/>
        <condense val="0"/>
        <extend val="0"/>
        <color indexed="10"/>
      </font>
    </dxf>
    <dxf>
      <font>
        <b/>
        <i val="0"/>
        <condense val="0"/>
        <extend val="0"/>
        <color indexed="12"/>
      </font>
    </dxf>
    <dxf>
      <font>
        <b/>
        <i val="0"/>
        <color auto="1"/>
      </font>
      <fill>
        <patternFill patternType="none">
          <bgColor indexed="65"/>
        </patternFill>
      </fill>
    </dxf>
    <dxf>
      <font>
        <b/>
        <i val="0"/>
        <color rgb="FF0070C0"/>
      </font>
    </dxf>
    <dxf>
      <font>
        <b/>
        <i val="0"/>
        <color theme="9" tint="-0.24994659260841701"/>
      </font>
    </dxf>
    <dxf>
      <font>
        <b/>
        <i val="0"/>
        <color rgb="FFFF0000"/>
      </font>
    </dxf>
    <dxf>
      <font>
        <b/>
        <i val="0"/>
        <color theme="6" tint="-0.24994659260841701"/>
      </font>
    </dxf>
    <dxf>
      <font>
        <b/>
        <i val="0"/>
        <strike val="0"/>
        <color indexed="12"/>
      </font>
    </dxf>
    <dxf>
      <font>
        <b/>
        <i val="0"/>
        <strike val="0"/>
        <color rgb="FF76933C"/>
      </font>
    </dxf>
    <dxf>
      <font>
        <b/>
        <i val="0"/>
        <strike val="0"/>
        <color rgb="FFFF0000"/>
      </font>
      <fill>
        <patternFill patternType="none">
          <bgColor auto="1"/>
        </patternFill>
      </fill>
    </dxf>
    <dxf>
      <font>
        <b/>
        <i val="0"/>
        <strike val="0"/>
      </font>
    </dxf>
    <dxf>
      <font>
        <b/>
        <i val="0"/>
        <strike val="0"/>
        <color rgb="FFE26B0A"/>
      </font>
    </dxf>
    <dxf>
      <font>
        <b/>
        <i val="0"/>
        <strike val="0"/>
        <color indexed="12"/>
      </font>
    </dxf>
    <dxf>
      <font>
        <b/>
        <i val="0"/>
        <strike val="0"/>
        <color rgb="FF76933C"/>
      </font>
    </dxf>
    <dxf>
      <font>
        <b/>
        <i val="0"/>
        <strike val="0"/>
        <color rgb="FFFF0000"/>
      </font>
      <fill>
        <patternFill patternType="none">
          <bgColor auto="1"/>
        </patternFill>
      </fill>
    </dxf>
    <dxf>
      <font>
        <b/>
        <i val="0"/>
        <strike val="0"/>
      </font>
    </dxf>
    <dxf>
      <font>
        <b/>
        <i val="0"/>
        <strike val="0"/>
        <color rgb="FFE26B0A"/>
      </font>
    </dxf>
    <dxf>
      <font>
        <b/>
        <i val="0"/>
        <condense val="0"/>
        <extend val="0"/>
        <color indexed="10"/>
      </font>
    </dxf>
    <dxf>
      <font>
        <b/>
        <i val="0"/>
        <condense val="0"/>
        <extend val="0"/>
        <color indexed="21"/>
      </font>
    </dxf>
    <dxf>
      <font>
        <b/>
        <i val="0"/>
        <condense val="0"/>
        <extend val="0"/>
        <color indexed="12"/>
      </font>
    </dxf>
    <dxf>
      <font>
        <b/>
        <i val="0"/>
        <condense val="0"/>
        <extend val="0"/>
        <color indexed="12"/>
      </font>
    </dxf>
    <dxf>
      <font>
        <color rgb="FF76933C"/>
      </font>
    </dxf>
    <dxf>
      <font>
        <color rgb="FFFF0000"/>
      </font>
      <fill>
        <patternFill patternType="none">
          <bgColor auto="1"/>
        </patternFill>
      </fill>
    </dxf>
    <dxf>
      <font>
        <b/>
        <i val="0"/>
      </font>
    </dxf>
    <dxf>
      <font>
        <color rgb="FFE26B0A"/>
      </font>
    </dxf>
    <dxf>
      <font>
        <b/>
        <i val="0"/>
        <condense val="0"/>
        <extend val="0"/>
        <color indexed="12"/>
      </font>
    </dxf>
    <dxf>
      <font>
        <b/>
        <i val="0"/>
        <condense val="0"/>
        <extend val="0"/>
        <color indexed="10"/>
      </font>
    </dxf>
    <dxf>
      <font>
        <b/>
        <i val="0"/>
        <condense val="0"/>
        <extend val="0"/>
        <color indexed="57"/>
      </font>
    </dxf>
    <dxf>
      <font>
        <b/>
        <i val="0"/>
        <condense val="0"/>
        <extend val="0"/>
        <color indexed="10"/>
      </font>
    </dxf>
    <dxf>
      <font>
        <b/>
        <i val="0"/>
        <condense val="0"/>
        <extend val="0"/>
        <color indexed="21"/>
      </font>
    </dxf>
    <dxf>
      <font>
        <b/>
        <i val="0"/>
        <condense val="0"/>
        <extend val="0"/>
        <color indexed="10"/>
      </font>
    </dxf>
    <dxf>
      <font>
        <b/>
        <i val="0"/>
        <condense val="0"/>
        <extend val="0"/>
        <color indexed="12"/>
      </font>
    </dxf>
    <dxf>
      <font>
        <b/>
        <i val="0"/>
        <color auto="1"/>
      </font>
      <fill>
        <patternFill patternType="none">
          <bgColor indexed="65"/>
        </patternFill>
      </fill>
    </dxf>
    <dxf>
      <font>
        <b/>
        <i val="0"/>
        <color rgb="FF0070C0"/>
      </font>
    </dxf>
    <dxf>
      <font>
        <b/>
        <i val="0"/>
        <color theme="9" tint="-0.24994659260841701"/>
      </font>
    </dxf>
    <dxf>
      <font>
        <b/>
        <i val="0"/>
        <color rgb="FFFF0000"/>
      </font>
    </dxf>
    <dxf>
      <font>
        <b/>
        <i val="0"/>
        <color theme="6" tint="-0.24994659260841701"/>
      </font>
    </dxf>
    <dxf>
      <font>
        <b/>
        <i val="0"/>
        <condense val="0"/>
        <extend val="0"/>
        <color indexed="12"/>
      </font>
    </dxf>
    <dxf>
      <font>
        <b/>
        <i val="0"/>
        <condense val="0"/>
        <extend val="0"/>
        <color indexed="10"/>
      </font>
    </dxf>
    <dxf>
      <font>
        <b/>
        <i val="0"/>
        <condense val="0"/>
        <extend val="0"/>
        <color indexed="57"/>
      </font>
    </dxf>
    <dxf>
      <font>
        <b/>
        <i val="0"/>
        <strike val="0"/>
        <color indexed="12"/>
      </font>
    </dxf>
    <dxf>
      <font>
        <b/>
        <i val="0"/>
        <strike val="0"/>
        <color rgb="FF76933C"/>
      </font>
    </dxf>
    <dxf>
      <font>
        <b/>
        <i val="0"/>
        <strike val="0"/>
        <color rgb="FFFF0000"/>
      </font>
      <fill>
        <patternFill patternType="none">
          <bgColor auto="1"/>
        </patternFill>
      </fill>
    </dxf>
    <dxf>
      <font>
        <b/>
        <i val="0"/>
        <strike val="0"/>
      </font>
    </dxf>
    <dxf>
      <font>
        <b/>
        <i val="0"/>
        <strike val="0"/>
        <color rgb="FFE26B0A"/>
      </font>
    </dxf>
    <dxf>
      <font>
        <b/>
        <i val="0"/>
        <condense val="0"/>
        <extend val="0"/>
        <color indexed="12"/>
      </font>
    </dxf>
    <dxf>
      <font>
        <color rgb="FF76933C"/>
      </font>
    </dxf>
    <dxf>
      <font>
        <color rgb="FFFF0000"/>
      </font>
      <fill>
        <patternFill patternType="none">
          <bgColor auto="1"/>
        </patternFill>
      </fill>
    </dxf>
    <dxf>
      <font>
        <b/>
        <i val="0"/>
      </font>
    </dxf>
    <dxf>
      <font>
        <color rgb="FFE26B0A"/>
      </font>
    </dxf>
    <dxf>
      <font>
        <b/>
        <i val="0"/>
        <condense val="0"/>
        <extend val="0"/>
        <color indexed="12"/>
      </font>
    </dxf>
    <dxf>
      <font>
        <b/>
        <i val="0"/>
        <condense val="0"/>
        <extend val="0"/>
        <color indexed="10"/>
      </font>
    </dxf>
    <dxf>
      <font>
        <b/>
        <i val="0"/>
        <condense val="0"/>
        <extend val="0"/>
        <color indexed="21"/>
      </font>
    </dxf>
    <dxf>
      <fill>
        <patternFill>
          <bgColor theme="0" tint="-0.24994659260841701"/>
        </patternFill>
      </fill>
    </dxf>
  </dxfs>
  <tableStyles count="0" defaultTableStyle="TableStyleMedium2" defaultPivotStyle="PivotStyleLight16"/>
  <colors>
    <mruColors>
      <color rgb="FF76B928"/>
      <color rgb="FF76933C"/>
      <color rgb="FF005AC3"/>
      <color rgb="FFE6E7C7"/>
      <color rgb="FFF7B100"/>
      <color rgb="FFE26B0A"/>
      <color rgb="FF608635"/>
      <color rgb="FF833E39"/>
      <color rgb="FFFFFF99"/>
      <color rgb="FFD3FD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Test Cases Executed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SuperMatrix!$A$15:$A$19</c:f>
              <c:strCache>
                <c:ptCount val="5"/>
                <c:pt idx="0">
                  <c:v>Passed:</c:v>
                </c:pt>
                <c:pt idx="1">
                  <c:v>Failed:</c:v>
                </c:pt>
                <c:pt idx="2">
                  <c:v>Blocked:</c:v>
                </c:pt>
                <c:pt idx="3">
                  <c:v>Not Applicable:</c:v>
                </c:pt>
                <c:pt idx="4">
                  <c:v>Not Tested:</c:v>
                </c:pt>
              </c:strCache>
            </c:strRef>
          </c:cat>
          <c:val>
            <c:numRef>
              <c:f>SuperMatrix!$C$15:$C$19</c:f>
              <c:numCache>
                <c:formatCode>General</c:formatCode>
                <c:ptCount val="5"/>
                <c:pt idx="0">
                  <c:v>3</c:v>
                </c:pt>
                <c:pt idx="1">
                  <c:v>1</c:v>
                </c:pt>
                <c:pt idx="2">
                  <c:v>0</c:v>
                </c:pt>
                <c:pt idx="3">
                  <c:v>0</c:v>
                </c:pt>
                <c:pt idx="4">
                  <c:v>43</c:v>
                </c:pt>
              </c:numCache>
            </c:numRef>
          </c:val>
        </c:ser>
        <c:dLbls>
          <c:showLegendKey val="0"/>
          <c:showVal val="0"/>
          <c:showCatName val="0"/>
          <c:showSerName val="0"/>
          <c:showPercent val="0"/>
          <c:showBubbleSize val="0"/>
          <c:showLeaderLines val="0"/>
        </c:dLbls>
        <c:extLst>
          <c:ext xmlns:c15="http://schemas.microsoft.com/office/drawing/2012/chart" uri="{02D57815-91ED-43cb-92C2-25804820EDAC}">
            <c15:filteredPieSeries>
              <c15: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extLst>
                      <c:ext uri="{02D57815-91ED-43cb-92C2-25804820EDAC}">
                        <c15:formulaRef>
                          <c15:sqref>SuperMatrix!$A$15:$A$19</c15:sqref>
                        </c15:formulaRef>
                      </c:ext>
                    </c:extLst>
                    <c:strCache>
                      <c:ptCount val="5"/>
                      <c:pt idx="0">
                        <c:v>Passed:</c:v>
                      </c:pt>
                      <c:pt idx="1">
                        <c:v>Failed:</c:v>
                      </c:pt>
                      <c:pt idx="2">
                        <c:v>Blocked:</c:v>
                      </c:pt>
                      <c:pt idx="3">
                        <c:v>Not Applicable:</c:v>
                      </c:pt>
                      <c:pt idx="4">
                        <c:v>Not Tested:</c:v>
                      </c:pt>
                    </c:strCache>
                  </c:strRef>
                </c:cat>
                <c:val>
                  <c:numRef>
                    <c:extLst>
                      <c:ext uri="{02D57815-91ED-43cb-92C2-25804820EDAC}">
                        <c15:formulaRef>
                          <c15:sqref>SuperMatrix!$B$15:$B$19</c15:sqref>
                        </c15:formulaRef>
                      </c:ext>
                    </c:extLst>
                    <c:numCache>
                      <c:formatCode>General</c:formatCode>
                      <c:ptCount val="5"/>
                    </c:numCache>
                  </c:numRef>
                </c:val>
              </c15:ser>
            </c15:filteredPieSeries>
          </c:ext>
        </c:extLst>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22</xdr:row>
      <xdr:rowOff>109536</xdr:rowOff>
    </xdr:from>
    <xdr:to>
      <xdr:col>7</xdr:col>
      <xdr:colOff>1028700</xdr:colOff>
      <xdr:row>38</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638175</xdr:colOff>
      <xdr:row>23</xdr:row>
      <xdr:rowOff>161925</xdr:rowOff>
    </xdr:from>
    <xdr:to>
      <xdr:col>3</xdr:col>
      <xdr:colOff>876300</xdr:colOff>
      <xdr:row>24</xdr:row>
      <xdr:rowOff>0</xdr:rowOff>
    </xdr:to>
    <xdr:pic>
      <xdr:nvPicPr>
        <xdr:cNvPr id="7" name="Picture 6" descr="button.png"/>
        <xdr:cNvPicPr/>
      </xdr:nvPicPr>
      <xdr:blipFill>
        <a:blip xmlns:r="http://schemas.openxmlformats.org/officeDocument/2006/relationships" r:embed="rId1"/>
        <a:stretch>
          <a:fillRect/>
        </a:stretch>
      </xdr:blipFill>
      <xdr:spPr>
        <a:xfrm>
          <a:off x="4810125" y="7610475"/>
          <a:ext cx="238125" cy="219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UTOSTORE\OPBarcode%20test_lo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terfac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7B100"/>
  </sheetPr>
  <dimension ref="A1:M21"/>
  <sheetViews>
    <sheetView showGridLines="0" topLeftCell="A7" workbookViewId="0">
      <selection sqref="A1:M1"/>
    </sheetView>
  </sheetViews>
  <sheetFormatPr defaultRowHeight="12.75"/>
  <cols>
    <col min="1" max="1" width="16.5703125" style="94" bestFit="1" customWidth="1"/>
    <col min="2" max="2" width="24.7109375" style="95" customWidth="1"/>
    <col min="3" max="3" width="23.5703125" style="94" customWidth="1"/>
    <col min="4" max="4" width="26" style="94" customWidth="1"/>
    <col min="5" max="5" width="9.140625" style="94"/>
    <col min="6" max="6" width="15.85546875" style="94" customWidth="1"/>
    <col min="7" max="7" width="40.5703125" style="94" customWidth="1"/>
    <col min="8" max="16384" width="9.140625" style="94"/>
  </cols>
  <sheetData>
    <row r="1" spans="1:13" ht="25.5">
      <c r="A1" s="182" t="s">
        <v>56</v>
      </c>
      <c r="B1" s="183"/>
      <c r="C1" s="183"/>
      <c r="D1" s="183"/>
      <c r="E1" s="183"/>
      <c r="F1" s="183"/>
      <c r="G1" s="183"/>
      <c r="H1" s="183"/>
      <c r="I1" s="183"/>
      <c r="J1" s="183"/>
      <c r="K1" s="183"/>
      <c r="L1" s="183"/>
      <c r="M1" s="183"/>
    </row>
    <row r="2" spans="1:13" customFormat="1" ht="172.5" customHeight="1">
      <c r="A2" s="98" t="s">
        <v>33</v>
      </c>
      <c r="B2" s="181" t="s">
        <v>55</v>
      </c>
      <c r="C2" s="181"/>
      <c r="D2" s="181"/>
      <c r="E2" s="181"/>
      <c r="F2" s="181"/>
      <c r="G2" s="181"/>
      <c r="H2" s="181"/>
      <c r="I2" s="181"/>
      <c r="J2" s="181"/>
      <c r="K2" s="181"/>
      <c r="L2" s="181"/>
      <c r="M2" s="181"/>
    </row>
    <row r="3" spans="1:13" customFormat="1" ht="15">
      <c r="A3" s="98"/>
      <c r="B3" s="99"/>
      <c r="C3" s="99"/>
      <c r="D3" s="99"/>
      <c r="E3" s="99"/>
      <c r="F3" s="99"/>
      <c r="G3" s="99"/>
      <c r="H3" s="99"/>
      <c r="I3" s="99"/>
      <c r="J3" s="99"/>
      <c r="K3" s="99"/>
      <c r="L3" s="99"/>
      <c r="M3" s="99"/>
    </row>
    <row r="4" spans="1:13" ht="14.25">
      <c r="A4" s="101"/>
      <c r="B4" s="164"/>
      <c r="C4" s="161" t="s">
        <v>55</v>
      </c>
      <c r="D4" s="165" t="s">
        <v>57</v>
      </c>
      <c r="E4" s="165" t="s">
        <v>55</v>
      </c>
      <c r="F4" s="165" t="s">
        <v>55</v>
      </c>
      <c r="G4" s="161" t="s">
        <v>55</v>
      </c>
      <c r="H4" s="100"/>
      <c r="I4" s="100"/>
      <c r="J4" s="100"/>
      <c r="K4" s="100"/>
      <c r="L4" s="100"/>
      <c r="M4" s="100"/>
    </row>
    <row r="5" spans="1:13" ht="5.25" customHeight="1">
      <c r="A5" s="101"/>
      <c r="B5" s="166"/>
      <c r="C5" s="158"/>
      <c r="D5" s="167"/>
      <c r="E5" s="167"/>
      <c r="F5" s="167"/>
      <c r="G5" s="158"/>
      <c r="H5" s="100"/>
      <c r="I5" s="100"/>
      <c r="J5" s="100"/>
      <c r="K5" s="100"/>
      <c r="L5" s="100"/>
      <c r="M5" s="100"/>
    </row>
    <row r="6" spans="1:13" ht="14.25">
      <c r="A6" s="101"/>
      <c r="B6" s="168" t="s">
        <v>55</v>
      </c>
      <c r="C6" s="168" t="s">
        <v>55</v>
      </c>
      <c r="D6" s="168" t="s">
        <v>55</v>
      </c>
      <c r="E6" s="168" t="s">
        <v>55</v>
      </c>
      <c r="F6" s="168" t="s">
        <v>55</v>
      </c>
      <c r="G6" s="168" t="s">
        <v>55</v>
      </c>
      <c r="H6" s="100"/>
      <c r="I6" s="100"/>
      <c r="J6" s="100"/>
      <c r="K6" s="100"/>
      <c r="L6" s="100"/>
      <c r="M6" s="100"/>
    </row>
    <row r="7" spans="1:13" ht="2.25" customHeight="1">
      <c r="A7" s="101"/>
      <c r="B7" s="169"/>
      <c r="C7" s="169"/>
      <c r="D7" s="169"/>
      <c r="E7" s="169"/>
      <c r="F7" s="169"/>
      <c r="G7" s="170"/>
      <c r="H7" s="100"/>
      <c r="I7" s="100"/>
      <c r="J7" s="100"/>
      <c r="K7" s="100"/>
      <c r="L7" s="100"/>
      <c r="M7" s="100"/>
    </row>
    <row r="8" spans="1:13" ht="14.25">
      <c r="A8" s="101"/>
      <c r="B8" s="168" t="s">
        <v>55</v>
      </c>
      <c r="C8" s="162" t="s">
        <v>55</v>
      </c>
      <c r="D8" s="168" t="s">
        <v>55</v>
      </c>
      <c r="E8" s="168" t="s">
        <v>55</v>
      </c>
      <c r="F8" s="168" t="s">
        <v>55</v>
      </c>
      <c r="G8" s="168" t="s">
        <v>55</v>
      </c>
      <c r="H8" s="100"/>
      <c r="I8" s="100"/>
      <c r="J8" s="100"/>
      <c r="K8" s="100"/>
      <c r="L8" s="100"/>
      <c r="M8" s="100"/>
    </row>
    <row r="9" spans="1:13" ht="3.75" customHeight="1">
      <c r="A9" s="101"/>
      <c r="B9" s="169"/>
      <c r="C9" s="169"/>
      <c r="D9" s="169"/>
      <c r="E9" s="169"/>
      <c r="F9" s="169"/>
      <c r="G9" s="170"/>
      <c r="H9" s="100"/>
      <c r="I9" s="100"/>
      <c r="J9" s="100"/>
      <c r="K9" s="100"/>
      <c r="L9" s="100"/>
      <c r="M9" s="100"/>
    </row>
    <row r="10" spans="1:13" ht="14.25">
      <c r="A10" s="101"/>
      <c r="B10" s="168"/>
      <c r="C10" s="168"/>
      <c r="D10" s="168"/>
      <c r="E10" s="168"/>
      <c r="F10" s="168"/>
      <c r="G10" s="171"/>
      <c r="H10" s="100"/>
      <c r="I10" s="100"/>
      <c r="J10" s="100"/>
      <c r="K10" s="100"/>
      <c r="L10" s="100"/>
      <c r="M10" s="100"/>
    </row>
    <row r="11" spans="1:13" ht="2.25" customHeight="1">
      <c r="A11" s="101"/>
      <c r="B11" s="169"/>
      <c r="C11" s="169"/>
      <c r="D11" s="169"/>
      <c r="E11" s="169"/>
      <c r="F11" s="169"/>
      <c r="G11" s="170"/>
      <c r="H11" s="100"/>
      <c r="I11" s="100"/>
      <c r="J11" s="100"/>
      <c r="K11" s="100"/>
      <c r="L11" s="100"/>
      <c r="M11" s="100"/>
    </row>
    <row r="12" spans="1:13" ht="2.25" customHeight="1">
      <c r="A12" s="101"/>
      <c r="B12" s="169"/>
      <c r="C12" s="169"/>
      <c r="D12" s="169"/>
      <c r="E12" s="169"/>
      <c r="F12" s="169"/>
      <c r="G12" s="170"/>
      <c r="H12" s="100"/>
      <c r="I12" s="100"/>
      <c r="J12" s="100"/>
      <c r="K12" s="100"/>
      <c r="L12" s="100"/>
      <c r="M12" s="100"/>
    </row>
    <row r="13" spans="1:13" ht="14.25">
      <c r="A13" s="101"/>
      <c r="B13" s="164" t="s">
        <v>55</v>
      </c>
      <c r="C13" s="161" t="s">
        <v>55</v>
      </c>
      <c r="D13" s="165" t="s">
        <v>55</v>
      </c>
      <c r="E13" s="184" t="s">
        <v>55</v>
      </c>
      <c r="F13" s="184"/>
      <c r="G13" s="184"/>
      <c r="H13" s="100"/>
      <c r="I13" s="100"/>
      <c r="J13" s="100"/>
      <c r="K13" s="100"/>
      <c r="L13" s="100"/>
      <c r="M13" s="100"/>
    </row>
    <row r="14" spans="1:13" ht="5.25" customHeight="1">
      <c r="A14" s="101"/>
      <c r="B14" s="166"/>
      <c r="C14" s="158"/>
      <c r="D14" s="167"/>
      <c r="E14" s="167"/>
      <c r="F14" s="167"/>
      <c r="G14" s="158"/>
      <c r="H14" s="100"/>
      <c r="I14" s="100"/>
      <c r="J14" s="100"/>
      <c r="K14" s="100"/>
      <c r="L14" s="100"/>
      <c r="M14" s="100"/>
    </row>
    <row r="15" spans="1:13" ht="14.25">
      <c r="A15" s="101"/>
      <c r="B15" s="168" t="s">
        <v>55</v>
      </c>
      <c r="C15" s="168" t="s">
        <v>55</v>
      </c>
      <c r="D15" s="168" t="s">
        <v>55</v>
      </c>
      <c r="E15" s="180" t="s">
        <v>55</v>
      </c>
      <c r="F15" s="180"/>
      <c r="G15" s="180"/>
      <c r="H15" s="100"/>
      <c r="I15" s="100"/>
      <c r="J15" s="100"/>
      <c r="K15" s="100"/>
      <c r="L15" s="100"/>
      <c r="M15" s="100"/>
    </row>
    <row r="16" spans="1:13" ht="2.25" customHeight="1">
      <c r="A16" s="101"/>
      <c r="B16" s="169"/>
      <c r="C16" s="169"/>
      <c r="D16" s="169"/>
      <c r="E16" s="169"/>
      <c r="F16" s="169"/>
      <c r="G16" s="170"/>
      <c r="H16" s="100"/>
      <c r="I16" s="100"/>
      <c r="J16" s="100"/>
      <c r="K16" s="100"/>
      <c r="L16" s="100"/>
      <c r="M16" s="100"/>
    </row>
    <row r="17" spans="1:13" ht="14.25">
      <c r="A17" s="101"/>
      <c r="B17" s="168" t="s">
        <v>55</v>
      </c>
      <c r="C17" s="168" t="s">
        <v>55</v>
      </c>
      <c r="D17" s="168" t="s">
        <v>55</v>
      </c>
      <c r="E17" s="180" t="s">
        <v>55</v>
      </c>
      <c r="F17" s="180"/>
      <c r="G17" s="180"/>
      <c r="H17" s="100"/>
      <c r="I17" s="100"/>
      <c r="J17" s="100"/>
      <c r="K17" s="100"/>
      <c r="L17" s="100"/>
      <c r="M17" s="100"/>
    </row>
    <row r="18" spans="1:13" ht="14.25">
      <c r="A18" s="101"/>
      <c r="B18" s="168" t="s">
        <v>55</v>
      </c>
      <c r="C18" s="168" t="s">
        <v>55</v>
      </c>
      <c r="D18" s="168" t="s">
        <v>55</v>
      </c>
      <c r="E18" s="180" t="s">
        <v>55</v>
      </c>
      <c r="F18" s="180"/>
      <c r="G18" s="180"/>
      <c r="H18" s="100"/>
      <c r="I18" s="100"/>
      <c r="J18" s="100"/>
      <c r="K18" s="100"/>
      <c r="L18" s="100"/>
      <c r="M18" s="100"/>
    </row>
    <row r="19" spans="1:13" ht="2.25" customHeight="1">
      <c r="A19" s="101"/>
      <c r="B19" s="159"/>
      <c r="C19" s="159"/>
      <c r="D19" s="159"/>
      <c r="E19" s="159"/>
      <c r="F19" s="159"/>
      <c r="G19" s="160"/>
      <c r="H19" s="100"/>
      <c r="I19" s="100"/>
      <c r="J19" s="100"/>
      <c r="K19" s="100"/>
      <c r="L19" s="100"/>
      <c r="M19" s="100"/>
    </row>
    <row r="20" spans="1:13" ht="2.25" customHeight="1">
      <c r="A20" s="101"/>
      <c r="B20" s="159"/>
      <c r="C20" s="159"/>
      <c r="D20" s="159"/>
      <c r="E20" s="159"/>
      <c r="F20" s="159"/>
      <c r="G20" s="160"/>
      <c r="H20" s="100"/>
      <c r="I20" s="100"/>
      <c r="J20" s="100"/>
      <c r="K20" s="100"/>
      <c r="L20" s="100"/>
      <c r="M20" s="100"/>
    </row>
    <row r="21" spans="1:13">
      <c r="A21" s="172"/>
      <c r="B21" s="168"/>
      <c r="C21" s="168"/>
      <c r="D21" s="168"/>
      <c r="E21" s="168"/>
      <c r="F21" s="168"/>
      <c r="G21" s="171"/>
      <c r="H21" s="100"/>
      <c r="I21" s="100"/>
      <c r="J21" s="100"/>
      <c r="K21" s="100"/>
      <c r="L21" s="100"/>
      <c r="M21" s="100"/>
    </row>
  </sheetData>
  <mergeCells count="6">
    <mergeCell ref="E18:G18"/>
    <mergeCell ref="B2:M2"/>
    <mergeCell ref="A1:M1"/>
    <mergeCell ref="E13:G13"/>
    <mergeCell ref="E15:G15"/>
    <mergeCell ref="E17:G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AC3"/>
  </sheetPr>
  <dimension ref="A1:AA159"/>
  <sheetViews>
    <sheetView showGridLines="0" workbookViewId="0">
      <selection activeCell="L7" sqref="L7"/>
    </sheetView>
  </sheetViews>
  <sheetFormatPr defaultRowHeight="15"/>
  <cols>
    <col min="1" max="1" width="17.28515625" bestFit="1" customWidth="1"/>
    <col min="2" max="2" width="22.7109375" customWidth="1"/>
    <col min="3" max="3" width="10.5703125" customWidth="1"/>
    <col min="4" max="6" width="15.7109375" customWidth="1"/>
    <col min="7" max="7" width="17" customWidth="1"/>
    <col min="8" max="8" width="15.7109375" customWidth="1"/>
    <col min="9" max="27" width="9.140625" style="134"/>
  </cols>
  <sheetData>
    <row r="1" spans="1:27" ht="35.25" customHeight="1" thickBot="1">
      <c r="A1" s="209" t="s">
        <v>58</v>
      </c>
      <c r="B1" s="210"/>
      <c r="C1" s="210"/>
      <c r="D1" s="210"/>
      <c r="E1" s="210"/>
      <c r="F1" s="210"/>
      <c r="G1" s="210"/>
      <c r="H1" s="210"/>
      <c r="I1"/>
      <c r="J1"/>
      <c r="K1"/>
      <c r="L1"/>
      <c r="M1"/>
      <c r="N1"/>
      <c r="O1"/>
      <c r="P1"/>
      <c r="Q1"/>
      <c r="R1"/>
      <c r="S1"/>
      <c r="T1"/>
      <c r="U1"/>
      <c r="V1"/>
      <c r="W1"/>
      <c r="X1"/>
      <c r="Y1"/>
      <c r="Z1"/>
      <c r="AA1"/>
    </row>
    <row r="2" spans="1:27" ht="48" customHeight="1" thickBot="1">
      <c r="A2" s="135" t="s">
        <v>40</v>
      </c>
      <c r="B2" s="135" t="s">
        <v>41</v>
      </c>
      <c r="C2" s="136" t="s">
        <v>63</v>
      </c>
      <c r="D2" s="136" t="s">
        <v>53</v>
      </c>
      <c r="E2" s="136" t="s">
        <v>51</v>
      </c>
      <c r="F2" s="136" t="s">
        <v>54</v>
      </c>
      <c r="G2" s="136" t="s">
        <v>52</v>
      </c>
      <c r="H2" s="136" t="s">
        <v>42</v>
      </c>
      <c r="I2"/>
      <c r="J2"/>
      <c r="K2"/>
      <c r="L2"/>
      <c r="M2"/>
      <c r="N2"/>
      <c r="O2"/>
      <c r="P2"/>
      <c r="Q2"/>
      <c r="R2"/>
      <c r="S2"/>
      <c r="T2"/>
      <c r="U2"/>
      <c r="V2"/>
      <c r="W2"/>
      <c r="X2"/>
      <c r="Y2"/>
      <c r="Z2"/>
      <c r="AA2"/>
    </row>
    <row r="3" spans="1:27">
      <c r="A3" s="185" t="s">
        <v>43</v>
      </c>
      <c r="B3" s="138" t="s">
        <v>44</v>
      </c>
      <c r="C3" s="139"/>
      <c r="D3" s="139"/>
      <c r="E3" s="139"/>
      <c r="F3" s="139"/>
      <c r="G3" s="140"/>
      <c r="H3" s="139"/>
      <c r="I3"/>
      <c r="J3"/>
      <c r="K3"/>
      <c r="L3"/>
      <c r="M3"/>
      <c r="N3"/>
      <c r="O3"/>
      <c r="P3"/>
      <c r="Q3"/>
      <c r="R3"/>
      <c r="S3"/>
      <c r="T3"/>
      <c r="U3"/>
      <c r="V3"/>
      <c r="W3"/>
      <c r="X3"/>
      <c r="Y3"/>
      <c r="Z3"/>
      <c r="AA3"/>
    </row>
    <row r="4" spans="1:27">
      <c r="A4" s="186"/>
      <c r="B4" s="141" t="s">
        <v>45</v>
      </c>
      <c r="C4" s="137"/>
      <c r="D4" s="137"/>
      <c r="E4" s="137"/>
      <c r="F4" s="137"/>
      <c r="G4" s="137"/>
      <c r="H4" s="137"/>
      <c r="I4"/>
      <c r="J4"/>
      <c r="K4"/>
      <c r="L4"/>
      <c r="M4"/>
      <c r="N4"/>
      <c r="O4"/>
      <c r="P4"/>
      <c r="Q4"/>
      <c r="R4"/>
      <c r="S4"/>
      <c r="T4"/>
      <c r="U4"/>
      <c r="V4"/>
      <c r="W4"/>
      <c r="X4"/>
      <c r="Y4"/>
      <c r="Z4"/>
      <c r="AA4"/>
    </row>
    <row r="5" spans="1:27">
      <c r="A5" s="186"/>
      <c r="B5" s="141" t="s">
        <v>46</v>
      </c>
      <c r="C5" s="137"/>
      <c r="D5" s="137"/>
      <c r="E5" s="137"/>
      <c r="F5" s="137"/>
      <c r="G5" s="137"/>
      <c r="H5" s="137"/>
      <c r="I5"/>
      <c r="J5"/>
      <c r="K5"/>
      <c r="L5"/>
      <c r="M5"/>
      <c r="N5"/>
      <c r="O5"/>
      <c r="P5"/>
      <c r="Q5"/>
      <c r="R5"/>
      <c r="S5"/>
      <c r="T5"/>
      <c r="U5"/>
      <c r="V5"/>
      <c r="W5"/>
      <c r="X5"/>
      <c r="Y5"/>
      <c r="Z5"/>
      <c r="AA5"/>
    </row>
    <row r="6" spans="1:27">
      <c r="A6" s="187"/>
      <c r="B6" s="142" t="s">
        <v>47</v>
      </c>
      <c r="C6" s="137"/>
      <c r="D6" s="137"/>
      <c r="E6" s="137"/>
      <c r="F6" s="137"/>
      <c r="G6" s="143"/>
      <c r="H6" s="137"/>
      <c r="I6"/>
      <c r="J6"/>
      <c r="K6"/>
      <c r="L6"/>
      <c r="M6"/>
      <c r="N6"/>
      <c r="O6"/>
      <c r="P6"/>
      <c r="Q6"/>
      <c r="R6"/>
      <c r="S6"/>
      <c r="T6"/>
      <c r="U6"/>
      <c r="V6"/>
      <c r="W6"/>
      <c r="X6"/>
      <c r="Y6"/>
      <c r="Z6"/>
      <c r="AA6"/>
    </row>
    <row r="7" spans="1:27" ht="15.75" thickBot="1">
      <c r="A7" s="188"/>
      <c r="B7" s="144" t="s">
        <v>48</v>
      </c>
      <c r="C7" s="145"/>
      <c r="D7" s="145"/>
      <c r="E7" s="145"/>
      <c r="F7" s="145"/>
      <c r="G7" s="146"/>
      <c r="H7" s="145"/>
      <c r="I7"/>
      <c r="J7"/>
      <c r="K7"/>
      <c r="L7"/>
      <c r="M7"/>
      <c r="N7"/>
      <c r="O7"/>
      <c r="P7"/>
      <c r="Q7"/>
      <c r="R7"/>
      <c r="S7"/>
      <c r="T7"/>
      <c r="U7"/>
      <c r="V7"/>
      <c r="W7"/>
      <c r="X7"/>
      <c r="Y7"/>
      <c r="Z7"/>
      <c r="AA7"/>
    </row>
    <row r="8" spans="1:27">
      <c r="A8" s="185" t="s">
        <v>49</v>
      </c>
      <c r="B8" s="138" t="s">
        <v>44</v>
      </c>
      <c r="C8" s="140"/>
      <c r="D8" s="140"/>
      <c r="E8" s="140"/>
      <c r="F8" s="140"/>
      <c r="G8" s="140"/>
      <c r="H8" s="140"/>
      <c r="I8"/>
      <c r="J8"/>
      <c r="K8"/>
      <c r="L8"/>
      <c r="M8"/>
      <c r="N8"/>
      <c r="O8"/>
      <c r="P8"/>
      <c r="Q8"/>
      <c r="R8"/>
      <c r="S8"/>
      <c r="T8"/>
      <c r="U8"/>
      <c r="V8"/>
      <c r="W8"/>
      <c r="X8"/>
      <c r="Y8"/>
      <c r="Z8"/>
      <c r="AA8"/>
    </row>
    <row r="9" spans="1:27">
      <c r="A9" s="186"/>
      <c r="B9" s="141" t="s">
        <v>45</v>
      </c>
      <c r="C9" s="137"/>
      <c r="D9" s="137"/>
      <c r="E9" s="137"/>
      <c r="F9" s="137"/>
      <c r="G9" s="137"/>
      <c r="H9" s="137"/>
      <c r="I9"/>
      <c r="J9"/>
      <c r="K9"/>
      <c r="L9"/>
      <c r="M9"/>
      <c r="N9"/>
      <c r="O9"/>
      <c r="P9"/>
      <c r="Q9"/>
      <c r="R9"/>
      <c r="S9"/>
      <c r="T9"/>
      <c r="U9"/>
      <c r="V9"/>
      <c r="W9"/>
      <c r="X9"/>
      <c r="Y9"/>
      <c r="Z9"/>
      <c r="AA9"/>
    </row>
    <row r="10" spans="1:27">
      <c r="A10" s="186"/>
      <c r="B10" s="141" t="s">
        <v>46</v>
      </c>
      <c r="C10" s="137"/>
      <c r="D10" s="137"/>
      <c r="E10" s="137"/>
      <c r="F10" s="137"/>
      <c r="G10" s="137"/>
      <c r="H10" s="137"/>
      <c r="I10"/>
      <c r="J10"/>
      <c r="K10"/>
      <c r="L10"/>
      <c r="M10"/>
      <c r="N10"/>
      <c r="O10"/>
      <c r="P10"/>
      <c r="Q10"/>
      <c r="R10"/>
      <c r="S10"/>
      <c r="T10"/>
      <c r="U10"/>
      <c r="V10"/>
      <c r="W10"/>
      <c r="X10"/>
      <c r="Y10"/>
      <c r="Z10"/>
      <c r="AA10"/>
    </row>
    <row r="11" spans="1:27">
      <c r="A11" s="187"/>
      <c r="B11" s="142" t="s">
        <v>47</v>
      </c>
      <c r="C11" s="143"/>
      <c r="D11" s="143"/>
      <c r="E11" s="143"/>
      <c r="F11" s="143"/>
      <c r="G11" s="143"/>
      <c r="H11" s="143"/>
      <c r="I11"/>
      <c r="J11"/>
      <c r="K11"/>
      <c r="L11"/>
      <c r="M11"/>
      <c r="N11"/>
      <c r="O11"/>
      <c r="P11"/>
      <c r="Q11"/>
      <c r="R11"/>
      <c r="S11"/>
      <c r="T11"/>
      <c r="U11"/>
      <c r="V11"/>
      <c r="W11"/>
      <c r="X11"/>
      <c r="Y11"/>
      <c r="Z11"/>
      <c r="AA11"/>
    </row>
    <row r="12" spans="1:27" ht="15.75" thickBot="1">
      <c r="A12" s="188"/>
      <c r="B12" s="144" t="s">
        <v>48</v>
      </c>
      <c r="C12" s="146"/>
      <c r="D12" s="146"/>
      <c r="E12" s="146"/>
      <c r="F12" s="146"/>
      <c r="G12" s="146"/>
      <c r="H12" s="146"/>
      <c r="I12"/>
      <c r="J12"/>
      <c r="K12"/>
      <c r="L12"/>
      <c r="M12"/>
      <c r="N12"/>
      <c r="O12"/>
      <c r="P12"/>
      <c r="Q12"/>
      <c r="R12"/>
      <c r="S12"/>
      <c r="T12"/>
      <c r="U12"/>
      <c r="V12"/>
      <c r="W12"/>
      <c r="X12"/>
      <c r="Y12"/>
      <c r="Z12"/>
      <c r="AA12"/>
    </row>
    <row r="13" spans="1:27" ht="15.75" thickBot="1">
      <c r="A13" s="189" t="s">
        <v>50</v>
      </c>
      <c r="B13" s="190"/>
      <c r="C13" s="211">
        <f>SUM(D13:H13)</f>
        <v>13</v>
      </c>
      <c r="D13" s="211">
        <f>'User Interface'!C9</f>
        <v>7</v>
      </c>
      <c r="E13" s="211">
        <f>Functions!C9</f>
        <v>2</v>
      </c>
      <c r="F13" s="211">
        <f>'Installation &amp; Register'!C9</f>
        <v>1</v>
      </c>
      <c r="G13" s="211">
        <f>'Component Logs'!C9</f>
        <v>1</v>
      </c>
      <c r="H13" s="211">
        <f>Help!C9</f>
        <v>2</v>
      </c>
      <c r="I13"/>
      <c r="J13"/>
      <c r="K13"/>
      <c r="L13"/>
      <c r="M13"/>
      <c r="N13"/>
      <c r="O13"/>
      <c r="P13"/>
      <c r="Q13"/>
      <c r="R13"/>
      <c r="S13"/>
      <c r="T13"/>
      <c r="U13"/>
      <c r="V13"/>
      <c r="W13"/>
      <c r="X13"/>
      <c r="Y13"/>
      <c r="Z13"/>
      <c r="AA13"/>
    </row>
    <row r="14" spans="1:27" ht="15.75" thickBot="1">
      <c r="A14" s="189" t="s">
        <v>62</v>
      </c>
      <c r="B14" s="190"/>
      <c r="C14" s="147">
        <f>SUM(D14:H14)</f>
        <v>47</v>
      </c>
      <c r="D14" s="147">
        <f>'User Interface'!G2</f>
        <v>6</v>
      </c>
      <c r="E14" s="147">
        <f>Functions!G2</f>
        <v>14</v>
      </c>
      <c r="F14" s="147">
        <f>'Installation &amp; Register'!G2</f>
        <v>7</v>
      </c>
      <c r="G14" s="147">
        <f>'Component Logs'!G2</f>
        <v>3</v>
      </c>
      <c r="H14" s="147">
        <f>Help!G2</f>
        <v>17</v>
      </c>
      <c r="I14"/>
      <c r="J14"/>
      <c r="K14"/>
      <c r="L14"/>
      <c r="M14"/>
      <c r="N14"/>
      <c r="O14"/>
      <c r="P14"/>
      <c r="Q14"/>
      <c r="R14"/>
      <c r="S14"/>
      <c r="T14"/>
      <c r="U14"/>
      <c r="V14"/>
      <c r="W14"/>
      <c r="X14"/>
      <c r="Y14"/>
      <c r="Z14"/>
      <c r="AA14"/>
    </row>
    <row r="15" spans="1:27" s="134" customFormat="1" ht="15.75" thickBot="1">
      <c r="A15" s="208" t="s">
        <v>15</v>
      </c>
      <c r="B15" s="208"/>
      <c r="C15" s="147">
        <f>SUM(D15:H15)</f>
        <v>3</v>
      </c>
      <c r="D15" s="147">
        <f>'User Interface'!G4</f>
        <v>1</v>
      </c>
      <c r="E15" s="147">
        <f>Functions!G4</f>
        <v>0</v>
      </c>
      <c r="F15" s="147">
        <f>'Installation &amp; Register'!G4</f>
        <v>0</v>
      </c>
      <c r="G15" s="147">
        <f>'Component Logs'!G4</f>
        <v>1</v>
      </c>
      <c r="H15" s="147">
        <f>Help!G4</f>
        <v>1</v>
      </c>
    </row>
    <row r="16" spans="1:27" s="134" customFormat="1" ht="15.75" thickBot="1">
      <c r="A16" s="208" t="s">
        <v>16</v>
      </c>
      <c r="B16" s="208"/>
      <c r="C16" s="147">
        <f>SUM(D16:H16)</f>
        <v>1</v>
      </c>
      <c r="D16" s="147">
        <f>'User Interface'!G5</f>
        <v>1</v>
      </c>
      <c r="E16" s="147">
        <f>Functions!G5</f>
        <v>0</v>
      </c>
      <c r="F16" s="147">
        <f>'Installation &amp; Register'!G5</f>
        <v>0</v>
      </c>
      <c r="G16" s="147">
        <f>'Component Logs'!G5</f>
        <v>0</v>
      </c>
      <c r="H16" s="147">
        <f>Help!G5</f>
        <v>0</v>
      </c>
    </row>
    <row r="17" spans="1:8" s="134" customFormat="1" ht="15.75" thickBot="1">
      <c r="A17" s="208" t="s">
        <v>17</v>
      </c>
      <c r="B17" s="208"/>
      <c r="C17" s="147">
        <f>SUM(D17:H17)</f>
        <v>0</v>
      </c>
      <c r="D17" s="147">
        <f>'User Interface'!G6</f>
        <v>0</v>
      </c>
      <c r="E17" s="147">
        <f>Functions!G6</f>
        <v>0</v>
      </c>
      <c r="F17" s="147">
        <f>'Installation &amp; Register'!G6</f>
        <v>0</v>
      </c>
      <c r="G17" s="147">
        <f>'Component Logs'!G6</f>
        <v>0</v>
      </c>
      <c r="H17" s="147">
        <f>Help!G6</f>
        <v>0</v>
      </c>
    </row>
    <row r="18" spans="1:8" s="134" customFormat="1" ht="15.75" thickBot="1">
      <c r="A18" s="208" t="s">
        <v>19</v>
      </c>
      <c r="B18" s="208"/>
      <c r="C18" s="147">
        <f>SUM(D18:H18)</f>
        <v>0</v>
      </c>
      <c r="D18" s="147">
        <f>'User Interface'!G7</f>
        <v>0</v>
      </c>
      <c r="E18" s="147">
        <f>Functions!G7</f>
        <v>0</v>
      </c>
      <c r="F18" s="147">
        <f>'Installation &amp; Register'!G7</f>
        <v>0</v>
      </c>
      <c r="G18" s="147">
        <f>'Component Logs'!G7</f>
        <v>0</v>
      </c>
      <c r="H18" s="147">
        <f>Help!G7</f>
        <v>0</v>
      </c>
    </row>
    <row r="19" spans="1:8" s="134" customFormat="1" ht="15.75" thickBot="1">
      <c r="A19" s="208" t="s">
        <v>21</v>
      </c>
      <c r="B19" s="208"/>
      <c r="C19" s="147">
        <f>SUM(D19:H19)</f>
        <v>43</v>
      </c>
      <c r="D19" s="147">
        <f>'User Interface'!G8</f>
        <v>4</v>
      </c>
      <c r="E19" s="147">
        <f>Functions!G8</f>
        <v>14</v>
      </c>
      <c r="F19" s="147">
        <f>'Installation &amp; Register'!G8</f>
        <v>7</v>
      </c>
      <c r="G19" s="147">
        <f>'Component Logs'!G8</f>
        <v>2</v>
      </c>
      <c r="H19" s="147">
        <f>Help!G8</f>
        <v>16</v>
      </c>
    </row>
    <row r="20" spans="1:8" s="134" customFormat="1"/>
    <row r="21" spans="1:8" s="134" customFormat="1"/>
    <row r="22" spans="1:8" s="134" customFormat="1"/>
    <row r="23" spans="1:8" s="134" customFormat="1"/>
    <row r="24" spans="1:8" s="134" customFormat="1"/>
    <row r="25" spans="1:8" s="134" customFormat="1"/>
    <row r="26" spans="1:8" s="134" customFormat="1"/>
    <row r="27" spans="1:8" s="134" customFormat="1"/>
    <row r="28" spans="1:8" s="134" customFormat="1"/>
    <row r="29" spans="1:8" s="134" customFormat="1"/>
    <row r="30" spans="1:8" s="134" customFormat="1"/>
    <row r="31" spans="1:8" s="134" customFormat="1"/>
    <row r="32" spans="1:8" s="134" customFormat="1"/>
    <row r="33" s="134" customFormat="1"/>
    <row r="34" s="134" customFormat="1"/>
    <row r="35" s="134" customFormat="1"/>
    <row r="36" s="134" customFormat="1"/>
    <row r="37" s="134" customFormat="1"/>
    <row r="38" s="134" customFormat="1"/>
    <row r="39" s="134" customFormat="1"/>
    <row r="40" s="134" customFormat="1"/>
    <row r="41" s="134" customFormat="1"/>
    <row r="42" s="134" customFormat="1"/>
    <row r="43" s="134" customFormat="1"/>
    <row r="44" s="134" customFormat="1"/>
    <row r="45" s="134" customFormat="1"/>
    <row r="46" s="134" customFormat="1"/>
    <row r="47" s="134" customFormat="1"/>
    <row r="48" s="134" customFormat="1"/>
    <row r="49" s="134" customFormat="1"/>
    <row r="50" s="134" customFormat="1"/>
    <row r="51" s="134" customFormat="1"/>
    <row r="52" s="134" customFormat="1"/>
    <row r="53" s="134" customFormat="1"/>
    <row r="54" s="134" customFormat="1"/>
    <row r="55" s="134" customFormat="1"/>
    <row r="56" s="134" customFormat="1"/>
    <row r="57" s="134" customFormat="1"/>
    <row r="58" s="134" customFormat="1"/>
    <row r="59" s="134" customFormat="1"/>
    <row r="60" s="134" customFormat="1"/>
    <row r="61" s="134" customFormat="1"/>
    <row r="62" s="134" customFormat="1"/>
    <row r="63" s="134" customFormat="1"/>
    <row r="64" s="134" customFormat="1"/>
    <row r="65" s="134" customFormat="1"/>
    <row r="66" s="134" customFormat="1"/>
    <row r="67" s="134" customFormat="1"/>
    <row r="68" s="134" customFormat="1"/>
    <row r="69" s="134" customFormat="1"/>
    <row r="70" s="134" customFormat="1"/>
    <row r="71" s="134" customFormat="1"/>
    <row r="72" s="134" customFormat="1"/>
    <row r="73" s="134" customFormat="1"/>
    <row r="74" s="134" customFormat="1"/>
    <row r="75" s="134" customFormat="1"/>
    <row r="76" s="134" customFormat="1"/>
    <row r="77" s="134" customFormat="1"/>
    <row r="78" s="134" customFormat="1"/>
    <row r="79" s="134" customFormat="1"/>
    <row r="80" s="134" customFormat="1"/>
    <row r="81" s="134" customFormat="1"/>
    <row r="82" s="134" customFormat="1"/>
    <row r="83" s="134" customFormat="1"/>
    <row r="84" s="134" customFormat="1"/>
    <row r="85" s="134" customFormat="1"/>
    <row r="86" s="134" customFormat="1"/>
    <row r="87" s="134" customFormat="1"/>
    <row r="88" s="134" customFormat="1"/>
    <row r="89" s="134" customFormat="1"/>
    <row r="90" s="134" customFormat="1"/>
    <row r="91" s="134" customFormat="1"/>
    <row r="92" s="134" customFormat="1"/>
    <row r="93" s="134" customFormat="1"/>
    <row r="94" s="134" customFormat="1"/>
    <row r="95" s="134" customFormat="1"/>
    <row r="96" s="134" customFormat="1"/>
    <row r="97" s="134" customFormat="1"/>
    <row r="98" s="134" customFormat="1"/>
    <row r="99" s="134" customFormat="1"/>
    <row r="100" s="134" customFormat="1"/>
    <row r="101" s="134" customFormat="1"/>
    <row r="102" s="134" customFormat="1"/>
    <row r="103" s="134" customFormat="1"/>
    <row r="104" s="134" customFormat="1"/>
    <row r="105" s="134" customFormat="1"/>
    <row r="106" s="134" customFormat="1"/>
    <row r="107" s="134" customFormat="1"/>
    <row r="108" s="134" customFormat="1"/>
    <row r="109" s="134" customFormat="1"/>
    <row r="110" s="134" customFormat="1"/>
    <row r="111" s="134" customFormat="1"/>
    <row r="112" s="134" customFormat="1"/>
    <row r="113" s="134" customFormat="1"/>
    <row r="114" s="134" customFormat="1"/>
    <row r="115" s="134" customFormat="1"/>
    <row r="116" s="134" customFormat="1"/>
    <row r="117" s="134" customFormat="1"/>
    <row r="118" s="134" customFormat="1"/>
    <row r="119" s="134" customFormat="1"/>
    <row r="120" s="134" customFormat="1"/>
    <row r="121" s="134" customFormat="1"/>
    <row r="122" s="134" customFormat="1"/>
    <row r="123" s="134" customFormat="1"/>
    <row r="124" s="134" customFormat="1"/>
    <row r="125" s="134" customFormat="1"/>
    <row r="126" s="134" customFormat="1"/>
    <row r="127" s="134" customFormat="1"/>
    <row r="128" s="134" customFormat="1"/>
    <row r="129" s="134" customFormat="1"/>
    <row r="130" s="134" customFormat="1"/>
    <row r="131" s="134" customFormat="1"/>
    <row r="132" s="134" customFormat="1"/>
    <row r="133" s="134" customFormat="1"/>
    <row r="134" s="134" customFormat="1"/>
    <row r="135" s="134" customFormat="1"/>
    <row r="136" s="134" customFormat="1"/>
    <row r="137" s="134" customFormat="1"/>
    <row r="138" s="134" customFormat="1"/>
    <row r="139" s="134" customFormat="1"/>
    <row r="140" s="134" customFormat="1"/>
    <row r="141" s="134" customFormat="1"/>
    <row r="142" s="134" customFormat="1"/>
    <row r="143" s="134" customFormat="1"/>
    <row r="144" s="134" customFormat="1"/>
    <row r="145" s="134" customFormat="1"/>
    <row r="146" s="134" customFormat="1"/>
    <row r="147" s="134" customFormat="1"/>
    <row r="148" s="134" customFormat="1"/>
    <row r="149" s="134" customFormat="1"/>
    <row r="150" s="134" customFormat="1"/>
    <row r="151" s="134" customFormat="1"/>
    <row r="152" s="134" customFormat="1"/>
    <row r="153" s="134" customFormat="1"/>
    <row r="154" s="134" customFormat="1"/>
    <row r="155" s="134" customFormat="1"/>
    <row r="156" s="134" customFormat="1"/>
    <row r="157" s="134" customFormat="1"/>
    <row r="158" s="134" customFormat="1"/>
    <row r="159" s="134" customFormat="1"/>
  </sheetData>
  <mergeCells count="9">
    <mergeCell ref="A15:B15"/>
    <mergeCell ref="A16:B16"/>
    <mergeCell ref="A17:B17"/>
    <mergeCell ref="A18:B18"/>
    <mergeCell ref="A19:B19"/>
    <mergeCell ref="A3:A7"/>
    <mergeCell ref="A8:A12"/>
    <mergeCell ref="A13:B13"/>
    <mergeCell ref="A14:B14"/>
  </mergeCells>
  <conditionalFormatting sqref="C3:H12">
    <cfRule type="cellIs" dxfId="143" priority="3" stopIfTrue="1" operator="notEqual">
      <formula>""</formula>
    </cfRule>
    <cfRule type="cellIs" priority="4" operator="equal">
      <formula>""</formula>
    </cfRule>
  </conditionalFormatting>
  <pageMargins left="0.7" right="0.7" top="0.75" bottom="0.75" header="0.3" footer="0.3"/>
  <pageSetup paperSize="256" orientation="portrait" horizontalDpi="203" verticalDpi="20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6B928"/>
    <outlinePr summaryBelow="0"/>
  </sheetPr>
  <dimension ref="A1:G21"/>
  <sheetViews>
    <sheetView zoomScaleNormal="100" workbookViewId="0">
      <selection activeCell="E3" sqref="E3"/>
    </sheetView>
  </sheetViews>
  <sheetFormatPr defaultColWidth="9.140625" defaultRowHeight="12.75"/>
  <cols>
    <col min="1" max="1" width="23.7109375" style="57" customWidth="1"/>
    <col min="2" max="2" width="7.85546875" style="56" customWidth="1"/>
    <col min="3" max="3" width="25.7109375" style="56" customWidth="1"/>
    <col min="4" max="5" width="45.7109375" style="54" customWidth="1"/>
    <col min="6" max="6" width="9" style="54" customWidth="1"/>
    <col min="7" max="7" width="30.7109375" style="56" customWidth="1"/>
    <col min="8" max="8" width="17.85546875" style="54" customWidth="1"/>
    <col min="9" max="9" width="14.5703125" style="54" customWidth="1"/>
    <col min="10" max="10" width="11.85546875" style="54" customWidth="1"/>
    <col min="11" max="16384" width="9.140625" style="54"/>
  </cols>
  <sheetData>
    <row r="1" spans="1:7" s="53" customFormat="1" ht="26.25" thickBot="1">
      <c r="A1" s="173" t="s">
        <v>53</v>
      </c>
      <c r="B1" s="50"/>
      <c r="C1" s="51"/>
      <c r="D1" s="51"/>
      <c r="E1" s="51"/>
      <c r="F1" s="51"/>
      <c r="G1" s="52"/>
    </row>
    <row r="2" spans="1:7" s="53" customFormat="1" ht="14.25" customHeight="1">
      <c r="A2" s="36" t="s">
        <v>11</v>
      </c>
      <c r="B2" s="37"/>
      <c r="C2" s="1"/>
      <c r="D2" s="2"/>
      <c r="E2" s="3" t="s">
        <v>13</v>
      </c>
      <c r="F2" s="4"/>
      <c r="G2" s="5">
        <f>COUNTIF(A$14:A$2110,"&gt;0")</f>
        <v>6</v>
      </c>
    </row>
    <row r="3" spans="1:7" s="53" customFormat="1" ht="14.25" customHeight="1">
      <c r="A3" s="38" t="s">
        <v>36</v>
      </c>
      <c r="B3" s="39"/>
      <c r="C3" s="6"/>
      <c r="D3" s="28"/>
      <c r="E3" s="7" t="s">
        <v>14</v>
      </c>
      <c r="F3" s="8"/>
      <c r="G3" s="9">
        <f>SUM(G4:G8)</f>
        <v>6</v>
      </c>
    </row>
    <row r="4" spans="1:7" s="53" customFormat="1" ht="14.25" customHeight="1">
      <c r="A4" s="38" t="s">
        <v>37</v>
      </c>
      <c r="B4" s="39"/>
      <c r="C4" s="6"/>
      <c r="D4" s="10"/>
      <c r="E4" s="11" t="s">
        <v>15</v>
      </c>
      <c r="F4" s="12" t="s">
        <v>1</v>
      </c>
      <c r="G4" s="13">
        <f>COUNTIF(F$14:F$2112,"=PASS")</f>
        <v>1</v>
      </c>
    </row>
    <row r="5" spans="1:7" s="53" customFormat="1" ht="14.25" customHeight="1">
      <c r="A5" s="38" t="s">
        <v>10</v>
      </c>
      <c r="B5" s="39"/>
      <c r="C5" s="6"/>
      <c r="D5" s="10"/>
      <c r="E5" s="7" t="s">
        <v>16</v>
      </c>
      <c r="F5" s="14" t="s">
        <v>2</v>
      </c>
      <c r="G5" s="13">
        <f>COUNTIF(F$14:F$2110,"=FAIL")</f>
        <v>1</v>
      </c>
    </row>
    <row r="6" spans="1:7" s="53" customFormat="1" ht="14.25" customHeight="1">
      <c r="A6" s="38" t="s">
        <v>34</v>
      </c>
      <c r="B6" s="39"/>
      <c r="C6" s="6"/>
      <c r="D6" s="10"/>
      <c r="E6" s="7" t="s">
        <v>17</v>
      </c>
      <c r="F6" s="15" t="s">
        <v>18</v>
      </c>
      <c r="G6" s="16">
        <f>COUNTIF(F$14:F$2110,"=BLOCKED")</f>
        <v>0</v>
      </c>
    </row>
    <row r="7" spans="1:7" s="53" customFormat="1" ht="14.25" customHeight="1">
      <c r="A7" s="35" t="s">
        <v>23</v>
      </c>
      <c r="B7" s="27"/>
      <c r="C7" s="21"/>
      <c r="D7" s="10"/>
      <c r="E7" s="7" t="s">
        <v>19</v>
      </c>
      <c r="F7" s="17" t="s">
        <v>20</v>
      </c>
      <c r="G7" s="18">
        <f>COUNTIF(F$14:F$2110,"=NA")</f>
        <v>0</v>
      </c>
    </row>
    <row r="8" spans="1:7" s="53" customFormat="1" ht="14.25" customHeight="1">
      <c r="A8" s="35" t="s">
        <v>8</v>
      </c>
      <c r="B8" s="27"/>
      <c r="C8" s="21"/>
      <c r="D8" s="10"/>
      <c r="E8" s="7" t="s">
        <v>21</v>
      </c>
      <c r="F8" s="19" t="s">
        <v>22</v>
      </c>
      <c r="G8" s="20">
        <f>G2-SUM(G4:G7)</f>
        <v>4</v>
      </c>
    </row>
    <row r="9" spans="1:7" s="53" customFormat="1" ht="14.25" customHeight="1">
      <c r="A9" s="40" t="s">
        <v>26</v>
      </c>
      <c r="B9" s="41"/>
      <c r="C9" s="42">
        <v>7</v>
      </c>
      <c r="D9" s="10"/>
      <c r="E9" s="11" t="s">
        <v>9</v>
      </c>
      <c r="F9" s="22"/>
      <c r="G9" s="23">
        <f>IF(G3=0,"N/A",G3/G2)</f>
        <v>1</v>
      </c>
    </row>
    <row r="10" spans="1:7" s="53" customFormat="1" ht="14.25" customHeight="1" thickBot="1">
      <c r="A10" s="35"/>
      <c r="B10" s="27"/>
      <c r="C10" s="21"/>
      <c r="D10" s="10"/>
      <c r="E10" s="7" t="s">
        <v>7</v>
      </c>
      <c r="F10" s="8"/>
      <c r="G10" s="23">
        <f>IF(G3=0,"N/A",G4/G3)</f>
        <v>0.16666666666666666</v>
      </c>
    </row>
    <row r="11" spans="1:7" s="53" customFormat="1" ht="51.75" thickBot="1">
      <c r="A11" s="33" t="s">
        <v>59</v>
      </c>
      <c r="B11" s="34"/>
      <c r="C11" s="34"/>
      <c r="D11" s="34"/>
      <c r="E11" s="34"/>
      <c r="F11" s="34"/>
      <c r="G11" s="24" t="s">
        <v>24</v>
      </c>
    </row>
    <row r="12" spans="1:7" s="53" customFormat="1" ht="14.25" customHeight="1" thickBot="1">
      <c r="A12" s="43" t="s">
        <v>6</v>
      </c>
      <c r="B12" s="44" t="s">
        <v>25</v>
      </c>
      <c r="C12" s="45" t="s">
        <v>3</v>
      </c>
      <c r="D12" s="45" t="s">
        <v>5</v>
      </c>
      <c r="E12" s="45" t="s">
        <v>4</v>
      </c>
      <c r="F12" s="45" t="s">
        <v>0</v>
      </c>
      <c r="G12" s="46" t="s">
        <v>12</v>
      </c>
    </row>
    <row r="13" spans="1:7" s="118" customFormat="1" ht="15">
      <c r="A13" s="81" t="s">
        <v>55</v>
      </c>
      <c r="B13" s="82"/>
      <c r="C13" s="82"/>
      <c r="D13" s="115"/>
      <c r="E13" s="115"/>
      <c r="F13" s="116"/>
      <c r="G13" s="117"/>
    </row>
    <row r="14" spans="1:7">
      <c r="A14" s="47">
        <v>10</v>
      </c>
      <c r="B14" s="61">
        <v>1</v>
      </c>
      <c r="C14" s="191" t="s">
        <v>55</v>
      </c>
      <c r="D14" s="29" t="s">
        <v>55</v>
      </c>
      <c r="E14" s="29" t="s">
        <v>55</v>
      </c>
      <c r="F14" s="29" t="s">
        <v>2</v>
      </c>
      <c r="G14" s="61"/>
    </row>
    <row r="15" spans="1:7">
      <c r="A15" s="47">
        <f>A14+10</f>
        <v>20</v>
      </c>
      <c r="B15" s="61">
        <v>1</v>
      </c>
      <c r="C15" s="192"/>
      <c r="D15" s="29" t="s">
        <v>55</v>
      </c>
      <c r="E15" s="29" t="s">
        <v>55</v>
      </c>
      <c r="F15" s="29" t="s">
        <v>1</v>
      </c>
      <c r="G15" s="61"/>
    </row>
    <row r="16" spans="1:7" ht="93" customHeight="1">
      <c r="A16" s="47">
        <f t="shared" ref="A16:A17" si="0">A15+10</f>
        <v>30</v>
      </c>
      <c r="B16" s="61">
        <v>1</v>
      </c>
      <c r="C16" s="192"/>
      <c r="D16" s="62" t="s">
        <v>55</v>
      </c>
      <c r="E16" s="29" t="s">
        <v>55</v>
      </c>
      <c r="F16" s="29"/>
      <c r="G16" s="61"/>
    </row>
    <row r="17" spans="1:7">
      <c r="A17" s="47">
        <f t="shared" si="0"/>
        <v>40</v>
      </c>
      <c r="B17" s="61">
        <v>1</v>
      </c>
      <c r="C17" s="193"/>
      <c r="D17" s="29" t="s">
        <v>55</v>
      </c>
      <c r="E17" s="29" t="s">
        <v>55</v>
      </c>
      <c r="F17" s="29"/>
      <c r="G17" s="61"/>
    </row>
    <row r="18" spans="1:7">
      <c r="A18" s="47">
        <f>A17+10</f>
        <v>50</v>
      </c>
      <c r="B18" s="61">
        <v>1</v>
      </c>
      <c r="C18" s="62" t="s">
        <v>55</v>
      </c>
      <c r="D18" s="29" t="s">
        <v>55</v>
      </c>
      <c r="E18" s="29" t="s">
        <v>55</v>
      </c>
      <c r="F18" s="29"/>
      <c r="G18" s="61"/>
    </row>
    <row r="19" spans="1:7" ht="14.25" customHeight="1">
      <c r="A19" s="58" t="s">
        <v>55</v>
      </c>
      <c r="B19" s="59"/>
      <c r="C19" s="59"/>
      <c r="D19" s="59"/>
      <c r="E19" s="59"/>
      <c r="F19" s="59"/>
      <c r="G19" s="60"/>
    </row>
    <row r="20" spans="1:7" customFormat="1" ht="15">
      <c r="A20" s="174" t="s">
        <v>55</v>
      </c>
      <c r="B20" s="175"/>
      <c r="C20" s="175"/>
      <c r="D20" s="176"/>
      <c r="E20" s="176"/>
      <c r="F20" s="177"/>
      <c r="G20" s="178"/>
    </row>
    <row r="21" spans="1:7">
      <c r="A21" s="47">
        <v>60</v>
      </c>
      <c r="B21" s="61">
        <v>1</v>
      </c>
      <c r="C21" s="62"/>
      <c r="D21" s="29"/>
      <c r="E21" s="29"/>
      <c r="F21" s="29"/>
      <c r="G21" s="61"/>
    </row>
  </sheetData>
  <mergeCells count="1">
    <mergeCell ref="C14:C17"/>
  </mergeCells>
  <conditionalFormatting sqref="F12 F1:F10">
    <cfRule type="cellIs" dxfId="142" priority="169" stopIfTrue="1" operator="equal">
      <formula>#REF!</formula>
    </cfRule>
    <cfRule type="cellIs" dxfId="141" priority="170" stopIfTrue="1" operator="equal">
      <formula>#REF!</formula>
    </cfRule>
    <cfRule type="cellIs" dxfId="140" priority="171" stopIfTrue="1" operator="equal">
      <formula>NT</formula>
    </cfRule>
  </conditionalFormatting>
  <conditionalFormatting sqref="F13 F19">
    <cfRule type="cellIs" dxfId="139" priority="177" operator="equal">
      <formula>"BLOCKED"</formula>
    </cfRule>
    <cfRule type="cellIs" dxfId="138" priority="178" operator="equal">
      <formula>"NT"</formula>
    </cfRule>
    <cfRule type="cellIs" dxfId="137" priority="179" operator="equal">
      <formula>"FAIL"</formula>
    </cfRule>
    <cfRule type="cellIs" dxfId="136" priority="180" operator="equal">
      <formula>"PASS"</formula>
    </cfRule>
    <cfRule type="cellIs" dxfId="135" priority="181" operator="equal">
      <formula>"NA"</formula>
    </cfRule>
  </conditionalFormatting>
  <conditionalFormatting sqref="F14:F18 F20:F21">
    <cfRule type="cellIs" dxfId="134" priority="172" operator="equal">
      <formula>"BLOCKED"</formula>
    </cfRule>
    <cfRule type="cellIs" dxfId="133" priority="173" operator="equal">
      <formula>"NT"</formula>
    </cfRule>
    <cfRule type="cellIs" dxfId="132" priority="174" operator="equal">
      <formula>"FAIL"</formula>
    </cfRule>
    <cfRule type="cellIs" dxfId="131" priority="175" operator="equal">
      <formula>"PASS"</formula>
    </cfRule>
    <cfRule type="cellIs" dxfId="130" priority="176" operator="equal">
      <formula>"NA"</formula>
    </cfRule>
  </conditionalFormatting>
  <conditionalFormatting sqref="D13">
    <cfRule type="cellIs" dxfId="129" priority="115" stopIfTrue="1" operator="equal">
      <formula>#REF!</formula>
    </cfRule>
    <cfRule type="cellIs" dxfId="128" priority="116" stopIfTrue="1" operator="equal">
      <formula>#REF!</formula>
    </cfRule>
    <cfRule type="cellIs" dxfId="127" priority="117" stopIfTrue="1" operator="equal">
      <formula>#REF!</formula>
    </cfRule>
  </conditionalFormatting>
  <conditionalFormatting sqref="F20">
    <cfRule type="cellIs" dxfId="126" priority="110" operator="equal">
      <formula>"PASS"</formula>
    </cfRule>
    <cfRule type="cellIs" dxfId="125" priority="111" operator="equal">
      <formula>"FAIL"</formula>
    </cfRule>
    <cfRule type="cellIs" dxfId="124" priority="112" operator="equal">
      <formula>"BLOCKED"</formula>
    </cfRule>
    <cfRule type="cellIs" dxfId="123" priority="113" operator="equal">
      <formula>"NA"</formula>
    </cfRule>
    <cfRule type="cellIs" dxfId="122" priority="114" operator="equal">
      <formula>"NT"</formula>
    </cfRule>
  </conditionalFormatting>
  <conditionalFormatting sqref="F20">
    <cfRule type="cellIs" dxfId="121" priority="94" stopIfTrue="1" operator="equal">
      <formula>NT</formula>
    </cfRule>
  </conditionalFormatting>
  <conditionalFormatting sqref="G20">
    <cfRule type="cellIs" dxfId="120" priority="93" stopIfTrue="1" operator="equal">
      <formula>"FAIL"</formula>
    </cfRule>
  </conditionalFormatting>
  <conditionalFormatting sqref="F20">
    <cfRule type="cellIs" dxfId="119" priority="86" stopIfTrue="1" operator="equal">
      <formula>#REF!</formula>
    </cfRule>
    <cfRule type="cellIs" dxfId="118" priority="87" stopIfTrue="1" operator="equal">
      <formula>#REF!</formula>
    </cfRule>
  </conditionalFormatting>
  <conditionalFormatting sqref="D20">
    <cfRule type="cellIs" dxfId="117" priority="83" stopIfTrue="1" operator="equal">
      <formula>#REF!</formula>
    </cfRule>
    <cfRule type="cellIs" dxfId="116" priority="84" stopIfTrue="1" operator="equal">
      <formula>#REF!</formula>
    </cfRule>
    <cfRule type="cellIs" dxfId="115" priority="85" stopIfTrue="1" operator="equal">
      <formula>#REF!</formula>
    </cfRule>
  </conditionalFormatting>
  <dataValidations disablePrompts="1" count="4">
    <dataValidation type="list" errorStyle="warning" showInputMessage="1" showErrorMessage="1" errorTitle="DM Selection" error="You must select a DM System" sqref="IX65329 ST65329 ACP65329 AML65329 AWH65329 BGD65329 BPZ65329 BZV65329 CJR65329 CTN65329 DDJ65329 DNF65329 DXB65329 EGX65329 EQT65329 FAP65329 FKL65329 FUH65329 GED65329 GNZ65329 GXV65329 HHR65329 HRN65329 IBJ65329 ILF65329 IVB65329 JEX65329 JOT65329 JYP65329 KIL65329 KSH65329 LCD65329 LLZ65329 LVV65329 MFR65329 MPN65329 MZJ65329 NJF65329 NTB65329 OCX65329 OMT65329 OWP65329 PGL65329 PQH65329 QAD65329 QJZ65329 QTV65329 RDR65329 RNN65329 RXJ65329 SHF65329 SRB65329 TAX65329 TKT65329 TUP65329 UEL65329 UOH65329 UYD65329 VHZ65329 VRV65329 WBR65329 WLN65329 WVJ65329 IX130865 ST130865 ACP130865 AML130865 AWH130865 BGD130865 BPZ130865 BZV130865 CJR130865 CTN130865 DDJ130865 DNF130865 DXB130865 EGX130865 EQT130865 FAP130865 FKL130865 FUH130865 GED130865 GNZ130865 GXV130865 HHR130865 HRN130865 IBJ130865 ILF130865 IVB130865 JEX130865 JOT130865 JYP130865 KIL130865 KSH130865 LCD130865 LLZ130865 LVV130865 MFR130865 MPN130865 MZJ130865 NJF130865 NTB130865 OCX130865 OMT130865 OWP130865 PGL130865 PQH130865 QAD130865 QJZ130865 QTV130865 RDR130865 RNN130865 RXJ130865 SHF130865 SRB130865 TAX130865 TKT130865 TUP130865 UEL130865 UOH130865 UYD130865 VHZ130865 VRV130865 WBR130865 WLN130865 WVJ130865 IX196401 ST196401 ACP196401 AML196401 AWH196401 BGD196401 BPZ196401 BZV196401 CJR196401 CTN196401 DDJ196401 DNF196401 DXB196401 EGX196401 EQT196401 FAP196401 FKL196401 FUH196401 GED196401 GNZ196401 GXV196401 HHR196401 HRN196401 IBJ196401 ILF196401 IVB196401 JEX196401 JOT196401 JYP196401 KIL196401 KSH196401 LCD196401 LLZ196401 LVV196401 MFR196401 MPN196401 MZJ196401 NJF196401 NTB196401 OCX196401 OMT196401 OWP196401 PGL196401 PQH196401 QAD196401 QJZ196401 QTV196401 RDR196401 RNN196401 RXJ196401 SHF196401 SRB196401 TAX196401 TKT196401 TUP196401 UEL196401 UOH196401 UYD196401 VHZ196401 VRV196401 WBR196401 WLN196401 WVJ196401 IX261937 ST261937 ACP261937 AML261937 AWH261937 BGD261937 BPZ261937 BZV261937 CJR261937 CTN261937 DDJ261937 DNF261937 DXB261937 EGX261937 EQT261937 FAP261937 FKL261937 FUH261937 GED261937 GNZ261937 GXV261937 HHR261937 HRN261937 IBJ261937 ILF261937 IVB261937 JEX261937 JOT261937 JYP261937 KIL261937 KSH261937 LCD261937 LLZ261937 LVV261937 MFR261937 MPN261937 MZJ261937 NJF261937 NTB261937 OCX261937 OMT261937 OWP261937 PGL261937 PQH261937 QAD261937 QJZ261937 QTV261937 RDR261937 RNN261937 RXJ261937 SHF261937 SRB261937 TAX261937 TKT261937 TUP261937 UEL261937 UOH261937 UYD261937 VHZ261937 VRV261937 WBR261937 WLN261937 WVJ261937 IX327473 ST327473 ACP327473 AML327473 AWH327473 BGD327473 BPZ327473 BZV327473 CJR327473 CTN327473 DDJ327473 DNF327473 DXB327473 EGX327473 EQT327473 FAP327473 FKL327473 FUH327473 GED327473 GNZ327473 GXV327473 HHR327473 HRN327473 IBJ327473 ILF327473 IVB327473 JEX327473 JOT327473 JYP327473 KIL327473 KSH327473 LCD327473 LLZ327473 LVV327473 MFR327473 MPN327473 MZJ327473 NJF327473 NTB327473 OCX327473 OMT327473 OWP327473 PGL327473 PQH327473 QAD327473 QJZ327473 QTV327473 RDR327473 RNN327473 RXJ327473 SHF327473 SRB327473 TAX327473 TKT327473 TUP327473 UEL327473 UOH327473 UYD327473 VHZ327473 VRV327473 WBR327473 WLN327473 WVJ327473 IX393009 ST393009 ACP393009 AML393009 AWH393009 BGD393009 BPZ393009 BZV393009 CJR393009 CTN393009 DDJ393009 DNF393009 DXB393009 EGX393009 EQT393009 FAP393009 FKL393009 FUH393009 GED393009 GNZ393009 GXV393009 HHR393009 HRN393009 IBJ393009 ILF393009 IVB393009 JEX393009 JOT393009 JYP393009 KIL393009 KSH393009 LCD393009 LLZ393009 LVV393009 MFR393009 MPN393009 MZJ393009 NJF393009 NTB393009 OCX393009 OMT393009 OWP393009 PGL393009 PQH393009 QAD393009 QJZ393009 QTV393009 RDR393009 RNN393009 RXJ393009 SHF393009 SRB393009 TAX393009 TKT393009 TUP393009 UEL393009 UOH393009 UYD393009 VHZ393009 VRV393009 WBR393009 WLN393009 WVJ393009 IX458545 ST458545 ACP458545 AML458545 AWH458545 BGD458545 BPZ458545 BZV458545 CJR458545 CTN458545 DDJ458545 DNF458545 DXB458545 EGX458545 EQT458545 FAP458545 FKL458545 FUH458545 GED458545 GNZ458545 GXV458545 HHR458545 HRN458545 IBJ458545 ILF458545 IVB458545 JEX458545 JOT458545 JYP458545 KIL458545 KSH458545 LCD458545 LLZ458545 LVV458545 MFR458545 MPN458545 MZJ458545 NJF458545 NTB458545 OCX458545 OMT458545 OWP458545 PGL458545 PQH458545 QAD458545 QJZ458545 QTV458545 RDR458545 RNN458545 RXJ458545 SHF458545 SRB458545 TAX458545 TKT458545 TUP458545 UEL458545 UOH458545 UYD458545 VHZ458545 VRV458545 WBR458545 WLN458545 WVJ458545 IX524081 ST524081 ACP524081 AML524081 AWH524081 BGD524081 BPZ524081 BZV524081 CJR524081 CTN524081 DDJ524081 DNF524081 DXB524081 EGX524081 EQT524081 FAP524081 FKL524081 FUH524081 GED524081 GNZ524081 GXV524081 HHR524081 HRN524081 IBJ524081 ILF524081 IVB524081 JEX524081 JOT524081 JYP524081 KIL524081 KSH524081 LCD524081 LLZ524081 LVV524081 MFR524081 MPN524081 MZJ524081 NJF524081 NTB524081 OCX524081 OMT524081 OWP524081 PGL524081 PQH524081 QAD524081 QJZ524081 QTV524081 RDR524081 RNN524081 RXJ524081 SHF524081 SRB524081 TAX524081 TKT524081 TUP524081 UEL524081 UOH524081 UYD524081 VHZ524081 VRV524081 WBR524081 WLN524081 WVJ524081 IX589617 ST589617 ACP589617 AML589617 AWH589617 BGD589617 BPZ589617 BZV589617 CJR589617 CTN589617 DDJ589617 DNF589617 DXB589617 EGX589617 EQT589617 FAP589617 FKL589617 FUH589617 GED589617 GNZ589617 GXV589617 HHR589617 HRN589617 IBJ589617 ILF589617 IVB589617 JEX589617 JOT589617 JYP589617 KIL589617 KSH589617 LCD589617 LLZ589617 LVV589617 MFR589617 MPN589617 MZJ589617 NJF589617 NTB589617 OCX589617 OMT589617 OWP589617 PGL589617 PQH589617 QAD589617 QJZ589617 QTV589617 RDR589617 RNN589617 RXJ589617 SHF589617 SRB589617 TAX589617 TKT589617 TUP589617 UEL589617 UOH589617 UYD589617 VHZ589617 VRV589617 WBR589617 WLN589617 WVJ589617 IX655153 ST655153 ACP655153 AML655153 AWH655153 BGD655153 BPZ655153 BZV655153 CJR655153 CTN655153 DDJ655153 DNF655153 DXB655153 EGX655153 EQT655153 FAP655153 FKL655153 FUH655153 GED655153 GNZ655153 GXV655153 HHR655153 HRN655153 IBJ655153 ILF655153 IVB655153 JEX655153 JOT655153 JYP655153 KIL655153 KSH655153 LCD655153 LLZ655153 LVV655153 MFR655153 MPN655153 MZJ655153 NJF655153 NTB655153 OCX655153 OMT655153 OWP655153 PGL655153 PQH655153 QAD655153 QJZ655153 QTV655153 RDR655153 RNN655153 RXJ655153 SHF655153 SRB655153 TAX655153 TKT655153 TUP655153 UEL655153 UOH655153 UYD655153 VHZ655153 VRV655153 WBR655153 WLN655153 WVJ655153 IX720689 ST720689 ACP720689 AML720689 AWH720689 BGD720689 BPZ720689 BZV720689 CJR720689 CTN720689 DDJ720689 DNF720689 DXB720689 EGX720689 EQT720689 FAP720689 FKL720689 FUH720689 GED720689 GNZ720689 GXV720689 HHR720689 HRN720689 IBJ720689 ILF720689 IVB720689 JEX720689 JOT720689 JYP720689 KIL720689 KSH720689 LCD720689 LLZ720689 LVV720689 MFR720689 MPN720689 MZJ720689 NJF720689 NTB720689 OCX720689 OMT720689 OWP720689 PGL720689 PQH720689 QAD720689 QJZ720689 QTV720689 RDR720689 RNN720689 RXJ720689 SHF720689 SRB720689 TAX720689 TKT720689 TUP720689 UEL720689 UOH720689 UYD720689 VHZ720689 VRV720689 WBR720689 WLN720689 WVJ720689 IX786225 ST786225 ACP786225 AML786225 AWH786225 BGD786225 BPZ786225 BZV786225 CJR786225 CTN786225 DDJ786225 DNF786225 DXB786225 EGX786225 EQT786225 FAP786225 FKL786225 FUH786225 GED786225 GNZ786225 GXV786225 HHR786225 HRN786225 IBJ786225 ILF786225 IVB786225 JEX786225 JOT786225 JYP786225 KIL786225 KSH786225 LCD786225 LLZ786225 LVV786225 MFR786225 MPN786225 MZJ786225 NJF786225 NTB786225 OCX786225 OMT786225 OWP786225 PGL786225 PQH786225 QAD786225 QJZ786225 QTV786225 RDR786225 RNN786225 RXJ786225 SHF786225 SRB786225 TAX786225 TKT786225 TUP786225 UEL786225 UOH786225 UYD786225 VHZ786225 VRV786225 WBR786225 WLN786225 WVJ786225 IX851761 ST851761 ACP851761 AML851761 AWH851761 BGD851761 BPZ851761 BZV851761 CJR851761 CTN851761 DDJ851761 DNF851761 DXB851761 EGX851761 EQT851761 FAP851761 FKL851761 FUH851761 GED851761 GNZ851761 GXV851761 HHR851761 HRN851761 IBJ851761 ILF851761 IVB851761 JEX851761 JOT851761 JYP851761 KIL851761 KSH851761 LCD851761 LLZ851761 LVV851761 MFR851761 MPN851761 MZJ851761 NJF851761 NTB851761 OCX851761 OMT851761 OWP851761 PGL851761 PQH851761 QAD851761 QJZ851761 QTV851761 RDR851761 RNN851761 RXJ851761 SHF851761 SRB851761 TAX851761 TKT851761 TUP851761 UEL851761 UOH851761 UYD851761 VHZ851761 VRV851761 WBR851761 WLN851761 WVJ851761 IX917297 ST917297 ACP917297 AML917297 AWH917297 BGD917297 BPZ917297 BZV917297 CJR917297 CTN917297 DDJ917297 DNF917297 DXB917297 EGX917297 EQT917297 FAP917297 FKL917297 FUH917297 GED917297 GNZ917297 GXV917297 HHR917297 HRN917297 IBJ917297 ILF917297 IVB917297 JEX917297 JOT917297 JYP917297 KIL917297 KSH917297 LCD917297 LLZ917297 LVV917297 MFR917297 MPN917297 MZJ917297 NJF917297 NTB917297 OCX917297 OMT917297 OWP917297 PGL917297 PQH917297 QAD917297 QJZ917297 QTV917297 RDR917297 RNN917297 RXJ917297 SHF917297 SRB917297 TAX917297 TKT917297 TUP917297 UEL917297 UOH917297 UYD917297 VHZ917297 VRV917297 WBR917297 WLN917297 WVJ917297 IX982833 ST982833 ACP982833 AML982833 AWH982833 BGD982833 BPZ982833 BZV982833 CJR982833 CTN982833 DDJ982833 DNF982833 DXB982833 EGX982833 EQT982833 FAP982833 FKL982833 FUH982833 GED982833 GNZ982833 GXV982833 HHR982833 HRN982833 IBJ982833 ILF982833 IVB982833 JEX982833 JOT982833 JYP982833 KIL982833 KSH982833 LCD982833 LLZ982833 LVV982833 MFR982833 MPN982833 MZJ982833 NJF982833 NTB982833 OCX982833 OMT982833 OWP982833 PGL982833 PQH982833 QAD982833 QJZ982833 QTV982833 RDR982833 RNN982833 RXJ982833 SHF982833 SRB982833 TAX982833 TKT982833 TUP982833 UEL982833 UOH982833 UYD982833 VHZ982833 VRV982833 WBR982833 WLN982833 WVJ982833">
      <formula1>Product</formula1>
    </dataValidation>
    <dataValidation type="list" showInputMessage="1" showErrorMessage="1" sqref="WVJ982831 IX982831 ST982831 ACP982831 AML982831 AWH982831 BGD982831 BPZ982831 BZV982831 CJR982831 CTN982831 DDJ982831 DNF982831 DXB982831 EGX982831 EQT982831 FAP982831 FKL982831 FUH982831 GED982831 GNZ982831 GXV982831 HHR982831 HRN982831 IBJ982831 ILF982831 IVB982831 JEX982831 JOT982831 JYP982831 KIL982831 KSH982831 LCD982831 LLZ982831 LVV982831 MFR982831 MPN982831 MZJ982831 NJF982831 NTB982831 OCX982831 OMT982831 OWP982831 PGL982831 PQH982831 QAD982831 QJZ982831 QTV982831 RDR982831 RNN982831 RXJ982831 SHF982831 SRB982831 TAX982831 TKT982831 TUP982831 UEL982831 UOH982831 UYD982831 VHZ982831 VRV982831 WBR982831 WLN982831 IX65327 ST65327 ACP65327 AML65327 AWH65327 BGD65327 BPZ65327 BZV65327 CJR65327 CTN65327 DDJ65327 DNF65327 DXB65327 EGX65327 EQT65327 FAP65327 FKL65327 FUH65327 GED65327 GNZ65327 GXV65327 HHR65327 HRN65327 IBJ65327 ILF65327 IVB65327 JEX65327 JOT65327 JYP65327 KIL65327 KSH65327 LCD65327 LLZ65327 LVV65327 MFR65327 MPN65327 MZJ65327 NJF65327 NTB65327 OCX65327 OMT65327 OWP65327 PGL65327 PQH65327 QAD65327 QJZ65327 QTV65327 RDR65327 RNN65327 RXJ65327 SHF65327 SRB65327 TAX65327 TKT65327 TUP65327 UEL65327 UOH65327 UYD65327 VHZ65327 VRV65327 WBR65327 WLN65327 WVJ65327 IX130863 ST130863 ACP130863 AML130863 AWH130863 BGD130863 BPZ130863 BZV130863 CJR130863 CTN130863 DDJ130863 DNF130863 DXB130863 EGX130863 EQT130863 FAP130863 FKL130863 FUH130863 GED130863 GNZ130863 GXV130863 HHR130863 HRN130863 IBJ130863 ILF130863 IVB130863 JEX130863 JOT130863 JYP130863 KIL130863 KSH130863 LCD130863 LLZ130863 LVV130863 MFR130863 MPN130863 MZJ130863 NJF130863 NTB130863 OCX130863 OMT130863 OWP130863 PGL130863 PQH130863 QAD130863 QJZ130863 QTV130863 RDR130863 RNN130863 RXJ130863 SHF130863 SRB130863 TAX130863 TKT130863 TUP130863 UEL130863 UOH130863 UYD130863 VHZ130863 VRV130863 WBR130863 WLN130863 WVJ130863 IX196399 ST196399 ACP196399 AML196399 AWH196399 BGD196399 BPZ196399 BZV196399 CJR196399 CTN196399 DDJ196399 DNF196399 DXB196399 EGX196399 EQT196399 FAP196399 FKL196399 FUH196399 GED196399 GNZ196399 GXV196399 HHR196399 HRN196399 IBJ196399 ILF196399 IVB196399 JEX196399 JOT196399 JYP196399 KIL196399 KSH196399 LCD196399 LLZ196399 LVV196399 MFR196399 MPN196399 MZJ196399 NJF196399 NTB196399 OCX196399 OMT196399 OWP196399 PGL196399 PQH196399 QAD196399 QJZ196399 QTV196399 RDR196399 RNN196399 RXJ196399 SHF196399 SRB196399 TAX196399 TKT196399 TUP196399 UEL196399 UOH196399 UYD196399 VHZ196399 VRV196399 WBR196399 WLN196399 WVJ196399 IX261935 ST261935 ACP261935 AML261935 AWH261935 BGD261935 BPZ261935 BZV261935 CJR261935 CTN261935 DDJ261935 DNF261935 DXB261935 EGX261935 EQT261935 FAP261935 FKL261935 FUH261935 GED261935 GNZ261935 GXV261935 HHR261935 HRN261935 IBJ261935 ILF261935 IVB261935 JEX261935 JOT261935 JYP261935 KIL261935 KSH261935 LCD261935 LLZ261935 LVV261935 MFR261935 MPN261935 MZJ261935 NJF261935 NTB261935 OCX261935 OMT261935 OWP261935 PGL261935 PQH261935 QAD261935 QJZ261935 QTV261935 RDR261935 RNN261935 RXJ261935 SHF261935 SRB261935 TAX261935 TKT261935 TUP261935 UEL261935 UOH261935 UYD261935 VHZ261935 VRV261935 WBR261935 WLN261935 WVJ261935 IX327471 ST327471 ACP327471 AML327471 AWH327471 BGD327471 BPZ327471 BZV327471 CJR327471 CTN327471 DDJ327471 DNF327471 DXB327471 EGX327471 EQT327471 FAP327471 FKL327471 FUH327471 GED327471 GNZ327471 GXV327471 HHR327471 HRN327471 IBJ327471 ILF327471 IVB327471 JEX327471 JOT327471 JYP327471 KIL327471 KSH327471 LCD327471 LLZ327471 LVV327471 MFR327471 MPN327471 MZJ327471 NJF327471 NTB327471 OCX327471 OMT327471 OWP327471 PGL327471 PQH327471 QAD327471 QJZ327471 QTV327471 RDR327471 RNN327471 RXJ327471 SHF327471 SRB327471 TAX327471 TKT327471 TUP327471 UEL327471 UOH327471 UYD327471 VHZ327471 VRV327471 WBR327471 WLN327471 WVJ327471 IX393007 ST393007 ACP393007 AML393007 AWH393007 BGD393007 BPZ393007 BZV393007 CJR393007 CTN393007 DDJ393007 DNF393007 DXB393007 EGX393007 EQT393007 FAP393007 FKL393007 FUH393007 GED393007 GNZ393007 GXV393007 HHR393007 HRN393007 IBJ393007 ILF393007 IVB393007 JEX393007 JOT393007 JYP393007 KIL393007 KSH393007 LCD393007 LLZ393007 LVV393007 MFR393007 MPN393007 MZJ393007 NJF393007 NTB393007 OCX393007 OMT393007 OWP393007 PGL393007 PQH393007 QAD393007 QJZ393007 QTV393007 RDR393007 RNN393007 RXJ393007 SHF393007 SRB393007 TAX393007 TKT393007 TUP393007 UEL393007 UOH393007 UYD393007 VHZ393007 VRV393007 WBR393007 WLN393007 WVJ393007 IX458543 ST458543 ACP458543 AML458543 AWH458543 BGD458543 BPZ458543 BZV458543 CJR458543 CTN458543 DDJ458543 DNF458543 DXB458543 EGX458543 EQT458543 FAP458543 FKL458543 FUH458543 GED458543 GNZ458543 GXV458543 HHR458543 HRN458543 IBJ458543 ILF458543 IVB458543 JEX458543 JOT458543 JYP458543 KIL458543 KSH458543 LCD458543 LLZ458543 LVV458543 MFR458543 MPN458543 MZJ458543 NJF458543 NTB458543 OCX458543 OMT458543 OWP458543 PGL458543 PQH458543 QAD458543 QJZ458543 QTV458543 RDR458543 RNN458543 RXJ458543 SHF458543 SRB458543 TAX458543 TKT458543 TUP458543 UEL458543 UOH458543 UYD458543 VHZ458543 VRV458543 WBR458543 WLN458543 WVJ458543 IX524079 ST524079 ACP524079 AML524079 AWH524079 BGD524079 BPZ524079 BZV524079 CJR524079 CTN524079 DDJ524079 DNF524079 DXB524079 EGX524079 EQT524079 FAP524079 FKL524079 FUH524079 GED524079 GNZ524079 GXV524079 HHR524079 HRN524079 IBJ524079 ILF524079 IVB524079 JEX524079 JOT524079 JYP524079 KIL524079 KSH524079 LCD524079 LLZ524079 LVV524079 MFR524079 MPN524079 MZJ524079 NJF524079 NTB524079 OCX524079 OMT524079 OWP524079 PGL524079 PQH524079 QAD524079 QJZ524079 QTV524079 RDR524079 RNN524079 RXJ524079 SHF524079 SRB524079 TAX524079 TKT524079 TUP524079 UEL524079 UOH524079 UYD524079 VHZ524079 VRV524079 WBR524079 WLN524079 WVJ524079 IX589615 ST589615 ACP589615 AML589615 AWH589615 BGD589615 BPZ589615 BZV589615 CJR589615 CTN589615 DDJ589615 DNF589615 DXB589615 EGX589615 EQT589615 FAP589615 FKL589615 FUH589615 GED589615 GNZ589615 GXV589615 HHR589615 HRN589615 IBJ589615 ILF589615 IVB589615 JEX589615 JOT589615 JYP589615 KIL589615 KSH589615 LCD589615 LLZ589615 LVV589615 MFR589615 MPN589615 MZJ589615 NJF589615 NTB589615 OCX589615 OMT589615 OWP589615 PGL589615 PQH589615 QAD589615 QJZ589615 QTV589615 RDR589615 RNN589615 RXJ589615 SHF589615 SRB589615 TAX589615 TKT589615 TUP589615 UEL589615 UOH589615 UYD589615 VHZ589615 VRV589615 WBR589615 WLN589615 WVJ589615 IX655151 ST655151 ACP655151 AML655151 AWH655151 BGD655151 BPZ655151 BZV655151 CJR655151 CTN655151 DDJ655151 DNF655151 DXB655151 EGX655151 EQT655151 FAP655151 FKL655151 FUH655151 GED655151 GNZ655151 GXV655151 HHR655151 HRN655151 IBJ655151 ILF655151 IVB655151 JEX655151 JOT655151 JYP655151 KIL655151 KSH655151 LCD655151 LLZ655151 LVV655151 MFR655151 MPN655151 MZJ655151 NJF655151 NTB655151 OCX655151 OMT655151 OWP655151 PGL655151 PQH655151 QAD655151 QJZ655151 QTV655151 RDR655151 RNN655151 RXJ655151 SHF655151 SRB655151 TAX655151 TKT655151 TUP655151 UEL655151 UOH655151 UYD655151 VHZ655151 VRV655151 WBR655151 WLN655151 WVJ655151 IX720687 ST720687 ACP720687 AML720687 AWH720687 BGD720687 BPZ720687 BZV720687 CJR720687 CTN720687 DDJ720687 DNF720687 DXB720687 EGX720687 EQT720687 FAP720687 FKL720687 FUH720687 GED720687 GNZ720687 GXV720687 HHR720687 HRN720687 IBJ720687 ILF720687 IVB720687 JEX720687 JOT720687 JYP720687 KIL720687 KSH720687 LCD720687 LLZ720687 LVV720687 MFR720687 MPN720687 MZJ720687 NJF720687 NTB720687 OCX720687 OMT720687 OWP720687 PGL720687 PQH720687 QAD720687 QJZ720687 QTV720687 RDR720687 RNN720687 RXJ720687 SHF720687 SRB720687 TAX720687 TKT720687 TUP720687 UEL720687 UOH720687 UYD720687 VHZ720687 VRV720687 WBR720687 WLN720687 WVJ720687 IX786223 ST786223 ACP786223 AML786223 AWH786223 BGD786223 BPZ786223 BZV786223 CJR786223 CTN786223 DDJ786223 DNF786223 DXB786223 EGX786223 EQT786223 FAP786223 FKL786223 FUH786223 GED786223 GNZ786223 GXV786223 HHR786223 HRN786223 IBJ786223 ILF786223 IVB786223 JEX786223 JOT786223 JYP786223 KIL786223 KSH786223 LCD786223 LLZ786223 LVV786223 MFR786223 MPN786223 MZJ786223 NJF786223 NTB786223 OCX786223 OMT786223 OWP786223 PGL786223 PQH786223 QAD786223 QJZ786223 QTV786223 RDR786223 RNN786223 RXJ786223 SHF786223 SRB786223 TAX786223 TKT786223 TUP786223 UEL786223 UOH786223 UYD786223 VHZ786223 VRV786223 WBR786223 WLN786223 WVJ786223 IX851759 ST851759 ACP851759 AML851759 AWH851759 BGD851759 BPZ851759 BZV851759 CJR851759 CTN851759 DDJ851759 DNF851759 DXB851759 EGX851759 EQT851759 FAP851759 FKL851759 FUH851759 GED851759 GNZ851759 GXV851759 HHR851759 HRN851759 IBJ851759 ILF851759 IVB851759 JEX851759 JOT851759 JYP851759 KIL851759 KSH851759 LCD851759 LLZ851759 LVV851759 MFR851759 MPN851759 MZJ851759 NJF851759 NTB851759 OCX851759 OMT851759 OWP851759 PGL851759 PQH851759 QAD851759 QJZ851759 QTV851759 RDR851759 RNN851759 RXJ851759 SHF851759 SRB851759 TAX851759 TKT851759 TUP851759 UEL851759 UOH851759 UYD851759 VHZ851759 VRV851759 WBR851759 WLN851759 WVJ851759 IX917295 ST917295 ACP917295 AML917295 AWH917295 BGD917295 BPZ917295 BZV917295 CJR917295 CTN917295 DDJ917295 DNF917295 DXB917295 EGX917295 EQT917295 FAP917295 FKL917295 FUH917295 GED917295 GNZ917295 GXV917295 HHR917295 HRN917295 IBJ917295 ILF917295 IVB917295 JEX917295 JOT917295 JYP917295 KIL917295 KSH917295 LCD917295 LLZ917295 LVV917295 MFR917295 MPN917295 MZJ917295 NJF917295 NTB917295 OCX917295 OMT917295 OWP917295 PGL917295 PQH917295 QAD917295 QJZ917295 QTV917295 RDR917295 RNN917295 RXJ917295 SHF917295 SRB917295 TAX917295 TKT917295 TUP917295 UEL917295 UOH917295 UYD917295 VHZ917295 VRV917295 WBR917295 WLN917295 WVJ917295">
      <formula1>Lang</formula1>
    </dataValidation>
    <dataValidation type="list" showInputMessage="1" showErrorMessage="1" sqref="WVJ982830 IX982830 ST982830 ACP982830 AML982830 AWH982830 BGD982830 BPZ982830 BZV982830 CJR982830 CTN982830 DDJ982830 DNF982830 DXB982830 EGX982830 EQT982830 FAP982830 FKL982830 FUH982830 GED982830 GNZ982830 GXV982830 HHR982830 HRN982830 IBJ982830 ILF982830 IVB982830 JEX982830 JOT982830 JYP982830 KIL982830 KSH982830 LCD982830 LLZ982830 LVV982830 MFR982830 MPN982830 MZJ982830 NJF982830 NTB982830 OCX982830 OMT982830 OWP982830 PGL982830 PQH982830 QAD982830 QJZ982830 QTV982830 RDR982830 RNN982830 RXJ982830 SHF982830 SRB982830 TAX982830 TKT982830 TUP982830 UEL982830 UOH982830 UYD982830 VHZ982830 VRV982830 WBR982830 WLN982830 IX65326 ST65326 ACP65326 AML65326 AWH65326 BGD65326 BPZ65326 BZV65326 CJR65326 CTN65326 DDJ65326 DNF65326 DXB65326 EGX65326 EQT65326 FAP65326 FKL65326 FUH65326 GED65326 GNZ65326 GXV65326 HHR65326 HRN65326 IBJ65326 ILF65326 IVB65326 JEX65326 JOT65326 JYP65326 KIL65326 KSH65326 LCD65326 LLZ65326 LVV65326 MFR65326 MPN65326 MZJ65326 NJF65326 NTB65326 OCX65326 OMT65326 OWP65326 PGL65326 PQH65326 QAD65326 QJZ65326 QTV65326 RDR65326 RNN65326 RXJ65326 SHF65326 SRB65326 TAX65326 TKT65326 TUP65326 UEL65326 UOH65326 UYD65326 VHZ65326 VRV65326 WBR65326 WLN65326 WVJ65326 IX130862 ST130862 ACP130862 AML130862 AWH130862 BGD130862 BPZ130862 BZV130862 CJR130862 CTN130862 DDJ130862 DNF130862 DXB130862 EGX130862 EQT130862 FAP130862 FKL130862 FUH130862 GED130862 GNZ130862 GXV130862 HHR130862 HRN130862 IBJ130862 ILF130862 IVB130862 JEX130862 JOT130862 JYP130862 KIL130862 KSH130862 LCD130862 LLZ130862 LVV130862 MFR130862 MPN130862 MZJ130862 NJF130862 NTB130862 OCX130862 OMT130862 OWP130862 PGL130862 PQH130862 QAD130862 QJZ130862 QTV130862 RDR130862 RNN130862 RXJ130862 SHF130862 SRB130862 TAX130862 TKT130862 TUP130862 UEL130862 UOH130862 UYD130862 VHZ130862 VRV130862 WBR130862 WLN130862 WVJ130862 IX196398 ST196398 ACP196398 AML196398 AWH196398 BGD196398 BPZ196398 BZV196398 CJR196398 CTN196398 DDJ196398 DNF196398 DXB196398 EGX196398 EQT196398 FAP196398 FKL196398 FUH196398 GED196398 GNZ196398 GXV196398 HHR196398 HRN196398 IBJ196398 ILF196398 IVB196398 JEX196398 JOT196398 JYP196398 KIL196398 KSH196398 LCD196398 LLZ196398 LVV196398 MFR196398 MPN196398 MZJ196398 NJF196398 NTB196398 OCX196398 OMT196398 OWP196398 PGL196398 PQH196398 QAD196398 QJZ196398 QTV196398 RDR196398 RNN196398 RXJ196398 SHF196398 SRB196398 TAX196398 TKT196398 TUP196398 UEL196398 UOH196398 UYD196398 VHZ196398 VRV196398 WBR196398 WLN196398 WVJ196398 IX261934 ST261934 ACP261934 AML261934 AWH261934 BGD261934 BPZ261934 BZV261934 CJR261934 CTN261934 DDJ261934 DNF261934 DXB261934 EGX261934 EQT261934 FAP261934 FKL261934 FUH261934 GED261934 GNZ261934 GXV261934 HHR261934 HRN261934 IBJ261934 ILF261934 IVB261934 JEX261934 JOT261934 JYP261934 KIL261934 KSH261934 LCD261934 LLZ261934 LVV261934 MFR261934 MPN261934 MZJ261934 NJF261934 NTB261934 OCX261934 OMT261934 OWP261934 PGL261934 PQH261934 QAD261934 QJZ261934 QTV261934 RDR261934 RNN261934 RXJ261934 SHF261934 SRB261934 TAX261934 TKT261934 TUP261934 UEL261934 UOH261934 UYD261934 VHZ261934 VRV261934 WBR261934 WLN261934 WVJ261934 IX327470 ST327470 ACP327470 AML327470 AWH327470 BGD327470 BPZ327470 BZV327470 CJR327470 CTN327470 DDJ327470 DNF327470 DXB327470 EGX327470 EQT327470 FAP327470 FKL327470 FUH327470 GED327470 GNZ327470 GXV327470 HHR327470 HRN327470 IBJ327470 ILF327470 IVB327470 JEX327470 JOT327470 JYP327470 KIL327470 KSH327470 LCD327470 LLZ327470 LVV327470 MFR327470 MPN327470 MZJ327470 NJF327470 NTB327470 OCX327470 OMT327470 OWP327470 PGL327470 PQH327470 QAD327470 QJZ327470 QTV327470 RDR327470 RNN327470 RXJ327470 SHF327470 SRB327470 TAX327470 TKT327470 TUP327470 UEL327470 UOH327470 UYD327470 VHZ327470 VRV327470 WBR327470 WLN327470 WVJ327470 IX393006 ST393006 ACP393006 AML393006 AWH393006 BGD393006 BPZ393006 BZV393006 CJR393006 CTN393006 DDJ393006 DNF393006 DXB393006 EGX393006 EQT393006 FAP393006 FKL393006 FUH393006 GED393006 GNZ393006 GXV393006 HHR393006 HRN393006 IBJ393006 ILF393006 IVB393006 JEX393006 JOT393006 JYP393006 KIL393006 KSH393006 LCD393006 LLZ393006 LVV393006 MFR393006 MPN393006 MZJ393006 NJF393006 NTB393006 OCX393006 OMT393006 OWP393006 PGL393006 PQH393006 QAD393006 QJZ393006 QTV393006 RDR393006 RNN393006 RXJ393006 SHF393006 SRB393006 TAX393006 TKT393006 TUP393006 UEL393006 UOH393006 UYD393006 VHZ393006 VRV393006 WBR393006 WLN393006 WVJ393006 IX458542 ST458542 ACP458542 AML458542 AWH458542 BGD458542 BPZ458542 BZV458542 CJR458542 CTN458542 DDJ458542 DNF458542 DXB458542 EGX458542 EQT458542 FAP458542 FKL458542 FUH458542 GED458542 GNZ458542 GXV458542 HHR458542 HRN458542 IBJ458542 ILF458542 IVB458542 JEX458542 JOT458542 JYP458542 KIL458542 KSH458542 LCD458542 LLZ458542 LVV458542 MFR458542 MPN458542 MZJ458542 NJF458542 NTB458542 OCX458542 OMT458542 OWP458542 PGL458542 PQH458542 QAD458542 QJZ458542 QTV458542 RDR458542 RNN458542 RXJ458542 SHF458542 SRB458542 TAX458542 TKT458542 TUP458542 UEL458542 UOH458542 UYD458542 VHZ458542 VRV458542 WBR458542 WLN458542 WVJ458542 IX524078 ST524078 ACP524078 AML524078 AWH524078 BGD524078 BPZ524078 BZV524078 CJR524078 CTN524078 DDJ524078 DNF524078 DXB524078 EGX524078 EQT524078 FAP524078 FKL524078 FUH524078 GED524078 GNZ524078 GXV524078 HHR524078 HRN524078 IBJ524078 ILF524078 IVB524078 JEX524078 JOT524078 JYP524078 KIL524078 KSH524078 LCD524078 LLZ524078 LVV524078 MFR524078 MPN524078 MZJ524078 NJF524078 NTB524078 OCX524078 OMT524078 OWP524078 PGL524078 PQH524078 QAD524078 QJZ524078 QTV524078 RDR524078 RNN524078 RXJ524078 SHF524078 SRB524078 TAX524078 TKT524078 TUP524078 UEL524078 UOH524078 UYD524078 VHZ524078 VRV524078 WBR524078 WLN524078 WVJ524078 IX589614 ST589614 ACP589614 AML589614 AWH589614 BGD589614 BPZ589614 BZV589614 CJR589614 CTN589614 DDJ589614 DNF589614 DXB589614 EGX589614 EQT589614 FAP589614 FKL589614 FUH589614 GED589614 GNZ589614 GXV589614 HHR589614 HRN589614 IBJ589614 ILF589614 IVB589614 JEX589614 JOT589614 JYP589614 KIL589614 KSH589614 LCD589614 LLZ589614 LVV589614 MFR589614 MPN589614 MZJ589614 NJF589614 NTB589614 OCX589614 OMT589614 OWP589614 PGL589614 PQH589614 QAD589614 QJZ589614 QTV589614 RDR589614 RNN589614 RXJ589614 SHF589614 SRB589614 TAX589614 TKT589614 TUP589614 UEL589614 UOH589614 UYD589614 VHZ589614 VRV589614 WBR589614 WLN589614 WVJ589614 IX655150 ST655150 ACP655150 AML655150 AWH655150 BGD655150 BPZ655150 BZV655150 CJR655150 CTN655150 DDJ655150 DNF655150 DXB655150 EGX655150 EQT655150 FAP655150 FKL655150 FUH655150 GED655150 GNZ655150 GXV655150 HHR655150 HRN655150 IBJ655150 ILF655150 IVB655150 JEX655150 JOT655150 JYP655150 KIL655150 KSH655150 LCD655150 LLZ655150 LVV655150 MFR655150 MPN655150 MZJ655150 NJF655150 NTB655150 OCX655150 OMT655150 OWP655150 PGL655150 PQH655150 QAD655150 QJZ655150 QTV655150 RDR655150 RNN655150 RXJ655150 SHF655150 SRB655150 TAX655150 TKT655150 TUP655150 UEL655150 UOH655150 UYD655150 VHZ655150 VRV655150 WBR655150 WLN655150 WVJ655150 IX720686 ST720686 ACP720686 AML720686 AWH720686 BGD720686 BPZ720686 BZV720686 CJR720686 CTN720686 DDJ720686 DNF720686 DXB720686 EGX720686 EQT720686 FAP720686 FKL720686 FUH720686 GED720686 GNZ720686 GXV720686 HHR720686 HRN720686 IBJ720686 ILF720686 IVB720686 JEX720686 JOT720686 JYP720686 KIL720686 KSH720686 LCD720686 LLZ720686 LVV720686 MFR720686 MPN720686 MZJ720686 NJF720686 NTB720686 OCX720686 OMT720686 OWP720686 PGL720686 PQH720686 QAD720686 QJZ720686 QTV720686 RDR720686 RNN720686 RXJ720686 SHF720686 SRB720686 TAX720686 TKT720686 TUP720686 UEL720686 UOH720686 UYD720686 VHZ720686 VRV720686 WBR720686 WLN720686 WVJ720686 IX786222 ST786222 ACP786222 AML786222 AWH786222 BGD786222 BPZ786222 BZV786222 CJR786222 CTN786222 DDJ786222 DNF786222 DXB786222 EGX786222 EQT786222 FAP786222 FKL786222 FUH786222 GED786222 GNZ786222 GXV786222 HHR786222 HRN786222 IBJ786222 ILF786222 IVB786222 JEX786222 JOT786222 JYP786222 KIL786222 KSH786222 LCD786222 LLZ786222 LVV786222 MFR786222 MPN786222 MZJ786222 NJF786222 NTB786222 OCX786222 OMT786222 OWP786222 PGL786222 PQH786222 QAD786222 QJZ786222 QTV786222 RDR786222 RNN786222 RXJ786222 SHF786222 SRB786222 TAX786222 TKT786222 TUP786222 UEL786222 UOH786222 UYD786222 VHZ786222 VRV786222 WBR786222 WLN786222 WVJ786222 IX851758 ST851758 ACP851758 AML851758 AWH851758 BGD851758 BPZ851758 BZV851758 CJR851758 CTN851758 DDJ851758 DNF851758 DXB851758 EGX851758 EQT851758 FAP851758 FKL851758 FUH851758 GED851758 GNZ851758 GXV851758 HHR851758 HRN851758 IBJ851758 ILF851758 IVB851758 JEX851758 JOT851758 JYP851758 KIL851758 KSH851758 LCD851758 LLZ851758 LVV851758 MFR851758 MPN851758 MZJ851758 NJF851758 NTB851758 OCX851758 OMT851758 OWP851758 PGL851758 PQH851758 QAD851758 QJZ851758 QTV851758 RDR851758 RNN851758 RXJ851758 SHF851758 SRB851758 TAX851758 TKT851758 TUP851758 UEL851758 UOH851758 UYD851758 VHZ851758 VRV851758 WBR851758 WLN851758 WVJ851758 IX917294 ST917294 ACP917294 AML917294 AWH917294 BGD917294 BPZ917294 BZV917294 CJR917294 CTN917294 DDJ917294 DNF917294 DXB917294 EGX917294 EQT917294 FAP917294 FKL917294 FUH917294 GED917294 GNZ917294 GXV917294 HHR917294 HRN917294 IBJ917294 ILF917294 IVB917294 JEX917294 JOT917294 JYP917294 KIL917294 KSH917294 LCD917294 LLZ917294 LVV917294 MFR917294 MPN917294 MZJ917294 NJF917294 NTB917294 OCX917294 OMT917294 OWP917294 PGL917294 PQH917294 QAD917294 QJZ917294 QTV917294 RDR917294 RNN917294 RXJ917294 SHF917294 SRB917294 TAX917294 TKT917294 TUP917294 UEL917294 UOH917294 UYD917294 VHZ917294 VRV917294 WBR917294 WLN917294 WVJ917294">
      <formula1>OpSys</formula1>
    </dataValidation>
    <dataValidation type="list" showInputMessage="1" showErrorMessage="1" sqref="WVJ982835 IX982835 ST982835 ACP982835 AML982835 AWH982835 BGD982835 BPZ982835 BZV982835 CJR982835 CTN982835 DDJ982835 DNF982835 DXB982835 EGX982835 EQT982835 FAP982835 FKL982835 FUH982835 GED982835 GNZ982835 GXV982835 HHR982835 HRN982835 IBJ982835 ILF982835 IVB982835 JEX982835 JOT982835 JYP982835 KIL982835 KSH982835 LCD982835 LLZ982835 LVV982835 MFR982835 MPN982835 MZJ982835 NJF982835 NTB982835 OCX982835 OMT982835 OWP982835 PGL982835 PQH982835 QAD982835 QJZ982835 QTV982835 RDR982835 RNN982835 RXJ982835 SHF982835 SRB982835 TAX982835 TKT982835 TUP982835 UEL982835 UOH982835 UYD982835 VHZ982835 VRV982835 WBR982835 WLN982835 IX65331 ST65331 ACP65331 AML65331 AWH65331 BGD65331 BPZ65331 BZV65331 CJR65331 CTN65331 DDJ65331 DNF65331 DXB65331 EGX65331 EQT65331 FAP65331 FKL65331 FUH65331 GED65331 GNZ65331 GXV65331 HHR65331 HRN65331 IBJ65331 ILF65331 IVB65331 JEX65331 JOT65331 JYP65331 KIL65331 KSH65331 LCD65331 LLZ65331 LVV65331 MFR65331 MPN65331 MZJ65331 NJF65331 NTB65331 OCX65331 OMT65331 OWP65331 PGL65331 PQH65331 QAD65331 QJZ65331 QTV65331 RDR65331 RNN65331 RXJ65331 SHF65331 SRB65331 TAX65331 TKT65331 TUP65331 UEL65331 UOH65331 UYD65331 VHZ65331 VRV65331 WBR65331 WLN65331 WVJ65331 IX130867 ST130867 ACP130867 AML130867 AWH130867 BGD130867 BPZ130867 BZV130867 CJR130867 CTN130867 DDJ130867 DNF130867 DXB130867 EGX130867 EQT130867 FAP130867 FKL130867 FUH130867 GED130867 GNZ130867 GXV130867 HHR130867 HRN130867 IBJ130867 ILF130867 IVB130867 JEX130867 JOT130867 JYP130867 KIL130867 KSH130867 LCD130867 LLZ130867 LVV130867 MFR130867 MPN130867 MZJ130867 NJF130867 NTB130867 OCX130867 OMT130867 OWP130867 PGL130867 PQH130867 QAD130867 QJZ130867 QTV130867 RDR130867 RNN130867 RXJ130867 SHF130867 SRB130867 TAX130867 TKT130867 TUP130867 UEL130867 UOH130867 UYD130867 VHZ130867 VRV130867 WBR130867 WLN130867 WVJ130867 IX196403 ST196403 ACP196403 AML196403 AWH196403 BGD196403 BPZ196403 BZV196403 CJR196403 CTN196403 DDJ196403 DNF196403 DXB196403 EGX196403 EQT196403 FAP196403 FKL196403 FUH196403 GED196403 GNZ196403 GXV196403 HHR196403 HRN196403 IBJ196403 ILF196403 IVB196403 JEX196403 JOT196403 JYP196403 KIL196403 KSH196403 LCD196403 LLZ196403 LVV196403 MFR196403 MPN196403 MZJ196403 NJF196403 NTB196403 OCX196403 OMT196403 OWP196403 PGL196403 PQH196403 QAD196403 QJZ196403 QTV196403 RDR196403 RNN196403 RXJ196403 SHF196403 SRB196403 TAX196403 TKT196403 TUP196403 UEL196403 UOH196403 UYD196403 VHZ196403 VRV196403 WBR196403 WLN196403 WVJ196403 IX261939 ST261939 ACP261939 AML261939 AWH261939 BGD261939 BPZ261939 BZV261939 CJR261939 CTN261939 DDJ261939 DNF261939 DXB261939 EGX261939 EQT261939 FAP261939 FKL261939 FUH261939 GED261939 GNZ261939 GXV261939 HHR261939 HRN261939 IBJ261939 ILF261939 IVB261939 JEX261939 JOT261939 JYP261939 KIL261939 KSH261939 LCD261939 LLZ261939 LVV261939 MFR261939 MPN261939 MZJ261939 NJF261939 NTB261939 OCX261939 OMT261939 OWP261939 PGL261939 PQH261939 QAD261939 QJZ261939 QTV261939 RDR261939 RNN261939 RXJ261939 SHF261939 SRB261939 TAX261939 TKT261939 TUP261939 UEL261939 UOH261939 UYD261939 VHZ261939 VRV261939 WBR261939 WLN261939 WVJ261939 IX327475 ST327475 ACP327475 AML327475 AWH327475 BGD327475 BPZ327475 BZV327475 CJR327475 CTN327475 DDJ327475 DNF327475 DXB327475 EGX327475 EQT327475 FAP327475 FKL327475 FUH327475 GED327475 GNZ327475 GXV327475 HHR327475 HRN327475 IBJ327475 ILF327475 IVB327475 JEX327475 JOT327475 JYP327475 KIL327475 KSH327475 LCD327475 LLZ327475 LVV327475 MFR327475 MPN327475 MZJ327475 NJF327475 NTB327475 OCX327475 OMT327475 OWP327475 PGL327475 PQH327475 QAD327475 QJZ327475 QTV327475 RDR327475 RNN327475 RXJ327475 SHF327475 SRB327475 TAX327475 TKT327475 TUP327475 UEL327475 UOH327475 UYD327475 VHZ327475 VRV327475 WBR327475 WLN327475 WVJ327475 IX393011 ST393011 ACP393011 AML393011 AWH393011 BGD393011 BPZ393011 BZV393011 CJR393011 CTN393011 DDJ393011 DNF393011 DXB393011 EGX393011 EQT393011 FAP393011 FKL393011 FUH393011 GED393011 GNZ393011 GXV393011 HHR393011 HRN393011 IBJ393011 ILF393011 IVB393011 JEX393011 JOT393011 JYP393011 KIL393011 KSH393011 LCD393011 LLZ393011 LVV393011 MFR393011 MPN393011 MZJ393011 NJF393011 NTB393011 OCX393011 OMT393011 OWP393011 PGL393011 PQH393011 QAD393011 QJZ393011 QTV393011 RDR393011 RNN393011 RXJ393011 SHF393011 SRB393011 TAX393011 TKT393011 TUP393011 UEL393011 UOH393011 UYD393011 VHZ393011 VRV393011 WBR393011 WLN393011 WVJ393011 IX458547 ST458547 ACP458547 AML458547 AWH458547 BGD458547 BPZ458547 BZV458547 CJR458547 CTN458547 DDJ458547 DNF458547 DXB458547 EGX458547 EQT458547 FAP458547 FKL458547 FUH458547 GED458547 GNZ458547 GXV458547 HHR458547 HRN458547 IBJ458547 ILF458547 IVB458547 JEX458547 JOT458547 JYP458547 KIL458547 KSH458547 LCD458547 LLZ458547 LVV458547 MFR458547 MPN458547 MZJ458547 NJF458547 NTB458547 OCX458547 OMT458547 OWP458547 PGL458547 PQH458547 QAD458547 QJZ458547 QTV458547 RDR458547 RNN458547 RXJ458547 SHF458547 SRB458547 TAX458547 TKT458547 TUP458547 UEL458547 UOH458547 UYD458547 VHZ458547 VRV458547 WBR458547 WLN458547 WVJ458547 IX524083 ST524083 ACP524083 AML524083 AWH524083 BGD524083 BPZ524083 BZV524083 CJR524083 CTN524083 DDJ524083 DNF524083 DXB524083 EGX524083 EQT524083 FAP524083 FKL524083 FUH524083 GED524083 GNZ524083 GXV524083 HHR524083 HRN524083 IBJ524083 ILF524083 IVB524083 JEX524083 JOT524083 JYP524083 KIL524083 KSH524083 LCD524083 LLZ524083 LVV524083 MFR524083 MPN524083 MZJ524083 NJF524083 NTB524083 OCX524083 OMT524083 OWP524083 PGL524083 PQH524083 QAD524083 QJZ524083 QTV524083 RDR524083 RNN524083 RXJ524083 SHF524083 SRB524083 TAX524083 TKT524083 TUP524083 UEL524083 UOH524083 UYD524083 VHZ524083 VRV524083 WBR524083 WLN524083 WVJ524083 IX589619 ST589619 ACP589619 AML589619 AWH589619 BGD589619 BPZ589619 BZV589619 CJR589619 CTN589619 DDJ589619 DNF589619 DXB589619 EGX589619 EQT589619 FAP589619 FKL589619 FUH589619 GED589619 GNZ589619 GXV589619 HHR589619 HRN589619 IBJ589619 ILF589619 IVB589619 JEX589619 JOT589619 JYP589619 KIL589619 KSH589619 LCD589619 LLZ589619 LVV589619 MFR589619 MPN589619 MZJ589619 NJF589619 NTB589619 OCX589619 OMT589619 OWP589619 PGL589619 PQH589619 QAD589619 QJZ589619 QTV589619 RDR589619 RNN589619 RXJ589619 SHF589619 SRB589619 TAX589619 TKT589619 TUP589619 UEL589619 UOH589619 UYD589619 VHZ589619 VRV589619 WBR589619 WLN589619 WVJ589619 IX655155 ST655155 ACP655155 AML655155 AWH655155 BGD655155 BPZ655155 BZV655155 CJR655155 CTN655155 DDJ655155 DNF655155 DXB655155 EGX655155 EQT655155 FAP655155 FKL655155 FUH655155 GED655155 GNZ655155 GXV655155 HHR655155 HRN655155 IBJ655155 ILF655155 IVB655155 JEX655155 JOT655155 JYP655155 KIL655155 KSH655155 LCD655155 LLZ655155 LVV655155 MFR655155 MPN655155 MZJ655155 NJF655155 NTB655155 OCX655155 OMT655155 OWP655155 PGL655155 PQH655155 QAD655155 QJZ655155 QTV655155 RDR655155 RNN655155 RXJ655155 SHF655155 SRB655155 TAX655155 TKT655155 TUP655155 UEL655155 UOH655155 UYD655155 VHZ655155 VRV655155 WBR655155 WLN655155 WVJ655155 IX720691 ST720691 ACP720691 AML720691 AWH720691 BGD720691 BPZ720691 BZV720691 CJR720691 CTN720691 DDJ720691 DNF720691 DXB720691 EGX720691 EQT720691 FAP720691 FKL720691 FUH720691 GED720691 GNZ720691 GXV720691 HHR720691 HRN720691 IBJ720691 ILF720691 IVB720691 JEX720691 JOT720691 JYP720691 KIL720691 KSH720691 LCD720691 LLZ720691 LVV720691 MFR720691 MPN720691 MZJ720691 NJF720691 NTB720691 OCX720691 OMT720691 OWP720691 PGL720691 PQH720691 QAD720691 QJZ720691 QTV720691 RDR720691 RNN720691 RXJ720691 SHF720691 SRB720691 TAX720691 TKT720691 TUP720691 UEL720691 UOH720691 UYD720691 VHZ720691 VRV720691 WBR720691 WLN720691 WVJ720691 IX786227 ST786227 ACP786227 AML786227 AWH786227 BGD786227 BPZ786227 BZV786227 CJR786227 CTN786227 DDJ786227 DNF786227 DXB786227 EGX786227 EQT786227 FAP786227 FKL786227 FUH786227 GED786227 GNZ786227 GXV786227 HHR786227 HRN786227 IBJ786227 ILF786227 IVB786227 JEX786227 JOT786227 JYP786227 KIL786227 KSH786227 LCD786227 LLZ786227 LVV786227 MFR786227 MPN786227 MZJ786227 NJF786227 NTB786227 OCX786227 OMT786227 OWP786227 PGL786227 PQH786227 QAD786227 QJZ786227 QTV786227 RDR786227 RNN786227 RXJ786227 SHF786227 SRB786227 TAX786227 TKT786227 TUP786227 UEL786227 UOH786227 UYD786227 VHZ786227 VRV786227 WBR786227 WLN786227 WVJ786227 IX851763 ST851763 ACP851763 AML851763 AWH851763 BGD851763 BPZ851763 BZV851763 CJR851763 CTN851763 DDJ851763 DNF851763 DXB851763 EGX851763 EQT851763 FAP851763 FKL851763 FUH851763 GED851763 GNZ851763 GXV851763 HHR851763 HRN851763 IBJ851763 ILF851763 IVB851763 JEX851763 JOT851763 JYP851763 KIL851763 KSH851763 LCD851763 LLZ851763 LVV851763 MFR851763 MPN851763 MZJ851763 NJF851763 NTB851763 OCX851763 OMT851763 OWP851763 PGL851763 PQH851763 QAD851763 QJZ851763 QTV851763 RDR851763 RNN851763 RXJ851763 SHF851763 SRB851763 TAX851763 TKT851763 TUP851763 UEL851763 UOH851763 UYD851763 VHZ851763 VRV851763 WBR851763 WLN851763 WVJ851763 IX917299 ST917299 ACP917299 AML917299 AWH917299 BGD917299 BPZ917299 BZV917299 CJR917299 CTN917299 DDJ917299 DNF917299 DXB917299 EGX917299 EQT917299 FAP917299 FKL917299 FUH917299 GED917299 GNZ917299 GXV917299 HHR917299 HRN917299 IBJ917299 ILF917299 IVB917299 JEX917299 JOT917299 JYP917299 KIL917299 KSH917299 LCD917299 LLZ917299 LVV917299 MFR917299 MPN917299 MZJ917299 NJF917299 NTB917299 OCX917299 OMT917299 OWP917299 PGL917299 PQH917299 QAD917299 QJZ917299 QTV917299 RDR917299 RNN917299 RXJ917299 SHF917299 SRB917299 TAX917299 TKT917299 TUP917299 UEL917299 UOH917299 UYD917299 VHZ917299 VRV917299 WBR917299 WLN917299 WVJ917299">
      <formula1>Testers</formula1>
    </dataValidation>
  </dataValidations>
  <printOptions gridLines="1"/>
  <pageMargins left="0.75" right="0.75" top="1" bottom="1" header="0.5" footer="0.5"/>
  <pageSetup scale="90" orientation="landscape" r:id="rId1"/>
  <headerFooter alignWithMargins="0">
    <oddFooter>&amp;L&amp;BeCopy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6B928"/>
  </sheetPr>
  <dimension ref="A1:G34"/>
  <sheetViews>
    <sheetView workbookViewId="0">
      <selection activeCell="G8" sqref="G8"/>
    </sheetView>
  </sheetViews>
  <sheetFormatPr defaultRowHeight="14.25"/>
  <cols>
    <col min="1" max="1" width="23.7109375" style="70" customWidth="1"/>
    <col min="2" max="2" width="7.85546875" style="71" customWidth="1"/>
    <col min="3" max="3" width="25.7109375" style="114" customWidth="1"/>
    <col min="4" max="5" width="45.7109375" style="64" customWidth="1"/>
    <col min="6" max="6" width="9" style="64" customWidth="1"/>
    <col min="7" max="7" width="30.7109375" style="71" customWidth="1"/>
    <col min="8" max="16384" width="9.140625" style="25"/>
  </cols>
  <sheetData>
    <row r="1" spans="1:7" ht="26.25" thickBot="1">
      <c r="A1" s="179" t="s">
        <v>51</v>
      </c>
      <c r="B1" s="32"/>
      <c r="C1" s="106"/>
      <c r="D1" s="48"/>
      <c r="E1" s="48"/>
      <c r="F1" s="48"/>
      <c r="G1" s="49"/>
    </row>
    <row r="2" spans="1:7" ht="14.25" customHeight="1">
      <c r="A2" s="36" t="s">
        <v>11</v>
      </c>
      <c r="B2" s="37"/>
      <c r="C2" s="1"/>
      <c r="D2" s="2"/>
      <c r="E2" s="3" t="s">
        <v>13</v>
      </c>
      <c r="F2" s="4"/>
      <c r="G2" s="5">
        <f>COUNTIF(A$13:A$1048576,"&gt;0")</f>
        <v>14</v>
      </c>
    </row>
    <row r="3" spans="1:7" ht="14.25" customHeight="1">
      <c r="A3" s="38" t="s">
        <v>36</v>
      </c>
      <c r="B3" s="39"/>
      <c r="C3" s="6"/>
      <c r="D3" s="28"/>
      <c r="E3" s="7" t="s">
        <v>14</v>
      </c>
      <c r="F3" s="8"/>
      <c r="G3" s="9">
        <f>SUM(G4:G8)</f>
        <v>14</v>
      </c>
    </row>
    <row r="4" spans="1:7" ht="14.25" customHeight="1">
      <c r="A4" s="38" t="s">
        <v>37</v>
      </c>
      <c r="B4" s="39"/>
      <c r="C4" s="6"/>
      <c r="D4" s="10"/>
      <c r="E4" s="11" t="s">
        <v>15</v>
      </c>
      <c r="F4" s="12" t="s">
        <v>1</v>
      </c>
      <c r="G4" s="13">
        <f>COUNTIF(F$13:F$1048576,"=PASS")</f>
        <v>0</v>
      </c>
    </row>
    <row r="5" spans="1:7" ht="14.25" customHeight="1">
      <c r="A5" s="38" t="s">
        <v>10</v>
      </c>
      <c r="B5" s="39"/>
      <c r="C5" s="6"/>
      <c r="D5" s="10"/>
      <c r="E5" s="7" t="s">
        <v>16</v>
      </c>
      <c r="F5" s="14" t="s">
        <v>2</v>
      </c>
      <c r="G5" s="13">
        <f>COUNTIF(F$100:F$1048576,"=FAIL")</f>
        <v>0</v>
      </c>
    </row>
    <row r="6" spans="1:7" ht="14.25" customHeight="1">
      <c r="A6" s="38" t="s">
        <v>34</v>
      </c>
      <c r="B6" s="39"/>
      <c r="C6" s="6"/>
      <c r="D6" s="10"/>
      <c r="E6" s="7" t="s">
        <v>17</v>
      </c>
      <c r="F6" s="15" t="s">
        <v>18</v>
      </c>
      <c r="G6" s="16">
        <f>COUNTIF(F$100:F$1048576,"=BLOCKED")</f>
        <v>0</v>
      </c>
    </row>
    <row r="7" spans="1:7" ht="14.25" customHeight="1">
      <c r="A7" s="35" t="s">
        <v>23</v>
      </c>
      <c r="B7" s="27"/>
      <c r="C7" s="21"/>
      <c r="D7" s="10"/>
      <c r="E7" s="7" t="s">
        <v>19</v>
      </c>
      <c r="F7" s="17" t="s">
        <v>20</v>
      </c>
      <c r="G7" s="18">
        <f>COUNTIF(F$100:F$1048576,"=NA")</f>
        <v>0</v>
      </c>
    </row>
    <row r="8" spans="1:7" ht="14.25" customHeight="1">
      <c r="A8" s="35" t="s">
        <v>8</v>
      </c>
      <c r="B8" s="27"/>
      <c r="C8" s="21"/>
      <c r="D8" s="10"/>
      <c r="E8" s="7" t="s">
        <v>21</v>
      </c>
      <c r="F8" s="19" t="s">
        <v>22</v>
      </c>
      <c r="G8" s="20">
        <f>G2-SUM(G4:G7)</f>
        <v>14</v>
      </c>
    </row>
    <row r="9" spans="1:7" ht="14.25" customHeight="1">
      <c r="A9" s="40" t="s">
        <v>26</v>
      </c>
      <c r="B9" s="41"/>
      <c r="C9" s="42">
        <v>2</v>
      </c>
      <c r="D9" s="10"/>
      <c r="E9" s="11" t="s">
        <v>9</v>
      </c>
      <c r="F9" s="22"/>
      <c r="G9" s="23">
        <f>IF(G3=0,"N/A",G3/G2)</f>
        <v>1</v>
      </c>
    </row>
    <row r="10" spans="1:7" ht="14.25" customHeight="1" thickBot="1">
      <c r="A10" s="35"/>
      <c r="B10" s="27"/>
      <c r="C10" s="21"/>
      <c r="D10" s="10"/>
      <c r="E10" s="7" t="s">
        <v>7</v>
      </c>
      <c r="F10" s="8"/>
      <c r="G10" s="23">
        <f>IF(G3=0,"N/A",G4/G3)</f>
        <v>0</v>
      </c>
    </row>
    <row r="11" spans="1:7" ht="75.75" customHeight="1" thickBot="1">
      <c r="A11" s="194" t="s">
        <v>60</v>
      </c>
      <c r="B11" s="195"/>
      <c r="C11" s="195"/>
      <c r="D11" s="195"/>
      <c r="E11" s="195"/>
      <c r="F11" s="195"/>
      <c r="G11" s="196"/>
    </row>
    <row r="12" spans="1:7" ht="14.25" customHeight="1">
      <c r="A12" s="102" t="s">
        <v>6</v>
      </c>
      <c r="B12" s="103" t="s">
        <v>25</v>
      </c>
      <c r="C12" s="104" t="s">
        <v>3</v>
      </c>
      <c r="D12" s="104" t="s">
        <v>5</v>
      </c>
      <c r="E12" s="104" t="s">
        <v>4</v>
      </c>
      <c r="F12" s="104" t="s">
        <v>0</v>
      </c>
      <c r="G12" s="105" t="s">
        <v>12</v>
      </c>
    </row>
    <row r="13" spans="1:7" s="64" customFormat="1" ht="12" customHeight="1">
      <c r="A13" s="58" t="s">
        <v>55</v>
      </c>
      <c r="B13" s="96"/>
      <c r="C13" s="107"/>
      <c r="D13" s="96"/>
      <c r="E13" s="119"/>
      <c r="F13" s="96"/>
      <c r="G13" s="97"/>
    </row>
    <row r="14" spans="1:7" customFormat="1" ht="15">
      <c r="A14" s="174" t="s">
        <v>55</v>
      </c>
      <c r="B14" s="175"/>
      <c r="C14" s="175"/>
      <c r="D14" s="176"/>
      <c r="E14" s="176"/>
      <c r="F14" s="177"/>
      <c r="G14" s="178"/>
    </row>
    <row r="15" spans="1:7" s="64" customFormat="1" ht="12.75">
      <c r="A15" s="66">
        <v>10</v>
      </c>
      <c r="B15" s="74">
        <v>1</v>
      </c>
      <c r="C15" s="109" t="s">
        <v>55</v>
      </c>
      <c r="D15" s="121" t="s">
        <v>55</v>
      </c>
      <c r="E15" s="30" t="s">
        <v>55</v>
      </c>
      <c r="F15" s="123"/>
      <c r="G15" s="75"/>
    </row>
    <row r="16" spans="1:7" s="64" customFormat="1" ht="12.75">
      <c r="A16" s="65">
        <f>A15+10</f>
        <v>20</v>
      </c>
      <c r="B16" s="74">
        <v>1</v>
      </c>
      <c r="C16" s="109" t="s">
        <v>55</v>
      </c>
      <c r="D16" s="122" t="s">
        <v>55</v>
      </c>
      <c r="E16" s="30" t="s">
        <v>55</v>
      </c>
      <c r="F16" s="124"/>
      <c r="G16" s="76"/>
    </row>
    <row r="17" spans="1:7" customFormat="1" ht="15">
      <c r="A17" s="174" t="s">
        <v>55</v>
      </c>
      <c r="B17" s="175"/>
      <c r="C17" s="175"/>
      <c r="D17" s="176"/>
      <c r="E17" s="176"/>
      <c r="F17" s="177"/>
      <c r="G17" s="178"/>
    </row>
    <row r="18" spans="1:7" s="64" customFormat="1" ht="12.75">
      <c r="A18" s="65">
        <f>A16+10</f>
        <v>30</v>
      </c>
      <c r="B18" s="74">
        <v>1</v>
      </c>
      <c r="C18" s="110" t="s">
        <v>55</v>
      </c>
      <c r="D18" s="122" t="s">
        <v>55</v>
      </c>
      <c r="E18" s="30" t="s">
        <v>55</v>
      </c>
      <c r="F18" s="124"/>
      <c r="G18" s="153"/>
    </row>
    <row r="19" spans="1:7" s="64" customFormat="1" ht="12.75">
      <c r="A19" s="65">
        <f t="shared" ref="A19" si="0">A18+10</f>
        <v>40</v>
      </c>
      <c r="B19" s="74">
        <v>1</v>
      </c>
      <c r="C19" s="110" t="s">
        <v>55</v>
      </c>
      <c r="D19" s="122" t="s">
        <v>55</v>
      </c>
      <c r="E19" s="30" t="s">
        <v>55</v>
      </c>
      <c r="F19" s="125"/>
      <c r="G19" s="73"/>
    </row>
    <row r="20" spans="1:7" customFormat="1" ht="15">
      <c r="A20" s="174" t="s">
        <v>55</v>
      </c>
      <c r="B20" s="175"/>
      <c r="C20" s="175"/>
      <c r="D20" s="176"/>
      <c r="E20" s="176"/>
      <c r="F20" s="177"/>
      <c r="G20" s="178"/>
    </row>
    <row r="21" spans="1:7" s="64" customFormat="1" ht="12.75">
      <c r="A21" s="65">
        <f>A19+10</f>
        <v>50</v>
      </c>
      <c r="B21" s="74">
        <v>1</v>
      </c>
      <c r="C21" s="110" t="s">
        <v>55</v>
      </c>
      <c r="D21" s="122"/>
      <c r="E21" s="30"/>
      <c r="F21" s="125"/>
      <c r="G21" s="73"/>
    </row>
    <row r="22" spans="1:7" s="54" customFormat="1" ht="12.75">
      <c r="A22" s="65">
        <f t="shared" ref="A22:A30" si="1">A21+10</f>
        <v>60</v>
      </c>
      <c r="B22" s="74">
        <v>1</v>
      </c>
      <c r="C22" s="110" t="s">
        <v>55</v>
      </c>
      <c r="D22" s="122"/>
      <c r="E22" s="30" t="s">
        <v>55</v>
      </c>
      <c r="F22" s="126"/>
      <c r="G22" s="55"/>
    </row>
    <row r="23" spans="1:7" s="64" customFormat="1" ht="12.75">
      <c r="A23" s="65">
        <f t="shared" si="1"/>
        <v>70</v>
      </c>
      <c r="B23" s="74">
        <v>1</v>
      </c>
      <c r="C23" s="110" t="s">
        <v>55</v>
      </c>
      <c r="D23" s="122"/>
      <c r="E23" s="30"/>
      <c r="F23" s="125"/>
      <c r="G23" s="73"/>
    </row>
    <row r="24" spans="1:7" s="54" customFormat="1" ht="12.75">
      <c r="A24" s="65">
        <f t="shared" si="1"/>
        <v>80</v>
      </c>
      <c r="B24" s="74">
        <v>1</v>
      </c>
      <c r="C24" s="110" t="s">
        <v>55</v>
      </c>
      <c r="D24" s="122" t="s">
        <v>55</v>
      </c>
      <c r="E24" s="30" t="s">
        <v>55</v>
      </c>
      <c r="F24" s="126"/>
      <c r="G24" s="55"/>
    </row>
    <row r="25" spans="1:7" s="64" customFormat="1" ht="12.75">
      <c r="A25" s="65">
        <f t="shared" si="1"/>
        <v>90</v>
      </c>
      <c r="B25" s="74">
        <v>1</v>
      </c>
      <c r="C25" s="110" t="s">
        <v>55</v>
      </c>
      <c r="D25" s="122" t="s">
        <v>55</v>
      </c>
      <c r="E25" s="30" t="s">
        <v>55</v>
      </c>
      <c r="F25" s="125"/>
      <c r="G25" s="73"/>
    </row>
    <row r="26" spans="1:7" s="54" customFormat="1" ht="12.75">
      <c r="A26" s="65">
        <f t="shared" si="1"/>
        <v>100</v>
      </c>
      <c r="B26" s="74">
        <v>1</v>
      </c>
      <c r="C26" s="110" t="s">
        <v>55</v>
      </c>
      <c r="D26" s="122" t="s">
        <v>55</v>
      </c>
      <c r="E26" s="30" t="s">
        <v>55</v>
      </c>
      <c r="F26" s="126"/>
      <c r="G26" s="55"/>
    </row>
    <row r="27" spans="1:7" s="64" customFormat="1" ht="12.75">
      <c r="A27" s="65">
        <f t="shared" si="1"/>
        <v>110</v>
      </c>
      <c r="B27" s="74">
        <v>1</v>
      </c>
      <c r="C27" s="110" t="s">
        <v>55</v>
      </c>
      <c r="D27" s="122" t="s">
        <v>55</v>
      </c>
      <c r="E27" s="30" t="s">
        <v>55</v>
      </c>
      <c r="F27" s="125"/>
      <c r="G27" s="73"/>
    </row>
    <row r="28" spans="1:7" s="54" customFormat="1" ht="12.75">
      <c r="A28" s="65">
        <f t="shared" si="1"/>
        <v>120</v>
      </c>
      <c r="B28" s="74">
        <v>1</v>
      </c>
      <c r="C28" s="110" t="s">
        <v>55</v>
      </c>
      <c r="D28" s="122" t="s">
        <v>55</v>
      </c>
      <c r="E28" s="30" t="s">
        <v>55</v>
      </c>
      <c r="F28" s="126"/>
      <c r="G28" s="55"/>
    </row>
    <row r="29" spans="1:7" s="54" customFormat="1" ht="12.75">
      <c r="A29" s="65">
        <f t="shared" si="1"/>
        <v>130</v>
      </c>
      <c r="B29" s="74"/>
      <c r="C29" s="110" t="s">
        <v>55</v>
      </c>
      <c r="D29" s="122" t="s">
        <v>55</v>
      </c>
      <c r="E29" s="30" t="s">
        <v>55</v>
      </c>
      <c r="F29" s="126"/>
      <c r="G29" s="55"/>
    </row>
    <row r="30" spans="1:7" s="54" customFormat="1" ht="12.75">
      <c r="A30" s="65">
        <f t="shared" si="1"/>
        <v>140</v>
      </c>
      <c r="B30" s="74"/>
      <c r="C30" s="110" t="s">
        <v>55</v>
      </c>
      <c r="D30" s="122" t="s">
        <v>55</v>
      </c>
      <c r="E30" s="30" t="s">
        <v>55</v>
      </c>
      <c r="F30" s="126"/>
      <c r="G30" s="55"/>
    </row>
    <row r="31" spans="1:7" s="64" customFormat="1" ht="12.75">
      <c r="A31" s="65"/>
      <c r="B31" s="74"/>
      <c r="C31" s="112"/>
      <c r="D31" s="113"/>
      <c r="E31" s="30"/>
      <c r="F31" s="67"/>
      <c r="G31" s="73"/>
    </row>
    <row r="32" spans="1:7" s="64" customFormat="1" ht="12.75">
      <c r="A32" s="65"/>
      <c r="B32" s="74"/>
      <c r="C32" s="112"/>
      <c r="D32" s="113"/>
      <c r="E32" s="30"/>
      <c r="F32" s="67"/>
      <c r="G32" s="78"/>
    </row>
    <row r="33" spans="1:7" s="64" customFormat="1" ht="12.75">
      <c r="A33" s="65"/>
      <c r="B33" s="74"/>
      <c r="C33" s="112"/>
      <c r="D33" s="113"/>
      <c r="E33" s="30"/>
      <c r="F33" s="67"/>
      <c r="G33" s="73"/>
    </row>
    <row r="34" spans="1:7" s="64" customFormat="1" ht="12.75">
      <c r="A34" s="65"/>
      <c r="B34" s="74"/>
      <c r="C34" s="111"/>
      <c r="D34" s="157"/>
      <c r="E34" s="30"/>
      <c r="F34" s="67"/>
      <c r="G34" s="73"/>
    </row>
  </sheetData>
  <mergeCells count="1">
    <mergeCell ref="A11:G11"/>
  </mergeCells>
  <conditionalFormatting sqref="F13:F25 F31:F34">
    <cfRule type="cellIs" dxfId="114" priority="305" operator="equal">
      <formula>"BLOCKED"</formula>
    </cfRule>
    <cfRule type="cellIs" dxfId="113" priority="306" operator="equal">
      <formula>"NT"</formula>
    </cfRule>
    <cfRule type="cellIs" dxfId="112" priority="307" operator="equal">
      <formula>"FAIL"</formula>
    </cfRule>
    <cfRule type="cellIs" dxfId="111" priority="308" operator="equal">
      <formula>"PASS"</formula>
    </cfRule>
    <cfRule type="cellIs" dxfId="110" priority="309" operator="equal">
      <formula>"NA"</formula>
    </cfRule>
  </conditionalFormatting>
  <conditionalFormatting sqref="F12 F1:F10">
    <cfRule type="cellIs" dxfId="109" priority="304" stopIfTrue="1" operator="equal">
      <formula>NT</formula>
    </cfRule>
  </conditionalFormatting>
  <conditionalFormatting sqref="F12 F1:F10">
    <cfRule type="cellIs" dxfId="108" priority="302" stopIfTrue="1" operator="equal">
      <formula>#REF!</formula>
    </cfRule>
    <cfRule type="cellIs" dxfId="107" priority="303" stopIfTrue="1" operator="equal">
      <formula>#REF!</formula>
    </cfRule>
  </conditionalFormatting>
  <conditionalFormatting sqref="F26:F30">
    <cfRule type="cellIs" dxfId="106" priority="172" operator="equal">
      <formula>"BLOCKED"</formula>
    </cfRule>
    <cfRule type="cellIs" dxfId="105" priority="173" operator="equal">
      <formula>"NT"</formula>
    </cfRule>
    <cfRule type="cellIs" dxfId="104" priority="174" operator="equal">
      <formula>"FAIL"</formula>
    </cfRule>
    <cfRule type="cellIs" dxfId="103" priority="175" operator="equal">
      <formula>"PASS"</formula>
    </cfRule>
    <cfRule type="cellIs" dxfId="102" priority="176" operator="equal">
      <formula>"NA"</formula>
    </cfRule>
  </conditionalFormatting>
  <conditionalFormatting sqref="F14">
    <cfRule type="cellIs" dxfId="101" priority="138" operator="equal">
      <formula>"BLOCKED"</formula>
    </cfRule>
    <cfRule type="cellIs" dxfId="100" priority="139" operator="equal">
      <formula>"NT"</formula>
    </cfRule>
    <cfRule type="cellIs" dxfId="99" priority="140" operator="equal">
      <formula>"FAIL"</formula>
    </cfRule>
    <cfRule type="cellIs" dxfId="98" priority="141" operator="equal">
      <formula>"PASS"</formula>
    </cfRule>
    <cfRule type="cellIs" dxfId="97" priority="142" operator="equal">
      <formula>"NA"</formula>
    </cfRule>
  </conditionalFormatting>
  <conditionalFormatting sqref="F14">
    <cfRule type="cellIs" dxfId="96" priority="133" operator="equal">
      <formula>"PASS"</formula>
    </cfRule>
    <cfRule type="cellIs" dxfId="95" priority="134" operator="equal">
      <formula>"FAIL"</formula>
    </cfRule>
    <cfRule type="cellIs" dxfId="94" priority="135" operator="equal">
      <formula>"BLOCKED"</formula>
    </cfRule>
    <cfRule type="cellIs" dxfId="93" priority="136" operator="equal">
      <formula>"NA"</formula>
    </cfRule>
    <cfRule type="cellIs" dxfId="92" priority="137" operator="equal">
      <formula>"NT"</formula>
    </cfRule>
  </conditionalFormatting>
  <conditionalFormatting sqref="F14">
    <cfRule type="cellIs" dxfId="91" priority="132" stopIfTrue="1" operator="equal">
      <formula>NT</formula>
    </cfRule>
  </conditionalFormatting>
  <conditionalFormatting sqref="G14">
    <cfRule type="cellIs" dxfId="90" priority="131" stopIfTrue="1" operator="equal">
      <formula>"FAIL"</formula>
    </cfRule>
  </conditionalFormatting>
  <conditionalFormatting sqref="F14">
    <cfRule type="cellIs" dxfId="89" priority="129" stopIfTrue="1" operator="equal">
      <formula>#REF!</formula>
    </cfRule>
    <cfRule type="cellIs" dxfId="88" priority="130" stopIfTrue="1" operator="equal">
      <formula>#REF!</formula>
    </cfRule>
  </conditionalFormatting>
  <conditionalFormatting sqref="D14">
    <cfRule type="cellIs" dxfId="87" priority="126" stopIfTrue="1" operator="equal">
      <formula>#REF!</formula>
    </cfRule>
    <cfRule type="cellIs" dxfId="86" priority="127" stopIfTrue="1" operator="equal">
      <formula>#REF!</formula>
    </cfRule>
    <cfRule type="cellIs" dxfId="85" priority="128" stopIfTrue="1" operator="equal">
      <formula>#REF!</formula>
    </cfRule>
  </conditionalFormatting>
  <conditionalFormatting sqref="F17">
    <cfRule type="cellIs" dxfId="84" priority="121" operator="equal">
      <formula>"BLOCKED"</formula>
    </cfRule>
    <cfRule type="cellIs" dxfId="83" priority="122" operator="equal">
      <formula>"NT"</formula>
    </cfRule>
    <cfRule type="cellIs" dxfId="82" priority="123" operator="equal">
      <formula>"FAIL"</formula>
    </cfRule>
    <cfRule type="cellIs" dxfId="81" priority="124" operator="equal">
      <formula>"PASS"</formula>
    </cfRule>
    <cfRule type="cellIs" dxfId="80" priority="125" operator="equal">
      <formula>"NA"</formula>
    </cfRule>
  </conditionalFormatting>
  <conditionalFormatting sqref="F17">
    <cfRule type="cellIs" dxfId="79" priority="116" operator="equal">
      <formula>"PASS"</formula>
    </cfRule>
    <cfRule type="cellIs" dxfId="78" priority="117" operator="equal">
      <formula>"FAIL"</formula>
    </cfRule>
    <cfRule type="cellIs" dxfId="77" priority="118" operator="equal">
      <formula>"BLOCKED"</formula>
    </cfRule>
    <cfRule type="cellIs" dxfId="76" priority="119" operator="equal">
      <formula>"NA"</formula>
    </cfRule>
    <cfRule type="cellIs" dxfId="75" priority="120" operator="equal">
      <formula>"NT"</formula>
    </cfRule>
  </conditionalFormatting>
  <conditionalFormatting sqref="F17">
    <cfRule type="cellIs" dxfId="74" priority="115" stopIfTrue="1" operator="equal">
      <formula>NT</formula>
    </cfRule>
  </conditionalFormatting>
  <conditionalFormatting sqref="G17">
    <cfRule type="cellIs" dxfId="73" priority="114" stopIfTrue="1" operator="equal">
      <formula>"FAIL"</formula>
    </cfRule>
  </conditionalFormatting>
  <conditionalFormatting sqref="F17">
    <cfRule type="cellIs" dxfId="72" priority="112" stopIfTrue="1" operator="equal">
      <formula>#REF!</formula>
    </cfRule>
    <cfRule type="cellIs" dxfId="71" priority="113" stopIfTrue="1" operator="equal">
      <formula>#REF!</formula>
    </cfRule>
  </conditionalFormatting>
  <conditionalFormatting sqref="D17">
    <cfRule type="cellIs" dxfId="70" priority="109" stopIfTrue="1" operator="equal">
      <formula>#REF!</formula>
    </cfRule>
    <cfRule type="cellIs" dxfId="69" priority="110" stopIfTrue="1" operator="equal">
      <formula>#REF!</formula>
    </cfRule>
    <cfRule type="cellIs" dxfId="68" priority="111" stopIfTrue="1" operator="equal">
      <formula>#REF!</formula>
    </cfRule>
  </conditionalFormatting>
  <conditionalFormatting sqref="F20:F24">
    <cfRule type="cellIs" dxfId="67" priority="104" operator="equal">
      <formula>"BLOCKED"</formula>
    </cfRule>
    <cfRule type="cellIs" dxfId="66" priority="105" operator="equal">
      <formula>"NT"</formula>
    </cfRule>
    <cfRule type="cellIs" dxfId="65" priority="106" operator="equal">
      <formula>"FAIL"</formula>
    </cfRule>
    <cfRule type="cellIs" dxfId="64" priority="107" operator="equal">
      <formula>"PASS"</formula>
    </cfRule>
    <cfRule type="cellIs" dxfId="63" priority="108" operator="equal">
      <formula>"NA"</formula>
    </cfRule>
  </conditionalFormatting>
  <conditionalFormatting sqref="F20:F24">
    <cfRule type="cellIs" dxfId="62" priority="99" operator="equal">
      <formula>"PASS"</formula>
    </cfRule>
    <cfRule type="cellIs" dxfId="61" priority="100" operator="equal">
      <formula>"FAIL"</formula>
    </cfRule>
    <cfRule type="cellIs" dxfId="60" priority="101" operator="equal">
      <formula>"BLOCKED"</formula>
    </cfRule>
    <cfRule type="cellIs" dxfId="59" priority="102" operator="equal">
      <formula>"NA"</formula>
    </cfRule>
    <cfRule type="cellIs" dxfId="58" priority="103" operator="equal">
      <formula>"NT"</formula>
    </cfRule>
  </conditionalFormatting>
  <conditionalFormatting sqref="F20:F24">
    <cfRule type="cellIs" dxfId="57" priority="98" stopIfTrue="1" operator="equal">
      <formula>NT</formula>
    </cfRule>
  </conditionalFormatting>
  <conditionalFormatting sqref="G20:G24">
    <cfRule type="cellIs" dxfId="56" priority="97" stopIfTrue="1" operator="equal">
      <formula>"FAIL"</formula>
    </cfRule>
  </conditionalFormatting>
  <conditionalFormatting sqref="F20:F24">
    <cfRule type="cellIs" dxfId="55" priority="95" stopIfTrue="1" operator="equal">
      <formula>#REF!</formula>
    </cfRule>
    <cfRule type="cellIs" dxfId="54" priority="96" stopIfTrue="1" operator="equal">
      <formula>#REF!</formula>
    </cfRule>
  </conditionalFormatting>
  <conditionalFormatting sqref="D20:D24">
    <cfRule type="cellIs" dxfId="53" priority="92" stopIfTrue="1" operator="equal">
      <formula>#REF!</formula>
    </cfRule>
    <cfRule type="cellIs" dxfId="52" priority="93" stopIfTrue="1" operator="equal">
      <formula>#REF!</formula>
    </cfRule>
    <cfRule type="cellIs" dxfId="51" priority="94" stopIfTrue="1" operator="equal">
      <formula>#REF!</formula>
    </cfRule>
  </conditionalFormatting>
  <conditionalFormatting sqref="F22:F24">
    <cfRule type="cellIs" dxfId="50" priority="11" operator="equal">
      <formula>"BLOCKED"</formula>
    </cfRule>
    <cfRule type="cellIs" dxfId="49" priority="12" operator="equal">
      <formula>"NT"</formula>
    </cfRule>
    <cfRule type="cellIs" dxfId="48" priority="13" operator="equal">
      <formula>"FAIL"</formula>
    </cfRule>
    <cfRule type="cellIs" dxfId="47" priority="14" operator="equal">
      <formula>"PASS"</formula>
    </cfRule>
    <cfRule type="cellIs" dxfId="46" priority="15" operator="equal">
      <formula>"NA"</formula>
    </cfRule>
  </conditionalFormatting>
  <conditionalFormatting sqref="F24">
    <cfRule type="cellIs" dxfId="45" priority="6" operator="equal">
      <formula>"BLOCKED"</formula>
    </cfRule>
    <cfRule type="cellIs" dxfId="44" priority="7" operator="equal">
      <formula>"NT"</formula>
    </cfRule>
    <cfRule type="cellIs" dxfId="43" priority="8" operator="equal">
      <formula>"FAIL"</formula>
    </cfRule>
    <cfRule type="cellIs" dxfId="42" priority="9" operator="equal">
      <formula>"PASS"</formula>
    </cfRule>
    <cfRule type="cellIs" dxfId="41" priority="10" operator="equal">
      <formula>"NA"</formula>
    </cfRule>
  </conditionalFormatting>
  <conditionalFormatting sqref="F27">
    <cfRule type="cellIs" dxfId="40" priority="1" operator="equal">
      <formula>"BLOCKED"</formula>
    </cfRule>
    <cfRule type="cellIs" dxfId="39" priority="2" operator="equal">
      <formula>"NT"</formula>
    </cfRule>
    <cfRule type="cellIs" dxfId="38" priority="3" operator="equal">
      <formula>"FAIL"</formula>
    </cfRule>
    <cfRule type="cellIs" dxfId="37" priority="4" operator="equal">
      <formula>"PASS"</formula>
    </cfRule>
    <cfRule type="cellIs" dxfId="36" priority="5" operator="equal">
      <formula>"NA"</formula>
    </cfRule>
  </conditionalFormatting>
  <dataValidations count="4">
    <dataValidation type="list" errorStyle="warning" showInputMessage="1" showErrorMessage="1" errorTitle="DM Selection" error="You must select a DM System" sqref="C65424 C130960 C196496 C262032 C327568 C393104 C458640 C524176 C589712 C655248 C720784 C786320 C851856 C917392 C982928">
      <formula1>Product</formula1>
    </dataValidation>
    <dataValidation type="list" showInputMessage="1" showErrorMessage="1" sqref="C982926 C65422 C130958 C196494 C262030 C327566 C393102 C458638 C524174 C589710 C655246 C720782 C786318 C851854 C917390">
      <formula1>Lang</formula1>
    </dataValidation>
    <dataValidation type="list" showInputMessage="1" showErrorMessage="1" sqref="C982925 C65421 C130957 C196493 C262029 C327565 C393101 C458637 C524173 C589709 C655245 C720781 C786317 C851853 C917389">
      <formula1>OpSys</formula1>
    </dataValidation>
    <dataValidation type="list" showInputMessage="1" showErrorMessage="1" sqref="C982930 C65426 C130962 C196498 C262034 C327570 C393106 C458642 C524178 C589714 C655250 C720786 C786322 C851858 C917394">
      <formula1>Testers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310" stopIfTrue="1" operator="equal" id="{3EDC7C38-C6C1-4855-8EA6-644CA6CEC4B3}">
            <xm:f>'E:\AUTOSTORE\[OPBarcode test_local.xlsx]User Interface'!#REF!</xm:f>
            <x14:dxf>
              <font>
                <b/>
                <i val="0"/>
                <condense val="0"/>
                <extend val="0"/>
                <color indexed="57"/>
              </font>
            </x14:dxf>
          </x14:cfRule>
          <x14:cfRule type="cellIs" priority="310" stopIfTrue="1" operator="equal" id="{76D72B57-2879-4640-9888-DC31E1A0532D}">
            <xm:f>'E:\AUTOSTORE\[OPBarcode test_local.xlsx]User Interface'!#REF!</xm:f>
            <x14:dxf>
              <font>
                <b/>
                <i val="0"/>
                <condense val="0"/>
                <extend val="0"/>
                <color indexed="10"/>
              </font>
            </x14:dxf>
          </x14:cfRule>
          <x14:cfRule type="cellIs" priority="310" stopIfTrue="1" operator="equal" id="{D9893A25-E7B0-4541-A8CF-88782595AD3B}">
            <xm:f>'E:\AUTOSTORE\[OPBarcode test_local.xlsx]User Interface'!#REF!</xm:f>
            <x14:dxf>
              <font>
                <b/>
                <i val="0"/>
                <condense val="0"/>
                <extend val="0"/>
                <color indexed="12"/>
              </font>
            </x14:dxf>
          </x14:cfRule>
          <xm:sqref>D25</xm:sqref>
        </x14:conditionalFormatting>
        <x14:conditionalFormatting xmlns:xm="http://schemas.microsoft.com/office/excel/2006/main">
          <x14:cfRule type="cellIs" priority="312" stopIfTrue="1" operator="equal" id="{468A3DF5-5874-4A34-A28C-00E0A6197A18}">
            <xm:f>'E:\AUTOSTORE\[OPBarcode test_local.xlsx]User Interface'!#REF!</xm:f>
            <x14:dxf>
              <font>
                <b/>
                <i val="0"/>
                <condense val="0"/>
                <extend val="0"/>
                <color indexed="57"/>
              </font>
            </x14:dxf>
          </x14:cfRule>
          <x14:cfRule type="cellIs" priority="312" stopIfTrue="1" operator="equal" id="{FD94FAD9-E94C-412A-BB76-BEEF9F405E26}">
            <xm:f>'E:\AUTOSTORE\[OPBarcode test_local.xlsx]User Interface'!#REF!</xm:f>
            <x14:dxf>
              <font>
                <b/>
                <i val="0"/>
                <condense val="0"/>
                <extend val="0"/>
                <color indexed="10"/>
              </font>
            </x14:dxf>
          </x14:cfRule>
          <x14:cfRule type="cellIs" priority="312" stopIfTrue="1" operator="equal" id="{1DA7ACED-497F-41D3-AE3F-8C37886596C4}">
            <xm:f>'E:\AUTOSTORE\[OPBarcode test_local.xlsx]User Interface'!#REF!</xm:f>
            <x14:dxf>
              <font>
                <b/>
                <i val="0"/>
                <condense val="0"/>
                <extend val="0"/>
                <color indexed="12"/>
              </font>
            </x14:dxf>
          </x14:cfRule>
          <xm:sqref>D36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6B928"/>
  </sheetPr>
  <dimension ref="A1:G23"/>
  <sheetViews>
    <sheetView tabSelected="1" workbookViewId="0">
      <selection activeCell="G8" sqref="G8"/>
    </sheetView>
  </sheetViews>
  <sheetFormatPr defaultRowHeight="15"/>
  <cols>
    <col min="1" max="1" width="23.7109375" customWidth="1"/>
    <col min="2" max="2" width="7.85546875" customWidth="1"/>
    <col min="3" max="3" width="25.7109375" customWidth="1"/>
    <col min="4" max="5" width="45.7109375" customWidth="1"/>
    <col min="6" max="6" width="9" customWidth="1"/>
    <col min="7" max="7" width="30.7109375" customWidth="1"/>
  </cols>
  <sheetData>
    <row r="1" spans="1:7" s="25" customFormat="1" ht="26.25" thickBot="1">
      <c r="A1" s="127" t="s">
        <v>54</v>
      </c>
      <c r="B1" s="128"/>
      <c r="C1" s="106"/>
      <c r="D1" s="129"/>
      <c r="E1" s="129"/>
      <c r="F1" s="129"/>
      <c r="G1" s="130"/>
    </row>
    <row r="2" spans="1:7" s="25" customFormat="1" ht="14.25" customHeight="1">
      <c r="A2" s="36" t="s">
        <v>11</v>
      </c>
      <c r="B2" s="37"/>
      <c r="C2" s="1"/>
      <c r="D2" s="2"/>
      <c r="E2" s="3" t="s">
        <v>13</v>
      </c>
      <c r="F2" s="4"/>
      <c r="G2" s="5">
        <f>COUNTIF(A$14:A$1048576,"&gt;0")</f>
        <v>7</v>
      </c>
    </row>
    <row r="3" spans="1:7" s="25" customFormat="1" ht="14.25" customHeight="1">
      <c r="A3" s="38" t="s">
        <v>36</v>
      </c>
      <c r="B3" s="39"/>
      <c r="C3" s="6"/>
      <c r="D3" s="131"/>
      <c r="E3" s="7" t="s">
        <v>14</v>
      </c>
      <c r="F3" s="8"/>
      <c r="G3" s="9">
        <f>SUM(G4:G8)</f>
        <v>7</v>
      </c>
    </row>
    <row r="4" spans="1:7" s="25" customFormat="1" ht="14.25" customHeight="1">
      <c r="A4" s="38" t="s">
        <v>37</v>
      </c>
      <c r="B4" s="39"/>
      <c r="C4" s="6"/>
      <c r="D4" s="10"/>
      <c r="E4" s="11" t="s">
        <v>15</v>
      </c>
      <c r="F4" s="12" t="s">
        <v>1</v>
      </c>
      <c r="G4" s="13">
        <f>COUNTIF(F$14:F$1048576,"=PASS")</f>
        <v>0</v>
      </c>
    </row>
    <row r="5" spans="1:7" s="25" customFormat="1" ht="14.25" customHeight="1">
      <c r="A5" s="38" t="s">
        <v>10</v>
      </c>
      <c r="B5" s="39"/>
      <c r="C5" s="6"/>
      <c r="D5" s="10"/>
      <c r="E5" s="7" t="s">
        <v>16</v>
      </c>
      <c r="F5" s="14" t="s">
        <v>2</v>
      </c>
      <c r="G5" s="13">
        <f>COUNTIF(F$117:F$1048576,"=FAIL")</f>
        <v>0</v>
      </c>
    </row>
    <row r="6" spans="1:7" s="25" customFormat="1" ht="14.25" customHeight="1">
      <c r="A6" s="38" t="s">
        <v>34</v>
      </c>
      <c r="B6" s="39"/>
      <c r="C6" s="6"/>
      <c r="D6" s="10"/>
      <c r="E6" s="7" t="s">
        <v>17</v>
      </c>
      <c r="F6" s="15" t="s">
        <v>18</v>
      </c>
      <c r="G6" s="16">
        <f>COUNTIF(F$117:F$1048576,"=BLOCKED")</f>
        <v>0</v>
      </c>
    </row>
    <row r="7" spans="1:7" s="25" customFormat="1" ht="14.25" customHeight="1">
      <c r="A7" s="35" t="s">
        <v>23</v>
      </c>
      <c r="B7" s="27"/>
      <c r="C7" s="21"/>
      <c r="D7" s="10"/>
      <c r="E7" s="7" t="s">
        <v>19</v>
      </c>
      <c r="F7" s="17" t="s">
        <v>20</v>
      </c>
      <c r="G7" s="18">
        <f>COUNTIF(F$117:F$1048576,"=NA")</f>
        <v>0</v>
      </c>
    </row>
    <row r="8" spans="1:7" s="25" customFormat="1" ht="14.25" customHeight="1">
      <c r="A8" s="35" t="s">
        <v>8</v>
      </c>
      <c r="B8" s="27"/>
      <c r="C8" s="21"/>
      <c r="D8" s="10"/>
      <c r="E8" s="7" t="s">
        <v>21</v>
      </c>
      <c r="F8" s="19" t="s">
        <v>22</v>
      </c>
      <c r="G8" s="20">
        <f>G2-SUM(G4:G7)</f>
        <v>7</v>
      </c>
    </row>
    <row r="9" spans="1:7" s="25" customFormat="1" ht="14.25" customHeight="1">
      <c r="A9" s="40" t="s">
        <v>26</v>
      </c>
      <c r="B9" s="41"/>
      <c r="C9" s="42">
        <v>1</v>
      </c>
      <c r="D9" s="10"/>
      <c r="E9" s="11" t="s">
        <v>9</v>
      </c>
      <c r="F9" s="22"/>
      <c r="G9" s="23">
        <f>IF(G3=0,"N/A",G3/G2)</f>
        <v>1</v>
      </c>
    </row>
    <row r="10" spans="1:7" s="25" customFormat="1" ht="14.25" customHeight="1" thickBot="1">
      <c r="A10" s="35"/>
      <c r="B10" s="27"/>
      <c r="C10" s="21"/>
      <c r="D10" s="10"/>
      <c r="E10" s="7" t="s">
        <v>7</v>
      </c>
      <c r="F10" s="8"/>
      <c r="G10" s="23">
        <f>IF(G3=0,"N/A",G4/G3)</f>
        <v>0</v>
      </c>
    </row>
    <row r="11" spans="1:7" s="25" customFormat="1" ht="29.25" customHeight="1" thickBot="1">
      <c r="A11" s="194" t="s">
        <v>59</v>
      </c>
      <c r="B11" s="195"/>
      <c r="C11" s="195"/>
      <c r="D11" s="195"/>
      <c r="E11" s="195"/>
      <c r="F11" s="195"/>
      <c r="G11" s="196"/>
    </row>
    <row r="12" spans="1:7" s="25" customFormat="1" ht="14.25" customHeight="1">
      <c r="A12" s="102" t="s">
        <v>6</v>
      </c>
      <c r="B12" s="103" t="s">
        <v>25</v>
      </c>
      <c r="C12" s="104" t="s">
        <v>3</v>
      </c>
      <c r="D12" s="104" t="s">
        <v>5</v>
      </c>
      <c r="E12" s="104" t="s">
        <v>4</v>
      </c>
      <c r="F12" s="104" t="s">
        <v>0</v>
      </c>
      <c r="G12" s="105" t="s">
        <v>12</v>
      </c>
    </row>
    <row r="13" spans="1:7" s="64" customFormat="1" ht="14.25" customHeight="1">
      <c r="A13" s="58" t="s">
        <v>55</v>
      </c>
      <c r="B13" s="96"/>
      <c r="C13" s="107"/>
      <c r="D13" s="96"/>
      <c r="E13" s="96"/>
      <c r="F13" s="96"/>
      <c r="G13" s="97"/>
    </row>
    <row r="14" spans="1:7" s="64" customFormat="1" ht="12.75">
      <c r="A14" s="68">
        <v>10</v>
      </c>
      <c r="B14" s="77">
        <v>1</v>
      </c>
      <c r="C14" s="108"/>
      <c r="D14" s="63" t="s">
        <v>55</v>
      </c>
      <c r="E14" s="69" t="s">
        <v>55</v>
      </c>
      <c r="F14" s="26"/>
      <c r="G14" s="79"/>
    </row>
    <row r="15" spans="1:7" s="64" customFormat="1" ht="12.75">
      <c r="A15" s="68">
        <f t="shared" ref="A15:A20" si="0">A14+10</f>
        <v>20</v>
      </c>
      <c r="B15" s="77">
        <v>1</v>
      </c>
      <c r="C15" s="197" t="s">
        <v>55</v>
      </c>
      <c r="D15" s="29" t="s">
        <v>55</v>
      </c>
      <c r="E15" s="155" t="s">
        <v>55</v>
      </c>
      <c r="F15" s="26"/>
      <c r="G15" s="73"/>
    </row>
    <row r="16" spans="1:7" s="64" customFormat="1" ht="12.75">
      <c r="A16" s="68">
        <f t="shared" si="0"/>
        <v>30</v>
      </c>
      <c r="B16" s="77">
        <v>1</v>
      </c>
      <c r="C16" s="198"/>
      <c r="D16" s="29" t="s">
        <v>55</v>
      </c>
      <c r="E16" s="69" t="s">
        <v>55</v>
      </c>
      <c r="F16" s="26"/>
      <c r="G16" s="73"/>
    </row>
    <row r="17" spans="1:7" s="64" customFormat="1" ht="12.75">
      <c r="A17" s="68">
        <f t="shared" si="0"/>
        <v>40</v>
      </c>
      <c r="B17" s="77">
        <v>1</v>
      </c>
      <c r="C17" s="199"/>
      <c r="D17" s="29" t="s">
        <v>55</v>
      </c>
      <c r="E17" s="155" t="s">
        <v>55</v>
      </c>
      <c r="F17" s="26"/>
      <c r="G17" s="163" t="s">
        <v>55</v>
      </c>
    </row>
    <row r="18" spans="1:7" s="64" customFormat="1" ht="12.75">
      <c r="A18" s="68">
        <f t="shared" si="0"/>
        <v>50</v>
      </c>
      <c r="B18" s="77">
        <v>1</v>
      </c>
      <c r="C18" s="112" t="s">
        <v>55</v>
      </c>
      <c r="D18" s="63" t="s">
        <v>55</v>
      </c>
      <c r="E18" s="155" t="s">
        <v>55</v>
      </c>
      <c r="F18" s="26"/>
      <c r="G18" s="79"/>
    </row>
    <row r="19" spans="1:7" s="64" customFormat="1" ht="12.75">
      <c r="A19" s="68">
        <f t="shared" si="0"/>
        <v>60</v>
      </c>
      <c r="B19" s="77">
        <v>1</v>
      </c>
      <c r="C19" s="108" t="s">
        <v>55</v>
      </c>
      <c r="D19" s="63" t="s">
        <v>55</v>
      </c>
      <c r="E19" s="120" t="s">
        <v>55</v>
      </c>
      <c r="F19" s="26"/>
      <c r="G19" s="156"/>
    </row>
    <row r="20" spans="1:7" s="64" customFormat="1" ht="12.75">
      <c r="A20" s="68">
        <f t="shared" si="0"/>
        <v>70</v>
      </c>
      <c r="B20" s="77">
        <v>1</v>
      </c>
      <c r="C20" s="108" t="s">
        <v>55</v>
      </c>
      <c r="D20" s="63" t="s">
        <v>55</v>
      </c>
      <c r="E20" s="69" t="s">
        <v>55</v>
      </c>
      <c r="F20" s="26"/>
      <c r="G20" s="79"/>
    </row>
    <row r="21" spans="1:7" s="64" customFormat="1" ht="12.75">
      <c r="A21" s="68"/>
      <c r="B21" s="77"/>
      <c r="C21" s="110"/>
      <c r="D21" s="29"/>
      <c r="E21" s="155"/>
      <c r="F21" s="26"/>
      <c r="G21" s="73"/>
    </row>
    <row r="22" spans="1:7" s="64" customFormat="1" ht="12.75">
      <c r="A22" s="68"/>
      <c r="B22" s="77"/>
      <c r="C22" s="110"/>
      <c r="D22" s="29"/>
      <c r="E22" s="155"/>
      <c r="F22" s="26"/>
      <c r="G22" s="73"/>
    </row>
    <row r="23" spans="1:7" s="64" customFormat="1" ht="12.75">
      <c r="A23" s="65"/>
      <c r="B23" s="72"/>
      <c r="C23" s="110"/>
      <c r="D23" s="29"/>
      <c r="E23" s="154"/>
      <c r="F23" s="26"/>
      <c r="G23" s="73"/>
    </row>
  </sheetData>
  <mergeCells count="2">
    <mergeCell ref="A11:G11"/>
    <mergeCell ref="C15:C17"/>
  </mergeCells>
  <conditionalFormatting sqref="F14:F23">
    <cfRule type="cellIs" dxfId="29" priority="9" operator="equal">
      <formula>"BLOCKED"</formula>
    </cfRule>
    <cfRule type="cellIs" dxfId="28" priority="10" operator="equal">
      <formula>"NT"</formula>
    </cfRule>
    <cfRule type="cellIs" dxfId="27" priority="11" operator="equal">
      <formula>"FAIL"</formula>
    </cfRule>
    <cfRule type="cellIs" dxfId="26" priority="12" operator="equal">
      <formula>"PASS"</formula>
    </cfRule>
    <cfRule type="cellIs" dxfId="25" priority="13" operator="equal">
      <formula>"NA"</formula>
    </cfRule>
  </conditionalFormatting>
  <conditionalFormatting sqref="F12 F1:F10">
    <cfRule type="cellIs" dxfId="24" priority="8" stopIfTrue="1" operator="equal">
      <formula>NT</formula>
    </cfRule>
  </conditionalFormatting>
  <conditionalFormatting sqref="F12 F1:F10">
    <cfRule type="cellIs" dxfId="23" priority="6" stopIfTrue="1" operator="equal">
      <formula>#REF!</formula>
    </cfRule>
    <cfRule type="cellIs" dxfId="22" priority="7"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6B928"/>
  </sheetPr>
  <dimension ref="A1:G17"/>
  <sheetViews>
    <sheetView workbookViewId="0">
      <selection activeCell="G8" sqref="G8"/>
    </sheetView>
  </sheetViews>
  <sheetFormatPr defaultRowHeight="15"/>
  <cols>
    <col min="1" max="1" width="23.7109375" customWidth="1"/>
    <col min="2" max="2" width="7.85546875" customWidth="1"/>
    <col min="3" max="3" width="25.7109375" customWidth="1"/>
    <col min="4" max="5" width="45.7109375" customWidth="1"/>
    <col min="6" max="6" width="9" customWidth="1"/>
    <col min="7" max="7" width="30.7109375" customWidth="1"/>
  </cols>
  <sheetData>
    <row r="1" spans="1:7" s="25" customFormat="1" ht="26.25" thickBot="1">
      <c r="A1" s="31" t="s">
        <v>52</v>
      </c>
      <c r="B1" s="32"/>
      <c r="C1" s="48"/>
      <c r="D1" s="48"/>
      <c r="E1" s="48"/>
      <c r="F1" s="48"/>
      <c r="G1" s="49"/>
    </row>
    <row r="2" spans="1:7" s="25" customFormat="1" ht="14.25" customHeight="1">
      <c r="A2" s="36" t="s">
        <v>35</v>
      </c>
      <c r="B2" s="37"/>
      <c r="C2" s="1"/>
      <c r="D2" s="2"/>
      <c r="E2" s="3" t="s">
        <v>13</v>
      </c>
      <c r="F2" s="4"/>
      <c r="G2" s="5">
        <f>COUNTIF(A$14:A$1048576,"&gt;0")</f>
        <v>3</v>
      </c>
    </row>
    <row r="3" spans="1:7" s="25" customFormat="1" ht="14.25" customHeight="1">
      <c r="A3" s="38" t="s">
        <v>36</v>
      </c>
      <c r="B3" s="39"/>
      <c r="C3" s="6"/>
      <c r="D3" s="28"/>
      <c r="E3" s="7" t="s">
        <v>14</v>
      </c>
      <c r="F3" s="8"/>
      <c r="G3" s="9">
        <f>SUM(G4:G8)</f>
        <v>3</v>
      </c>
    </row>
    <row r="4" spans="1:7" s="25" customFormat="1" ht="14.25" customHeight="1">
      <c r="A4" s="38" t="s">
        <v>37</v>
      </c>
      <c r="B4" s="39"/>
      <c r="C4" s="6"/>
      <c r="D4" s="10"/>
      <c r="E4" s="11" t="s">
        <v>15</v>
      </c>
      <c r="F4" s="12" t="s">
        <v>1</v>
      </c>
      <c r="G4" s="13">
        <f>COUNTIF(F$14:F$1048576,"=PASS")</f>
        <v>1</v>
      </c>
    </row>
    <row r="5" spans="1:7" s="25" customFormat="1" ht="14.25" customHeight="1">
      <c r="A5" s="38" t="s">
        <v>38</v>
      </c>
      <c r="B5" s="39"/>
      <c r="C5" s="6"/>
      <c r="D5" s="10"/>
      <c r="E5" s="7" t="s">
        <v>16</v>
      </c>
      <c r="F5" s="14" t="s">
        <v>2</v>
      </c>
      <c r="G5" s="13">
        <f>COUNTIF(F$138:F$1048576,"=FAIL")</f>
        <v>0</v>
      </c>
    </row>
    <row r="6" spans="1:7" s="25" customFormat="1" ht="14.25" customHeight="1">
      <c r="A6" s="38" t="s">
        <v>34</v>
      </c>
      <c r="B6" s="39"/>
      <c r="C6" s="6"/>
      <c r="D6" s="10"/>
      <c r="E6" s="7" t="s">
        <v>17</v>
      </c>
      <c r="F6" s="15" t="s">
        <v>18</v>
      </c>
      <c r="G6" s="16">
        <f>COUNTIF(F$138:F$1048576,"=BLOCKED")</f>
        <v>0</v>
      </c>
    </row>
    <row r="7" spans="1:7" s="25" customFormat="1" ht="14.25" customHeight="1">
      <c r="A7" s="35" t="s">
        <v>23</v>
      </c>
      <c r="B7" s="27"/>
      <c r="C7" s="21"/>
      <c r="D7" s="10"/>
      <c r="E7" s="7" t="s">
        <v>19</v>
      </c>
      <c r="F7" s="17" t="s">
        <v>20</v>
      </c>
      <c r="G7" s="18">
        <f>COUNTIF(F$138:F$1048576,"=NA")</f>
        <v>0</v>
      </c>
    </row>
    <row r="8" spans="1:7" s="25" customFormat="1" ht="14.25" customHeight="1">
      <c r="A8" s="35" t="s">
        <v>39</v>
      </c>
      <c r="B8" s="27"/>
      <c r="C8" s="21"/>
      <c r="D8" s="10"/>
      <c r="E8" s="7" t="s">
        <v>21</v>
      </c>
      <c r="F8" s="19" t="s">
        <v>22</v>
      </c>
      <c r="G8" s="20">
        <f>G2-SUM(G4:G7)</f>
        <v>2</v>
      </c>
    </row>
    <row r="9" spans="1:7" s="25" customFormat="1" ht="14.25" customHeight="1">
      <c r="A9" s="40" t="s">
        <v>26</v>
      </c>
      <c r="B9" s="41"/>
      <c r="C9" s="42">
        <v>1</v>
      </c>
      <c r="D9" s="10"/>
      <c r="E9" s="11" t="s">
        <v>9</v>
      </c>
      <c r="F9" s="22"/>
      <c r="G9" s="23">
        <f>IF(G3=0,"N/A",G3/G2)</f>
        <v>1</v>
      </c>
    </row>
    <row r="10" spans="1:7" s="25" customFormat="1" ht="14.25" customHeight="1" thickBot="1">
      <c r="A10" s="35"/>
      <c r="B10" s="27"/>
      <c r="C10" s="21"/>
      <c r="D10" s="10"/>
      <c r="E10" s="7" t="s">
        <v>7</v>
      </c>
      <c r="F10" s="8"/>
      <c r="G10" s="23">
        <f>IF(G3=0,"N/A",G4/G3)</f>
        <v>0.33333333333333331</v>
      </c>
    </row>
    <row r="11" spans="1:7" s="25" customFormat="1" ht="51.75" thickBot="1">
      <c r="A11" s="33" t="s">
        <v>60</v>
      </c>
      <c r="B11" s="34"/>
      <c r="C11" s="34"/>
      <c r="D11" s="34"/>
      <c r="E11" s="34"/>
      <c r="F11" s="34"/>
      <c r="G11" s="24" t="s">
        <v>24</v>
      </c>
    </row>
    <row r="12" spans="1:7" ht="15.75" thickBot="1">
      <c r="A12" s="43" t="s">
        <v>6</v>
      </c>
      <c r="B12" s="44" t="s">
        <v>25</v>
      </c>
      <c r="C12" s="45" t="s">
        <v>3</v>
      </c>
      <c r="D12" s="45" t="s">
        <v>5</v>
      </c>
      <c r="E12" s="45" t="s">
        <v>4</v>
      </c>
      <c r="F12" s="45" t="s">
        <v>0</v>
      </c>
      <c r="G12" s="46" t="s">
        <v>12</v>
      </c>
    </row>
    <row r="13" spans="1:7">
      <c r="A13" s="81" t="s">
        <v>55</v>
      </c>
      <c r="B13" s="82"/>
      <c r="C13" s="148"/>
      <c r="D13" s="83"/>
      <c r="E13" s="83"/>
      <c r="F13" s="132"/>
      <c r="G13" s="133"/>
    </row>
    <row r="14" spans="1:7">
      <c r="A14" s="47">
        <v>10</v>
      </c>
      <c r="B14" s="149">
        <v>1</v>
      </c>
      <c r="C14" s="150" t="s">
        <v>55</v>
      </c>
      <c r="D14" s="150" t="s">
        <v>55</v>
      </c>
      <c r="E14" s="150" t="s">
        <v>55</v>
      </c>
      <c r="F14" s="151" t="s">
        <v>1</v>
      </c>
      <c r="G14" s="152"/>
    </row>
    <row r="15" spans="1:7" ht="15.75" thickBot="1">
      <c r="A15" s="47">
        <f>A14+10</f>
        <v>20</v>
      </c>
      <c r="B15" s="149">
        <v>1</v>
      </c>
      <c r="C15" s="150" t="s">
        <v>55</v>
      </c>
      <c r="D15" s="150" t="s">
        <v>55</v>
      </c>
      <c r="E15" s="150" t="s">
        <v>55</v>
      </c>
      <c r="F15" s="151"/>
      <c r="G15" s="152"/>
    </row>
    <row r="16" spans="1:7">
      <c r="A16" s="81" t="s">
        <v>55</v>
      </c>
      <c r="B16" s="82"/>
      <c r="C16" s="148"/>
      <c r="D16" s="83"/>
      <c r="E16" s="83"/>
      <c r="F16" s="132"/>
      <c r="G16" s="133"/>
    </row>
    <row r="17" spans="1:7">
      <c r="A17" s="47">
        <f>A15+10</f>
        <v>30</v>
      </c>
      <c r="B17" s="149">
        <v>1</v>
      </c>
      <c r="C17" s="150"/>
      <c r="D17" s="150" t="s">
        <v>55</v>
      </c>
      <c r="E17" s="150" t="s">
        <v>55</v>
      </c>
      <c r="F17" s="151"/>
      <c r="G17" s="152"/>
    </row>
  </sheetData>
  <conditionalFormatting sqref="F1:F12">
    <cfRule type="cellIs" dxfId="21" priority="15" stopIfTrue="1" operator="equal">
      <formula>NT</formula>
    </cfRule>
  </conditionalFormatting>
  <conditionalFormatting sqref="F15 F17">
    <cfRule type="cellIs" dxfId="20" priority="10" operator="equal">
      <formula>"PASS"</formula>
    </cfRule>
    <cfRule type="cellIs" dxfId="19" priority="11" operator="equal">
      <formula>"FAIL"</formula>
    </cfRule>
    <cfRule type="cellIs" dxfId="18" priority="12" operator="equal">
      <formula>"BLOCKED"</formula>
    </cfRule>
    <cfRule type="cellIs" dxfId="17" priority="13" operator="equal">
      <formula>"NA"</formula>
    </cfRule>
    <cfRule type="cellIs" dxfId="16" priority="14" operator="equal">
      <formula>"NT"</formula>
    </cfRule>
  </conditionalFormatting>
  <conditionalFormatting sqref="F14">
    <cfRule type="cellIs" dxfId="15" priority="9" operator="equal">
      <formula>"PASS"</formula>
    </cfRule>
  </conditionalFormatting>
  <conditionalFormatting sqref="F2:F11">
    <cfRule type="cellIs" dxfId="14" priority="7" stopIfTrue="1" operator="equal">
      <formula>#REF!</formula>
    </cfRule>
    <cfRule type="cellIs" dxfId="13" priority="8" stopIfTrue="1" operator="equal">
      <formula>#REF!</formula>
    </cfRule>
  </conditionalFormatting>
  <conditionalFormatting sqref="F2:F11">
    <cfRule type="cellIs" dxfId="12" priority="4" stopIfTrue="1" operator="equal">
      <formula>#REF!</formula>
    </cfRule>
    <cfRule type="cellIs" dxfId="11" priority="5" stopIfTrue="1" operator="equal">
      <formula>#REF!</formula>
    </cfRule>
    <cfRule type="cellIs" dxfId="10" priority="6" stopIfTrue="1" operator="equal">
      <formula>NT</formula>
    </cfRule>
  </conditionalFormatting>
  <conditionalFormatting sqref="F1:F10">
    <cfRule type="cellIs" dxfId="9" priority="1" stopIfTrue="1" operator="equal">
      <formula>#REF!</formula>
    </cfRule>
    <cfRule type="cellIs" dxfId="8" priority="2" stopIfTrue="1" operator="equal">
      <formula>#REF!</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6B928"/>
  </sheetPr>
  <dimension ref="A1:G31"/>
  <sheetViews>
    <sheetView workbookViewId="0">
      <selection activeCell="G8" sqref="G8"/>
    </sheetView>
  </sheetViews>
  <sheetFormatPr defaultRowHeight="15"/>
  <cols>
    <col min="1" max="1" width="23.7109375" customWidth="1"/>
    <col min="2" max="2" width="7.85546875" customWidth="1"/>
    <col min="3" max="3" width="25.7109375" customWidth="1"/>
    <col min="4" max="5" width="45.7109375" customWidth="1"/>
    <col min="6" max="6" width="9" customWidth="1"/>
    <col min="7" max="7" width="30.7109375" customWidth="1"/>
  </cols>
  <sheetData>
    <row r="1" spans="1:7" s="25" customFormat="1" ht="26.25" thickBot="1">
      <c r="A1" s="31" t="s">
        <v>61</v>
      </c>
      <c r="B1" s="32"/>
      <c r="C1" s="48"/>
      <c r="D1" s="48"/>
      <c r="E1" s="48"/>
      <c r="F1" s="48"/>
      <c r="G1" s="49"/>
    </row>
    <row r="2" spans="1:7" s="25" customFormat="1" ht="14.25" customHeight="1">
      <c r="A2" s="36" t="s">
        <v>35</v>
      </c>
      <c r="B2" s="37"/>
      <c r="C2" s="1"/>
      <c r="D2" s="2"/>
      <c r="E2" s="3" t="s">
        <v>13</v>
      </c>
      <c r="F2" s="4"/>
      <c r="G2" s="5">
        <f>COUNTIF(A$15:A$1048576,"&gt;0")</f>
        <v>17</v>
      </c>
    </row>
    <row r="3" spans="1:7" s="25" customFormat="1" ht="14.25" customHeight="1">
      <c r="A3" s="38" t="s">
        <v>36</v>
      </c>
      <c r="B3" s="39"/>
      <c r="C3" s="6"/>
      <c r="D3" s="28"/>
      <c r="E3" s="7" t="s">
        <v>14</v>
      </c>
      <c r="F3" s="8"/>
      <c r="G3" s="9">
        <f>SUM(G4:G8)</f>
        <v>17</v>
      </c>
    </row>
    <row r="4" spans="1:7" s="25" customFormat="1" ht="14.25" customHeight="1">
      <c r="A4" s="38" t="s">
        <v>37</v>
      </c>
      <c r="B4" s="39"/>
      <c r="C4" s="6"/>
      <c r="D4" s="10"/>
      <c r="E4" s="11" t="s">
        <v>15</v>
      </c>
      <c r="F4" s="12" t="s">
        <v>1</v>
      </c>
      <c r="G4" s="13">
        <f>COUNTIF(F$15:F$1048576,"=PASS")</f>
        <v>1</v>
      </c>
    </row>
    <row r="5" spans="1:7" s="25" customFormat="1" ht="14.25" customHeight="1">
      <c r="A5" s="38" t="s">
        <v>38</v>
      </c>
      <c r="B5" s="39"/>
      <c r="C5" s="6"/>
      <c r="D5" s="10"/>
      <c r="E5" s="7" t="s">
        <v>16</v>
      </c>
      <c r="F5" s="14" t="s">
        <v>2</v>
      </c>
      <c r="G5" s="13">
        <f>COUNTIF(F$77:F$1048576,"=FAIL")</f>
        <v>0</v>
      </c>
    </row>
    <row r="6" spans="1:7" s="25" customFormat="1" ht="14.25" customHeight="1">
      <c r="A6" s="38" t="s">
        <v>34</v>
      </c>
      <c r="B6" s="39"/>
      <c r="C6" s="6"/>
      <c r="D6" s="10"/>
      <c r="E6" s="7" t="s">
        <v>17</v>
      </c>
      <c r="F6" s="15" t="s">
        <v>18</v>
      </c>
      <c r="G6" s="16">
        <f>COUNTIF(F$77:F$1048576,"=BLOCKED")</f>
        <v>0</v>
      </c>
    </row>
    <row r="7" spans="1:7" s="25" customFormat="1" ht="14.25" customHeight="1">
      <c r="A7" s="35" t="s">
        <v>23</v>
      </c>
      <c r="B7" s="27"/>
      <c r="C7" s="21"/>
      <c r="D7" s="10"/>
      <c r="E7" s="7" t="s">
        <v>19</v>
      </c>
      <c r="F7" s="17" t="s">
        <v>20</v>
      </c>
      <c r="G7" s="18">
        <f>COUNTIF(F$77:F$1048576,"=NA")</f>
        <v>0</v>
      </c>
    </row>
    <row r="8" spans="1:7" s="25" customFormat="1" ht="14.25" customHeight="1">
      <c r="A8" s="35" t="s">
        <v>39</v>
      </c>
      <c r="B8" s="27"/>
      <c r="C8" s="21"/>
      <c r="D8" s="10"/>
      <c r="E8" s="7" t="s">
        <v>21</v>
      </c>
      <c r="F8" s="19" t="s">
        <v>22</v>
      </c>
      <c r="G8" s="20">
        <f>G2-SUM(G4:G7)</f>
        <v>16</v>
      </c>
    </row>
    <row r="9" spans="1:7" s="25" customFormat="1" ht="14.25" customHeight="1">
      <c r="A9" s="40" t="s">
        <v>26</v>
      </c>
      <c r="B9" s="41"/>
      <c r="C9" s="42">
        <v>2</v>
      </c>
      <c r="D9" s="10"/>
      <c r="E9" s="11" t="s">
        <v>9</v>
      </c>
      <c r="F9" s="22"/>
      <c r="G9" s="23">
        <f>IF(G3=0,"N/A",G3/G2)</f>
        <v>1</v>
      </c>
    </row>
    <row r="10" spans="1:7" s="25" customFormat="1" ht="14.25" customHeight="1" thickBot="1">
      <c r="A10" s="35"/>
      <c r="B10" s="27"/>
      <c r="C10" s="21"/>
      <c r="D10" s="10"/>
      <c r="E10" s="7" t="s">
        <v>7</v>
      </c>
      <c r="F10" s="8"/>
      <c r="G10" s="23">
        <f>IF(G3=0,"N/A",G4/G3)</f>
        <v>5.8823529411764705E-2</v>
      </c>
    </row>
    <row r="11" spans="1:7" s="25" customFormat="1" ht="51.75" thickBot="1">
      <c r="A11" s="33" t="s">
        <v>60</v>
      </c>
      <c r="B11" s="34"/>
      <c r="C11" s="34"/>
      <c r="D11" s="34"/>
      <c r="E11" s="34"/>
      <c r="F11" s="34"/>
      <c r="G11" s="24" t="s">
        <v>24</v>
      </c>
    </row>
    <row r="12" spans="1:7" s="25" customFormat="1" ht="14.25" customHeight="1" thickBot="1">
      <c r="A12" s="43" t="s">
        <v>6</v>
      </c>
      <c r="B12" s="44" t="s">
        <v>25</v>
      </c>
      <c r="C12" s="45" t="s">
        <v>3</v>
      </c>
      <c r="D12" s="45" t="s">
        <v>5</v>
      </c>
      <c r="E12" s="45" t="s">
        <v>4</v>
      </c>
      <c r="F12" s="45" t="s">
        <v>0</v>
      </c>
      <c r="G12" s="46" t="s">
        <v>12</v>
      </c>
    </row>
    <row r="13" spans="1:7" s="80" customFormat="1" ht="14.25" customHeight="1">
      <c r="A13" s="81" t="s">
        <v>27</v>
      </c>
      <c r="B13" s="82"/>
      <c r="C13" s="83"/>
      <c r="D13" s="83"/>
      <c r="E13" s="83"/>
      <c r="F13" s="84"/>
      <c r="G13" s="85"/>
    </row>
    <row r="14" spans="1:7" s="80" customFormat="1" ht="14.25" customHeight="1">
      <c r="A14" s="200" t="s">
        <v>28</v>
      </c>
      <c r="B14" s="201"/>
      <c r="C14" s="201"/>
      <c r="D14" s="201"/>
      <c r="E14" s="201"/>
      <c r="F14" s="201"/>
      <c r="G14" s="202"/>
    </row>
    <row r="15" spans="1:7" s="80" customFormat="1" ht="12.75">
      <c r="A15" s="86">
        <v>10</v>
      </c>
      <c r="B15" s="87">
        <v>1</v>
      </c>
      <c r="C15" s="88" t="s">
        <v>55</v>
      </c>
      <c r="D15" s="88" t="s">
        <v>55</v>
      </c>
      <c r="E15" s="89" t="s">
        <v>55</v>
      </c>
      <c r="F15" s="90" t="s">
        <v>1</v>
      </c>
      <c r="G15" s="91"/>
    </row>
    <row r="16" spans="1:7" s="80" customFormat="1" ht="12.75">
      <c r="A16" s="86">
        <f>A15+10</f>
        <v>20</v>
      </c>
      <c r="B16" s="87">
        <v>1</v>
      </c>
      <c r="C16" s="88" t="s">
        <v>55</v>
      </c>
      <c r="D16" s="88" t="s">
        <v>55</v>
      </c>
      <c r="E16" s="89" t="s">
        <v>55</v>
      </c>
      <c r="F16" s="90"/>
      <c r="G16" s="91"/>
    </row>
    <row r="17" spans="1:7" s="80" customFormat="1" ht="12.75">
      <c r="A17" s="86">
        <f t="shared" ref="A17:A31" si="0">A16+10</f>
        <v>30</v>
      </c>
      <c r="B17" s="87">
        <v>1</v>
      </c>
      <c r="C17" s="203" t="s">
        <v>55</v>
      </c>
      <c r="D17" s="88" t="s">
        <v>55</v>
      </c>
      <c r="E17" s="89" t="s">
        <v>55</v>
      </c>
      <c r="F17" s="90"/>
      <c r="G17" s="91"/>
    </row>
    <row r="18" spans="1:7" s="80" customFormat="1" ht="43.5" customHeight="1">
      <c r="A18" s="86">
        <f t="shared" si="0"/>
        <v>40</v>
      </c>
      <c r="B18" s="87">
        <v>1</v>
      </c>
      <c r="C18" s="204"/>
      <c r="D18" s="88" t="s">
        <v>55</v>
      </c>
      <c r="E18" s="89" t="s">
        <v>55</v>
      </c>
      <c r="F18" s="90"/>
      <c r="G18" s="91"/>
    </row>
    <row r="19" spans="1:7" s="80" customFormat="1" ht="43.5" customHeight="1">
      <c r="A19" s="86">
        <f t="shared" si="0"/>
        <v>50</v>
      </c>
      <c r="B19" s="87">
        <v>1</v>
      </c>
      <c r="C19" s="204"/>
      <c r="D19" s="88" t="s">
        <v>55</v>
      </c>
      <c r="E19" s="89" t="s">
        <v>55</v>
      </c>
      <c r="F19" s="90"/>
      <c r="G19" s="91"/>
    </row>
    <row r="20" spans="1:7" s="80" customFormat="1" ht="43.5" customHeight="1">
      <c r="A20" s="86">
        <f t="shared" si="0"/>
        <v>60</v>
      </c>
      <c r="B20" s="87">
        <v>1</v>
      </c>
      <c r="C20" s="204"/>
      <c r="D20" s="88" t="s">
        <v>55</v>
      </c>
      <c r="E20" s="89" t="s">
        <v>55</v>
      </c>
      <c r="F20" s="90"/>
      <c r="G20" s="91"/>
    </row>
    <row r="21" spans="1:7" s="80" customFormat="1" ht="54" customHeight="1">
      <c r="A21" s="86">
        <f t="shared" si="0"/>
        <v>70</v>
      </c>
      <c r="B21" s="87">
        <v>1</v>
      </c>
      <c r="C21" s="205"/>
      <c r="D21" s="88" t="s">
        <v>55</v>
      </c>
      <c r="E21" s="89" t="s">
        <v>55</v>
      </c>
      <c r="F21" s="90"/>
      <c r="G21" s="91"/>
    </row>
    <row r="22" spans="1:7" s="80" customFormat="1" ht="12.75">
      <c r="A22" s="86">
        <f t="shared" si="0"/>
        <v>80</v>
      </c>
      <c r="B22" s="87">
        <v>1</v>
      </c>
      <c r="C22" s="203" t="s">
        <v>55</v>
      </c>
      <c r="D22" s="88" t="s">
        <v>55</v>
      </c>
      <c r="E22" s="89" t="s">
        <v>55</v>
      </c>
      <c r="F22" s="90"/>
      <c r="G22" s="91"/>
    </row>
    <row r="23" spans="1:7" s="80" customFormat="1" ht="12.75">
      <c r="A23" s="86">
        <f t="shared" si="0"/>
        <v>90</v>
      </c>
      <c r="B23" s="87">
        <v>1</v>
      </c>
      <c r="C23" s="206"/>
      <c r="D23" s="88" t="s">
        <v>55</v>
      </c>
      <c r="E23" s="89" t="s">
        <v>55</v>
      </c>
      <c r="F23" s="90"/>
      <c r="G23" s="91"/>
    </row>
    <row r="24" spans="1:7" s="80" customFormat="1" ht="12.75">
      <c r="A24" s="86">
        <f t="shared" si="0"/>
        <v>100</v>
      </c>
      <c r="B24" s="87">
        <v>1</v>
      </c>
      <c r="C24" s="206"/>
      <c r="D24" s="88" t="s">
        <v>55</v>
      </c>
      <c r="E24" s="89" t="s">
        <v>55</v>
      </c>
      <c r="F24" s="90"/>
      <c r="G24" s="91"/>
    </row>
    <row r="25" spans="1:7" s="80" customFormat="1" ht="12.75">
      <c r="A25" s="86">
        <f t="shared" si="0"/>
        <v>110</v>
      </c>
      <c r="B25" s="87">
        <v>1</v>
      </c>
      <c r="C25" s="207"/>
      <c r="D25" s="88" t="s">
        <v>55</v>
      </c>
      <c r="E25" s="89" t="s">
        <v>55</v>
      </c>
      <c r="F25" s="90"/>
      <c r="G25" s="91"/>
    </row>
    <row r="26" spans="1:7" s="80" customFormat="1" ht="12.75">
      <c r="A26" s="86">
        <f>A25+10</f>
        <v>120</v>
      </c>
      <c r="B26" s="87">
        <v>1</v>
      </c>
      <c r="C26" s="92" t="s">
        <v>55</v>
      </c>
      <c r="D26" s="88" t="s">
        <v>55</v>
      </c>
      <c r="E26" s="88" t="s">
        <v>55</v>
      </c>
      <c r="F26" s="90"/>
      <c r="G26" s="91"/>
    </row>
    <row r="27" spans="1:7" s="80" customFormat="1" ht="12.75">
      <c r="A27" s="86">
        <f t="shared" si="0"/>
        <v>130</v>
      </c>
      <c r="B27" s="87">
        <v>1</v>
      </c>
      <c r="C27" s="88" t="s">
        <v>55</v>
      </c>
      <c r="D27" s="88" t="s">
        <v>55</v>
      </c>
      <c r="E27" s="89" t="s">
        <v>55</v>
      </c>
      <c r="F27" s="90"/>
      <c r="G27" s="91"/>
    </row>
    <row r="28" spans="1:7" s="80" customFormat="1" ht="12.75">
      <c r="A28" s="86">
        <f t="shared" si="0"/>
        <v>140</v>
      </c>
      <c r="B28" s="87">
        <v>1</v>
      </c>
      <c r="C28" s="88" t="s">
        <v>55</v>
      </c>
      <c r="D28" s="88" t="s">
        <v>55</v>
      </c>
      <c r="E28" s="89" t="s">
        <v>29</v>
      </c>
      <c r="F28" s="90"/>
      <c r="G28" s="91"/>
    </row>
    <row r="29" spans="1:7" s="80" customFormat="1" ht="12.75">
      <c r="A29" s="86">
        <f t="shared" si="0"/>
        <v>150</v>
      </c>
      <c r="B29" s="87">
        <v>1</v>
      </c>
      <c r="C29" s="93" t="s">
        <v>55</v>
      </c>
      <c r="D29" s="88" t="s">
        <v>55</v>
      </c>
      <c r="E29" s="89" t="s">
        <v>30</v>
      </c>
      <c r="F29" s="90"/>
      <c r="G29" s="91"/>
    </row>
    <row r="30" spans="1:7" s="80" customFormat="1" ht="12.75">
      <c r="A30" s="86">
        <f t="shared" si="0"/>
        <v>160</v>
      </c>
      <c r="B30" s="87">
        <v>1</v>
      </c>
      <c r="C30" s="93"/>
      <c r="D30" s="88" t="s">
        <v>55</v>
      </c>
      <c r="E30" s="89" t="s">
        <v>31</v>
      </c>
      <c r="F30" s="90"/>
      <c r="G30" s="91"/>
    </row>
    <row r="31" spans="1:7" s="80" customFormat="1" ht="12.75">
      <c r="A31" s="86">
        <f t="shared" si="0"/>
        <v>170</v>
      </c>
      <c r="B31" s="87">
        <v>2</v>
      </c>
      <c r="C31" s="93" t="s">
        <v>55</v>
      </c>
      <c r="D31" s="88" t="s">
        <v>55</v>
      </c>
      <c r="E31" s="89" t="s">
        <v>32</v>
      </c>
      <c r="F31" s="90"/>
      <c r="G31" s="91"/>
    </row>
  </sheetData>
  <mergeCells count="3">
    <mergeCell ref="A14:G14"/>
    <mergeCell ref="C17:C21"/>
    <mergeCell ref="C22:C25"/>
  </mergeCells>
  <conditionalFormatting sqref="F12 F1:F10">
    <cfRule type="cellIs" dxfId="7" priority="18" stopIfTrue="1" operator="equal">
      <formula>NT</formula>
    </cfRule>
  </conditionalFormatting>
  <conditionalFormatting sqref="F12 F1:F10">
    <cfRule type="cellIs" dxfId="6" priority="16" stopIfTrue="1" operator="equal">
      <formula>#REF!</formula>
    </cfRule>
    <cfRule type="cellIs" dxfId="5" priority="17" stopIfTrue="1" operator="equal">
      <formula>#REF!</formula>
    </cfRule>
  </conditionalFormatting>
  <conditionalFormatting sqref="F15:F31">
    <cfRule type="cellIs" dxfId="4" priority="11" operator="equal">
      <formula>"PASS"</formula>
    </cfRule>
    <cfRule type="cellIs" dxfId="3" priority="12" operator="equal">
      <formula>"FAIL"</formula>
    </cfRule>
    <cfRule type="cellIs" dxfId="2" priority="13" operator="equal">
      <formula>"BLOCKED"</formula>
    </cfRule>
    <cfRule type="cellIs" dxfId="1" priority="14" operator="equal">
      <formula>"NA"</formula>
    </cfRule>
    <cfRule type="cellIs" dxfId="0" priority="15" operator="equal">
      <formula>"NT"</formula>
    </cfRule>
  </conditionalFormatting>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91BEA287DB3E44FAD39940F83E846D3" ma:contentTypeVersion="4" ma:contentTypeDescription="Create a new document." ma:contentTypeScope="" ma:versionID="c387cefe17c2bb8ecdbbd9227a3dec5d">
  <xsd:schema xmlns:xsd="http://www.w3.org/2001/XMLSchema" xmlns:xs="http://www.w3.org/2001/XMLSchema" xmlns:p="http://schemas.microsoft.com/office/2006/metadata/properties" xmlns:ns2="bf3eb795-84b8-443d-9d4b-5c02b802bb43" xmlns:ns3="327eee83-0a1e-4026-ab07-c6d93b9b2328" targetNamespace="http://schemas.microsoft.com/office/2006/metadata/properties" ma:root="true" ma:fieldsID="912b52b81e44db34645913ff7e8d05ac" ns2:_="" ns3:_="">
    <xsd:import namespace="bf3eb795-84b8-443d-9d4b-5c02b802bb43"/>
    <xsd:import namespace="327eee83-0a1e-4026-ab07-c6d93b9b2328"/>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eb795-84b8-443d-9d4b-5c02b802bb4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7eee83-0a1e-4026-ab07-c6d93b9b2328" elementFormDefault="qualified">
    <xsd:import namespace="http://schemas.microsoft.com/office/2006/documentManagement/types"/>
    <xsd:import namespace="http://schemas.microsoft.com/office/infopath/2007/PartnerControls"/>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A5398E-244C-4DEB-A631-7BB6725E7EF0}">
  <ds:schemaRefs>
    <ds:schemaRef ds:uri="http://schemas.microsoft.com/sharepoint/v3/contenttype/forms"/>
  </ds:schemaRefs>
</ds:datastoreItem>
</file>

<file path=customXml/itemProps2.xml><?xml version="1.0" encoding="utf-8"?>
<ds:datastoreItem xmlns:ds="http://schemas.openxmlformats.org/officeDocument/2006/customXml" ds:itemID="{FBD3F601-D809-4CD9-B8A0-03FFBCB2A6FD}">
  <ds:schemaRefs>
    <ds:schemaRef ds:uri="http://purl.org/dc/terms/"/>
    <ds:schemaRef ds:uri="http://purl.org/dc/elements/1.1/"/>
    <ds:schemaRef ds:uri="http://purl.org/dc/dcmitype/"/>
    <ds:schemaRef ds:uri="http://www.w3.org/XML/1998/namespace"/>
    <ds:schemaRef ds:uri="http://schemas.microsoft.com/office/2006/documentManagement/types"/>
    <ds:schemaRef ds:uri="http://schemas.microsoft.com/office/2006/metadata/properties"/>
    <ds:schemaRef ds:uri="327eee83-0a1e-4026-ab07-c6d93b9b2328"/>
    <ds:schemaRef ds:uri="http://schemas.microsoft.com/office/infopath/2007/PartnerControls"/>
    <ds:schemaRef ds:uri="http://schemas.openxmlformats.org/package/2006/metadata/core-properties"/>
    <ds:schemaRef ds:uri="bf3eb795-84b8-443d-9d4b-5c02b802bb43"/>
  </ds:schemaRefs>
</ds:datastoreItem>
</file>

<file path=customXml/itemProps3.xml><?xml version="1.0" encoding="utf-8"?>
<ds:datastoreItem xmlns:ds="http://schemas.openxmlformats.org/officeDocument/2006/customXml" ds:itemID="{17AB8AC9-C968-4296-9726-7709DD58C8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eb795-84b8-443d-9d4b-5c02b802bb43"/>
    <ds:schemaRef ds:uri="327eee83-0a1e-4026-ab07-c6d93b9b23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How To</vt:lpstr>
      <vt:lpstr>SuperMatrix</vt:lpstr>
      <vt:lpstr>User Interface</vt:lpstr>
      <vt:lpstr>Functions</vt:lpstr>
      <vt:lpstr>Installation &amp; Register</vt:lpstr>
      <vt:lpstr>Component Logs</vt:lpstr>
      <vt:lpstr>Help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Toth Tarnawa, Istvan</dc:creator>
  <cp:lastModifiedBy>DO THI HUONG</cp:lastModifiedBy>
  <cp:lastPrinted>2012-06-18T11:34:23Z</cp:lastPrinted>
  <dcterms:created xsi:type="dcterms:W3CDTF">2011-07-05T07:38:21Z</dcterms:created>
  <dcterms:modified xsi:type="dcterms:W3CDTF">2024-02-13T04:07:38Z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0x010100391BEA287DB3E44FAD39940F83E846D3</vt:lpwstr>
  </property>
</Properties>
</file>