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1 2 1 Inf/"/>
    </mc:Choice>
  </mc:AlternateContent>
  <xr:revisionPtr revIDLastSave="0" documentId="8_{2D9F5632-E83E-4958-A35D-E9F875845406}" xr6:coauthVersionLast="43" xr6:coauthVersionMax="43" xr10:uidLastSave="{00000000-0000-0000-0000-000000000000}"/>
  <bookViews>
    <workbookView xWindow="-120" yWindow="-120" windowWidth="20730" windowHeight="11160" xr2:uid="{7713AC00-FFB2-4231-95A8-BC8C3403C36D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L4" i="2"/>
  <c r="K4" i="2"/>
  <c r="M4" i="2" s="1"/>
  <c r="L3" i="2"/>
  <c r="K3" i="2"/>
  <c r="M3" i="2" s="1"/>
  <c r="L2" i="2"/>
  <c r="M2" i="2" s="1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1528B6-B701-4F58-82F1-17BBE97CEF3C}" keepAlive="1" name="Query - 1_2_1_rolling_without_xreg_diff_3_final" description="Connection to the '1_2_1_rolling_without_xreg_diff_3_final' query in the workbook." type="5" refreshedVersion="6" background="1" saveData="1">
    <dbPr connection="Provider=Microsoft.Mashup.OleDb.1;Data Source=$Workbook$;Location=1_2_1_rolling_without_xreg_diff_3_final;Extended Properties=&quot;&quot;" command="SELECT * FROM [1_2_1_rolling_without_xreg_diff_3_final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<sst xmlns="http://schemas.openxmlformats.org/spreadsheetml/2006/main" count="17" uniqueCount="17">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</sst>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1EF65F-8D2C-477E-B745-29ED6ED5FBE5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F526BD-ED4A-4494-B5FD-153AFAE0CEB5}" name="_1_2_1_rolling_without_xreg_diff_3_final" displayName="_1_2_1_rolling_without_xreg_diff_3_final" ref="A1:I673" tableType="queryTable" totalsRowShown="0">
  <autoFilter ref="A1:I673" xr:uid="{B6CD8BAC-F057-4550-9ED8-EA5FBEC97631}"/>
  <tableColumns count="9">
    <tableColumn id="1" xr3:uid="{F72FD666-8245-4381-860B-2473DA9DCB9D}" uniqueName="1" name="profit_dfs_nr" queryTableFieldId="1"/>
    <tableColumn id="2" xr3:uid="{89B34C9F-4191-44C1-9F0C-9BB16DE7A4D3}" uniqueName="2" name="profit" queryTableFieldId="2"/>
    <tableColumn id="3" xr3:uid="{91ED86D9-ED20-434A-8FC8-11BF2235C025}" uniqueName="3" name="arima_size" queryTableFieldId="3"/>
    <tableColumn id="4" xr3:uid="{7E8981F4-4315-4C92-95A5-A3F310AE686A}" uniqueName="4" name="forecast_days" queryTableFieldId="4"/>
    <tableColumn id="5" xr3:uid="{1E85CC80-4D05-46A2-9350-C493EE45FD8F}" uniqueName="5" name="window_week_start_day" queryTableFieldId="5"/>
    <tableColumn id="6" xr3:uid="{B857BC07-B28F-4556-8F79-1959097448B3}" uniqueName="6" name="first_forecast_date" queryTableFieldId="6" dataDxfId="1"/>
    <tableColumn id="7" xr3:uid="{D8C78FC8-0A85-4F24-95F3-2BC7341B3B10}" uniqueName="7" name="last_forecast_date" queryTableFieldId="7" dataDxfId="0"/>
    <tableColumn id="8" xr3:uid="{E07A08E8-8ADF-437D-91CA-B5DE4BA7BE64}" uniqueName="8" name="twitter_sent_regs" queryTableFieldId="8"/>
    <tableColumn id="9" xr3:uid="{15A1733A-78F6-4BF5-BEA5-F98AD10AAFA3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89DF-B324-4EBC-A9B9-2057136F0854}">
  <dimension ref="A1:M673"/>
  <sheetViews>
    <sheetView tabSelected="1" topLeftCell="B1" workbookViewId="0">
      <selection activeCell="L9" sqref="L9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-604.70000000000095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13</v>
      </c>
      <c r="K2">
        <f>SUMIFS(B2:B673, H2:H673, FALSE, I2:I673, FALSE)</f>
        <v>-73984.077476649938</v>
      </c>
      <c r="L2">
        <f>COUNTIFS(H2:H673, FALSE, I2:I673, FALSE)</f>
        <v>168</v>
      </c>
      <c r="M2">
        <f>K2/L2</f>
        <v>-440.38141355148775</v>
      </c>
    </row>
    <row r="3" spans="1:13" x14ac:dyDescent="0.25">
      <c r="A3">
        <v>2</v>
      </c>
      <c r="B3">
        <v>-881.099999999999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14</v>
      </c>
      <c r="K3">
        <f>SUMIFS(B2:B673, H2:H673, FALSE, I2:I673, TRUE)</f>
        <v>-122378.96822081044</v>
      </c>
      <c r="L3">
        <f>COUNTIFS(H2:H673, FALSE, I2:I673, TRUE)</f>
        <v>168</v>
      </c>
      <c r="M3">
        <f t="shared" ref="M3:M5" si="0">K3/L3</f>
        <v>-728.44623940958593</v>
      </c>
    </row>
    <row r="4" spans="1:13" x14ac:dyDescent="0.25">
      <c r="A4">
        <v>3</v>
      </c>
      <c r="B4">
        <v>-712.900000000001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15</v>
      </c>
      <c r="K4">
        <f>SUMIFS(B2:B673, H2:H673, TRUE, I2:I673, FALSE)</f>
        <v>85097.569175548546</v>
      </c>
      <c r="L4">
        <f>COUNTIFS(H2:H673, TRUE, I2:I673, FALSE)</f>
        <v>168</v>
      </c>
      <c r="M4">
        <f t="shared" si="0"/>
        <v>506.53314985445564</v>
      </c>
    </row>
    <row r="5" spans="1:13" x14ac:dyDescent="0.25">
      <c r="A5">
        <v>4</v>
      </c>
      <c r="B5">
        <v>-2920.7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16</v>
      </c>
      <c r="K5">
        <f>SUMIFS(B2:B673, H2:H673, TRUE, I2:I673, TRUE)</f>
        <v>30017.437714190735</v>
      </c>
      <c r="L5">
        <f>COUNTIFS(H2:H673, TRUE, I2:I673, TRUE)</f>
        <v>168</v>
      </c>
      <c r="M5">
        <f t="shared" si="0"/>
        <v>178.67522448923057</v>
      </c>
    </row>
    <row r="6" spans="1:13" x14ac:dyDescent="0.25">
      <c r="A6">
        <v>5</v>
      </c>
      <c r="B6">
        <v>-1209.2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-1462.6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-1317.4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-3525.2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-1136.29999999999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-1157.69999999999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-1244.49999999999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-3220.2999999999902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-1782.3595515899899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-1803.75955158999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-1890.55955158999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-3866.3595515899901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-1435.6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-1457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-1543.8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-3519.6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-1260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-1477.4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-1368.2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-3344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-264.12312437999998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-481.52312437999802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-372.32312438000099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-2348.1231243799998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-1769.3595515899899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-1914.75955159001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-4284.7595515900102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-2163.95955158997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-1422.6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-1568.00000000002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-4721.6000000000004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-2600.7999999999602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-1247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-1392.4000000000201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-4546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-2425.1999999999598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-251.12312438000001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-396.52312438002002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-3550.1231243799998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-1429.3231243799601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904.79999999999905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759.39999999997997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-2394.1999999999998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-273.39999999996098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1364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1218.5999999999799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-1935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185.80000000003901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2122.1999999999998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1976.7999999999799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-2860.8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944.00000000004002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175.07687562000001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-564.123124380018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-2318.7231243800002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-1440.7231243799799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1331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591.79999999998097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-1162.8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-284.79999999998103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569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1050.99999999998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-1924.8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174.40000000001999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1327.2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1976.7999999999799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-2850.6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932.60000000002003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1134.5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2676.7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-3043.3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739.90000000002101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1807.30000000001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3519.50000000001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-2370.49999999999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1582.7000000000301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2313.6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3230.8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-1864.2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2089.00000000002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-1364.7999999999799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852.99999999997794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-371.80000000000302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566.20000000001903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-1557.49999999998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660.29999999997801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-564.50000000000296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373.50000000001899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-884.69999999997106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1503.0999999999899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108.300000000007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1046.30000000003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-378.39999999998099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1214.3999999999801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-180.40000000000299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757.60000000001901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-620.09999999998104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982.69999999997799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-422.10000000000298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525.90000000001896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-13.199999999980699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1589.5999999999799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184.799999999997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1132.80000000002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680.50000000002001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2135.0999999999799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-360.700000000003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1678.30000000002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2313.6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2483.4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-765.80000000000098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1730.95375124002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2081.9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2251.6999999999998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-524.10000000000105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1972.65375124002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770.4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940.19999999999902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-1835.6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661.15375124001901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1464.1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394.69999999999902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-2381.1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-32.546248759981601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1481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411.79999999999899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-2364.1999999999998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-15.4462487599812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1235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-152.20000000000101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-1800.2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-579.44624875998102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1307.69999999999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485.69999999998998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-1727.50000000001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58.453751240009304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1464.1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2157.8999999999801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-360.50000000000199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1048.5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1481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2174.99999999998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-343.60000000000201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1065.5999999999999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1235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1610.99999999998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-589.60000000000196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501.599999999999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1307.69999999999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1683.69999999997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-516.90000000001203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1139.49999999999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1576.30000000001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1952.29999999999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-248.299999999991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1670.69999999999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2129.6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1906.5999999999799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-294.00000000000199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1624.99999999998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2051.1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1828.0999999999799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-349.50000000000199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1569.49999999998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1152.49999999999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2592.6999999999898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291.100000000009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1230.0537512399701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1421.1000000000099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2861.3000000000102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559.70000000003097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1761.2537512399699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1974.4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2815.6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514.00000000002001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1715.5537512399601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1895.9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2871.1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458.50000000002001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1794.0537512399601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1600.99999999999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2788.1999999999898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163.600000000009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2088.9537512399702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847.19999999999004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2034.3999999999901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-1020.39999999999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1335.15375123997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430.29999999998898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1667.70000000001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-603.49999999999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968.45375123998997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1673.2999999999799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2189.2999999999802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-503.853751240002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1087.2537512399999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1756.19999999999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2484.1999999999898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-420.95375123999099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1382.15375124001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1002.39999999999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1730.3999999999901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-1174.7537512399899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628.35375124001098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585.49999999999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1313.49999999999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-757.85375123998995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1045.2537512400099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388.896756919989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1116.8967569199899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-954.45699431999003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848.65050816001099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-276.57687562002002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451.42312437997998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-992.17687562000106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183.176875620001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-924.40000000003101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406.19999999998998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-1640.00000000001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831.00000000001103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480.50000000001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1363.70000000001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-1814.0999999999899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1871.1000000000099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439.09675692001002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1167.09675692001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-2010.70324307999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1674.4967569200101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-226.37687561999999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501.62312437999998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-2676.1768756199999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1009.02312438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-271.599999999989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-146.20000000000999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-3324.00000000001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361.19999999998998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47.100000000010397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-130.30000000000899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-3005.3000000000102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377.09999999999002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-1077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-1254.4000000000201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-2445.4000000000201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-747.00000000002001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-1432.6000000000099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-1406.00000000003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-2801.00000000003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-898.60000000003004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-271.599999999989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442.80000000003201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-858.399999999991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368.40000000003198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47.100000000010397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458.70000000003301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-539.69999999999095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687.10000000003197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-1077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-665.39999999997804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-1663.8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-436.999999999978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-1432.6000000000099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-816.99999999998795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-2019.4000000000101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-588.599999999989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-1940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-1494.3999999999801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-2526.8000000000002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-1265.99999999998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-2001.69999999998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-1432.7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-2370.9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-1204.3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-1886.0999999999899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-1074.8999999999901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-2486.49999999999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-1319.8999999999901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-779.60648616001095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839.60000000001003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-2571.2064861600102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-1579.6000000000099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-1287.0064861599999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162.20000000002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-1893.8064861600201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-2087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-1348.7064861599799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223.9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-1955.5064861599999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-2242.9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-1233.10648615999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581.70000000000903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-1597.7064861599899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-1885.0999999999899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-1029.40648616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785.4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-1394.0064861599999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-1681.4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-942.20648616000994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872.599999999989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-67.606486160009794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-1594.20000000001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-1736.8064861600001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112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-862.20648615999903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-2388.8000000000002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-2582.9000000000301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14.2999999999893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806.29351384000904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583.90000000000998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-2379.2000000000398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217.99999999997999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1009.99351384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787.6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-2292.00000000005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305.19999999996998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1097.1935138399899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874.79999999998995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-3086.6000000000399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-455.40000000001999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302.59351384000001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114.200000000001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-2844.9000000000501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104.29999999997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-257.10648615999003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673.899999999991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-2912.1000000000399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171.49999999996001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375.29351384000103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741.09999999998001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-2355.2000000000498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-122.800000000051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669.59351384001195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184.19999999999101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-3353.1999999999598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359.20000000000101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450.59351384000001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-960.19999999996105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-3912.8999999999501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918.899999999991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-109.10648615999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-1201.8999999999501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-3980.0999999999399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986.09999999998001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523.29351384000097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-1134.69999999996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-3423.1999999999498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691.79999999996903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-33.606486159988897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-1428.99999999997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-3622.6999999999398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492.29999999997898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-341.70648615997698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-1737.0999999999599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-3715.0999999999399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399.89999999998003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-434.10648615997701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-1829.49999999996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-3781.49999999994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121.49999999998001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-500.50648615997699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-1763.0999999999599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-1331.80000000003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-2034.80000000005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245.193513840012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-58.000000000028201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-1531.30000000002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-2234.3000000000402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444.69351384000203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250.09999999996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-1623.7000000000201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-2326.7000000000398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352.29351384000302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157.69999999996099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-1690.1000000000199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-2393.1000000000399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73.893513840002896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224.09999999996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-553.00000000002899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-1256.00000000005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874.59351384001297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-913.00000000002899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-55.500000000029999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-1803.7000000000701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326.89351383999298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-1460.7000000000501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7.5032430799701597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-1628.6967569200699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501.89675691999298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-1285.6967569200499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124.900000000023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-2167.1000000000399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1560.3064861600201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676.49999999997999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925.60000000003299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-1366.4000000000301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423.206486160032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-460.600000000009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1423.1000000000299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-1914.1000000000499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-124.493513839988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-1008.30000000003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1486.1032430800301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-1739.09675692005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-299.496756919988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-833.296756920029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1995.9000000000401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-1545.7000000000401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210.300000000023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-639.90000000001999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1492.1000000000299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-1644.50000000005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309.10000000003299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-738.70000000002995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1036.1000000000299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-2100.50000000005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-146.899999999968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-617.30000000002894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-1606.29675692001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-341.296756920029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802.29675691999103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-917.10324308002896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-1096.5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-147.90000000001999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292.49999999997999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-1426.9000000000401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-1600.30000000001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-246.70000000003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-211.30000000003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-1525.7000000000501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-2056.3000000000102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-702.70000000003097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-332.70000000003103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-1069.7000000000501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-1959.5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-605.90000000001999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-235.90000000001999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-972.90000000003795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-1724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-370.40000000001999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-204.40000000001999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-941.40000000003795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-1431.80000000001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-78.200000000029803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-496.600000000009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-48.800000000046602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-509.10000000001003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-26.3000000000475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1294.0999999999699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-1401.1000000000299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-412.29999999999899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70.499999999963606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1197.2999999999599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-1304.30000000002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-176.79999999999899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305.99999999996402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1165.7999999999599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-1272.80000000002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115.399999999991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-586.60000000002799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873.59999999997297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-1565.00000000001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-443.100000000009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66.099999999991297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315.09999999997302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-912.29999999998802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-622.60000000001901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3.3999999999814499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494.599999999982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-974.99999999999795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-686.80000000001905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364.80000000000098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430.39999999998099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-613.59999999997899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-1315.99999999997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132.39999999997201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-520.19999999995002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-719.80000000002497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-757.49999999997101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785.09999999999104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38.300000000050197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-67.100000000005807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-936.99999999997999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722.39999999998099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-141.199999999959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112.400000000003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-1001.19999999998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1083.8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-502.59999999997899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473.80000000002298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-281.59999999998001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1803.4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217.000000000022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1193.4000000000201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699.29999999999905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1229.0999999999999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1197.9000000000001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2174.3000000000002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430.00000000000898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959.80000000001201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1729.99999999999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1905.00000000001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650.99999999996203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-150.00000000002001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-783.80000000001905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168.79999999997901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1370.5999999999599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-844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-1477.8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-525.20000000000095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796.29999999996301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136.89999999998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-496.90000000001999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455.69999999997901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526.99999999997306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-132.400000000011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35.199999999969798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186.39999999998901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458.999999999983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-200.400000000001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-32.800000000020198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118.399999999999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-151.200000000008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40.600000000009501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-643.00000000001103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359.40000000000902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-89.000000000018204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87.000000000018204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-689.40000000001999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405.80000000001701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-799.80000000004804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-188.39999999997099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-1313.6000000000099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64.400000000028697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-867.80000000003804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443.20000000002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-682.00000000002103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696.00000000001899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-1478.00000000003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684.20000000002995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-441.00000000001103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937.00000000002899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-1415.80000000004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730.60000000003902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-487.40000000001999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874.80000000003895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-1867.9000000000401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278.50000000003803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-939.50000000002001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422.70000000003898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-1571.4000000000401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230.20000000003901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-643.00000000002001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374.40000000004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-1317.8500446100199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820.14995539003905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-389.450044609999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964.34995539004001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-1702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-330.19999999998299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-1940.00000000004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-330.19999999998299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-2154.1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-463.49999999998403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-2073.3000000000402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-463.49999999998403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-2202.4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-511.79999999998302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-2121.6000000000399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-511.79999999998302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-1612.4500446100001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78.149955390017595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-1531.6500446100399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78.149955390017595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-606.79999999999995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1083.80000000002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-526.00000000003899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1083.80000000002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-744.69999999999004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1109.70000000001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-663.90000000002897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1109.70000000001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-782.899999999991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1147.9000000000101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-702.10000000002901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1147.9000000000101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-1523.8500446099999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-122.05004460998001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-1178.25004460998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1405.5499553900399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-518.20000000000198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883.60000000001901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-172.59999999997899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2411.2000000000398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-656.09999999999104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909.50000000000898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-310.49999999996902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2437.1000000000299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-377.899999999991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947.70000000001005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-32.2999999999683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2158.9000000000301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-451.399999999991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616.20000000001005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-105.79999999996799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1827.4000000000301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-174.69999999999001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892.900000000011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170.90000000003201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2104.1000000000299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252.40000000001001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1320.00000000001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598.00000000003195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2531.2000000000298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-1199.2000892200101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2521.8999999999901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-1219.7000000000701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2521.8999999999901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-867.70008922000704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2595.3999999999901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-888.20000000006996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2595.3999999999901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-591.00008922000598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2294.6999999999898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-1188.9000000000699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2294.6999999999898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-163.900089220007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2721.7999999999902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-1132.4000000000699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2721.7999999999902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-664.70008922000704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2955.5999999999899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-1633.2000000000701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2955.5999999999899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-874.820942290007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2745.4791469299898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-1242.9208530700701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2745.4791469299898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-379.900089220008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2029.19999999997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-748.00000000007003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2029.19999999997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-380.30008921996802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2983.6000000000299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972.80000000003099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2967.8000000000502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-614.10008921996803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3217.4000000000301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739.00000000003104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3201.6000000000499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-824.220942289969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3007.27914693003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528.87914693002995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2991.4791469300499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-329.30008921997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2291.00000000001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-187.39999999999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2275.2000000000298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-422.900089219969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2197.4000000000101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-280.99999999998897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2181.6000000000299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-327.20008921995901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1867.5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-610.9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1851.7000000000201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-419.900089219969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1774.79999999999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-677.99999999998897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1759.00000000001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84B4-A4E8-4098-8997-F8AA76C7CC08}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B J W a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A E l Z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W a T t 4 H T W C m A Q A A E A M A A B M A H A B G b 3 J t d W x h c y 9 T Z W N 0 a W 9 u M S 5 t I K I Y A C i g F A A A A A A A A A A A A A A A A A A A A A A A A A A A A I 1 S X W v b M B R 9 D + Q / C P c l A d f M 2 V J Y i x + C 0 7 E 8 d F 9 J Y V A P o c j X s a g s B d 3 r Z F n p f 9 + N k 9 B C A 5 t B W D r n 6 N w v I W g y 3 o n 5 4 Z / e 9 H v 9 H t Y q Q C k u o l S O Z C q D t 9 a 4 l d w a q n 1 L 8 n e A l S x N V c n 3 s j J O 2 U h k w g L 1 e 4 K / u W + D B k Z y 3 C R T r 9 s G H A 0 + G Q t J 7 h 3 x A Q d R f l 3 c I w Q s 6 n a N U H x 1 M A 1 m A 8 W d Q o I g q A Y 0 W L w b j 8 W l m P y Y 3 U 1 + i s a X Y I v u I F I x 4 j V z V f G f G S Y a N 9 E w f p i C N Y 3 h E F k U R 7 H I v W 0 b h 9 n H W N w 6 7 U v 2 y N L R e B S L 7 6 0 n m N P O Q v a y T b 5 4 B 7 + G 8 a H Q i + h b 8 A 1 z p f g M q u R q 9 n 1 Y q C U L j 8 w R H x x 6 E o u H I z 6 x d q 6 V V Q E z C u 1 r y 7 x W b s W O i 9 0 a X u w W Q T m s f G g O C e 9 J H J y J H z 8 9 R e v g K 0 O y r F C 6 w D X O H F 1 9 S P Z X n m N x o h k n R o R r m y W E j l D B N E q i + Q N v L 3 F o 0 D w a W a o d v q W 3 x p V + K 7 c A j x J J h U 5 3 x s U E t n j l R X D K Y 7 / v N F b 9 U 0 I 8 Z Z 6 g R H 5 K k g e N J 4 X 1 K 8 N d 7 U R L 0 p J A n + W f h / 2 e c W c 7 f v M X U E s B A i 0 A F A A C A A g A B J W a T v Q T Q Z i m A A A A + A A A A B I A A A A A A A A A A A A A A A A A A A A A A E N v b m Z p Z y 9 Q Y W N r Y W d l L n h t b F B L A Q I t A B Q A A g A I A A S V m k 4 P y u m r p A A A A O k A A A A T A A A A A A A A A A A A A A A A A P I A A A B b Q 2 9 u d G V u d F 9 U e X B l c 1 0 u e G 1 s U E s B A i 0 A F A A C A A g A B J W a T t 4 H T W C m A Q A A E A M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g 8 A A A A A A A D E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l 8 x X 3 J v b G x p b m d f d 2 l 0 a G 9 1 d F 9 4 c m V n X 2 R p Z m Z f M 1 9 m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J f M V 9 y b 2 x s a W 5 n X 3 d p d G h v d X R f e H J l Z 1 9 k a W Z m X z N f Z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2 V D E 4 O j Q w O j A 5 L j Y 1 O T M 1 O T N a I i A v P j x F b n R y e S B U e X B l P S J G a W x s Q 2 9 s d W 1 u V H l w Z X M i I F Z h b H V l P S J z Q X d V R E F 3 T U p D U U V C I i A v P j x F b n R y e S B U e X B l P S J G a W x s Q 2 9 s d W 1 u T m F t Z X M i I F Z h b H V l P S J z W y Z x d W 9 0 O 3 B y b 2 Z p d F 9 k Z n N f b n I m c X V v d D s s J n F 1 b 3 Q 7 c H J v Z m l 0 J n F 1 b 3 Q 7 L C Z x d W 9 0 O 2 F y a W 1 h X 3 N p e m U m c X V v d D s s J n F 1 b 3 Q 7 Z m 9 y Z W N h c 3 R f Z G F 5 c y Z x d W 9 0 O y w m c X V v d D t 3 a W 5 k b 3 d f d 2 V l a 1 9 z d G F y d F 9 k Y X k m c X V v d D s s J n F 1 b 3 Q 7 Z m l y c 3 R f Z m 9 y Z W N h c 3 R f Z G F 0 Z S Z x d W 9 0 O y w m c X V v d D t s Y X N 0 X 2 Z v c m V j Y X N 0 X 2 R h d G U m c X V v d D s s J n F 1 b 3 Q 7 d H d p d H R l c l 9 z Z W 5 0 X 3 J l Z 3 M m c X V v d D s s J n F 1 b 3 Q 7 Y n R j X 3 R l Y 1 9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8 y X z F f c m 9 s b G l u Z 1 9 3 a X R o b 3 V 0 X 3 h y Z W d f Z G l m Z l 8 z X 2 Z p b m F s L 0 N o Y W 5 n Z W Q g V H l w Z S 5 7 c H J v Z m l 0 X 2 R m c 1 9 u c i w w f S Z x d W 9 0 O y w m c X V v d D t T Z W N 0 a W 9 u M S 8 x X z J f M V 9 y b 2 x s a W 5 n X 3 d p d G h v d X R f e H J l Z 1 9 k a W Z m X z N f Z m l u Y W w v Q 2 h h b m d l Z C B U e X B l L n t w c m 9 m a X Q s M X 0 m c X V v d D s s J n F 1 b 3 Q 7 U 2 V j d G l v b j E v M V 8 y X z F f c m 9 s b G l u Z 1 9 3 a X R o b 3 V 0 X 3 h y Z W d f Z G l m Z l 8 z X 2 Z p b m F s L 0 N o Y W 5 n Z W Q g V H l w Z S 5 7 Y X J p b W F f c 2 l 6 Z S w y f S Z x d W 9 0 O y w m c X V v d D t T Z W N 0 a W 9 u M S 8 x X z J f M V 9 y b 2 x s a W 5 n X 3 d p d G h v d X R f e H J l Z 1 9 k a W Z m X z N f Z m l u Y W w v Q 2 h h b m d l Z C B U e X B l L n t m b 3 J l Y 2 F z d F 9 k Y X l z L D N 9 J n F 1 b 3 Q 7 L C Z x d W 9 0 O 1 N l Y 3 R p b 2 4 x L z F f M l 8 x X 3 J v b G x p b m d f d 2 l 0 a G 9 1 d F 9 4 c m V n X 2 R p Z m Z f M 1 9 m a W 5 h b C 9 D a G F u Z 2 V k I F R 5 c G U u e 3 d p b m R v d 1 9 3 Z W V r X 3 N 0 Y X J 0 X 2 R h e S w 0 f S Z x d W 9 0 O y w m c X V v d D t T Z W N 0 a W 9 u M S 8 x X z J f M V 9 y b 2 x s a W 5 n X 3 d p d G h v d X R f e H J l Z 1 9 k a W Z m X z N f Z m l u Y W w v Q 2 h h b m d l Z C B U e X B l L n t m a X J z d F 9 m b 3 J l Y 2 F z d F 9 k Y X R l L D V 9 J n F 1 b 3 Q 7 L C Z x d W 9 0 O 1 N l Y 3 R p b 2 4 x L z F f M l 8 x X 3 J v b G x p b m d f d 2 l 0 a G 9 1 d F 9 4 c m V n X 2 R p Z m Z f M 1 9 m a W 5 h b C 9 D a G F u Z 2 V k I F R 5 c G U u e 2 x h c 3 R f Z m 9 y Z W N h c 3 R f Z G F 0 Z S w 2 f S Z x d W 9 0 O y w m c X V v d D t T Z W N 0 a W 9 u M S 8 x X z J f M V 9 y b 2 x s a W 5 n X 3 d p d G h v d X R f e H J l Z 1 9 k a W Z m X z N f Z m l u Y W w v Q 2 h h b m d l Z C B U e X B l L n t 0 d 2 l 0 d G V y X 3 N l b n R f c m V n c y w 3 f S Z x d W 9 0 O y w m c X V v d D t T Z W N 0 a W 9 u M S 8 x X z J f M V 9 y b 2 x s a W 5 n X 3 d p d G h v d X R f e H J l Z 1 9 k a W Z m X z N f Z m l u Y W w v Q 2 h h b m d l Z C B U e X B l L n t i d G N f d G V j X 3 J l Z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V 8 y X z F f c m 9 s b G l u Z 1 9 3 a X R o b 3 V 0 X 3 h y Z W d f Z G l m Z l 8 z X 2 Z p b m F s L 0 N o Y W 5 n Z W Q g V H l w Z S 5 7 c H J v Z m l 0 X 2 R m c 1 9 u c i w w f S Z x d W 9 0 O y w m c X V v d D t T Z W N 0 a W 9 u M S 8 x X z J f M V 9 y b 2 x s a W 5 n X 3 d p d G h v d X R f e H J l Z 1 9 k a W Z m X z N f Z m l u Y W w v Q 2 h h b m d l Z C B U e X B l L n t w c m 9 m a X Q s M X 0 m c X V v d D s s J n F 1 b 3 Q 7 U 2 V j d G l v b j E v M V 8 y X z F f c m 9 s b G l u Z 1 9 3 a X R o b 3 V 0 X 3 h y Z W d f Z G l m Z l 8 z X 2 Z p b m F s L 0 N o Y W 5 n Z W Q g V H l w Z S 5 7 Y X J p b W F f c 2 l 6 Z S w y f S Z x d W 9 0 O y w m c X V v d D t T Z W N 0 a W 9 u M S 8 x X z J f M V 9 y b 2 x s a W 5 n X 3 d p d G h v d X R f e H J l Z 1 9 k a W Z m X z N f Z m l u Y W w v Q 2 h h b m d l Z C B U e X B l L n t m b 3 J l Y 2 F z d F 9 k Y X l z L D N 9 J n F 1 b 3 Q 7 L C Z x d W 9 0 O 1 N l Y 3 R p b 2 4 x L z F f M l 8 x X 3 J v b G x p b m d f d 2 l 0 a G 9 1 d F 9 4 c m V n X 2 R p Z m Z f M 1 9 m a W 5 h b C 9 D a G F u Z 2 V k I F R 5 c G U u e 3 d p b m R v d 1 9 3 Z W V r X 3 N 0 Y X J 0 X 2 R h e S w 0 f S Z x d W 9 0 O y w m c X V v d D t T Z W N 0 a W 9 u M S 8 x X z J f M V 9 y b 2 x s a W 5 n X 3 d p d G h v d X R f e H J l Z 1 9 k a W Z m X z N f Z m l u Y W w v Q 2 h h b m d l Z C B U e X B l L n t m a X J z d F 9 m b 3 J l Y 2 F z d F 9 k Y X R l L D V 9 J n F 1 b 3 Q 7 L C Z x d W 9 0 O 1 N l Y 3 R p b 2 4 x L z F f M l 8 x X 3 J v b G x p b m d f d 2 l 0 a G 9 1 d F 9 4 c m V n X 2 R p Z m Z f M 1 9 m a W 5 h b C 9 D a G F u Z 2 V k I F R 5 c G U u e 2 x h c 3 R f Z m 9 y Z W N h c 3 R f Z G F 0 Z S w 2 f S Z x d W 9 0 O y w m c X V v d D t T Z W N 0 a W 9 u M S 8 x X z J f M V 9 y b 2 x s a W 5 n X 3 d p d G h v d X R f e H J l Z 1 9 k a W Z m X z N f Z m l u Y W w v Q 2 h h b m d l Z C B U e X B l L n t 0 d 2 l 0 d G V y X 3 N l b n R f c m V n c y w 3 f S Z x d W 9 0 O y w m c X V v d D t T Z W N 0 a W 9 u M S 8 x X z J f M V 9 y b 2 x s a W 5 n X 3 d p d G h v d X R f e H J l Z 1 9 k a W Z m X z N f Z m l u Y W w v Q 2 h h b m d l Z C B U e X B l L n t i d G N f d G V j X 3 J l Z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M l 8 x X 3 J v b G x p b m d f d 2 l 0 a G 9 1 d F 9 4 c m V n X 2 R p Z m Z f M 1 9 m a W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J f M V 9 y b 2 x s a W 5 n X 3 d p d G h v d X R f e H J l Z 1 9 k a W Z m X z N f Z m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y X z F f c m 9 s b G l u Z 1 9 3 a X R o b 3 V 0 X 3 h y Z W d f Z G l m Z l 8 z X 2 Z p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G / b S J + v R N p V P Z N g C i H + o A A A A A A g A A A A A A E G Y A A A A B A A A g A A A A d Z b s 2 v b 8 V q o 1 + 2 3 0 P G t P B i O u Z 2 H H W l t r S R E 5 8 F x z J k Y A A A A A D o A A A A A C A A A g A A A A 8 K 3 V q W Y W 0 u 6 7 L u v F y R a B R 5 L T W h N Q s b P G 5 I Z 8 h 8 1 V n I Z Q A A A A S j x I G b n b o 6 Q x R 4 f z 5 f R 9 s C J N m v g v s q p F O Q p q 7 K X d + / / h o C L Z i F a 5 O 9 S j K + m I M L j N z V U k t G S 5 l 8 x H v M U 6 S z t z W y d q B 2 6 h D H z 8 I U p 2 A j o r S q l A A A A A E n N t 5 h h S D M 1 s y v D 0 R J s E 9 P H Q r J N 2 7 A C y y N t / 0 h h D 6 0 z Z V F M / I c g l 2 7 3 x H 0 D g T 7 a g 2 O u o 2 G A i f q s 5 H 4 I P 3 w l f t Q = = < / D a t a M a s h u p > 
</file>

<file path=customXml/itemProps1.xml><?xml version="1.0" encoding="utf-8"?>
<ds:datastoreItem xmlns:ds="http://schemas.openxmlformats.org/officeDocument/2006/customXml" ds:itemID="{D8CE1037-FB4F-4D4E-B9C5-D6FEB40B9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2019-04-26T18:39:33Z</dcterms:created>
  <dcterms:modified xsi:type="dcterms:W3CDTF">2019-04-26T18:41:23Z</dcterms:modified>
</cp:coreProperties>
</file>