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3"/>
  </bookViews>
  <sheets>
    <sheet name="价格" sheetId="6" r:id="rId1"/>
    <sheet name="summarize" sheetId="9" r:id="rId2"/>
    <sheet name="运费" sheetId="11" r:id="rId3"/>
    <sheet name="NSPort" sheetId="3" r:id="rId4"/>
    <sheet name="DeepProcessing" sheetId="4" r:id="rId5"/>
    <sheet name="深加工饲料厂库存" sheetId="10" r:id="rId6"/>
    <sheet name="价差" sheetId="5" r:id="rId7"/>
    <sheet name="平衡表" sheetId="7" r:id="rId8"/>
    <sheet name="种植成本" sheetId="8" r:id="rId9"/>
    <sheet name="Sheet1" sheetId="12" r:id="rId10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E86" i="3" l="1"/>
  <c r="B86" i="3"/>
  <c r="J86" i="3"/>
  <c r="G86" i="3"/>
  <c r="R86" i="3"/>
  <c r="O86" i="3"/>
  <c r="N86" i="3"/>
  <c r="K86" i="3"/>
  <c r="D7" i="9" l="1"/>
  <c r="T20" i="9" l="1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 l="1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T1" i="9"/>
  <c r="S1" i="9"/>
  <c r="O1" i="9"/>
  <c r="N1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R3" i="9" l="1"/>
  <c r="R4" i="9"/>
  <c r="R5" i="9"/>
  <c r="R6" i="9"/>
  <c r="R7" i="9"/>
  <c r="R8" i="9"/>
  <c r="R9" i="9"/>
  <c r="R14" i="9"/>
  <c r="R15" i="9"/>
  <c r="R16" i="9"/>
  <c r="R17" i="9"/>
  <c r="R18" i="9"/>
  <c r="R19" i="9"/>
  <c r="R20" i="9"/>
  <c r="R10" i="9"/>
  <c r="R11" i="9"/>
  <c r="R12" i="9"/>
  <c r="R13" i="9"/>
  <c r="R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B5" i="9"/>
  <c r="E15" i="9"/>
  <c r="E16" i="9" s="1"/>
  <c r="B15" i="9"/>
  <c r="C7" i="9"/>
  <c r="E7" i="9"/>
  <c r="H7" i="9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B6" i="9" l="1"/>
  <c r="C6" i="9"/>
  <c r="H8" i="9"/>
  <c r="I8" i="9"/>
  <c r="E6" i="9"/>
  <c r="E8" i="9" s="1"/>
  <c r="G6" i="9"/>
  <c r="G8" i="9" s="1"/>
  <c r="D13" i="9"/>
  <c r="D14" i="9" s="1"/>
  <c r="D16" i="9" s="1"/>
  <c r="F6" i="9"/>
  <c r="F8" i="9" s="1"/>
  <c r="C13" i="9"/>
  <c r="C14" i="9" s="1"/>
  <c r="C16" i="9" s="1"/>
  <c r="B13" i="9"/>
  <c r="B14" i="9" s="1"/>
  <c r="B16" i="9" s="1"/>
  <c r="D5" i="9"/>
  <c r="D6" i="9" s="1"/>
  <c r="D8" i="9" s="1"/>
  <c r="C8" i="9"/>
  <c r="B8" i="9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最高、最低价的平均值，一般收购季与锦州价差5-15，拍卖季受汽运优势，一般会低于锦州港20-30元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<sst xmlns="http://schemas.openxmlformats.org/spreadsheetml/2006/main" count="327" uniqueCount="214">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</sst>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272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28" borderId="12" xfId="0" applyNumberFormat="1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14" fontId="8" fillId="27" borderId="12" xfId="0" applyNumberFormat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12" xfId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5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742032"/>
        <c:axId val="-1875745840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5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75740944"/>
        <c:axId val="-1875748016"/>
      </c:barChart>
      <c:catAx>
        <c:axId val="-1875742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45840"/>
        <c:crosses val="autoZero"/>
        <c:auto val="0"/>
        <c:lblAlgn val="ctr"/>
        <c:lblOffset val="100"/>
        <c:noMultiLvlLbl val="0"/>
      </c:catAx>
      <c:valAx>
        <c:axId val="-18757458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42032"/>
        <c:crosses val="autoZero"/>
        <c:crossBetween val="between"/>
      </c:valAx>
      <c:valAx>
        <c:axId val="-1875748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40944"/>
        <c:crosses val="max"/>
        <c:crossBetween val="between"/>
      </c:valAx>
      <c:catAx>
        <c:axId val="-187574094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87574801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5738224"/>
        <c:axId val="-187575073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744752"/>
        <c:axId val="-1875749104"/>
      </c:lineChart>
      <c:catAx>
        <c:axId val="-187573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50736"/>
        <c:crosses val="autoZero"/>
        <c:auto val="0"/>
        <c:lblAlgn val="ctr"/>
        <c:lblOffset val="100"/>
        <c:noMultiLvlLbl val="0"/>
      </c:catAx>
      <c:valAx>
        <c:axId val="-1875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38224"/>
        <c:crosses val="autoZero"/>
        <c:crossBetween val="between"/>
      </c:valAx>
      <c:valAx>
        <c:axId val="-187574910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44752"/>
        <c:crosses val="max"/>
        <c:crossBetween val="between"/>
      </c:valAx>
      <c:catAx>
        <c:axId val="-1875744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87574910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5739312"/>
        <c:axId val="-1875738768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258624"/>
        <c:axId val="-1875737136"/>
      </c:lineChart>
      <c:catAx>
        <c:axId val="-187573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38768"/>
        <c:crosses val="autoZero"/>
        <c:auto val="0"/>
        <c:lblAlgn val="ctr"/>
        <c:lblOffset val="100"/>
        <c:noMultiLvlLbl val="0"/>
      </c:catAx>
      <c:valAx>
        <c:axId val="-18757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5739312"/>
        <c:crosses val="autoZero"/>
        <c:crossBetween val="between"/>
      </c:valAx>
      <c:valAx>
        <c:axId val="-187573713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1258624"/>
        <c:crosses val="max"/>
        <c:crossBetween val="between"/>
      </c:valAx>
      <c:dateAx>
        <c:axId val="-1961258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875737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804640"/>
        <c:axId val="-180280681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62.71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2804096"/>
        <c:axId val="-1802803008"/>
      </c:lineChart>
      <c:catAx>
        <c:axId val="-180280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806816"/>
        <c:crosses val="autoZero"/>
        <c:auto val="0"/>
        <c:lblAlgn val="ctr"/>
        <c:lblOffset val="100"/>
        <c:noMultiLvlLbl val="0"/>
      </c:catAx>
      <c:valAx>
        <c:axId val="-1802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804640"/>
        <c:crosses val="autoZero"/>
        <c:crossBetween val="between"/>
      </c:valAx>
      <c:valAx>
        <c:axId val="-180280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804096"/>
        <c:crosses val="max"/>
        <c:crossBetween val="between"/>
      </c:valAx>
      <c:dateAx>
        <c:axId val="-180280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802803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803552"/>
        <c:axId val="-180281171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2799744"/>
        <c:axId val="-1802800832"/>
      </c:lineChart>
      <c:catAx>
        <c:axId val="-180280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811712"/>
        <c:crosses val="autoZero"/>
        <c:auto val="0"/>
        <c:lblAlgn val="ctr"/>
        <c:lblOffset val="100"/>
        <c:noMultiLvlLbl val="0"/>
      </c:catAx>
      <c:valAx>
        <c:axId val="-1802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803552"/>
        <c:crosses val="autoZero"/>
        <c:crossBetween val="between"/>
      </c:valAx>
      <c:valAx>
        <c:axId val="-1802800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799744"/>
        <c:crosses val="max"/>
        <c:crossBetween val="between"/>
      </c:valAx>
      <c:dateAx>
        <c:axId val="-1802799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802800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12"/>
  <sheetViews>
    <sheetView workbookViewId="0">
      <pane xSplit="1" ySplit="1" topLeftCell="B1494" activePane="bottomRight" state="frozen"/>
      <selection pane="topRight" activeCell="B1" sqref="B1"/>
      <selection pane="bottomLeft" activeCell="A2" sqref="A2"/>
      <selection pane="bottomRight" activeCell="D1511" sqref="D1511"/>
    </sheetView>
  </sheetViews>
  <sheetFormatPr defaultRowHeight="13.5" x14ac:dyDescent="0.15"/>
  <cols>
    <col min="1" max="1" width="11.625" style="157" bestFit="1" customWidth="1"/>
    <col min="2" max="4" width="11.625" style="158" customWidth="1"/>
    <col min="5" max="5" width="11.625" style="159" customWidth="1"/>
    <col min="6" max="6" width="9" style="160"/>
    <col min="7" max="7" width="12.25" style="161" customWidth="1"/>
    <col min="8" max="8" width="9" style="162"/>
    <col min="9" max="9" width="9" style="160"/>
    <col min="10" max="10" width="12.625" style="161" customWidth="1"/>
    <col min="11" max="11" width="9" style="162"/>
    <col min="12" max="13" width="9" style="160"/>
    <col min="14" max="14" width="9" style="162"/>
    <col min="15" max="15" width="9" style="160"/>
    <col min="16" max="16" width="11.125" style="161" customWidth="1"/>
    <col min="17" max="17" width="9" style="162"/>
    <col min="18" max="18" width="9" style="160"/>
    <col min="19" max="19" width="9" style="163"/>
    <col min="20" max="20" width="9" style="162"/>
    <col min="21" max="21" width="9" style="160"/>
    <col min="22" max="22" width="9" style="162"/>
    <col min="23" max="16384" width="9" style="160"/>
  </cols>
  <sheetData>
    <row r="1" spans="1:24" x14ac:dyDescent="0.15">
      <c r="B1" s="158" t="s">
        <v>167</v>
      </c>
      <c r="C1" s="158" t="s">
        <v>168</v>
      </c>
      <c r="D1" s="158" t="s">
        <v>169</v>
      </c>
      <c r="E1" s="159" t="s">
        <v>178</v>
      </c>
      <c r="F1" s="160" t="s">
        <v>107</v>
      </c>
      <c r="G1" s="161" t="s">
        <v>200</v>
      </c>
      <c r="H1" s="162" t="s">
        <v>120</v>
      </c>
      <c r="I1" s="160" t="s">
        <v>108</v>
      </c>
      <c r="J1" s="161" t="s">
        <v>201</v>
      </c>
      <c r="K1" s="162" t="s">
        <v>121</v>
      </c>
      <c r="L1" s="160" t="s">
        <v>109</v>
      </c>
      <c r="M1" s="160" t="s">
        <v>213</v>
      </c>
      <c r="N1" s="162" t="s">
        <v>122</v>
      </c>
      <c r="O1" s="160" t="s">
        <v>110</v>
      </c>
      <c r="P1" s="161" t="s">
        <v>202</v>
      </c>
      <c r="Q1" s="162" t="s">
        <v>123</v>
      </c>
      <c r="R1" s="160" t="s">
        <v>111</v>
      </c>
      <c r="S1" s="163" t="s">
        <v>180</v>
      </c>
      <c r="T1" s="162" t="s">
        <v>36</v>
      </c>
      <c r="U1" s="160" t="s">
        <v>112</v>
      </c>
      <c r="V1" s="162" t="s">
        <v>124</v>
      </c>
      <c r="W1" s="160" t="s">
        <v>113</v>
      </c>
      <c r="X1" s="160" t="s">
        <v>114</v>
      </c>
    </row>
    <row r="2" spans="1:24" x14ac:dyDescent="0.15">
      <c r="A2" s="157">
        <v>41122</v>
      </c>
      <c r="X2" s="160">
        <v>2420</v>
      </c>
    </row>
    <row r="3" spans="1:24" x14ac:dyDescent="0.15">
      <c r="A3" s="157">
        <v>41123</v>
      </c>
      <c r="I3" s="160">
        <v>2300</v>
      </c>
      <c r="X3" s="160">
        <v>2420</v>
      </c>
    </row>
    <row r="4" spans="1:24" x14ac:dyDescent="0.15">
      <c r="A4" s="157">
        <v>41124</v>
      </c>
      <c r="I4" s="160">
        <v>2300</v>
      </c>
    </row>
    <row r="5" spans="1:24" x14ac:dyDescent="0.15">
      <c r="A5" s="157">
        <v>41127</v>
      </c>
      <c r="I5" s="160">
        <v>2300</v>
      </c>
    </row>
    <row r="6" spans="1:24" x14ac:dyDescent="0.15">
      <c r="A6" s="157">
        <v>41128</v>
      </c>
      <c r="I6" s="160">
        <v>2300</v>
      </c>
    </row>
    <row r="7" spans="1:24" x14ac:dyDescent="0.15">
      <c r="A7" s="157">
        <v>41129</v>
      </c>
      <c r="X7" s="160">
        <v>2420</v>
      </c>
    </row>
    <row r="8" spans="1:24" x14ac:dyDescent="0.15">
      <c r="A8" s="157">
        <v>41130</v>
      </c>
    </row>
    <row r="9" spans="1:24" x14ac:dyDescent="0.15">
      <c r="A9" s="157">
        <v>41131</v>
      </c>
    </row>
    <row r="10" spans="1:24" x14ac:dyDescent="0.15">
      <c r="A10" s="157">
        <v>41134</v>
      </c>
    </row>
    <row r="11" spans="1:24" x14ac:dyDescent="0.15">
      <c r="A11" s="157">
        <v>41135</v>
      </c>
    </row>
    <row r="12" spans="1:24" x14ac:dyDescent="0.15">
      <c r="A12" s="157">
        <v>41136</v>
      </c>
    </row>
    <row r="13" spans="1:24" x14ac:dyDescent="0.15">
      <c r="A13" s="157">
        <v>41137</v>
      </c>
      <c r="I13" s="160">
        <v>2300</v>
      </c>
      <c r="X13" s="160">
        <v>2440</v>
      </c>
    </row>
    <row r="14" spans="1:24" x14ac:dyDescent="0.15">
      <c r="A14" s="157">
        <v>41138</v>
      </c>
      <c r="I14" s="160">
        <v>2300</v>
      </c>
      <c r="X14" s="160">
        <v>2440</v>
      </c>
    </row>
    <row r="15" spans="1:24" x14ac:dyDescent="0.15">
      <c r="A15" s="157">
        <v>41141</v>
      </c>
    </row>
    <row r="16" spans="1:24" x14ac:dyDescent="0.15">
      <c r="A16" s="157">
        <v>41142</v>
      </c>
    </row>
    <row r="17" spans="1:24" x14ac:dyDescent="0.15">
      <c r="A17" s="157">
        <v>41143</v>
      </c>
      <c r="X17" s="160">
        <v>2440</v>
      </c>
    </row>
    <row r="18" spans="1:24" x14ac:dyDescent="0.15">
      <c r="A18" s="157">
        <v>41144</v>
      </c>
      <c r="I18" s="160">
        <v>2320</v>
      </c>
      <c r="X18" s="160">
        <v>2440</v>
      </c>
    </row>
    <row r="19" spans="1:24" x14ac:dyDescent="0.15">
      <c r="A19" s="157">
        <v>41145</v>
      </c>
      <c r="I19" s="160">
        <v>2320</v>
      </c>
    </row>
    <row r="20" spans="1:24" x14ac:dyDescent="0.15">
      <c r="A20" s="157">
        <v>41148</v>
      </c>
      <c r="I20" s="160">
        <v>2320</v>
      </c>
      <c r="X20" s="160">
        <v>2440</v>
      </c>
    </row>
    <row r="21" spans="1:24" x14ac:dyDescent="0.15">
      <c r="A21" s="157">
        <v>41149</v>
      </c>
      <c r="I21" s="160">
        <v>2320</v>
      </c>
      <c r="U21" s="160">
        <v>2470</v>
      </c>
      <c r="X21" s="160">
        <v>2440</v>
      </c>
    </row>
    <row r="22" spans="1:24" x14ac:dyDescent="0.15">
      <c r="A22" s="157">
        <v>41150</v>
      </c>
      <c r="I22" s="160">
        <v>2320</v>
      </c>
      <c r="U22" s="160">
        <v>2470</v>
      </c>
    </row>
    <row r="23" spans="1:24" x14ac:dyDescent="0.15">
      <c r="A23" s="157">
        <v>41151</v>
      </c>
    </row>
    <row r="24" spans="1:24" x14ac:dyDescent="0.15">
      <c r="A24" s="157">
        <v>41152</v>
      </c>
      <c r="I24" s="160">
        <v>2320</v>
      </c>
      <c r="X24" s="160">
        <v>2440</v>
      </c>
    </row>
    <row r="25" spans="1:24" x14ac:dyDescent="0.15">
      <c r="A25" s="157">
        <v>41155</v>
      </c>
      <c r="I25" s="160">
        <v>2320</v>
      </c>
    </row>
    <row r="26" spans="1:24" x14ac:dyDescent="0.15">
      <c r="A26" s="157">
        <v>41156</v>
      </c>
      <c r="X26" s="160">
        <v>2440</v>
      </c>
    </row>
    <row r="27" spans="1:24" x14ac:dyDescent="0.15">
      <c r="A27" s="157">
        <v>41157</v>
      </c>
      <c r="X27" s="160">
        <v>2440</v>
      </c>
    </row>
    <row r="28" spans="1:24" x14ac:dyDescent="0.15">
      <c r="A28" s="157">
        <v>41158</v>
      </c>
    </row>
    <row r="29" spans="1:24" x14ac:dyDescent="0.15">
      <c r="A29" s="157">
        <v>41159</v>
      </c>
      <c r="I29" s="160">
        <v>2320</v>
      </c>
      <c r="X29" s="160">
        <v>2440</v>
      </c>
    </row>
    <row r="30" spans="1:24" x14ac:dyDescent="0.15">
      <c r="A30" s="157">
        <v>41162</v>
      </c>
      <c r="I30" s="160">
        <v>2320</v>
      </c>
    </row>
    <row r="31" spans="1:24" x14ac:dyDescent="0.15">
      <c r="A31" s="157">
        <v>41163</v>
      </c>
    </row>
    <row r="32" spans="1:24" x14ac:dyDescent="0.15">
      <c r="A32" s="157">
        <v>41164</v>
      </c>
    </row>
    <row r="33" spans="1:24" x14ac:dyDescent="0.15">
      <c r="A33" s="157">
        <v>41165</v>
      </c>
    </row>
    <row r="34" spans="1:24" x14ac:dyDescent="0.15">
      <c r="A34" s="157">
        <v>41166</v>
      </c>
      <c r="I34" s="160">
        <v>2320</v>
      </c>
    </row>
    <row r="35" spans="1:24" x14ac:dyDescent="0.15">
      <c r="A35" s="157">
        <v>41169</v>
      </c>
      <c r="X35" s="160">
        <v>2400</v>
      </c>
    </row>
    <row r="36" spans="1:24" x14ac:dyDescent="0.15">
      <c r="A36" s="157">
        <v>41170</v>
      </c>
      <c r="X36" s="160">
        <v>2400</v>
      </c>
    </row>
    <row r="37" spans="1:24" x14ac:dyDescent="0.15">
      <c r="A37" s="157">
        <v>41171</v>
      </c>
    </row>
    <row r="38" spans="1:24" x14ac:dyDescent="0.15">
      <c r="A38" s="157">
        <v>41172</v>
      </c>
      <c r="I38" s="160">
        <v>2320</v>
      </c>
    </row>
    <row r="39" spans="1:24" x14ac:dyDescent="0.15">
      <c r="A39" s="157">
        <v>41173</v>
      </c>
      <c r="I39" s="160">
        <v>2320</v>
      </c>
      <c r="U39" s="160">
        <v>2450</v>
      </c>
    </row>
    <row r="40" spans="1:24" x14ac:dyDescent="0.15">
      <c r="A40" s="157">
        <v>41176</v>
      </c>
      <c r="I40" s="160">
        <v>2320</v>
      </c>
      <c r="X40" s="160">
        <v>2400</v>
      </c>
    </row>
    <row r="41" spans="1:24" x14ac:dyDescent="0.15">
      <c r="A41" s="157">
        <v>41177</v>
      </c>
      <c r="I41" s="160">
        <v>2320</v>
      </c>
      <c r="X41" s="160">
        <v>2400</v>
      </c>
    </row>
    <row r="42" spans="1:24" x14ac:dyDescent="0.15">
      <c r="A42" s="157">
        <v>41178</v>
      </c>
    </row>
    <row r="43" spans="1:24" x14ac:dyDescent="0.15">
      <c r="A43" s="157">
        <v>41179</v>
      </c>
    </row>
    <row r="44" spans="1:24" x14ac:dyDescent="0.15">
      <c r="A44" s="157">
        <v>41180</v>
      </c>
    </row>
    <row r="45" spans="1:24" x14ac:dyDescent="0.15">
      <c r="A45" s="157">
        <v>41181</v>
      </c>
      <c r="I45" s="160">
        <v>2320</v>
      </c>
    </row>
    <row r="46" spans="1:24" x14ac:dyDescent="0.15">
      <c r="A46" s="157">
        <v>41190</v>
      </c>
    </row>
    <row r="47" spans="1:24" x14ac:dyDescent="0.15">
      <c r="A47" s="157">
        <v>41191</v>
      </c>
    </row>
    <row r="48" spans="1:24" x14ac:dyDescent="0.15">
      <c r="A48" s="157">
        <v>41192</v>
      </c>
    </row>
    <row r="49" spans="1:24" x14ac:dyDescent="0.15">
      <c r="A49" s="157">
        <v>41193</v>
      </c>
    </row>
    <row r="50" spans="1:24" x14ac:dyDescent="0.15">
      <c r="A50" s="157">
        <v>41194</v>
      </c>
      <c r="X50" s="160">
        <v>2340</v>
      </c>
    </row>
    <row r="51" spans="1:24" x14ac:dyDescent="0.15">
      <c r="A51" s="157">
        <v>41197</v>
      </c>
      <c r="X51" s="160">
        <v>2320</v>
      </c>
    </row>
    <row r="52" spans="1:24" x14ac:dyDescent="0.15">
      <c r="A52" s="157">
        <v>41198</v>
      </c>
      <c r="X52" s="160">
        <v>2320</v>
      </c>
    </row>
    <row r="53" spans="1:24" x14ac:dyDescent="0.15">
      <c r="A53" s="157">
        <v>41199</v>
      </c>
    </row>
    <row r="54" spans="1:24" x14ac:dyDescent="0.15">
      <c r="A54" s="157">
        <v>41200</v>
      </c>
    </row>
    <row r="55" spans="1:24" x14ac:dyDescent="0.15">
      <c r="A55" s="157">
        <v>41201</v>
      </c>
      <c r="X55" s="160">
        <v>2320</v>
      </c>
    </row>
    <row r="56" spans="1:24" x14ac:dyDescent="0.15">
      <c r="A56" s="157">
        <v>41204</v>
      </c>
    </row>
    <row r="57" spans="1:24" x14ac:dyDescent="0.15">
      <c r="A57" s="157">
        <v>41205</v>
      </c>
    </row>
    <row r="58" spans="1:24" x14ac:dyDescent="0.15">
      <c r="A58" s="157">
        <v>41206</v>
      </c>
      <c r="I58" s="160">
        <v>2200</v>
      </c>
      <c r="X58" s="160">
        <v>2320</v>
      </c>
    </row>
    <row r="59" spans="1:24" x14ac:dyDescent="0.15">
      <c r="A59" s="157">
        <v>41207</v>
      </c>
      <c r="I59" s="160">
        <v>2200</v>
      </c>
      <c r="X59" s="160">
        <v>2330</v>
      </c>
    </row>
    <row r="60" spans="1:24" x14ac:dyDescent="0.15">
      <c r="A60" s="157">
        <v>41208</v>
      </c>
      <c r="X60" s="160">
        <v>2330</v>
      </c>
    </row>
    <row r="61" spans="1:24" x14ac:dyDescent="0.15">
      <c r="A61" s="157">
        <v>41211</v>
      </c>
    </row>
    <row r="62" spans="1:24" x14ac:dyDescent="0.15">
      <c r="A62" s="157">
        <v>41212</v>
      </c>
      <c r="X62" s="160">
        <v>2330</v>
      </c>
    </row>
    <row r="63" spans="1:24" x14ac:dyDescent="0.15">
      <c r="A63" s="157">
        <v>41213</v>
      </c>
      <c r="X63" s="160">
        <v>2330</v>
      </c>
    </row>
    <row r="64" spans="1:24" x14ac:dyDescent="0.15">
      <c r="A64" s="157">
        <v>41214</v>
      </c>
    </row>
    <row r="65" spans="1:24" x14ac:dyDescent="0.15">
      <c r="A65" s="157">
        <v>41215</v>
      </c>
      <c r="I65" s="160">
        <v>2160</v>
      </c>
    </row>
    <row r="66" spans="1:24" x14ac:dyDescent="0.15">
      <c r="A66" s="157">
        <v>41218</v>
      </c>
      <c r="I66" s="160">
        <v>2160</v>
      </c>
      <c r="X66" s="160">
        <v>2340</v>
      </c>
    </row>
    <row r="67" spans="1:24" x14ac:dyDescent="0.15">
      <c r="A67" s="157">
        <v>41219</v>
      </c>
      <c r="I67" s="160">
        <v>2160</v>
      </c>
      <c r="X67" s="160">
        <v>2340</v>
      </c>
    </row>
    <row r="68" spans="1:24" x14ac:dyDescent="0.15">
      <c r="A68" s="157">
        <v>41220</v>
      </c>
    </row>
    <row r="69" spans="1:24" x14ac:dyDescent="0.15">
      <c r="A69" s="157">
        <v>41221</v>
      </c>
    </row>
    <row r="70" spans="1:24" x14ac:dyDescent="0.15">
      <c r="A70" s="157">
        <v>41222</v>
      </c>
    </row>
    <row r="71" spans="1:24" x14ac:dyDescent="0.15">
      <c r="A71" s="157">
        <v>41225</v>
      </c>
      <c r="X71" s="160">
        <v>2280</v>
      </c>
    </row>
    <row r="72" spans="1:24" x14ac:dyDescent="0.15">
      <c r="A72" s="157">
        <v>41226</v>
      </c>
      <c r="X72" s="160">
        <v>2280</v>
      </c>
    </row>
    <row r="73" spans="1:24" x14ac:dyDescent="0.15">
      <c r="A73" s="157">
        <v>41227</v>
      </c>
      <c r="I73" s="160">
        <v>2120</v>
      </c>
    </row>
    <row r="74" spans="1:24" x14ac:dyDescent="0.15">
      <c r="A74" s="157">
        <v>41228</v>
      </c>
      <c r="I74" s="160">
        <v>2120</v>
      </c>
    </row>
    <row r="75" spans="1:24" x14ac:dyDescent="0.15">
      <c r="A75" s="157">
        <v>41229</v>
      </c>
    </row>
    <row r="76" spans="1:24" x14ac:dyDescent="0.15">
      <c r="A76" s="157">
        <v>41232</v>
      </c>
    </row>
    <row r="77" spans="1:24" x14ac:dyDescent="0.15">
      <c r="A77" s="157">
        <v>41233</v>
      </c>
      <c r="I77" s="160">
        <v>2140</v>
      </c>
    </row>
    <row r="78" spans="1:24" x14ac:dyDescent="0.15">
      <c r="A78" s="157">
        <v>41234</v>
      </c>
      <c r="I78" s="160">
        <v>2140</v>
      </c>
      <c r="X78" s="160">
        <v>2260</v>
      </c>
    </row>
    <row r="79" spans="1:24" x14ac:dyDescent="0.15">
      <c r="A79" s="157">
        <v>41235</v>
      </c>
      <c r="X79" s="160">
        <v>2260</v>
      </c>
    </row>
    <row r="80" spans="1:24" x14ac:dyDescent="0.15">
      <c r="A80" s="157">
        <v>41236</v>
      </c>
    </row>
    <row r="81" spans="1:24" x14ac:dyDescent="0.15">
      <c r="A81" s="157">
        <v>41239</v>
      </c>
      <c r="I81" s="160">
        <v>2140</v>
      </c>
      <c r="X81" s="160">
        <v>2270</v>
      </c>
    </row>
    <row r="82" spans="1:24" x14ac:dyDescent="0.15">
      <c r="A82" s="157">
        <v>41240</v>
      </c>
      <c r="I82" s="160">
        <v>2140</v>
      </c>
      <c r="X82" s="160">
        <v>2270</v>
      </c>
    </row>
    <row r="83" spans="1:24" x14ac:dyDescent="0.15">
      <c r="A83" s="157">
        <v>41241</v>
      </c>
    </row>
    <row r="84" spans="1:24" x14ac:dyDescent="0.15">
      <c r="A84" s="157">
        <v>41242</v>
      </c>
      <c r="X84" s="160">
        <v>2260</v>
      </c>
    </row>
    <row r="85" spans="1:24" x14ac:dyDescent="0.15">
      <c r="A85" s="157">
        <v>41243</v>
      </c>
      <c r="X85" s="160">
        <v>2260</v>
      </c>
    </row>
    <row r="86" spans="1:24" x14ac:dyDescent="0.15">
      <c r="A86" s="157">
        <v>41246</v>
      </c>
      <c r="I86" s="160">
        <v>2140</v>
      </c>
      <c r="X86" s="160">
        <v>2280</v>
      </c>
    </row>
    <row r="87" spans="1:24" x14ac:dyDescent="0.15">
      <c r="A87" s="157">
        <v>41247</v>
      </c>
      <c r="X87" s="160">
        <v>2280</v>
      </c>
    </row>
    <row r="88" spans="1:24" x14ac:dyDescent="0.15">
      <c r="A88" s="157">
        <v>41248</v>
      </c>
    </row>
    <row r="89" spans="1:24" x14ac:dyDescent="0.15">
      <c r="A89" s="157">
        <v>41249</v>
      </c>
    </row>
    <row r="90" spans="1:24" x14ac:dyDescent="0.15">
      <c r="A90" s="157">
        <v>41250</v>
      </c>
      <c r="X90" s="160">
        <v>2280</v>
      </c>
    </row>
    <row r="91" spans="1:24" x14ac:dyDescent="0.15">
      <c r="A91" s="157">
        <v>41253</v>
      </c>
      <c r="I91" s="160">
        <v>2140</v>
      </c>
    </row>
    <row r="92" spans="1:24" x14ac:dyDescent="0.15">
      <c r="A92" s="157">
        <v>41254</v>
      </c>
      <c r="I92" s="160">
        <v>2140</v>
      </c>
      <c r="X92" s="160">
        <v>2280</v>
      </c>
    </row>
    <row r="93" spans="1:24" x14ac:dyDescent="0.15">
      <c r="A93" s="157">
        <v>41255</v>
      </c>
    </row>
    <row r="94" spans="1:24" x14ac:dyDescent="0.15">
      <c r="A94" s="157">
        <v>41256</v>
      </c>
    </row>
    <row r="95" spans="1:24" x14ac:dyDescent="0.15">
      <c r="A95" s="157">
        <v>41257</v>
      </c>
    </row>
    <row r="96" spans="1:24" x14ac:dyDescent="0.15">
      <c r="A96" s="157">
        <v>41260</v>
      </c>
      <c r="I96" s="160">
        <v>2140</v>
      </c>
    </row>
    <row r="97" spans="1:24" x14ac:dyDescent="0.15">
      <c r="A97" s="157">
        <v>41261</v>
      </c>
      <c r="I97" s="160">
        <v>2140</v>
      </c>
      <c r="X97" s="160">
        <v>2280</v>
      </c>
    </row>
    <row r="98" spans="1:24" x14ac:dyDescent="0.15">
      <c r="A98" s="157">
        <v>41262</v>
      </c>
      <c r="X98" s="160">
        <v>2280</v>
      </c>
    </row>
    <row r="99" spans="1:24" x14ac:dyDescent="0.15">
      <c r="A99" s="157">
        <v>41263</v>
      </c>
    </row>
    <row r="100" spans="1:24" x14ac:dyDescent="0.15">
      <c r="A100" s="157">
        <v>41264</v>
      </c>
      <c r="X100" s="160">
        <v>2280</v>
      </c>
    </row>
    <row r="101" spans="1:24" x14ac:dyDescent="0.15">
      <c r="A101" s="157">
        <v>41267</v>
      </c>
    </row>
    <row r="102" spans="1:24" x14ac:dyDescent="0.15">
      <c r="A102" s="157">
        <v>41268</v>
      </c>
      <c r="I102" s="160">
        <v>2140</v>
      </c>
    </row>
    <row r="103" spans="1:24" x14ac:dyDescent="0.15">
      <c r="A103" s="157">
        <v>41269</v>
      </c>
      <c r="X103" s="160">
        <v>2280</v>
      </c>
    </row>
    <row r="104" spans="1:24" x14ac:dyDescent="0.15">
      <c r="A104" s="157">
        <v>41270</v>
      </c>
      <c r="X104" s="160">
        <v>2280</v>
      </c>
    </row>
    <row r="105" spans="1:24" x14ac:dyDescent="0.15">
      <c r="A105" s="157">
        <v>41271</v>
      </c>
      <c r="U105" s="160">
        <v>2350</v>
      </c>
      <c r="X105" s="160">
        <v>2280</v>
      </c>
    </row>
    <row r="106" spans="1:24" x14ac:dyDescent="0.15">
      <c r="A106" s="157">
        <v>41274</v>
      </c>
      <c r="I106" s="160">
        <v>2140</v>
      </c>
      <c r="U106" s="160">
        <v>2350</v>
      </c>
    </row>
    <row r="107" spans="1:24" x14ac:dyDescent="0.15">
      <c r="A107" s="157">
        <v>41278</v>
      </c>
    </row>
    <row r="108" spans="1:24" x14ac:dyDescent="0.15">
      <c r="A108" s="157">
        <v>41279</v>
      </c>
      <c r="I108" s="160">
        <v>2140</v>
      </c>
      <c r="X108" s="160">
        <v>2280</v>
      </c>
    </row>
    <row r="109" spans="1:24" x14ac:dyDescent="0.15">
      <c r="A109" s="157">
        <v>41280</v>
      </c>
      <c r="I109" s="160">
        <v>2140</v>
      </c>
      <c r="U109" s="160">
        <v>2360</v>
      </c>
      <c r="X109" s="160">
        <v>2280</v>
      </c>
    </row>
    <row r="110" spans="1:24" x14ac:dyDescent="0.15">
      <c r="A110" s="157">
        <v>41281</v>
      </c>
      <c r="U110" s="160">
        <v>2360</v>
      </c>
    </row>
    <row r="111" spans="1:24" x14ac:dyDescent="0.15">
      <c r="A111" s="157">
        <v>41282</v>
      </c>
    </row>
    <row r="112" spans="1:24" x14ac:dyDescent="0.15">
      <c r="A112" s="157">
        <v>41283</v>
      </c>
    </row>
    <row r="113" spans="1:24" x14ac:dyDescent="0.15">
      <c r="A113" s="157">
        <v>41284</v>
      </c>
      <c r="I113" s="160">
        <v>2140</v>
      </c>
      <c r="X113" s="160">
        <v>2280</v>
      </c>
    </row>
    <row r="114" spans="1:24" x14ac:dyDescent="0.15">
      <c r="A114" s="157">
        <v>41285</v>
      </c>
      <c r="I114" s="160">
        <v>2140</v>
      </c>
      <c r="X114" s="160">
        <v>2280</v>
      </c>
    </row>
    <row r="115" spans="1:24" x14ac:dyDescent="0.15">
      <c r="A115" s="157">
        <v>41288</v>
      </c>
    </row>
    <row r="116" spans="1:24" x14ac:dyDescent="0.15">
      <c r="A116" s="157">
        <v>41289</v>
      </c>
      <c r="I116" s="160">
        <v>2140</v>
      </c>
    </row>
    <row r="117" spans="1:24" x14ac:dyDescent="0.15">
      <c r="A117" s="157">
        <v>41290</v>
      </c>
      <c r="I117" s="160">
        <v>2140</v>
      </c>
      <c r="X117" s="160">
        <v>2280</v>
      </c>
    </row>
    <row r="118" spans="1:24" x14ac:dyDescent="0.15">
      <c r="A118" s="157">
        <v>41291</v>
      </c>
      <c r="U118" s="160">
        <v>2380</v>
      </c>
      <c r="X118" s="160">
        <v>2280</v>
      </c>
    </row>
    <row r="119" spans="1:24" x14ac:dyDescent="0.15">
      <c r="A119" s="157">
        <v>41292</v>
      </c>
      <c r="U119" s="160">
        <v>2380</v>
      </c>
    </row>
    <row r="120" spans="1:24" x14ac:dyDescent="0.15">
      <c r="A120" s="157">
        <v>41295</v>
      </c>
    </row>
    <row r="121" spans="1:24" x14ac:dyDescent="0.15">
      <c r="A121" s="157">
        <v>41296</v>
      </c>
      <c r="I121" s="160">
        <v>2140</v>
      </c>
    </row>
    <row r="122" spans="1:24" x14ac:dyDescent="0.15">
      <c r="A122" s="157">
        <v>41297</v>
      </c>
      <c r="I122" s="160">
        <v>2140</v>
      </c>
      <c r="X122" s="160">
        <v>2260</v>
      </c>
    </row>
    <row r="123" spans="1:24" x14ac:dyDescent="0.15">
      <c r="A123" s="157">
        <v>41298</v>
      </c>
      <c r="U123" s="160">
        <v>2380</v>
      </c>
      <c r="X123" s="160">
        <v>2260</v>
      </c>
    </row>
    <row r="124" spans="1:24" x14ac:dyDescent="0.15">
      <c r="A124" s="157">
        <v>41299</v>
      </c>
      <c r="U124" s="160">
        <v>2380</v>
      </c>
    </row>
    <row r="125" spans="1:24" x14ac:dyDescent="0.15">
      <c r="A125" s="157">
        <v>41302</v>
      </c>
      <c r="I125" s="160">
        <v>2140</v>
      </c>
      <c r="U125" s="160">
        <v>2360</v>
      </c>
    </row>
    <row r="126" spans="1:24" x14ac:dyDescent="0.15">
      <c r="A126" s="157">
        <v>41303</v>
      </c>
      <c r="I126" s="160">
        <v>2140</v>
      </c>
      <c r="U126" s="160">
        <v>2360</v>
      </c>
    </row>
    <row r="127" spans="1:24" x14ac:dyDescent="0.15">
      <c r="A127" s="157">
        <v>41304</v>
      </c>
    </row>
    <row r="128" spans="1:24" x14ac:dyDescent="0.15">
      <c r="A128" s="157">
        <v>41305</v>
      </c>
      <c r="X128" s="160">
        <v>2260</v>
      </c>
    </row>
    <row r="129" spans="1:24" x14ac:dyDescent="0.15">
      <c r="A129" s="157">
        <v>41306</v>
      </c>
      <c r="U129" s="160">
        <v>2360</v>
      </c>
      <c r="X129" s="160">
        <v>2260</v>
      </c>
    </row>
    <row r="130" spans="1:24" x14ac:dyDescent="0.15">
      <c r="A130" s="157">
        <v>41309</v>
      </c>
      <c r="I130" s="160">
        <v>2140</v>
      </c>
    </row>
    <row r="131" spans="1:24" x14ac:dyDescent="0.15">
      <c r="A131" s="157">
        <v>41310</v>
      </c>
      <c r="I131" s="160">
        <v>2140</v>
      </c>
      <c r="X131" s="160">
        <v>2260</v>
      </c>
    </row>
    <row r="132" spans="1:24" x14ac:dyDescent="0.15">
      <c r="A132" s="157">
        <v>41323</v>
      </c>
    </row>
    <row r="133" spans="1:24" x14ac:dyDescent="0.15">
      <c r="A133" s="157">
        <v>41324</v>
      </c>
      <c r="I133" s="160">
        <v>2140</v>
      </c>
      <c r="X133" s="160">
        <v>2260</v>
      </c>
    </row>
    <row r="134" spans="1:24" x14ac:dyDescent="0.15">
      <c r="A134" s="157">
        <v>41325</v>
      </c>
      <c r="I134" s="160">
        <v>2140</v>
      </c>
      <c r="U134" s="160">
        <v>2360</v>
      </c>
      <c r="X134" s="160">
        <v>2260</v>
      </c>
    </row>
    <row r="135" spans="1:24" x14ac:dyDescent="0.15">
      <c r="A135" s="157">
        <v>41326</v>
      </c>
      <c r="U135" s="160">
        <v>2350</v>
      </c>
    </row>
    <row r="136" spans="1:24" x14ac:dyDescent="0.15">
      <c r="A136" s="157">
        <v>41327</v>
      </c>
    </row>
    <row r="137" spans="1:24" x14ac:dyDescent="0.15">
      <c r="A137" s="157">
        <v>41330</v>
      </c>
      <c r="U137" s="160">
        <v>2360</v>
      </c>
    </row>
    <row r="138" spans="1:24" x14ac:dyDescent="0.15">
      <c r="A138" s="157">
        <v>41331</v>
      </c>
      <c r="I138" s="160">
        <v>2140</v>
      </c>
      <c r="U138" s="160">
        <v>2360</v>
      </c>
    </row>
    <row r="139" spans="1:24" x14ac:dyDescent="0.15">
      <c r="A139" s="157">
        <v>41332</v>
      </c>
      <c r="I139" s="160">
        <v>2140</v>
      </c>
      <c r="X139" s="160">
        <v>2260</v>
      </c>
    </row>
    <row r="140" spans="1:24" x14ac:dyDescent="0.15">
      <c r="A140" s="157">
        <v>41333</v>
      </c>
      <c r="U140" s="160">
        <v>2320</v>
      </c>
      <c r="X140" s="160">
        <v>2260</v>
      </c>
    </row>
    <row r="141" spans="1:24" x14ac:dyDescent="0.15">
      <c r="A141" s="157">
        <v>41334</v>
      </c>
      <c r="U141" s="160">
        <v>2320</v>
      </c>
    </row>
    <row r="142" spans="1:24" x14ac:dyDescent="0.15">
      <c r="A142" s="157">
        <v>41337</v>
      </c>
      <c r="U142" s="160">
        <v>2320</v>
      </c>
    </row>
    <row r="143" spans="1:24" x14ac:dyDescent="0.15">
      <c r="A143" s="157">
        <v>41338</v>
      </c>
      <c r="I143" s="160">
        <v>2120</v>
      </c>
      <c r="X143" s="160">
        <v>2260</v>
      </c>
    </row>
    <row r="144" spans="1:24" x14ac:dyDescent="0.15">
      <c r="A144" s="157">
        <v>41339</v>
      </c>
      <c r="I144" s="160">
        <v>2120</v>
      </c>
      <c r="X144" s="160">
        <v>2260</v>
      </c>
    </row>
    <row r="145" spans="1:24" x14ac:dyDescent="0.15">
      <c r="A145" s="157">
        <v>41340</v>
      </c>
      <c r="U145" s="160">
        <v>2280</v>
      </c>
    </row>
    <row r="146" spans="1:24" x14ac:dyDescent="0.15">
      <c r="A146" s="157">
        <v>41341</v>
      </c>
      <c r="U146" s="160">
        <v>2280</v>
      </c>
    </row>
    <row r="147" spans="1:24" x14ac:dyDescent="0.15">
      <c r="A147" s="157">
        <v>41344</v>
      </c>
    </row>
    <row r="148" spans="1:24" x14ac:dyDescent="0.15">
      <c r="A148" s="157">
        <v>41345</v>
      </c>
      <c r="X148" s="160">
        <v>2220</v>
      </c>
    </row>
    <row r="149" spans="1:24" x14ac:dyDescent="0.15">
      <c r="A149" s="157">
        <v>41346</v>
      </c>
      <c r="X149" s="160">
        <v>2220</v>
      </c>
    </row>
    <row r="150" spans="1:24" x14ac:dyDescent="0.15">
      <c r="A150" s="157">
        <v>41347</v>
      </c>
    </row>
    <row r="151" spans="1:24" x14ac:dyDescent="0.15">
      <c r="A151" s="157">
        <v>41348</v>
      </c>
      <c r="X151" s="160">
        <v>2220</v>
      </c>
    </row>
    <row r="152" spans="1:24" x14ac:dyDescent="0.15">
      <c r="A152" s="157">
        <v>41351</v>
      </c>
      <c r="U152" s="160">
        <v>2280</v>
      </c>
    </row>
    <row r="153" spans="1:24" x14ac:dyDescent="0.15">
      <c r="A153" s="157">
        <v>41352</v>
      </c>
      <c r="U153" s="160">
        <v>2280</v>
      </c>
    </row>
    <row r="154" spans="1:24" x14ac:dyDescent="0.15">
      <c r="A154" s="157">
        <v>41353</v>
      </c>
    </row>
    <row r="155" spans="1:24" x14ac:dyDescent="0.15">
      <c r="A155" s="157">
        <v>41354</v>
      </c>
    </row>
    <row r="156" spans="1:24" x14ac:dyDescent="0.15">
      <c r="A156" s="157">
        <v>41355</v>
      </c>
    </row>
    <row r="157" spans="1:24" x14ac:dyDescent="0.15">
      <c r="A157" s="157">
        <v>41358</v>
      </c>
      <c r="I157" s="160">
        <v>2040</v>
      </c>
      <c r="U157" s="160">
        <v>2270</v>
      </c>
    </row>
    <row r="158" spans="1:24" x14ac:dyDescent="0.15">
      <c r="A158" s="157">
        <v>41359</v>
      </c>
      <c r="I158" s="160">
        <v>2040</v>
      </c>
      <c r="X158" s="160">
        <v>2220</v>
      </c>
    </row>
    <row r="159" spans="1:24" x14ac:dyDescent="0.15">
      <c r="A159" s="157">
        <v>41360</v>
      </c>
      <c r="X159" s="160">
        <v>2220</v>
      </c>
    </row>
    <row r="160" spans="1:24" x14ac:dyDescent="0.15">
      <c r="A160" s="157">
        <v>41361</v>
      </c>
    </row>
    <row r="161" spans="1:24" x14ac:dyDescent="0.15">
      <c r="A161" s="157">
        <v>41362</v>
      </c>
    </row>
    <row r="162" spans="1:24" x14ac:dyDescent="0.15">
      <c r="A162" s="157">
        <v>41365</v>
      </c>
    </row>
    <row r="163" spans="1:24" x14ac:dyDescent="0.15">
      <c r="A163" s="157">
        <v>41366</v>
      </c>
      <c r="I163" s="160">
        <v>2100</v>
      </c>
    </row>
    <row r="164" spans="1:24" x14ac:dyDescent="0.15">
      <c r="A164" s="157">
        <v>41367</v>
      </c>
      <c r="X164" s="160">
        <v>2240</v>
      </c>
    </row>
    <row r="165" spans="1:24" x14ac:dyDescent="0.15">
      <c r="A165" s="157">
        <v>41371</v>
      </c>
    </row>
    <row r="166" spans="1:24" x14ac:dyDescent="0.15">
      <c r="A166" s="157">
        <v>41372</v>
      </c>
      <c r="I166" s="160">
        <v>2100</v>
      </c>
      <c r="X166" s="160">
        <v>2240</v>
      </c>
    </row>
    <row r="167" spans="1:24" x14ac:dyDescent="0.15">
      <c r="A167" s="157">
        <v>41373</v>
      </c>
      <c r="I167" s="160">
        <v>2100</v>
      </c>
      <c r="U167" s="160">
        <v>2300</v>
      </c>
      <c r="X167" s="160">
        <v>2240</v>
      </c>
    </row>
    <row r="168" spans="1:24" x14ac:dyDescent="0.15">
      <c r="A168" s="157">
        <v>41374</v>
      </c>
      <c r="U168" s="160">
        <v>2300</v>
      </c>
    </row>
    <row r="169" spans="1:24" x14ac:dyDescent="0.15">
      <c r="A169" s="157">
        <v>41375</v>
      </c>
    </row>
    <row r="170" spans="1:24" x14ac:dyDescent="0.15">
      <c r="A170" s="157">
        <v>41376</v>
      </c>
    </row>
    <row r="171" spans="1:24" x14ac:dyDescent="0.15">
      <c r="A171" s="157">
        <v>41379</v>
      </c>
      <c r="I171" s="160">
        <v>2100</v>
      </c>
    </row>
    <row r="172" spans="1:24" x14ac:dyDescent="0.15">
      <c r="A172" s="157">
        <v>41380</v>
      </c>
      <c r="I172" s="160">
        <v>2100</v>
      </c>
    </row>
    <row r="173" spans="1:24" x14ac:dyDescent="0.15">
      <c r="A173" s="157">
        <v>41381</v>
      </c>
    </row>
    <row r="174" spans="1:24" x14ac:dyDescent="0.15">
      <c r="A174" s="157">
        <v>41382</v>
      </c>
      <c r="X174" s="160">
        <v>2220</v>
      </c>
    </row>
    <row r="175" spans="1:24" x14ac:dyDescent="0.15">
      <c r="A175" s="157">
        <v>41383</v>
      </c>
      <c r="X175" s="160">
        <v>2220</v>
      </c>
    </row>
    <row r="176" spans="1:24" x14ac:dyDescent="0.15">
      <c r="A176" s="157">
        <v>41386</v>
      </c>
      <c r="I176" s="160">
        <v>2100</v>
      </c>
      <c r="X176" s="160">
        <v>2220</v>
      </c>
    </row>
    <row r="177" spans="1:24" x14ac:dyDescent="0.15">
      <c r="A177" s="157">
        <v>41387</v>
      </c>
      <c r="I177" s="160">
        <v>2100</v>
      </c>
      <c r="U177" s="160">
        <v>2250</v>
      </c>
      <c r="X177" s="160">
        <v>2220</v>
      </c>
    </row>
    <row r="178" spans="1:24" x14ac:dyDescent="0.15">
      <c r="A178" s="157">
        <v>41388</v>
      </c>
      <c r="U178" s="160">
        <v>2250</v>
      </c>
    </row>
    <row r="179" spans="1:24" x14ac:dyDescent="0.15">
      <c r="A179" s="157">
        <v>41389</v>
      </c>
    </row>
    <row r="180" spans="1:24" x14ac:dyDescent="0.15">
      <c r="A180" s="157">
        <v>41390</v>
      </c>
      <c r="U180" s="160">
        <v>2230</v>
      </c>
    </row>
    <row r="181" spans="1:24" x14ac:dyDescent="0.15">
      <c r="A181" s="157">
        <v>41391</v>
      </c>
      <c r="U181" s="160">
        <v>2230</v>
      </c>
    </row>
    <row r="182" spans="1:24" x14ac:dyDescent="0.15">
      <c r="A182" s="157">
        <v>41392</v>
      </c>
    </row>
    <row r="183" spans="1:24" x14ac:dyDescent="0.15">
      <c r="A183" s="157">
        <v>41396</v>
      </c>
      <c r="I183" s="160">
        <v>2100</v>
      </c>
    </row>
    <row r="184" spans="1:24" x14ac:dyDescent="0.15">
      <c r="A184" s="157">
        <v>41397</v>
      </c>
      <c r="I184" s="160">
        <v>2100</v>
      </c>
      <c r="U184" s="160">
        <v>2250</v>
      </c>
    </row>
    <row r="185" spans="1:24" x14ac:dyDescent="0.15">
      <c r="A185" s="157">
        <v>41400</v>
      </c>
      <c r="X185" s="160">
        <v>2220</v>
      </c>
    </row>
    <row r="186" spans="1:24" x14ac:dyDescent="0.15">
      <c r="A186" s="157">
        <v>41401</v>
      </c>
      <c r="I186" s="160">
        <v>2120</v>
      </c>
      <c r="U186" s="160">
        <v>2230</v>
      </c>
      <c r="X186" s="160">
        <v>2220</v>
      </c>
    </row>
    <row r="187" spans="1:24" x14ac:dyDescent="0.15">
      <c r="A187" s="157">
        <v>41402</v>
      </c>
      <c r="I187" s="160">
        <v>2120</v>
      </c>
      <c r="U187" s="160">
        <v>2230</v>
      </c>
    </row>
    <row r="188" spans="1:24" x14ac:dyDescent="0.15">
      <c r="A188" s="157">
        <v>41403</v>
      </c>
    </row>
    <row r="189" spans="1:24" x14ac:dyDescent="0.15">
      <c r="A189" s="157">
        <v>41404</v>
      </c>
      <c r="U189" s="160">
        <v>2250</v>
      </c>
      <c r="X189" s="160">
        <v>2200</v>
      </c>
    </row>
    <row r="190" spans="1:24" x14ac:dyDescent="0.15">
      <c r="A190" s="157">
        <v>41407</v>
      </c>
      <c r="I190" s="160">
        <v>2120</v>
      </c>
    </row>
    <row r="191" spans="1:24" x14ac:dyDescent="0.15">
      <c r="A191" s="157">
        <v>41408</v>
      </c>
      <c r="I191" s="160">
        <v>2120</v>
      </c>
    </row>
    <row r="192" spans="1:24" x14ac:dyDescent="0.15">
      <c r="A192" s="157">
        <v>41409</v>
      </c>
      <c r="X192" s="160">
        <v>2220</v>
      </c>
    </row>
    <row r="193" spans="1:24" x14ac:dyDescent="0.15">
      <c r="A193" s="157">
        <v>41410</v>
      </c>
      <c r="I193" s="160">
        <v>2100</v>
      </c>
      <c r="U193" s="160">
        <v>2250</v>
      </c>
      <c r="X193" s="160">
        <v>2220</v>
      </c>
    </row>
    <row r="194" spans="1:24" x14ac:dyDescent="0.15">
      <c r="A194" s="157">
        <v>41411</v>
      </c>
      <c r="I194" s="160">
        <v>2100</v>
      </c>
      <c r="U194" s="160">
        <v>2250</v>
      </c>
    </row>
    <row r="195" spans="1:24" x14ac:dyDescent="0.15">
      <c r="A195" s="157">
        <v>41414</v>
      </c>
    </row>
    <row r="196" spans="1:24" x14ac:dyDescent="0.15">
      <c r="A196" s="157">
        <v>41415</v>
      </c>
      <c r="I196" s="160">
        <v>2100</v>
      </c>
    </row>
    <row r="197" spans="1:24" x14ac:dyDescent="0.15">
      <c r="A197" s="157">
        <v>41416</v>
      </c>
      <c r="I197" s="160">
        <v>2100</v>
      </c>
      <c r="X197" s="160">
        <v>2220</v>
      </c>
    </row>
    <row r="198" spans="1:24" x14ac:dyDescent="0.15">
      <c r="A198" s="157">
        <v>41417</v>
      </c>
      <c r="X198" s="160">
        <v>2220</v>
      </c>
    </row>
    <row r="199" spans="1:24" x14ac:dyDescent="0.15">
      <c r="A199" s="157">
        <v>41418</v>
      </c>
    </row>
    <row r="200" spans="1:24" x14ac:dyDescent="0.15">
      <c r="A200" s="157">
        <v>41421</v>
      </c>
      <c r="X200" s="160">
        <v>2220</v>
      </c>
    </row>
    <row r="201" spans="1:24" x14ac:dyDescent="0.15">
      <c r="A201" s="157">
        <v>41422</v>
      </c>
      <c r="I201" s="160">
        <v>2100</v>
      </c>
      <c r="X201" s="160">
        <v>2220</v>
      </c>
    </row>
    <row r="202" spans="1:24" x14ac:dyDescent="0.15">
      <c r="A202" s="157">
        <v>41423</v>
      </c>
      <c r="I202" s="160">
        <v>2100</v>
      </c>
    </row>
    <row r="203" spans="1:24" x14ac:dyDescent="0.15">
      <c r="A203" s="157">
        <v>41424</v>
      </c>
      <c r="U203" s="160">
        <v>2270</v>
      </c>
    </row>
    <row r="204" spans="1:24" x14ac:dyDescent="0.15">
      <c r="A204" s="157">
        <v>41425</v>
      </c>
      <c r="X204" s="160">
        <v>2240</v>
      </c>
    </row>
    <row r="205" spans="1:24" x14ac:dyDescent="0.15">
      <c r="A205" s="157">
        <v>41428</v>
      </c>
      <c r="I205" s="160">
        <v>2100</v>
      </c>
    </row>
    <row r="206" spans="1:24" x14ac:dyDescent="0.15">
      <c r="A206" s="157">
        <v>41429</v>
      </c>
      <c r="I206" s="160">
        <v>2100</v>
      </c>
      <c r="U206" s="160">
        <v>2280</v>
      </c>
      <c r="X206" s="160">
        <v>2240</v>
      </c>
    </row>
    <row r="207" spans="1:24" x14ac:dyDescent="0.15">
      <c r="A207" s="157">
        <v>41430</v>
      </c>
      <c r="U207" s="160">
        <v>2280</v>
      </c>
      <c r="X207" s="160">
        <v>2240</v>
      </c>
    </row>
    <row r="208" spans="1:24" x14ac:dyDescent="0.15">
      <c r="A208" s="157">
        <v>41431</v>
      </c>
    </row>
    <row r="209" spans="1:24" x14ac:dyDescent="0.15">
      <c r="A209" s="157">
        <v>41432</v>
      </c>
      <c r="U209" s="160">
        <v>2280</v>
      </c>
    </row>
    <row r="210" spans="1:24" x14ac:dyDescent="0.15">
      <c r="A210" s="157">
        <v>41433</v>
      </c>
      <c r="I210" s="160">
        <v>2100</v>
      </c>
      <c r="U210" s="160">
        <v>2280</v>
      </c>
      <c r="X210" s="160">
        <v>2220</v>
      </c>
    </row>
    <row r="211" spans="1:24" x14ac:dyDescent="0.15">
      <c r="A211" s="157">
        <v>41434</v>
      </c>
      <c r="I211" s="160">
        <v>2100</v>
      </c>
      <c r="X211" s="160">
        <v>2220</v>
      </c>
    </row>
    <row r="212" spans="1:24" x14ac:dyDescent="0.15">
      <c r="A212" s="157">
        <v>41438</v>
      </c>
      <c r="I212" s="160">
        <v>2100</v>
      </c>
      <c r="U212" s="160">
        <v>2300</v>
      </c>
    </row>
    <row r="213" spans="1:24" x14ac:dyDescent="0.15">
      <c r="A213" s="157">
        <v>41439</v>
      </c>
      <c r="I213" s="160">
        <v>2100</v>
      </c>
      <c r="U213" s="160">
        <v>2300</v>
      </c>
      <c r="X213" s="160">
        <v>2250</v>
      </c>
    </row>
    <row r="214" spans="1:24" x14ac:dyDescent="0.15">
      <c r="A214" s="157">
        <v>41442</v>
      </c>
      <c r="I214" s="160">
        <v>2100</v>
      </c>
      <c r="U214" s="160">
        <v>2300</v>
      </c>
    </row>
    <row r="215" spans="1:24" x14ac:dyDescent="0.15">
      <c r="A215" s="157">
        <v>41443</v>
      </c>
      <c r="I215" s="160">
        <v>2100</v>
      </c>
      <c r="U215" s="160">
        <v>2300</v>
      </c>
      <c r="X215" s="160">
        <v>2230</v>
      </c>
    </row>
    <row r="216" spans="1:24" x14ac:dyDescent="0.15">
      <c r="A216" s="157">
        <v>41444</v>
      </c>
      <c r="X216" s="160">
        <v>2230</v>
      </c>
    </row>
    <row r="217" spans="1:24" x14ac:dyDescent="0.15">
      <c r="A217" s="157">
        <v>41445</v>
      </c>
      <c r="U217" s="160">
        <v>2300</v>
      </c>
    </row>
    <row r="218" spans="1:24" x14ac:dyDescent="0.15">
      <c r="A218" s="157">
        <v>41446</v>
      </c>
      <c r="U218" s="160">
        <v>2300</v>
      </c>
    </row>
    <row r="219" spans="1:24" x14ac:dyDescent="0.15">
      <c r="A219" s="157">
        <v>41449</v>
      </c>
      <c r="U219" s="160">
        <v>2300</v>
      </c>
      <c r="X219" s="160">
        <v>2230</v>
      </c>
    </row>
    <row r="220" spans="1:24" x14ac:dyDescent="0.15">
      <c r="A220" s="157">
        <v>41450</v>
      </c>
      <c r="I220" s="160">
        <v>2100</v>
      </c>
      <c r="U220" s="160">
        <v>2300</v>
      </c>
      <c r="X220" s="160">
        <v>2230</v>
      </c>
    </row>
    <row r="221" spans="1:24" x14ac:dyDescent="0.15">
      <c r="A221" s="157">
        <v>41451</v>
      </c>
      <c r="I221" s="160">
        <v>2100</v>
      </c>
      <c r="U221" s="160">
        <v>2300</v>
      </c>
    </row>
    <row r="222" spans="1:24" x14ac:dyDescent="0.15">
      <c r="A222" s="157">
        <v>41452</v>
      </c>
      <c r="U222" s="160">
        <v>2320</v>
      </c>
      <c r="X222" s="160">
        <v>2280</v>
      </c>
    </row>
    <row r="223" spans="1:24" x14ac:dyDescent="0.15">
      <c r="A223" s="157">
        <v>41453</v>
      </c>
      <c r="X223" s="160">
        <v>2280</v>
      </c>
    </row>
    <row r="224" spans="1:24" x14ac:dyDescent="0.15">
      <c r="A224" s="157">
        <v>41456</v>
      </c>
      <c r="U224" s="160">
        <v>2320</v>
      </c>
    </row>
    <row r="225" spans="1:24" x14ac:dyDescent="0.15">
      <c r="A225" s="157">
        <v>41457</v>
      </c>
      <c r="U225" s="160">
        <v>2320</v>
      </c>
      <c r="X225" s="160">
        <v>2280</v>
      </c>
    </row>
    <row r="226" spans="1:24" x14ac:dyDescent="0.15">
      <c r="A226" s="157">
        <v>41458</v>
      </c>
      <c r="I226" s="160">
        <v>2100</v>
      </c>
      <c r="X226" s="160">
        <v>2280</v>
      </c>
    </row>
    <row r="227" spans="1:24" x14ac:dyDescent="0.15">
      <c r="A227" s="157">
        <v>41459</v>
      </c>
    </row>
    <row r="228" spans="1:24" x14ac:dyDescent="0.15">
      <c r="A228" s="157">
        <v>41460</v>
      </c>
      <c r="X228" s="160">
        <v>2300</v>
      </c>
    </row>
    <row r="229" spans="1:24" x14ac:dyDescent="0.15">
      <c r="A229" s="157">
        <v>41463</v>
      </c>
      <c r="I229" s="160">
        <v>2100</v>
      </c>
      <c r="X229" s="160">
        <v>2300</v>
      </c>
    </row>
    <row r="230" spans="1:24" x14ac:dyDescent="0.15">
      <c r="A230" s="157">
        <v>41464</v>
      </c>
      <c r="U230" s="160">
        <v>2320</v>
      </c>
    </row>
    <row r="231" spans="1:24" x14ac:dyDescent="0.15">
      <c r="A231" s="157">
        <v>41465</v>
      </c>
    </row>
    <row r="232" spans="1:24" x14ac:dyDescent="0.15">
      <c r="A232" s="157">
        <v>41466</v>
      </c>
      <c r="U232" s="160">
        <v>2330</v>
      </c>
    </row>
    <row r="233" spans="1:24" x14ac:dyDescent="0.15">
      <c r="A233" s="157">
        <v>41467</v>
      </c>
      <c r="U233" s="160">
        <v>2330</v>
      </c>
    </row>
    <row r="234" spans="1:24" x14ac:dyDescent="0.15">
      <c r="A234" s="157">
        <v>41470</v>
      </c>
      <c r="U234" s="160">
        <v>2330</v>
      </c>
    </row>
    <row r="235" spans="1:24" x14ac:dyDescent="0.15">
      <c r="A235" s="157">
        <v>41471</v>
      </c>
    </row>
    <row r="236" spans="1:24" x14ac:dyDescent="0.15">
      <c r="A236" s="157">
        <v>41472</v>
      </c>
      <c r="U236" s="160">
        <v>2330</v>
      </c>
    </row>
    <row r="237" spans="1:24" x14ac:dyDescent="0.15">
      <c r="A237" s="157">
        <v>41473</v>
      </c>
      <c r="I237" s="160">
        <v>2100</v>
      </c>
      <c r="U237" s="160">
        <v>2330</v>
      </c>
      <c r="X237" s="160">
        <v>2320</v>
      </c>
    </row>
    <row r="238" spans="1:24" x14ac:dyDescent="0.15">
      <c r="A238" s="157">
        <v>41474</v>
      </c>
      <c r="X238" s="160">
        <v>2320</v>
      </c>
    </row>
    <row r="239" spans="1:24" x14ac:dyDescent="0.15">
      <c r="A239" s="157">
        <v>41477</v>
      </c>
      <c r="X239" s="160">
        <v>2320</v>
      </c>
    </row>
    <row r="240" spans="1:24" x14ac:dyDescent="0.15">
      <c r="A240" s="157">
        <v>41478</v>
      </c>
      <c r="U240" s="160">
        <v>2330</v>
      </c>
    </row>
    <row r="241" spans="1:24" x14ac:dyDescent="0.15">
      <c r="A241" s="157">
        <v>41479</v>
      </c>
      <c r="X241" s="160">
        <v>2320</v>
      </c>
    </row>
    <row r="242" spans="1:24" x14ac:dyDescent="0.15">
      <c r="A242" s="157">
        <v>41480</v>
      </c>
    </row>
    <row r="243" spans="1:24" x14ac:dyDescent="0.15">
      <c r="A243" s="157">
        <v>41481</v>
      </c>
      <c r="U243" s="160">
        <v>2330</v>
      </c>
    </row>
    <row r="244" spans="1:24" x14ac:dyDescent="0.15">
      <c r="A244" s="157">
        <v>41484</v>
      </c>
      <c r="U244" s="160">
        <v>2330</v>
      </c>
    </row>
    <row r="245" spans="1:24" x14ac:dyDescent="0.15">
      <c r="A245" s="157">
        <v>41485</v>
      </c>
    </row>
    <row r="246" spans="1:24" x14ac:dyDescent="0.15">
      <c r="A246" s="157">
        <v>41486</v>
      </c>
      <c r="U246" s="160">
        <v>2330</v>
      </c>
    </row>
    <row r="247" spans="1:24" x14ac:dyDescent="0.15">
      <c r="A247" s="157">
        <v>41487</v>
      </c>
      <c r="I247" s="160">
        <v>2100</v>
      </c>
      <c r="U247" s="160">
        <v>2330</v>
      </c>
      <c r="X247" s="160">
        <v>2300</v>
      </c>
    </row>
    <row r="248" spans="1:24" x14ac:dyDescent="0.15">
      <c r="A248" s="157">
        <v>41488</v>
      </c>
      <c r="I248" s="160">
        <v>2100</v>
      </c>
    </row>
    <row r="249" spans="1:24" x14ac:dyDescent="0.15">
      <c r="A249" s="157">
        <v>41491</v>
      </c>
      <c r="I249" s="160">
        <v>2100</v>
      </c>
      <c r="U249" s="160">
        <v>2330</v>
      </c>
    </row>
    <row r="250" spans="1:24" x14ac:dyDescent="0.15">
      <c r="A250" s="157">
        <v>41492</v>
      </c>
      <c r="I250" s="160">
        <v>2100</v>
      </c>
      <c r="U250" s="160">
        <v>2330</v>
      </c>
    </row>
    <row r="251" spans="1:24" x14ac:dyDescent="0.15">
      <c r="A251" s="157">
        <v>41493</v>
      </c>
    </row>
    <row r="252" spans="1:24" x14ac:dyDescent="0.15">
      <c r="A252" s="157">
        <v>41494</v>
      </c>
      <c r="I252" s="160">
        <v>2100</v>
      </c>
    </row>
    <row r="253" spans="1:24" x14ac:dyDescent="0.15">
      <c r="A253" s="157">
        <v>41495</v>
      </c>
      <c r="I253" s="160">
        <v>2100</v>
      </c>
      <c r="U253" s="160">
        <v>2330</v>
      </c>
    </row>
    <row r="254" spans="1:24" x14ac:dyDescent="0.15">
      <c r="A254" s="157">
        <v>41498</v>
      </c>
      <c r="I254" s="160">
        <v>2100</v>
      </c>
      <c r="U254" s="160">
        <v>2330</v>
      </c>
    </row>
    <row r="255" spans="1:24" x14ac:dyDescent="0.15">
      <c r="A255" s="157">
        <v>41499</v>
      </c>
      <c r="I255" s="160">
        <v>2100</v>
      </c>
      <c r="U255" s="160">
        <v>2330</v>
      </c>
    </row>
    <row r="256" spans="1:24" x14ac:dyDescent="0.15">
      <c r="A256" s="157">
        <v>41500</v>
      </c>
      <c r="I256" s="160">
        <v>2100</v>
      </c>
    </row>
    <row r="257" spans="1:24" x14ac:dyDescent="0.15">
      <c r="A257" s="157">
        <v>41501</v>
      </c>
      <c r="I257" s="160">
        <v>2100</v>
      </c>
    </row>
    <row r="258" spans="1:24" x14ac:dyDescent="0.15">
      <c r="A258" s="157">
        <v>41502</v>
      </c>
      <c r="I258" s="160">
        <v>2100</v>
      </c>
      <c r="X258" s="160">
        <v>2220</v>
      </c>
    </row>
    <row r="259" spans="1:24" x14ac:dyDescent="0.15">
      <c r="A259" s="157">
        <v>41505</v>
      </c>
      <c r="I259" s="160">
        <v>2100</v>
      </c>
      <c r="X259" s="160">
        <v>2220</v>
      </c>
    </row>
    <row r="260" spans="1:24" x14ac:dyDescent="0.15">
      <c r="A260" s="157">
        <v>41506</v>
      </c>
      <c r="I260" s="160">
        <v>2100</v>
      </c>
      <c r="U260" s="160">
        <v>2310</v>
      </c>
    </row>
    <row r="261" spans="1:24" x14ac:dyDescent="0.15">
      <c r="A261" s="157">
        <v>41507</v>
      </c>
      <c r="I261" s="160">
        <v>2100</v>
      </c>
      <c r="U261" s="160">
        <v>2310</v>
      </c>
    </row>
    <row r="262" spans="1:24" x14ac:dyDescent="0.15">
      <c r="A262" s="157">
        <v>41508</v>
      </c>
    </row>
    <row r="263" spans="1:24" x14ac:dyDescent="0.15">
      <c r="A263" s="157">
        <v>41509</v>
      </c>
      <c r="I263" s="160">
        <v>2100</v>
      </c>
    </row>
    <row r="264" spans="1:24" x14ac:dyDescent="0.15">
      <c r="A264" s="157">
        <v>41512</v>
      </c>
      <c r="I264" s="160">
        <v>2100</v>
      </c>
    </row>
    <row r="265" spans="1:24" x14ac:dyDescent="0.15">
      <c r="A265" s="157">
        <v>41513</v>
      </c>
      <c r="I265" s="160">
        <v>2100</v>
      </c>
    </row>
    <row r="266" spans="1:24" x14ac:dyDescent="0.15">
      <c r="A266" s="157">
        <v>41514</v>
      </c>
      <c r="I266" s="160">
        <v>2100</v>
      </c>
    </row>
    <row r="267" spans="1:24" x14ac:dyDescent="0.15">
      <c r="A267" s="157">
        <v>41515</v>
      </c>
      <c r="U267" s="160">
        <v>2300</v>
      </c>
    </row>
    <row r="268" spans="1:24" x14ac:dyDescent="0.15">
      <c r="A268" s="157">
        <v>41516</v>
      </c>
      <c r="I268" s="160">
        <v>2100</v>
      </c>
      <c r="U268" s="160">
        <v>2300</v>
      </c>
    </row>
    <row r="269" spans="1:24" x14ac:dyDescent="0.15">
      <c r="A269" s="157">
        <v>41519</v>
      </c>
      <c r="I269" s="160">
        <v>2100</v>
      </c>
    </row>
    <row r="270" spans="1:24" x14ac:dyDescent="0.15">
      <c r="A270" s="157">
        <v>41520</v>
      </c>
    </row>
    <row r="271" spans="1:24" x14ac:dyDescent="0.15">
      <c r="A271" s="157">
        <v>41521</v>
      </c>
      <c r="I271" s="160">
        <v>2100</v>
      </c>
    </row>
    <row r="272" spans="1:24" x14ac:dyDescent="0.15">
      <c r="A272" s="157">
        <v>41522</v>
      </c>
      <c r="I272" s="160">
        <v>2100</v>
      </c>
      <c r="U272" s="160">
        <v>2300</v>
      </c>
    </row>
    <row r="273" spans="1:21" x14ac:dyDescent="0.15">
      <c r="A273" s="157">
        <v>41523</v>
      </c>
      <c r="I273" s="160">
        <v>2100</v>
      </c>
      <c r="U273" s="160">
        <v>2300</v>
      </c>
    </row>
    <row r="274" spans="1:21" x14ac:dyDescent="0.15">
      <c r="A274" s="157">
        <v>41526</v>
      </c>
      <c r="I274" s="160">
        <v>2100</v>
      </c>
    </row>
    <row r="275" spans="1:21" x14ac:dyDescent="0.15">
      <c r="A275" s="157">
        <v>41527</v>
      </c>
      <c r="I275" s="160">
        <v>2100</v>
      </c>
    </row>
    <row r="276" spans="1:21" x14ac:dyDescent="0.15">
      <c r="A276" s="157">
        <v>41528</v>
      </c>
      <c r="U276" s="160">
        <v>2300</v>
      </c>
    </row>
    <row r="277" spans="1:21" x14ac:dyDescent="0.15">
      <c r="A277" s="157">
        <v>41529</v>
      </c>
      <c r="U277" s="160">
        <v>2300</v>
      </c>
    </row>
    <row r="278" spans="1:21" x14ac:dyDescent="0.15">
      <c r="A278" s="157">
        <v>41530</v>
      </c>
      <c r="I278" s="160">
        <v>2100</v>
      </c>
      <c r="U278" s="160">
        <v>2300</v>
      </c>
    </row>
    <row r="279" spans="1:21" x14ac:dyDescent="0.15">
      <c r="A279" s="157">
        <v>41533</v>
      </c>
      <c r="I279" s="160">
        <v>2100</v>
      </c>
      <c r="U279" s="160">
        <v>2280</v>
      </c>
    </row>
    <row r="280" spans="1:21" x14ac:dyDescent="0.15">
      <c r="A280" s="157">
        <v>41534</v>
      </c>
      <c r="I280" s="160">
        <v>2100</v>
      </c>
    </row>
    <row r="281" spans="1:21" x14ac:dyDescent="0.15">
      <c r="A281" s="157">
        <v>41535</v>
      </c>
      <c r="I281" s="160">
        <v>2100</v>
      </c>
    </row>
    <row r="282" spans="1:21" x14ac:dyDescent="0.15">
      <c r="A282" s="157">
        <v>41539</v>
      </c>
      <c r="I282" s="160">
        <v>2100</v>
      </c>
    </row>
    <row r="283" spans="1:21" x14ac:dyDescent="0.15">
      <c r="A283" s="157">
        <v>41540</v>
      </c>
      <c r="I283" s="160">
        <v>2100</v>
      </c>
    </row>
    <row r="284" spans="1:21" x14ac:dyDescent="0.15">
      <c r="A284" s="157">
        <v>41541</v>
      </c>
      <c r="I284" s="160">
        <v>2100</v>
      </c>
      <c r="U284" s="160">
        <v>2300</v>
      </c>
    </row>
    <row r="285" spans="1:21" x14ac:dyDescent="0.15">
      <c r="A285" s="157">
        <v>41542</v>
      </c>
      <c r="I285" s="160">
        <v>2100</v>
      </c>
      <c r="U285" s="160">
        <v>2300</v>
      </c>
    </row>
    <row r="286" spans="1:21" x14ac:dyDescent="0.15">
      <c r="A286" s="157">
        <v>41543</v>
      </c>
      <c r="U286" s="160">
        <v>2300</v>
      </c>
    </row>
    <row r="287" spans="1:21" x14ac:dyDescent="0.15">
      <c r="A287" s="157">
        <v>41544</v>
      </c>
      <c r="I287" s="160">
        <v>2120</v>
      </c>
    </row>
    <row r="288" spans="1:21" x14ac:dyDescent="0.15">
      <c r="A288" s="157">
        <v>41546</v>
      </c>
      <c r="I288" s="160">
        <v>2120</v>
      </c>
    </row>
    <row r="289" spans="1:21" x14ac:dyDescent="0.15">
      <c r="A289" s="157">
        <v>41547</v>
      </c>
      <c r="I289" s="160">
        <v>2120</v>
      </c>
    </row>
    <row r="290" spans="1:21" x14ac:dyDescent="0.15">
      <c r="A290" s="157">
        <v>41555</v>
      </c>
      <c r="I290" s="160">
        <v>2120</v>
      </c>
    </row>
    <row r="291" spans="1:21" x14ac:dyDescent="0.15">
      <c r="A291" s="157">
        <v>41556</v>
      </c>
      <c r="U291" s="160">
        <v>2280</v>
      </c>
    </row>
    <row r="292" spans="1:21" x14ac:dyDescent="0.15">
      <c r="A292" s="157">
        <v>41557</v>
      </c>
      <c r="U292" s="160">
        <v>2280</v>
      </c>
    </row>
    <row r="293" spans="1:21" x14ac:dyDescent="0.15">
      <c r="A293" s="157">
        <v>41558</v>
      </c>
    </row>
    <row r="294" spans="1:21" x14ac:dyDescent="0.15">
      <c r="A294" s="157">
        <v>41559</v>
      </c>
    </row>
    <row r="295" spans="1:21" x14ac:dyDescent="0.15">
      <c r="A295" s="157">
        <v>41561</v>
      </c>
    </row>
    <row r="296" spans="1:21" x14ac:dyDescent="0.15">
      <c r="A296" s="157">
        <v>41562</v>
      </c>
      <c r="U296" s="160">
        <v>2250</v>
      </c>
    </row>
    <row r="297" spans="1:21" x14ac:dyDescent="0.15">
      <c r="A297" s="157">
        <v>41563</v>
      </c>
      <c r="U297" s="160">
        <v>2250</v>
      </c>
    </row>
    <row r="298" spans="1:21" x14ac:dyDescent="0.15">
      <c r="A298" s="157">
        <v>41564</v>
      </c>
      <c r="I298" s="160">
        <v>2120</v>
      </c>
      <c r="U298" s="160">
        <v>2250</v>
      </c>
    </row>
    <row r="299" spans="1:21" x14ac:dyDescent="0.15">
      <c r="A299" s="157">
        <v>41565</v>
      </c>
      <c r="I299" s="160">
        <v>2120</v>
      </c>
    </row>
    <row r="300" spans="1:21" x14ac:dyDescent="0.15">
      <c r="A300" s="157">
        <v>41568</v>
      </c>
      <c r="I300" s="160">
        <v>2120</v>
      </c>
    </row>
    <row r="301" spans="1:21" x14ac:dyDescent="0.15">
      <c r="A301" s="157">
        <v>41569</v>
      </c>
      <c r="I301" s="160">
        <v>2120</v>
      </c>
    </row>
    <row r="302" spans="1:21" x14ac:dyDescent="0.15">
      <c r="A302" s="157">
        <v>41570</v>
      </c>
      <c r="U302" s="160">
        <v>2230</v>
      </c>
    </row>
    <row r="303" spans="1:21" x14ac:dyDescent="0.15">
      <c r="A303" s="157">
        <v>41571</v>
      </c>
    </row>
    <row r="304" spans="1:21" x14ac:dyDescent="0.15">
      <c r="A304" s="157">
        <v>41572</v>
      </c>
      <c r="I304" s="160">
        <v>2100</v>
      </c>
    </row>
    <row r="305" spans="1:24" x14ac:dyDescent="0.15">
      <c r="A305" s="157">
        <v>41575</v>
      </c>
      <c r="I305" s="160">
        <v>2100</v>
      </c>
    </row>
    <row r="306" spans="1:24" x14ac:dyDescent="0.15">
      <c r="A306" s="157">
        <v>41576</v>
      </c>
      <c r="I306" s="160">
        <v>2100</v>
      </c>
    </row>
    <row r="307" spans="1:24" x14ac:dyDescent="0.15">
      <c r="A307" s="157">
        <v>41577</v>
      </c>
      <c r="I307" s="160">
        <v>2100</v>
      </c>
      <c r="U307" s="160">
        <v>2230</v>
      </c>
    </row>
    <row r="308" spans="1:24" x14ac:dyDescent="0.15">
      <c r="A308" s="157">
        <v>41578</v>
      </c>
      <c r="I308" s="160">
        <v>2100</v>
      </c>
      <c r="U308" s="160">
        <v>2230</v>
      </c>
    </row>
    <row r="309" spans="1:24" x14ac:dyDescent="0.15">
      <c r="A309" s="157">
        <v>41579</v>
      </c>
      <c r="I309" s="160">
        <v>2100</v>
      </c>
      <c r="U309" s="160">
        <v>2230</v>
      </c>
    </row>
    <row r="310" spans="1:24" x14ac:dyDescent="0.15">
      <c r="A310" s="157">
        <v>41582</v>
      </c>
      <c r="U310" s="160">
        <v>2230</v>
      </c>
    </row>
    <row r="311" spans="1:24" x14ac:dyDescent="0.15">
      <c r="A311" s="157">
        <v>41583</v>
      </c>
    </row>
    <row r="312" spans="1:24" x14ac:dyDescent="0.15">
      <c r="A312" s="157">
        <v>41584</v>
      </c>
    </row>
    <row r="313" spans="1:24" x14ac:dyDescent="0.15">
      <c r="A313" s="157">
        <v>41585</v>
      </c>
    </row>
    <row r="314" spans="1:24" x14ac:dyDescent="0.15">
      <c r="A314" s="157">
        <v>41586</v>
      </c>
      <c r="I314" s="160">
        <v>2100</v>
      </c>
    </row>
    <row r="315" spans="1:24" x14ac:dyDescent="0.15">
      <c r="A315" s="157">
        <v>41589</v>
      </c>
      <c r="I315" s="160">
        <v>2100</v>
      </c>
      <c r="X315" s="160">
        <v>2180</v>
      </c>
    </row>
    <row r="316" spans="1:24" x14ac:dyDescent="0.15">
      <c r="A316" s="157">
        <v>41590</v>
      </c>
      <c r="I316" s="160">
        <v>2100</v>
      </c>
    </row>
    <row r="317" spans="1:24" x14ac:dyDescent="0.15">
      <c r="A317" s="157">
        <v>41591</v>
      </c>
    </row>
    <row r="318" spans="1:24" x14ac:dyDescent="0.15">
      <c r="A318" s="157">
        <v>41592</v>
      </c>
      <c r="I318" s="160">
        <v>2100</v>
      </c>
    </row>
    <row r="319" spans="1:24" x14ac:dyDescent="0.15">
      <c r="A319" s="157">
        <v>41593</v>
      </c>
      <c r="I319" s="160">
        <v>2100</v>
      </c>
      <c r="U319" s="160">
        <v>2220</v>
      </c>
    </row>
    <row r="320" spans="1:24" x14ac:dyDescent="0.15">
      <c r="A320" s="157">
        <v>41596</v>
      </c>
      <c r="I320" s="160">
        <v>2060</v>
      </c>
      <c r="U320" s="160">
        <v>2220</v>
      </c>
    </row>
    <row r="321" spans="1:24" x14ac:dyDescent="0.15">
      <c r="A321" s="157">
        <v>41597</v>
      </c>
      <c r="I321" s="160">
        <v>2060</v>
      </c>
    </row>
    <row r="322" spans="1:24" x14ac:dyDescent="0.15">
      <c r="A322" s="157">
        <v>41598</v>
      </c>
    </row>
    <row r="323" spans="1:24" x14ac:dyDescent="0.15">
      <c r="A323" s="157">
        <v>41599</v>
      </c>
      <c r="U323" s="160">
        <v>2240</v>
      </c>
      <c r="X323" s="160">
        <v>2180</v>
      </c>
    </row>
    <row r="324" spans="1:24" x14ac:dyDescent="0.15">
      <c r="A324" s="157">
        <v>41600</v>
      </c>
      <c r="U324" s="160">
        <v>2240</v>
      </c>
      <c r="X324" s="160">
        <v>2180</v>
      </c>
    </row>
    <row r="325" spans="1:24" x14ac:dyDescent="0.15">
      <c r="A325" s="157">
        <v>41603</v>
      </c>
    </row>
    <row r="326" spans="1:24" x14ac:dyDescent="0.15">
      <c r="A326" s="157">
        <v>41604</v>
      </c>
    </row>
    <row r="327" spans="1:24" x14ac:dyDescent="0.15">
      <c r="A327" s="157">
        <v>41605</v>
      </c>
    </row>
    <row r="328" spans="1:24" x14ac:dyDescent="0.15">
      <c r="A328" s="157">
        <v>41606</v>
      </c>
    </row>
    <row r="329" spans="1:24" x14ac:dyDescent="0.15">
      <c r="A329" s="157">
        <v>41607</v>
      </c>
      <c r="I329" s="160">
        <v>2060</v>
      </c>
    </row>
    <row r="330" spans="1:24" x14ac:dyDescent="0.15">
      <c r="A330" s="157">
        <v>41610</v>
      </c>
      <c r="U330" s="160">
        <v>2240</v>
      </c>
      <c r="X330" s="160">
        <v>2200</v>
      </c>
    </row>
    <row r="331" spans="1:24" x14ac:dyDescent="0.15">
      <c r="A331" s="157">
        <v>41611</v>
      </c>
      <c r="U331" s="160">
        <v>2240</v>
      </c>
      <c r="X331" s="160">
        <v>2200</v>
      </c>
    </row>
    <row r="332" spans="1:24" x14ac:dyDescent="0.15">
      <c r="A332" s="157">
        <v>41612</v>
      </c>
      <c r="U332" s="160">
        <v>2240</v>
      </c>
    </row>
    <row r="333" spans="1:24" x14ac:dyDescent="0.15">
      <c r="A333" s="157">
        <v>41613</v>
      </c>
    </row>
    <row r="334" spans="1:24" x14ac:dyDescent="0.15">
      <c r="A334" s="157">
        <v>41614</v>
      </c>
    </row>
    <row r="335" spans="1:24" x14ac:dyDescent="0.15">
      <c r="A335" s="157">
        <v>41617</v>
      </c>
      <c r="U335" s="160">
        <v>2250</v>
      </c>
    </row>
    <row r="336" spans="1:24" x14ac:dyDescent="0.15">
      <c r="A336" s="157">
        <v>41618</v>
      </c>
      <c r="U336" s="160">
        <v>2250</v>
      </c>
    </row>
    <row r="337" spans="1:21" x14ac:dyDescent="0.15">
      <c r="A337" s="157">
        <v>41619</v>
      </c>
    </row>
    <row r="338" spans="1:21" x14ac:dyDescent="0.15">
      <c r="A338" s="157">
        <v>41620</v>
      </c>
      <c r="U338" s="160">
        <v>2250</v>
      </c>
    </row>
    <row r="339" spans="1:21" x14ac:dyDescent="0.15">
      <c r="A339" s="157">
        <v>41621</v>
      </c>
      <c r="I339" s="160">
        <v>2060</v>
      </c>
      <c r="U339" s="160">
        <v>2250</v>
      </c>
    </row>
    <row r="340" spans="1:21" x14ac:dyDescent="0.15">
      <c r="A340" s="157">
        <v>41624</v>
      </c>
      <c r="I340" s="160">
        <v>2060</v>
      </c>
      <c r="U340" s="160">
        <v>2250</v>
      </c>
    </row>
    <row r="341" spans="1:21" x14ac:dyDescent="0.15">
      <c r="A341" s="157">
        <v>41625</v>
      </c>
      <c r="I341" s="160">
        <v>2060</v>
      </c>
    </row>
    <row r="342" spans="1:21" x14ac:dyDescent="0.15">
      <c r="A342" s="157">
        <v>41626</v>
      </c>
      <c r="I342" s="160">
        <v>2060</v>
      </c>
      <c r="U342" s="160">
        <v>2250</v>
      </c>
    </row>
    <row r="343" spans="1:21" x14ac:dyDescent="0.15">
      <c r="A343" s="157">
        <v>41627</v>
      </c>
      <c r="I343" s="160">
        <v>2060</v>
      </c>
      <c r="U343" s="160">
        <v>2250</v>
      </c>
    </row>
    <row r="344" spans="1:21" x14ac:dyDescent="0.15">
      <c r="A344" s="157">
        <v>41628</v>
      </c>
      <c r="I344" s="160">
        <v>2060</v>
      </c>
    </row>
    <row r="345" spans="1:21" x14ac:dyDescent="0.15">
      <c r="A345" s="157">
        <v>41631</v>
      </c>
    </row>
    <row r="346" spans="1:21" x14ac:dyDescent="0.15">
      <c r="A346" s="157">
        <v>41632</v>
      </c>
      <c r="U346" s="160">
        <v>2240</v>
      </c>
    </row>
    <row r="347" spans="1:21" x14ac:dyDescent="0.15">
      <c r="A347" s="157">
        <v>41633</v>
      </c>
      <c r="U347" s="160">
        <v>2240</v>
      </c>
    </row>
    <row r="348" spans="1:21" x14ac:dyDescent="0.15">
      <c r="A348" s="157">
        <v>41634</v>
      </c>
      <c r="I348" s="160">
        <v>2060</v>
      </c>
    </row>
    <row r="349" spans="1:21" x14ac:dyDescent="0.15">
      <c r="A349" s="157">
        <v>41635</v>
      </c>
      <c r="I349" s="160">
        <v>2060</v>
      </c>
    </row>
    <row r="350" spans="1:21" x14ac:dyDescent="0.15">
      <c r="A350" s="157">
        <v>41638</v>
      </c>
      <c r="I350" s="160">
        <v>2060</v>
      </c>
      <c r="U350" s="160">
        <v>2240</v>
      </c>
    </row>
    <row r="351" spans="1:21" x14ac:dyDescent="0.15">
      <c r="A351" s="157">
        <v>41639</v>
      </c>
      <c r="I351" s="160">
        <v>2020</v>
      </c>
      <c r="U351" s="160">
        <v>2240</v>
      </c>
    </row>
    <row r="352" spans="1:21" x14ac:dyDescent="0.15">
      <c r="A352" s="157">
        <v>41641</v>
      </c>
      <c r="I352" s="160">
        <v>2020</v>
      </c>
    </row>
    <row r="353" spans="1:21" x14ac:dyDescent="0.15">
      <c r="A353" s="157">
        <v>41642</v>
      </c>
    </row>
    <row r="354" spans="1:21" x14ac:dyDescent="0.15">
      <c r="A354" s="157">
        <v>41645</v>
      </c>
    </row>
    <row r="355" spans="1:21" x14ac:dyDescent="0.15">
      <c r="A355" s="157">
        <v>41646</v>
      </c>
      <c r="U355" s="160">
        <v>2240</v>
      </c>
    </row>
    <row r="356" spans="1:21" x14ac:dyDescent="0.15">
      <c r="A356" s="157">
        <v>41647</v>
      </c>
      <c r="U356" s="160">
        <v>2240</v>
      </c>
    </row>
    <row r="357" spans="1:21" x14ac:dyDescent="0.15">
      <c r="A357" s="157">
        <v>41648</v>
      </c>
    </row>
    <row r="358" spans="1:21" x14ac:dyDescent="0.15">
      <c r="A358" s="157">
        <v>41649</v>
      </c>
      <c r="I358" s="160">
        <v>2000</v>
      </c>
    </row>
    <row r="359" spans="1:21" x14ac:dyDescent="0.15">
      <c r="A359" s="157">
        <v>41652</v>
      </c>
      <c r="I359" s="160">
        <v>2000</v>
      </c>
    </row>
    <row r="360" spans="1:21" x14ac:dyDescent="0.15">
      <c r="A360" s="157">
        <v>41653</v>
      </c>
      <c r="I360" s="160">
        <v>2000</v>
      </c>
    </row>
    <row r="361" spans="1:21" x14ac:dyDescent="0.15">
      <c r="A361" s="157">
        <v>41654</v>
      </c>
      <c r="I361" s="160">
        <v>2000</v>
      </c>
      <c r="U361" s="160">
        <v>2240</v>
      </c>
    </row>
    <row r="362" spans="1:21" x14ac:dyDescent="0.15">
      <c r="A362" s="157">
        <v>41655</v>
      </c>
      <c r="I362" s="160">
        <v>2000</v>
      </c>
      <c r="U362" s="160">
        <v>2240</v>
      </c>
    </row>
    <row r="363" spans="1:21" x14ac:dyDescent="0.15">
      <c r="A363" s="157">
        <v>41656</v>
      </c>
      <c r="I363" s="160">
        <v>2020</v>
      </c>
    </row>
    <row r="364" spans="1:21" x14ac:dyDescent="0.15">
      <c r="A364" s="157">
        <v>41659</v>
      </c>
      <c r="I364" s="160">
        <v>2020</v>
      </c>
    </row>
    <row r="365" spans="1:21" x14ac:dyDescent="0.15">
      <c r="A365" s="157">
        <v>41660</v>
      </c>
    </row>
    <row r="366" spans="1:21" x14ac:dyDescent="0.15">
      <c r="A366" s="157">
        <v>41661</v>
      </c>
      <c r="U366" s="160">
        <v>2270</v>
      </c>
    </row>
    <row r="367" spans="1:21" x14ac:dyDescent="0.15">
      <c r="A367" s="157">
        <v>41662</v>
      </c>
      <c r="U367" s="160">
        <v>2270</v>
      </c>
    </row>
    <row r="368" spans="1:21" x14ac:dyDescent="0.15">
      <c r="A368" s="157">
        <v>41663</v>
      </c>
      <c r="U368" s="160">
        <v>2270</v>
      </c>
    </row>
    <row r="369" spans="1:24" x14ac:dyDescent="0.15">
      <c r="A369" s="157">
        <v>41665</v>
      </c>
      <c r="I369" s="160">
        <v>2020</v>
      </c>
      <c r="U369" s="160">
        <v>2270</v>
      </c>
    </row>
    <row r="370" spans="1:24" x14ac:dyDescent="0.15">
      <c r="A370" s="157">
        <v>41666</v>
      </c>
      <c r="I370" s="160">
        <v>2020</v>
      </c>
    </row>
    <row r="371" spans="1:24" x14ac:dyDescent="0.15">
      <c r="A371" s="157">
        <v>41680</v>
      </c>
    </row>
    <row r="372" spans="1:24" x14ac:dyDescent="0.15">
      <c r="A372" s="157">
        <v>41681</v>
      </c>
      <c r="U372" s="160">
        <v>2270</v>
      </c>
      <c r="X372" s="160">
        <v>2240</v>
      </c>
    </row>
    <row r="373" spans="1:24" x14ac:dyDescent="0.15">
      <c r="A373" s="157">
        <v>41682</v>
      </c>
      <c r="U373" s="160">
        <v>2270</v>
      </c>
      <c r="X373" s="160">
        <v>2240</v>
      </c>
    </row>
    <row r="374" spans="1:24" x14ac:dyDescent="0.15">
      <c r="A374" s="157">
        <v>41683</v>
      </c>
    </row>
    <row r="375" spans="1:24" x14ac:dyDescent="0.15">
      <c r="A375" s="157">
        <v>41684</v>
      </c>
      <c r="I375" s="160">
        <v>2060</v>
      </c>
      <c r="X375" s="160">
        <v>2240</v>
      </c>
    </row>
    <row r="376" spans="1:24" x14ac:dyDescent="0.15">
      <c r="A376" s="157">
        <v>41687</v>
      </c>
      <c r="I376" s="160">
        <v>2060</v>
      </c>
    </row>
    <row r="377" spans="1:24" x14ac:dyDescent="0.15">
      <c r="A377" s="157">
        <v>41688</v>
      </c>
    </row>
    <row r="378" spans="1:24" x14ac:dyDescent="0.15">
      <c r="A378" s="157">
        <v>41689</v>
      </c>
      <c r="I378" s="160">
        <v>2060</v>
      </c>
    </row>
    <row r="379" spans="1:24" x14ac:dyDescent="0.15">
      <c r="A379" s="157">
        <v>41690</v>
      </c>
      <c r="I379" s="160">
        <v>2100</v>
      </c>
    </row>
    <row r="380" spans="1:24" x14ac:dyDescent="0.15">
      <c r="A380" s="157">
        <v>41691</v>
      </c>
      <c r="I380" s="160">
        <v>2100</v>
      </c>
      <c r="X380" s="160">
        <v>2240</v>
      </c>
    </row>
    <row r="381" spans="1:24" x14ac:dyDescent="0.15">
      <c r="A381" s="157">
        <v>41694</v>
      </c>
      <c r="U381" s="160">
        <v>2260</v>
      </c>
    </row>
    <row r="382" spans="1:24" x14ac:dyDescent="0.15">
      <c r="A382" s="157">
        <v>41695</v>
      </c>
      <c r="U382" s="160">
        <v>2260</v>
      </c>
    </row>
    <row r="383" spans="1:24" x14ac:dyDescent="0.15">
      <c r="A383" s="157">
        <v>41696</v>
      </c>
    </row>
    <row r="384" spans="1:24" x14ac:dyDescent="0.15">
      <c r="A384" s="157">
        <v>41697</v>
      </c>
    </row>
    <row r="385" spans="1:24" x14ac:dyDescent="0.15">
      <c r="A385" s="157">
        <v>41698</v>
      </c>
      <c r="I385" s="160">
        <v>2100</v>
      </c>
    </row>
    <row r="386" spans="1:24" x14ac:dyDescent="0.15">
      <c r="A386" s="157">
        <v>41701</v>
      </c>
      <c r="I386" s="160">
        <v>2100</v>
      </c>
    </row>
    <row r="387" spans="1:24" x14ac:dyDescent="0.15">
      <c r="A387" s="157">
        <v>41702</v>
      </c>
    </row>
    <row r="388" spans="1:24" x14ac:dyDescent="0.15">
      <c r="A388" s="157">
        <v>41703</v>
      </c>
    </row>
    <row r="389" spans="1:24" x14ac:dyDescent="0.15">
      <c r="A389" s="157">
        <v>41704</v>
      </c>
      <c r="I389" s="160">
        <v>2100</v>
      </c>
    </row>
    <row r="390" spans="1:24" x14ac:dyDescent="0.15">
      <c r="A390" s="157">
        <v>41705</v>
      </c>
      <c r="I390" s="160">
        <v>2100</v>
      </c>
    </row>
    <row r="391" spans="1:24" x14ac:dyDescent="0.15">
      <c r="A391" s="157">
        <v>41708</v>
      </c>
    </row>
    <row r="392" spans="1:24" x14ac:dyDescent="0.15">
      <c r="A392" s="157">
        <v>41709</v>
      </c>
    </row>
    <row r="393" spans="1:24" x14ac:dyDescent="0.15">
      <c r="A393" s="157">
        <v>41710</v>
      </c>
    </row>
    <row r="394" spans="1:24" x14ac:dyDescent="0.15">
      <c r="A394" s="157">
        <v>41711</v>
      </c>
      <c r="I394" s="160">
        <v>2100</v>
      </c>
      <c r="X394" s="160">
        <v>2260</v>
      </c>
    </row>
    <row r="395" spans="1:24" x14ac:dyDescent="0.15">
      <c r="A395" s="157">
        <v>41712</v>
      </c>
      <c r="I395" s="160">
        <v>2100</v>
      </c>
    </row>
    <row r="396" spans="1:24" x14ac:dyDescent="0.15">
      <c r="A396" s="157">
        <v>41715</v>
      </c>
      <c r="I396" s="160">
        <v>2100</v>
      </c>
    </row>
    <row r="397" spans="1:24" x14ac:dyDescent="0.15">
      <c r="A397" s="157">
        <v>41716</v>
      </c>
    </row>
    <row r="398" spans="1:24" x14ac:dyDescent="0.15">
      <c r="A398" s="157">
        <v>41717</v>
      </c>
    </row>
    <row r="399" spans="1:24" x14ac:dyDescent="0.15">
      <c r="A399" s="157">
        <v>41718</v>
      </c>
      <c r="U399" s="160">
        <v>2300</v>
      </c>
    </row>
    <row r="400" spans="1:24" x14ac:dyDescent="0.15">
      <c r="A400" s="157">
        <v>41719</v>
      </c>
      <c r="U400" s="160">
        <v>2300</v>
      </c>
      <c r="X400" s="160">
        <v>2260</v>
      </c>
    </row>
    <row r="401" spans="1:24" x14ac:dyDescent="0.15">
      <c r="A401" s="157">
        <v>41722</v>
      </c>
      <c r="U401" s="160">
        <v>2300</v>
      </c>
    </row>
    <row r="402" spans="1:24" x14ac:dyDescent="0.15">
      <c r="A402" s="157">
        <v>41723</v>
      </c>
    </row>
    <row r="403" spans="1:24" x14ac:dyDescent="0.15">
      <c r="A403" s="157">
        <v>41724</v>
      </c>
    </row>
    <row r="404" spans="1:24" x14ac:dyDescent="0.15">
      <c r="A404" s="157">
        <v>41725</v>
      </c>
    </row>
    <row r="405" spans="1:24" x14ac:dyDescent="0.15">
      <c r="A405" s="157">
        <v>41726</v>
      </c>
      <c r="U405" s="160">
        <v>2330</v>
      </c>
    </row>
    <row r="406" spans="1:24" x14ac:dyDescent="0.15">
      <c r="A406" s="157">
        <v>41729</v>
      </c>
      <c r="U406" s="160">
        <v>2330</v>
      </c>
    </row>
    <row r="407" spans="1:24" x14ac:dyDescent="0.15">
      <c r="A407" s="157">
        <v>41730</v>
      </c>
      <c r="I407" s="160">
        <v>2150</v>
      </c>
      <c r="U407" s="160">
        <v>2330</v>
      </c>
    </row>
    <row r="408" spans="1:24" x14ac:dyDescent="0.15">
      <c r="A408" s="157">
        <v>41731</v>
      </c>
      <c r="I408" s="160">
        <v>2150</v>
      </c>
      <c r="X408" s="160">
        <v>2260</v>
      </c>
    </row>
    <row r="409" spans="1:24" x14ac:dyDescent="0.15">
      <c r="A409" s="157">
        <v>41732</v>
      </c>
    </row>
    <row r="410" spans="1:24" x14ac:dyDescent="0.15">
      <c r="A410" s="157">
        <v>41733</v>
      </c>
    </row>
    <row r="411" spans="1:24" x14ac:dyDescent="0.15">
      <c r="A411" s="157">
        <v>41737</v>
      </c>
    </row>
    <row r="412" spans="1:24" x14ac:dyDescent="0.15">
      <c r="A412" s="157">
        <v>41738</v>
      </c>
    </row>
    <row r="413" spans="1:24" x14ac:dyDescent="0.15">
      <c r="A413" s="157">
        <v>41739</v>
      </c>
    </row>
    <row r="414" spans="1:24" x14ac:dyDescent="0.15">
      <c r="A414" s="157">
        <v>41740</v>
      </c>
      <c r="I414" s="160">
        <v>2100</v>
      </c>
    </row>
    <row r="415" spans="1:24" x14ac:dyDescent="0.15">
      <c r="A415" s="157">
        <v>41743</v>
      </c>
      <c r="I415" s="160">
        <v>2100</v>
      </c>
    </row>
    <row r="416" spans="1:24" x14ac:dyDescent="0.15">
      <c r="A416" s="157">
        <v>41744</v>
      </c>
    </row>
    <row r="417" spans="1:24" x14ac:dyDescent="0.15">
      <c r="A417" s="157">
        <v>41745</v>
      </c>
    </row>
    <row r="418" spans="1:24" x14ac:dyDescent="0.15">
      <c r="A418" s="157">
        <v>41746</v>
      </c>
      <c r="U418" s="160">
        <v>2360</v>
      </c>
    </row>
    <row r="419" spans="1:24" x14ac:dyDescent="0.15">
      <c r="A419" s="157">
        <v>41747</v>
      </c>
      <c r="I419" s="160">
        <v>2100</v>
      </c>
      <c r="U419" s="160">
        <v>2360</v>
      </c>
    </row>
    <row r="420" spans="1:24" x14ac:dyDescent="0.15">
      <c r="A420" s="157">
        <v>41750</v>
      </c>
      <c r="U420" s="160">
        <v>2360</v>
      </c>
    </row>
    <row r="421" spans="1:24" x14ac:dyDescent="0.15">
      <c r="A421" s="157">
        <v>41751</v>
      </c>
      <c r="U421" s="160">
        <v>2360</v>
      </c>
    </row>
    <row r="422" spans="1:24" x14ac:dyDescent="0.15">
      <c r="A422" s="157">
        <v>41752</v>
      </c>
    </row>
    <row r="423" spans="1:24" x14ac:dyDescent="0.15">
      <c r="A423" s="157">
        <v>41753</v>
      </c>
      <c r="I423" s="160">
        <v>2150</v>
      </c>
    </row>
    <row r="424" spans="1:24" x14ac:dyDescent="0.15">
      <c r="A424" s="157">
        <v>41754</v>
      </c>
      <c r="I424" s="160">
        <v>2160</v>
      </c>
      <c r="U424" s="160">
        <v>2360</v>
      </c>
      <c r="X424" s="160">
        <v>2280</v>
      </c>
    </row>
    <row r="425" spans="1:24" x14ac:dyDescent="0.15">
      <c r="A425" s="157">
        <v>41757</v>
      </c>
      <c r="I425" s="160">
        <v>2160</v>
      </c>
      <c r="U425" s="160">
        <v>2360</v>
      </c>
    </row>
    <row r="426" spans="1:24" x14ac:dyDescent="0.15">
      <c r="A426" s="157">
        <v>41758</v>
      </c>
      <c r="U426" s="160">
        <v>2360</v>
      </c>
    </row>
    <row r="427" spans="1:24" x14ac:dyDescent="0.15">
      <c r="A427" s="157">
        <v>41759</v>
      </c>
      <c r="X427" s="160">
        <v>2280</v>
      </c>
    </row>
    <row r="428" spans="1:24" x14ac:dyDescent="0.15">
      <c r="A428" s="157">
        <v>41763</v>
      </c>
      <c r="U428" s="160">
        <v>2380</v>
      </c>
    </row>
    <row r="429" spans="1:24" x14ac:dyDescent="0.15">
      <c r="A429" s="157">
        <v>41764</v>
      </c>
      <c r="U429" s="160">
        <v>2380</v>
      </c>
    </row>
    <row r="430" spans="1:24" x14ac:dyDescent="0.15">
      <c r="A430" s="157">
        <v>41765</v>
      </c>
      <c r="U430" s="160">
        <v>2380</v>
      </c>
    </row>
    <row r="431" spans="1:24" x14ac:dyDescent="0.15">
      <c r="A431" s="157">
        <v>41766</v>
      </c>
      <c r="U431" s="160">
        <v>2380</v>
      </c>
    </row>
    <row r="432" spans="1:24" x14ac:dyDescent="0.15">
      <c r="A432" s="157">
        <v>41767</v>
      </c>
      <c r="I432" s="160">
        <v>2200</v>
      </c>
      <c r="X432" s="160">
        <v>2280</v>
      </c>
    </row>
    <row r="433" spans="1:24" x14ac:dyDescent="0.15">
      <c r="A433" s="157">
        <v>41768</v>
      </c>
      <c r="I433" s="160">
        <v>2200</v>
      </c>
    </row>
    <row r="434" spans="1:24" x14ac:dyDescent="0.15">
      <c r="A434" s="157">
        <v>41771</v>
      </c>
    </row>
    <row r="435" spans="1:24" x14ac:dyDescent="0.15">
      <c r="A435" s="157">
        <v>41772</v>
      </c>
      <c r="I435" s="160">
        <v>2240</v>
      </c>
    </row>
    <row r="436" spans="1:24" x14ac:dyDescent="0.15">
      <c r="A436" s="157">
        <v>41773</v>
      </c>
    </row>
    <row r="437" spans="1:24" x14ac:dyDescent="0.15">
      <c r="A437" s="157">
        <v>41774</v>
      </c>
      <c r="I437" s="160">
        <v>2220</v>
      </c>
    </row>
    <row r="438" spans="1:24" x14ac:dyDescent="0.15">
      <c r="A438" s="157">
        <v>41775</v>
      </c>
      <c r="I438" s="160">
        <v>2220</v>
      </c>
      <c r="U438" s="160">
        <v>2390</v>
      </c>
    </row>
    <row r="439" spans="1:24" x14ac:dyDescent="0.15">
      <c r="A439" s="157">
        <v>41778</v>
      </c>
      <c r="U439" s="160">
        <v>2390</v>
      </c>
    </row>
    <row r="440" spans="1:24" x14ac:dyDescent="0.15">
      <c r="A440" s="157">
        <v>41779</v>
      </c>
      <c r="I440" s="160">
        <v>2240</v>
      </c>
    </row>
    <row r="441" spans="1:24" x14ac:dyDescent="0.15">
      <c r="A441" s="157">
        <v>41780</v>
      </c>
    </row>
    <row r="442" spans="1:24" x14ac:dyDescent="0.15">
      <c r="A442" s="157">
        <v>41781</v>
      </c>
      <c r="I442" s="160">
        <v>2240</v>
      </c>
    </row>
    <row r="443" spans="1:24" x14ac:dyDescent="0.15">
      <c r="A443" s="157">
        <v>41782</v>
      </c>
      <c r="I443" s="160">
        <v>2240</v>
      </c>
      <c r="U443" s="160">
        <v>2420</v>
      </c>
    </row>
    <row r="444" spans="1:24" x14ac:dyDescent="0.15">
      <c r="A444" s="157">
        <v>41785</v>
      </c>
      <c r="I444" s="160">
        <v>2240</v>
      </c>
      <c r="U444" s="160">
        <v>2420</v>
      </c>
    </row>
    <row r="445" spans="1:24" x14ac:dyDescent="0.15">
      <c r="A445" s="157">
        <v>41786</v>
      </c>
      <c r="I445" s="160">
        <v>2250</v>
      </c>
      <c r="U445" s="160">
        <v>2420</v>
      </c>
    </row>
    <row r="446" spans="1:24" x14ac:dyDescent="0.15">
      <c r="A446" s="157">
        <v>41787</v>
      </c>
    </row>
    <row r="447" spans="1:24" x14ac:dyDescent="0.15">
      <c r="A447" s="157">
        <v>41788</v>
      </c>
      <c r="X447" s="160">
        <v>2350</v>
      </c>
    </row>
    <row r="448" spans="1:24" x14ac:dyDescent="0.15">
      <c r="A448" s="157">
        <v>41789</v>
      </c>
      <c r="I448" s="160">
        <v>2250</v>
      </c>
      <c r="U448" s="160">
        <v>2420</v>
      </c>
      <c r="X448" s="160">
        <v>2350</v>
      </c>
    </row>
    <row r="449" spans="1:24" x14ac:dyDescent="0.15">
      <c r="A449" s="157">
        <v>41793</v>
      </c>
      <c r="U449" s="160">
        <v>2420</v>
      </c>
    </row>
    <row r="450" spans="1:24" x14ac:dyDescent="0.15">
      <c r="A450" s="157">
        <v>41794</v>
      </c>
      <c r="I450" s="160">
        <v>2260</v>
      </c>
      <c r="U450" s="160">
        <v>2420</v>
      </c>
    </row>
    <row r="451" spans="1:24" x14ac:dyDescent="0.15">
      <c r="A451" s="157">
        <v>41795</v>
      </c>
    </row>
    <row r="452" spans="1:24" x14ac:dyDescent="0.15">
      <c r="A452" s="157">
        <v>41796</v>
      </c>
    </row>
    <row r="453" spans="1:24" x14ac:dyDescent="0.15">
      <c r="A453" s="157">
        <v>41799</v>
      </c>
      <c r="I453" s="160">
        <v>2250</v>
      </c>
    </row>
    <row r="454" spans="1:24" x14ac:dyDescent="0.15">
      <c r="A454" s="157">
        <v>41800</v>
      </c>
      <c r="I454" s="160">
        <v>2250</v>
      </c>
    </row>
    <row r="455" spans="1:24" x14ac:dyDescent="0.15">
      <c r="A455" s="157">
        <v>41801</v>
      </c>
      <c r="U455" s="160">
        <v>2420</v>
      </c>
    </row>
    <row r="456" spans="1:24" x14ac:dyDescent="0.15">
      <c r="A456" s="157">
        <v>41802</v>
      </c>
      <c r="U456" s="160">
        <v>2420</v>
      </c>
    </row>
    <row r="457" spans="1:24" x14ac:dyDescent="0.15">
      <c r="A457" s="157">
        <v>41803</v>
      </c>
      <c r="I457" s="160">
        <v>2260</v>
      </c>
      <c r="X457" s="160">
        <v>2350</v>
      </c>
    </row>
    <row r="458" spans="1:24" x14ac:dyDescent="0.15">
      <c r="A458" s="157">
        <v>41806</v>
      </c>
      <c r="X458" s="160">
        <v>2350</v>
      </c>
    </row>
    <row r="459" spans="1:24" x14ac:dyDescent="0.15">
      <c r="A459" s="157">
        <v>41807</v>
      </c>
      <c r="I459" s="160">
        <v>2260</v>
      </c>
      <c r="X459" s="160">
        <v>2350</v>
      </c>
    </row>
    <row r="460" spans="1:24" x14ac:dyDescent="0.15">
      <c r="A460" s="157">
        <v>41808</v>
      </c>
      <c r="I460" s="160">
        <v>2260</v>
      </c>
    </row>
    <row r="461" spans="1:24" x14ac:dyDescent="0.15">
      <c r="A461" s="157">
        <v>41809</v>
      </c>
      <c r="U461" s="160">
        <v>2420</v>
      </c>
    </row>
    <row r="462" spans="1:24" x14ac:dyDescent="0.15">
      <c r="A462" s="157">
        <v>41810</v>
      </c>
      <c r="U462" s="160">
        <v>2420</v>
      </c>
    </row>
    <row r="463" spans="1:24" x14ac:dyDescent="0.15">
      <c r="A463" s="157">
        <v>41813</v>
      </c>
      <c r="I463" s="160">
        <v>2260</v>
      </c>
    </row>
    <row r="464" spans="1:24" x14ac:dyDescent="0.15">
      <c r="A464" s="157">
        <v>41814</v>
      </c>
    </row>
    <row r="465" spans="1:21" x14ac:dyDescent="0.15">
      <c r="A465" s="157">
        <v>41815</v>
      </c>
      <c r="I465" s="160">
        <v>2260</v>
      </c>
    </row>
    <row r="466" spans="1:21" x14ac:dyDescent="0.15">
      <c r="A466" s="157">
        <v>41816</v>
      </c>
      <c r="I466" s="160">
        <v>2260</v>
      </c>
      <c r="U466" s="160">
        <v>2420</v>
      </c>
    </row>
    <row r="467" spans="1:21" x14ac:dyDescent="0.15">
      <c r="A467" s="157">
        <v>41817</v>
      </c>
      <c r="U467" s="160">
        <v>2420</v>
      </c>
    </row>
    <row r="468" spans="1:21" x14ac:dyDescent="0.15">
      <c r="A468" s="157">
        <v>41820</v>
      </c>
    </row>
    <row r="469" spans="1:21" x14ac:dyDescent="0.15">
      <c r="A469" s="157">
        <v>41821</v>
      </c>
      <c r="U469" s="160">
        <v>2420</v>
      </c>
    </row>
    <row r="470" spans="1:21" x14ac:dyDescent="0.15">
      <c r="A470" s="157">
        <v>41822</v>
      </c>
      <c r="U470" s="160">
        <v>2420</v>
      </c>
    </row>
    <row r="471" spans="1:21" x14ac:dyDescent="0.15">
      <c r="A471" s="157">
        <v>41823</v>
      </c>
      <c r="U471" s="160">
        <v>2420</v>
      </c>
    </row>
    <row r="472" spans="1:21" x14ac:dyDescent="0.15">
      <c r="A472" s="157">
        <v>41824</v>
      </c>
    </row>
    <row r="473" spans="1:21" x14ac:dyDescent="0.15">
      <c r="A473" s="157">
        <v>41827</v>
      </c>
      <c r="U473" s="160">
        <v>2420</v>
      </c>
    </row>
    <row r="474" spans="1:21" x14ac:dyDescent="0.15">
      <c r="A474" s="157">
        <v>41828</v>
      </c>
      <c r="U474" s="160">
        <v>2420</v>
      </c>
    </row>
    <row r="475" spans="1:21" x14ac:dyDescent="0.15">
      <c r="A475" s="157">
        <v>41829</v>
      </c>
    </row>
    <row r="476" spans="1:21" x14ac:dyDescent="0.15">
      <c r="A476" s="157">
        <v>41830</v>
      </c>
    </row>
    <row r="477" spans="1:21" x14ac:dyDescent="0.15">
      <c r="A477" s="157">
        <v>41831</v>
      </c>
      <c r="I477" s="160">
        <v>2250</v>
      </c>
      <c r="U477" s="160">
        <v>2460</v>
      </c>
    </row>
    <row r="478" spans="1:21" x14ac:dyDescent="0.15">
      <c r="A478" s="157">
        <v>41834</v>
      </c>
      <c r="U478" s="160">
        <v>2460</v>
      </c>
    </row>
    <row r="479" spans="1:21" x14ac:dyDescent="0.15">
      <c r="A479" s="157">
        <v>41835</v>
      </c>
    </row>
    <row r="480" spans="1:21" x14ac:dyDescent="0.15">
      <c r="A480" s="157">
        <v>41836</v>
      </c>
    </row>
    <row r="481" spans="1:21" x14ac:dyDescent="0.15">
      <c r="A481" s="157">
        <v>41837</v>
      </c>
    </row>
    <row r="482" spans="1:21" x14ac:dyDescent="0.15">
      <c r="A482" s="157">
        <v>41838</v>
      </c>
      <c r="U482" s="160">
        <v>2460</v>
      </c>
    </row>
    <row r="483" spans="1:21" x14ac:dyDescent="0.15">
      <c r="A483" s="157">
        <v>41841</v>
      </c>
    </row>
    <row r="484" spans="1:21" x14ac:dyDescent="0.15">
      <c r="A484" s="157">
        <v>41842</v>
      </c>
    </row>
    <row r="485" spans="1:21" x14ac:dyDescent="0.15">
      <c r="A485" s="157">
        <v>41843</v>
      </c>
    </row>
    <row r="486" spans="1:21" x14ac:dyDescent="0.15">
      <c r="A486" s="157">
        <v>41844</v>
      </c>
      <c r="U486" s="160">
        <v>2480</v>
      </c>
    </row>
    <row r="487" spans="1:21" x14ac:dyDescent="0.15">
      <c r="A487" s="157">
        <v>41845</v>
      </c>
      <c r="U487" s="160">
        <v>2480</v>
      </c>
    </row>
    <row r="488" spans="1:21" x14ac:dyDescent="0.15">
      <c r="A488" s="157">
        <v>41848</v>
      </c>
      <c r="U488" s="160">
        <v>2480</v>
      </c>
    </row>
    <row r="489" spans="1:21" x14ac:dyDescent="0.15">
      <c r="A489" s="157">
        <v>41849</v>
      </c>
      <c r="U489" s="160">
        <v>2480</v>
      </c>
    </row>
    <row r="490" spans="1:21" x14ac:dyDescent="0.15">
      <c r="A490" s="157">
        <v>41850</v>
      </c>
    </row>
    <row r="491" spans="1:21" x14ac:dyDescent="0.15">
      <c r="A491" s="157">
        <v>41851</v>
      </c>
    </row>
    <row r="492" spans="1:21" x14ac:dyDescent="0.15">
      <c r="A492" s="157">
        <v>41852</v>
      </c>
      <c r="U492" s="160">
        <v>2520</v>
      </c>
    </row>
    <row r="493" spans="1:21" x14ac:dyDescent="0.15">
      <c r="A493" s="157">
        <v>41855</v>
      </c>
      <c r="U493" s="160">
        <v>2520</v>
      </c>
    </row>
    <row r="494" spans="1:21" x14ac:dyDescent="0.15">
      <c r="A494" s="157">
        <v>41856</v>
      </c>
      <c r="I494" s="160">
        <v>2310</v>
      </c>
    </row>
    <row r="495" spans="1:21" x14ac:dyDescent="0.15">
      <c r="A495" s="157">
        <v>41857</v>
      </c>
      <c r="I495" s="160">
        <v>2310</v>
      </c>
    </row>
    <row r="496" spans="1:21" x14ac:dyDescent="0.15">
      <c r="A496" s="157">
        <v>41858</v>
      </c>
      <c r="I496" s="160">
        <v>2310</v>
      </c>
    </row>
    <row r="497" spans="1:21" x14ac:dyDescent="0.15">
      <c r="A497" s="157">
        <v>41859</v>
      </c>
    </row>
    <row r="498" spans="1:21" x14ac:dyDescent="0.15">
      <c r="A498" s="157">
        <v>41862</v>
      </c>
    </row>
    <row r="499" spans="1:21" x14ac:dyDescent="0.15">
      <c r="A499" s="157">
        <v>41863</v>
      </c>
      <c r="U499" s="160">
        <v>2560</v>
      </c>
    </row>
    <row r="500" spans="1:21" x14ac:dyDescent="0.15">
      <c r="A500" s="157">
        <v>41864</v>
      </c>
      <c r="U500" s="160">
        <v>2560</v>
      </c>
    </row>
    <row r="501" spans="1:21" x14ac:dyDescent="0.15">
      <c r="A501" s="157">
        <v>41865</v>
      </c>
    </row>
    <row r="502" spans="1:21" x14ac:dyDescent="0.15">
      <c r="A502" s="157">
        <v>41866</v>
      </c>
    </row>
    <row r="503" spans="1:21" x14ac:dyDescent="0.15">
      <c r="A503" s="157">
        <v>41869</v>
      </c>
    </row>
    <row r="504" spans="1:21" x14ac:dyDescent="0.15">
      <c r="A504" s="157">
        <v>41870</v>
      </c>
      <c r="I504" s="160">
        <v>2320</v>
      </c>
    </row>
    <row r="505" spans="1:21" x14ac:dyDescent="0.15">
      <c r="A505" s="157">
        <v>41871</v>
      </c>
      <c r="I505" s="160">
        <v>2320</v>
      </c>
    </row>
    <row r="506" spans="1:21" x14ac:dyDescent="0.15">
      <c r="A506" s="157">
        <v>41872</v>
      </c>
      <c r="U506" s="160">
        <v>2560</v>
      </c>
    </row>
    <row r="507" spans="1:21" x14ac:dyDescent="0.15">
      <c r="A507" s="157">
        <v>41873</v>
      </c>
      <c r="U507" s="160">
        <v>2560</v>
      </c>
    </row>
    <row r="508" spans="1:21" x14ac:dyDescent="0.15">
      <c r="A508" s="157">
        <v>41876</v>
      </c>
      <c r="U508" s="160">
        <v>2560</v>
      </c>
    </row>
    <row r="509" spans="1:21" x14ac:dyDescent="0.15">
      <c r="A509" s="157">
        <v>41877</v>
      </c>
    </row>
    <row r="510" spans="1:21" x14ac:dyDescent="0.15">
      <c r="A510" s="157">
        <v>41878</v>
      </c>
    </row>
    <row r="511" spans="1:21" x14ac:dyDescent="0.15">
      <c r="A511" s="157">
        <v>41879</v>
      </c>
      <c r="U511" s="160">
        <v>2580</v>
      </c>
    </row>
    <row r="512" spans="1:21" x14ac:dyDescent="0.15">
      <c r="A512" s="157">
        <v>41880</v>
      </c>
      <c r="U512" s="160">
        <v>2580</v>
      </c>
    </row>
    <row r="513" spans="1:21" x14ac:dyDescent="0.15">
      <c r="A513" s="157">
        <v>41883</v>
      </c>
    </row>
    <row r="514" spans="1:21" x14ac:dyDescent="0.15">
      <c r="A514" s="157">
        <v>41884</v>
      </c>
    </row>
    <row r="515" spans="1:21" x14ac:dyDescent="0.15">
      <c r="A515" s="157">
        <v>41885</v>
      </c>
    </row>
    <row r="516" spans="1:21" x14ac:dyDescent="0.15">
      <c r="A516" s="157">
        <v>41886</v>
      </c>
      <c r="U516" s="160">
        <v>2580</v>
      </c>
    </row>
    <row r="517" spans="1:21" x14ac:dyDescent="0.15">
      <c r="A517" s="157">
        <v>41887</v>
      </c>
      <c r="U517" s="160">
        <v>2580</v>
      </c>
    </row>
    <row r="518" spans="1:21" x14ac:dyDescent="0.15">
      <c r="A518" s="157">
        <v>41891</v>
      </c>
    </row>
    <row r="519" spans="1:21" x14ac:dyDescent="0.15">
      <c r="A519" s="157">
        <v>41892</v>
      </c>
    </row>
    <row r="520" spans="1:21" x14ac:dyDescent="0.15">
      <c r="A520" s="157">
        <v>41893</v>
      </c>
    </row>
    <row r="521" spans="1:21" x14ac:dyDescent="0.15">
      <c r="A521" s="157">
        <v>41894</v>
      </c>
      <c r="U521" s="160">
        <v>2580</v>
      </c>
    </row>
    <row r="522" spans="1:21" x14ac:dyDescent="0.15">
      <c r="A522" s="157">
        <v>41897</v>
      </c>
      <c r="U522" s="160">
        <v>2500</v>
      </c>
    </row>
    <row r="523" spans="1:21" x14ac:dyDescent="0.15">
      <c r="A523" s="157">
        <v>41898</v>
      </c>
      <c r="U523" s="160">
        <v>2500</v>
      </c>
    </row>
    <row r="524" spans="1:21" x14ac:dyDescent="0.15">
      <c r="A524" s="157">
        <v>41899</v>
      </c>
    </row>
    <row r="525" spans="1:21" x14ac:dyDescent="0.15">
      <c r="A525" s="157">
        <v>41900</v>
      </c>
    </row>
    <row r="526" spans="1:21" x14ac:dyDescent="0.15">
      <c r="A526" s="157">
        <v>41901</v>
      </c>
      <c r="U526" s="160">
        <v>2460</v>
      </c>
    </row>
    <row r="527" spans="1:21" x14ac:dyDescent="0.15">
      <c r="A527" s="157">
        <v>41904</v>
      </c>
      <c r="U527" s="160">
        <v>2420</v>
      </c>
    </row>
    <row r="528" spans="1:21" x14ac:dyDescent="0.15">
      <c r="A528" s="157">
        <v>41905</v>
      </c>
      <c r="U528" s="160">
        <v>2420</v>
      </c>
    </row>
    <row r="529" spans="1:24" x14ac:dyDescent="0.15">
      <c r="A529" s="157">
        <v>41906</v>
      </c>
    </row>
    <row r="530" spans="1:24" x14ac:dyDescent="0.15">
      <c r="A530" s="157">
        <v>41907</v>
      </c>
    </row>
    <row r="531" spans="1:24" x14ac:dyDescent="0.15">
      <c r="A531" s="157">
        <v>41908</v>
      </c>
      <c r="U531" s="160">
        <v>2380</v>
      </c>
      <c r="X531" s="160">
        <v>2300</v>
      </c>
    </row>
    <row r="532" spans="1:24" x14ac:dyDescent="0.15">
      <c r="A532" s="157">
        <v>41910</v>
      </c>
      <c r="U532" s="160">
        <v>2380</v>
      </c>
    </row>
    <row r="533" spans="1:24" x14ac:dyDescent="0.15">
      <c r="A533" s="157">
        <v>41911</v>
      </c>
    </row>
    <row r="534" spans="1:24" x14ac:dyDescent="0.15">
      <c r="A534" s="157">
        <v>41912</v>
      </c>
      <c r="U534" s="160">
        <v>2380</v>
      </c>
    </row>
    <row r="535" spans="1:24" x14ac:dyDescent="0.15">
      <c r="A535" s="157">
        <v>41920</v>
      </c>
      <c r="X535" s="160">
        <v>2360</v>
      </c>
    </row>
    <row r="536" spans="1:24" x14ac:dyDescent="0.15">
      <c r="A536" s="157">
        <v>41921</v>
      </c>
    </row>
    <row r="537" spans="1:24" x14ac:dyDescent="0.15">
      <c r="A537" s="157">
        <v>41922</v>
      </c>
      <c r="U537" s="160">
        <v>2370</v>
      </c>
    </row>
    <row r="538" spans="1:24" x14ac:dyDescent="0.15">
      <c r="A538" s="157">
        <v>41923</v>
      </c>
      <c r="U538" s="160">
        <v>2370</v>
      </c>
    </row>
    <row r="539" spans="1:24" x14ac:dyDescent="0.15">
      <c r="A539" s="157">
        <v>41925</v>
      </c>
      <c r="U539" s="160">
        <v>2370</v>
      </c>
      <c r="X539" s="160">
        <v>2300</v>
      </c>
    </row>
    <row r="540" spans="1:24" x14ac:dyDescent="0.15">
      <c r="A540" s="157">
        <v>41926</v>
      </c>
      <c r="U540" s="160">
        <v>2370</v>
      </c>
    </row>
    <row r="541" spans="1:24" x14ac:dyDescent="0.15">
      <c r="A541" s="157">
        <v>41927</v>
      </c>
    </row>
    <row r="542" spans="1:24" x14ac:dyDescent="0.15">
      <c r="A542" s="157">
        <v>41928</v>
      </c>
      <c r="X542" s="160">
        <v>2260</v>
      </c>
    </row>
    <row r="543" spans="1:24" x14ac:dyDescent="0.15">
      <c r="A543" s="157">
        <v>41929</v>
      </c>
      <c r="U543" s="160">
        <v>2340</v>
      </c>
      <c r="X543" s="160">
        <v>2260</v>
      </c>
    </row>
    <row r="544" spans="1:24" x14ac:dyDescent="0.15">
      <c r="A544" s="157">
        <v>41932</v>
      </c>
      <c r="U544" s="160">
        <v>2340</v>
      </c>
    </row>
    <row r="545" spans="1:24" x14ac:dyDescent="0.15">
      <c r="A545" s="157">
        <v>41933</v>
      </c>
      <c r="X545" s="160">
        <v>2240</v>
      </c>
    </row>
    <row r="546" spans="1:24" x14ac:dyDescent="0.15">
      <c r="A546" s="157">
        <v>41934</v>
      </c>
    </row>
    <row r="547" spans="1:24" x14ac:dyDescent="0.15">
      <c r="A547" s="157">
        <v>41935</v>
      </c>
    </row>
    <row r="548" spans="1:24" x14ac:dyDescent="0.15">
      <c r="A548" s="157">
        <v>41936</v>
      </c>
      <c r="X548" s="160">
        <v>2200</v>
      </c>
    </row>
    <row r="549" spans="1:24" x14ac:dyDescent="0.15">
      <c r="A549" s="157">
        <v>41939</v>
      </c>
      <c r="U549" s="160">
        <v>2290</v>
      </c>
      <c r="X549" s="160">
        <v>2200</v>
      </c>
    </row>
    <row r="550" spans="1:24" x14ac:dyDescent="0.15">
      <c r="A550" s="157">
        <v>41940</v>
      </c>
      <c r="U550" s="160">
        <v>2290</v>
      </c>
      <c r="X550" s="160">
        <v>2200</v>
      </c>
    </row>
    <row r="551" spans="1:24" x14ac:dyDescent="0.15">
      <c r="A551" s="157">
        <v>41941</v>
      </c>
      <c r="U551" s="160">
        <v>2290</v>
      </c>
    </row>
    <row r="552" spans="1:24" x14ac:dyDescent="0.15">
      <c r="A552" s="157">
        <v>41942</v>
      </c>
      <c r="X552" s="160">
        <v>2200</v>
      </c>
    </row>
    <row r="553" spans="1:24" x14ac:dyDescent="0.15">
      <c r="A553" s="157">
        <v>41943</v>
      </c>
      <c r="X553" s="160">
        <v>2200</v>
      </c>
    </row>
    <row r="554" spans="1:24" x14ac:dyDescent="0.15">
      <c r="A554" s="157">
        <v>41946</v>
      </c>
      <c r="U554" s="160">
        <v>2300</v>
      </c>
      <c r="X554" s="160">
        <v>2220</v>
      </c>
    </row>
    <row r="555" spans="1:24" x14ac:dyDescent="0.15">
      <c r="A555" s="157">
        <v>41947</v>
      </c>
      <c r="U555" s="160">
        <v>2300</v>
      </c>
      <c r="X555" s="160">
        <v>2220</v>
      </c>
    </row>
    <row r="556" spans="1:24" x14ac:dyDescent="0.15">
      <c r="A556" s="157">
        <v>41948</v>
      </c>
      <c r="U556" s="160">
        <v>2300</v>
      </c>
      <c r="X556" s="160">
        <v>2240</v>
      </c>
    </row>
    <row r="557" spans="1:24" x14ac:dyDescent="0.15">
      <c r="A557" s="157">
        <v>41949</v>
      </c>
    </row>
    <row r="558" spans="1:24" x14ac:dyDescent="0.15">
      <c r="A558" s="157">
        <v>41950</v>
      </c>
      <c r="I558" s="160">
        <v>2100</v>
      </c>
      <c r="U558" s="160">
        <v>2290</v>
      </c>
      <c r="X558" s="160">
        <v>2220</v>
      </c>
    </row>
    <row r="559" spans="1:24" x14ac:dyDescent="0.15">
      <c r="A559" s="157">
        <v>41953</v>
      </c>
    </row>
    <row r="560" spans="1:24" x14ac:dyDescent="0.15">
      <c r="A560" s="157">
        <v>41954</v>
      </c>
    </row>
    <row r="561" spans="1:24" x14ac:dyDescent="0.15">
      <c r="A561" s="157">
        <v>41955</v>
      </c>
    </row>
    <row r="562" spans="1:24" x14ac:dyDescent="0.15">
      <c r="A562" s="157">
        <v>41956</v>
      </c>
    </row>
    <row r="563" spans="1:24" x14ac:dyDescent="0.15">
      <c r="A563" s="157">
        <v>41957</v>
      </c>
      <c r="U563" s="160">
        <v>2300</v>
      </c>
      <c r="X563" s="160">
        <v>2220</v>
      </c>
    </row>
    <row r="564" spans="1:24" x14ac:dyDescent="0.15">
      <c r="A564" s="157">
        <v>41960</v>
      </c>
      <c r="U564" s="160">
        <v>2300</v>
      </c>
    </row>
    <row r="565" spans="1:24" x14ac:dyDescent="0.15">
      <c r="A565" s="157">
        <v>41961</v>
      </c>
      <c r="U565" s="160">
        <v>2300</v>
      </c>
      <c r="X565" s="160">
        <v>2220</v>
      </c>
    </row>
    <row r="566" spans="1:24" x14ac:dyDescent="0.15">
      <c r="A566" s="157">
        <v>41962</v>
      </c>
      <c r="X566" s="160">
        <v>2220</v>
      </c>
    </row>
    <row r="567" spans="1:24" x14ac:dyDescent="0.15">
      <c r="A567" s="157">
        <v>41963</v>
      </c>
    </row>
    <row r="568" spans="1:24" x14ac:dyDescent="0.15">
      <c r="A568" s="157">
        <v>41964</v>
      </c>
      <c r="I568" s="160">
        <v>2080</v>
      </c>
      <c r="U568" s="160">
        <v>2300</v>
      </c>
    </row>
    <row r="569" spans="1:24" x14ac:dyDescent="0.15">
      <c r="A569" s="157">
        <v>41967</v>
      </c>
      <c r="I569" s="160">
        <v>2080</v>
      </c>
      <c r="U569" s="160">
        <v>2300</v>
      </c>
      <c r="X569" s="160">
        <v>2220</v>
      </c>
    </row>
    <row r="570" spans="1:24" x14ac:dyDescent="0.15">
      <c r="A570" s="157">
        <v>41968</v>
      </c>
      <c r="U570" s="160">
        <v>2300</v>
      </c>
      <c r="X570" s="160">
        <v>2200</v>
      </c>
    </row>
    <row r="571" spans="1:24" x14ac:dyDescent="0.15">
      <c r="A571" s="157">
        <v>41969</v>
      </c>
      <c r="U571" s="160">
        <v>2300</v>
      </c>
      <c r="X571" s="160">
        <v>2200</v>
      </c>
    </row>
    <row r="572" spans="1:24" x14ac:dyDescent="0.15">
      <c r="A572" s="157">
        <v>41970</v>
      </c>
    </row>
    <row r="573" spans="1:24" x14ac:dyDescent="0.15">
      <c r="A573" s="157">
        <v>41971</v>
      </c>
      <c r="I573" s="160">
        <v>2080</v>
      </c>
      <c r="U573" s="160">
        <v>2300</v>
      </c>
    </row>
    <row r="574" spans="1:24" x14ac:dyDescent="0.15">
      <c r="A574" s="157">
        <v>41974</v>
      </c>
      <c r="U574" s="160">
        <v>2300</v>
      </c>
    </row>
    <row r="575" spans="1:24" x14ac:dyDescent="0.15">
      <c r="A575" s="157">
        <v>41975</v>
      </c>
    </row>
    <row r="576" spans="1:24" x14ac:dyDescent="0.15">
      <c r="A576" s="157">
        <v>41976</v>
      </c>
      <c r="U576" s="160">
        <v>2300</v>
      </c>
    </row>
    <row r="577" spans="1:24" x14ac:dyDescent="0.15">
      <c r="A577" s="157">
        <v>41977</v>
      </c>
      <c r="I577" s="160">
        <v>2080</v>
      </c>
      <c r="U577" s="160">
        <v>2300</v>
      </c>
    </row>
    <row r="578" spans="1:24" x14ac:dyDescent="0.15">
      <c r="A578" s="157">
        <v>41978</v>
      </c>
      <c r="I578" s="160">
        <v>2080</v>
      </c>
    </row>
    <row r="579" spans="1:24" x14ac:dyDescent="0.15">
      <c r="A579" s="157">
        <v>41981</v>
      </c>
      <c r="U579" s="160">
        <v>2300</v>
      </c>
    </row>
    <row r="580" spans="1:24" x14ac:dyDescent="0.15">
      <c r="A580" s="157">
        <v>41982</v>
      </c>
    </row>
    <row r="581" spans="1:24" x14ac:dyDescent="0.15">
      <c r="A581" s="157">
        <v>41983</v>
      </c>
    </row>
    <row r="582" spans="1:24" x14ac:dyDescent="0.15">
      <c r="A582" s="157">
        <v>41984</v>
      </c>
      <c r="I582" s="160">
        <v>2080</v>
      </c>
      <c r="X582" s="160">
        <v>2190</v>
      </c>
    </row>
    <row r="583" spans="1:24" x14ac:dyDescent="0.15">
      <c r="A583" s="157">
        <v>41985</v>
      </c>
      <c r="I583" s="160">
        <v>2080</v>
      </c>
      <c r="U583" s="160">
        <v>2290</v>
      </c>
      <c r="X583" s="160">
        <v>2190</v>
      </c>
    </row>
    <row r="584" spans="1:24" x14ac:dyDescent="0.15">
      <c r="A584" s="157">
        <v>41988</v>
      </c>
    </row>
    <row r="585" spans="1:24" x14ac:dyDescent="0.15">
      <c r="A585" s="157">
        <v>41989</v>
      </c>
    </row>
    <row r="586" spans="1:24" x14ac:dyDescent="0.15">
      <c r="A586" s="157">
        <v>41990</v>
      </c>
    </row>
    <row r="587" spans="1:24" x14ac:dyDescent="0.15">
      <c r="A587" s="157">
        <v>41991</v>
      </c>
    </row>
    <row r="588" spans="1:24" x14ac:dyDescent="0.15">
      <c r="A588" s="157">
        <v>41992</v>
      </c>
      <c r="I588" s="160">
        <v>2080</v>
      </c>
      <c r="X588" s="160">
        <v>2190</v>
      </c>
    </row>
    <row r="589" spans="1:24" x14ac:dyDescent="0.15">
      <c r="A589" s="157">
        <v>41995</v>
      </c>
      <c r="X589" s="160">
        <v>2190</v>
      </c>
    </row>
    <row r="590" spans="1:24" x14ac:dyDescent="0.15">
      <c r="A590" s="157">
        <v>41996</v>
      </c>
      <c r="X590" s="160">
        <v>2190</v>
      </c>
    </row>
    <row r="591" spans="1:24" x14ac:dyDescent="0.15">
      <c r="A591" s="157">
        <v>41997</v>
      </c>
      <c r="U591" s="160">
        <v>2290</v>
      </c>
    </row>
    <row r="592" spans="1:24" x14ac:dyDescent="0.15">
      <c r="A592" s="157">
        <v>41998</v>
      </c>
      <c r="U592" s="160">
        <v>2290</v>
      </c>
    </row>
    <row r="593" spans="1:24" x14ac:dyDescent="0.15">
      <c r="A593" s="157">
        <v>41999</v>
      </c>
      <c r="I593" s="160">
        <v>2080</v>
      </c>
      <c r="U593" s="160">
        <v>2290</v>
      </c>
      <c r="X593" s="160">
        <v>2180</v>
      </c>
    </row>
    <row r="594" spans="1:24" x14ac:dyDescent="0.15">
      <c r="A594" s="157">
        <v>42002</v>
      </c>
    </row>
    <row r="595" spans="1:24" x14ac:dyDescent="0.15">
      <c r="A595" s="157">
        <v>42003</v>
      </c>
    </row>
    <row r="596" spans="1:24" x14ac:dyDescent="0.15">
      <c r="A596" s="157">
        <v>42004</v>
      </c>
      <c r="I596" s="160">
        <v>2080</v>
      </c>
      <c r="X596" s="160">
        <v>2180</v>
      </c>
    </row>
    <row r="597" spans="1:24" x14ac:dyDescent="0.15">
      <c r="A597" s="157">
        <v>42008</v>
      </c>
      <c r="U597" s="160">
        <v>2290</v>
      </c>
      <c r="X597" s="160">
        <v>2230</v>
      </c>
    </row>
    <row r="598" spans="1:24" x14ac:dyDescent="0.15">
      <c r="A598" s="157">
        <v>42009</v>
      </c>
      <c r="U598" s="160">
        <v>2290</v>
      </c>
    </row>
    <row r="599" spans="1:24" x14ac:dyDescent="0.15">
      <c r="A599" s="157">
        <v>42010</v>
      </c>
    </row>
    <row r="600" spans="1:24" x14ac:dyDescent="0.15">
      <c r="A600" s="157">
        <v>42011</v>
      </c>
      <c r="U600" s="160">
        <v>2280</v>
      </c>
    </row>
    <row r="601" spans="1:24" x14ac:dyDescent="0.15">
      <c r="A601" s="157">
        <v>42012</v>
      </c>
      <c r="U601" s="160">
        <v>2280</v>
      </c>
    </row>
    <row r="602" spans="1:24" x14ac:dyDescent="0.15">
      <c r="A602" s="157">
        <v>42013</v>
      </c>
      <c r="I602" s="160">
        <v>2080</v>
      </c>
      <c r="X602" s="160">
        <v>2230</v>
      </c>
    </row>
    <row r="603" spans="1:24" x14ac:dyDescent="0.15">
      <c r="A603" s="157">
        <v>42016</v>
      </c>
      <c r="U603" s="160">
        <v>2300</v>
      </c>
      <c r="X603" s="160">
        <v>2230</v>
      </c>
    </row>
    <row r="604" spans="1:24" x14ac:dyDescent="0.15">
      <c r="A604" s="157">
        <v>42017</v>
      </c>
      <c r="U604" s="160">
        <v>2300</v>
      </c>
    </row>
    <row r="605" spans="1:24" x14ac:dyDescent="0.15">
      <c r="A605" s="157">
        <v>42018</v>
      </c>
    </row>
    <row r="606" spans="1:24" x14ac:dyDescent="0.15">
      <c r="A606" s="157">
        <v>42019</v>
      </c>
    </row>
    <row r="607" spans="1:24" x14ac:dyDescent="0.15">
      <c r="A607" s="157">
        <v>42020</v>
      </c>
      <c r="I607" s="160">
        <v>2080</v>
      </c>
      <c r="X607" s="160">
        <v>2230</v>
      </c>
    </row>
    <row r="608" spans="1:24" x14ac:dyDescent="0.15">
      <c r="A608" s="157">
        <v>42023</v>
      </c>
      <c r="U608" s="160">
        <v>2300</v>
      </c>
      <c r="X608" s="160">
        <v>2200</v>
      </c>
    </row>
    <row r="609" spans="1:24" x14ac:dyDescent="0.15">
      <c r="A609" s="157">
        <v>42024</v>
      </c>
      <c r="U609" s="160">
        <v>2300</v>
      </c>
    </row>
    <row r="610" spans="1:24" x14ac:dyDescent="0.15">
      <c r="A610" s="157">
        <v>42025</v>
      </c>
      <c r="U610" s="160">
        <v>2300</v>
      </c>
    </row>
    <row r="611" spans="1:24" x14ac:dyDescent="0.15">
      <c r="A611" s="157">
        <v>42026</v>
      </c>
      <c r="I611" s="160">
        <v>2080</v>
      </c>
    </row>
    <row r="612" spans="1:24" x14ac:dyDescent="0.15">
      <c r="A612" s="157">
        <v>42027</v>
      </c>
      <c r="I612" s="160">
        <v>2080</v>
      </c>
    </row>
    <row r="613" spans="1:24" x14ac:dyDescent="0.15">
      <c r="A613" s="157">
        <v>42030</v>
      </c>
    </row>
    <row r="614" spans="1:24" x14ac:dyDescent="0.15">
      <c r="A614" s="157">
        <v>42031</v>
      </c>
      <c r="U614" s="160">
        <v>2300</v>
      </c>
    </row>
    <row r="615" spans="1:24" x14ac:dyDescent="0.15">
      <c r="A615" s="157">
        <v>42032</v>
      </c>
      <c r="U615" s="160">
        <v>2300</v>
      </c>
    </row>
    <row r="616" spans="1:24" x14ac:dyDescent="0.15">
      <c r="A616" s="157">
        <v>42033</v>
      </c>
      <c r="I616" s="160">
        <v>2120</v>
      </c>
      <c r="X616" s="160">
        <v>2260</v>
      </c>
    </row>
    <row r="617" spans="1:24" x14ac:dyDescent="0.15">
      <c r="A617" s="157">
        <v>42034</v>
      </c>
      <c r="I617" s="160">
        <v>2120</v>
      </c>
      <c r="X617" s="160">
        <v>2260</v>
      </c>
    </row>
    <row r="618" spans="1:24" x14ac:dyDescent="0.15">
      <c r="A618" s="157">
        <v>42037</v>
      </c>
    </row>
    <row r="619" spans="1:24" x14ac:dyDescent="0.15">
      <c r="A619" s="157">
        <v>42038</v>
      </c>
    </row>
    <row r="620" spans="1:24" x14ac:dyDescent="0.15">
      <c r="A620" s="157">
        <v>42039</v>
      </c>
    </row>
    <row r="621" spans="1:24" x14ac:dyDescent="0.15">
      <c r="A621" s="157">
        <v>42040</v>
      </c>
      <c r="I621" s="160">
        <v>2140</v>
      </c>
      <c r="X621" s="160">
        <v>2260</v>
      </c>
    </row>
    <row r="622" spans="1:24" x14ac:dyDescent="0.15">
      <c r="A622" s="157">
        <v>42041</v>
      </c>
      <c r="I622" s="160">
        <v>2140</v>
      </c>
      <c r="U622" s="160">
        <v>2300</v>
      </c>
      <c r="X622" s="160">
        <v>2260</v>
      </c>
    </row>
    <row r="623" spans="1:24" x14ac:dyDescent="0.15">
      <c r="A623" s="157">
        <v>42042</v>
      </c>
      <c r="U623" s="160">
        <v>2300</v>
      </c>
      <c r="X623" s="160">
        <v>2260</v>
      </c>
    </row>
    <row r="624" spans="1:24" x14ac:dyDescent="0.15">
      <c r="A624" s="157">
        <v>42044</v>
      </c>
      <c r="U624" s="160">
        <v>2300</v>
      </c>
      <c r="X624" s="160">
        <v>2280</v>
      </c>
    </row>
    <row r="625" spans="1:24" x14ac:dyDescent="0.15">
      <c r="A625" s="157">
        <v>42045</v>
      </c>
      <c r="X625" s="160">
        <v>2280</v>
      </c>
    </row>
    <row r="626" spans="1:24" x14ac:dyDescent="0.15">
      <c r="A626" s="157">
        <v>42046</v>
      </c>
    </row>
    <row r="627" spans="1:24" x14ac:dyDescent="0.15">
      <c r="A627" s="157">
        <v>42047</v>
      </c>
      <c r="I627" s="160">
        <v>2140</v>
      </c>
    </row>
    <row r="628" spans="1:24" x14ac:dyDescent="0.15">
      <c r="A628" s="157">
        <v>42048</v>
      </c>
      <c r="I628" s="160">
        <v>2140</v>
      </c>
      <c r="U628" s="160">
        <v>2320</v>
      </c>
    </row>
    <row r="629" spans="1:24" x14ac:dyDescent="0.15">
      <c r="A629" s="157">
        <v>42049</v>
      </c>
      <c r="U629" s="160">
        <v>2320</v>
      </c>
    </row>
    <row r="630" spans="1:24" x14ac:dyDescent="0.15">
      <c r="A630" s="157">
        <v>42061</v>
      </c>
      <c r="U630" s="160">
        <v>2320</v>
      </c>
    </row>
    <row r="631" spans="1:24" x14ac:dyDescent="0.15">
      <c r="A631" s="157">
        <v>42062</v>
      </c>
      <c r="U631" s="160">
        <v>2320</v>
      </c>
    </row>
    <row r="632" spans="1:24" x14ac:dyDescent="0.15">
      <c r="A632" s="157">
        <v>42063</v>
      </c>
    </row>
    <row r="633" spans="1:24" x14ac:dyDescent="0.15">
      <c r="A633" s="157">
        <v>42065</v>
      </c>
      <c r="U633" s="160">
        <v>2320</v>
      </c>
    </row>
    <row r="634" spans="1:24" x14ac:dyDescent="0.15">
      <c r="A634" s="157">
        <v>42066</v>
      </c>
      <c r="U634" s="160">
        <v>2320</v>
      </c>
    </row>
    <row r="635" spans="1:24" x14ac:dyDescent="0.15">
      <c r="A635" s="157">
        <v>42067</v>
      </c>
      <c r="U635" s="160">
        <v>2320</v>
      </c>
    </row>
    <row r="636" spans="1:24" x14ac:dyDescent="0.15">
      <c r="A636" s="157">
        <v>42068</v>
      </c>
      <c r="U636" s="160">
        <v>2320</v>
      </c>
    </row>
    <row r="637" spans="1:24" x14ac:dyDescent="0.15">
      <c r="A637" s="157">
        <v>42069</v>
      </c>
      <c r="X637" s="160">
        <v>2280</v>
      </c>
    </row>
    <row r="638" spans="1:24" x14ac:dyDescent="0.15">
      <c r="A638" s="157">
        <v>42072</v>
      </c>
      <c r="U638" s="160">
        <v>2320</v>
      </c>
      <c r="X638" s="160">
        <v>2310</v>
      </c>
    </row>
    <row r="639" spans="1:24" x14ac:dyDescent="0.15">
      <c r="A639" s="157">
        <v>42073</v>
      </c>
      <c r="X639" s="160">
        <v>2340</v>
      </c>
    </row>
    <row r="640" spans="1:24" x14ac:dyDescent="0.15">
      <c r="A640" s="157">
        <v>42074</v>
      </c>
    </row>
    <row r="641" spans="1:24" x14ac:dyDescent="0.15">
      <c r="A641" s="157">
        <v>42075</v>
      </c>
    </row>
    <row r="642" spans="1:24" x14ac:dyDescent="0.15">
      <c r="A642" s="157">
        <v>42076</v>
      </c>
      <c r="U642" s="160">
        <v>2320</v>
      </c>
      <c r="X642" s="160">
        <v>2370</v>
      </c>
    </row>
    <row r="643" spans="1:24" x14ac:dyDescent="0.15">
      <c r="A643" s="157">
        <v>42079</v>
      </c>
      <c r="U643" s="160">
        <v>2360</v>
      </c>
      <c r="X643" s="160">
        <v>2370</v>
      </c>
    </row>
    <row r="644" spans="1:24" x14ac:dyDescent="0.15">
      <c r="A644" s="157">
        <v>42080</v>
      </c>
      <c r="I644" s="160">
        <v>2180</v>
      </c>
      <c r="U644" s="160">
        <v>2360</v>
      </c>
    </row>
    <row r="645" spans="1:24" x14ac:dyDescent="0.15">
      <c r="A645" s="157">
        <v>42081</v>
      </c>
      <c r="I645" s="160">
        <v>2180</v>
      </c>
    </row>
    <row r="646" spans="1:24" x14ac:dyDescent="0.15">
      <c r="A646" s="157">
        <v>42082</v>
      </c>
      <c r="U646" s="160">
        <v>2360</v>
      </c>
      <c r="X646" s="160">
        <v>2340</v>
      </c>
    </row>
    <row r="647" spans="1:24" x14ac:dyDescent="0.15">
      <c r="A647" s="157">
        <v>42083</v>
      </c>
      <c r="U647" s="160">
        <v>2360</v>
      </c>
    </row>
    <row r="648" spans="1:24" x14ac:dyDescent="0.15">
      <c r="A648" s="157">
        <v>42086</v>
      </c>
    </row>
    <row r="649" spans="1:24" x14ac:dyDescent="0.15">
      <c r="A649" s="157">
        <v>42087</v>
      </c>
    </row>
    <row r="650" spans="1:24" x14ac:dyDescent="0.15">
      <c r="A650" s="157">
        <v>42088</v>
      </c>
    </row>
    <row r="651" spans="1:24" x14ac:dyDescent="0.15">
      <c r="A651" s="157">
        <v>42089</v>
      </c>
      <c r="U651" s="160">
        <v>2380</v>
      </c>
      <c r="X651" s="160">
        <v>2380</v>
      </c>
    </row>
    <row r="652" spans="1:24" x14ac:dyDescent="0.15">
      <c r="A652" s="157">
        <v>42090</v>
      </c>
      <c r="U652" s="160">
        <v>2380</v>
      </c>
      <c r="X652" s="160">
        <v>2340</v>
      </c>
    </row>
    <row r="653" spans="1:24" x14ac:dyDescent="0.15">
      <c r="A653" s="157">
        <v>42093</v>
      </c>
      <c r="X653" s="160">
        <v>2340</v>
      </c>
    </row>
    <row r="654" spans="1:24" x14ac:dyDescent="0.15">
      <c r="A654" s="157">
        <v>42094</v>
      </c>
    </row>
    <row r="655" spans="1:24" x14ac:dyDescent="0.15">
      <c r="A655" s="157">
        <v>42095</v>
      </c>
    </row>
    <row r="656" spans="1:24" x14ac:dyDescent="0.15">
      <c r="A656" s="157">
        <v>42096</v>
      </c>
    </row>
    <row r="657" spans="1:24" x14ac:dyDescent="0.15">
      <c r="A657" s="157">
        <v>42097</v>
      </c>
      <c r="I657" s="160">
        <v>2240</v>
      </c>
      <c r="U657" s="160">
        <v>2360</v>
      </c>
    </row>
    <row r="658" spans="1:24" x14ac:dyDescent="0.15">
      <c r="A658" s="157">
        <v>42101</v>
      </c>
      <c r="I658" s="160">
        <v>2240</v>
      </c>
      <c r="X658" s="160">
        <v>2340</v>
      </c>
    </row>
    <row r="659" spans="1:24" x14ac:dyDescent="0.15">
      <c r="A659" s="157">
        <v>42102</v>
      </c>
      <c r="X659" s="160">
        <v>2340</v>
      </c>
    </row>
    <row r="660" spans="1:24" x14ac:dyDescent="0.15">
      <c r="A660" s="157">
        <v>42103</v>
      </c>
      <c r="X660" s="160">
        <v>2340</v>
      </c>
    </row>
    <row r="661" spans="1:24" x14ac:dyDescent="0.15">
      <c r="A661" s="157">
        <v>42104</v>
      </c>
      <c r="I661" s="160">
        <v>2240</v>
      </c>
      <c r="U661" s="160">
        <v>2370</v>
      </c>
    </row>
    <row r="662" spans="1:24" x14ac:dyDescent="0.15">
      <c r="A662" s="157">
        <v>42107</v>
      </c>
    </row>
    <row r="663" spans="1:24" x14ac:dyDescent="0.15">
      <c r="A663" s="157">
        <v>42108</v>
      </c>
      <c r="U663" s="160">
        <v>2370</v>
      </c>
    </row>
    <row r="664" spans="1:24" x14ac:dyDescent="0.15">
      <c r="A664" s="157">
        <v>42109</v>
      </c>
      <c r="U664" s="160">
        <v>2370</v>
      </c>
    </row>
    <row r="665" spans="1:24" x14ac:dyDescent="0.15">
      <c r="A665" s="157">
        <v>42110</v>
      </c>
      <c r="I665" s="160">
        <v>2240</v>
      </c>
      <c r="X665" s="160">
        <v>2350</v>
      </c>
    </row>
    <row r="666" spans="1:24" x14ac:dyDescent="0.15">
      <c r="A666" s="157">
        <v>42111</v>
      </c>
      <c r="I666" s="160">
        <v>2240</v>
      </c>
      <c r="U666" s="160">
        <v>2380</v>
      </c>
      <c r="X666" s="160">
        <v>2350</v>
      </c>
    </row>
    <row r="667" spans="1:24" x14ac:dyDescent="0.15">
      <c r="A667" s="157">
        <v>42114</v>
      </c>
      <c r="I667" s="160">
        <v>2240</v>
      </c>
      <c r="X667" s="160">
        <v>2350</v>
      </c>
    </row>
    <row r="668" spans="1:24" x14ac:dyDescent="0.15">
      <c r="A668" s="157">
        <v>42115</v>
      </c>
      <c r="X668" s="160">
        <v>2350</v>
      </c>
    </row>
    <row r="669" spans="1:24" x14ac:dyDescent="0.15">
      <c r="A669" s="157">
        <v>42116</v>
      </c>
    </row>
    <row r="670" spans="1:24" x14ac:dyDescent="0.15">
      <c r="A670" s="157">
        <v>42117</v>
      </c>
      <c r="I670" s="160">
        <v>2280</v>
      </c>
      <c r="U670" s="160">
        <v>2360</v>
      </c>
    </row>
    <row r="671" spans="1:24" x14ac:dyDescent="0.15">
      <c r="A671" s="157">
        <v>42118</v>
      </c>
      <c r="I671" s="160">
        <v>2280</v>
      </c>
      <c r="X671" s="160">
        <v>2370</v>
      </c>
    </row>
    <row r="672" spans="1:24" x14ac:dyDescent="0.15">
      <c r="A672" s="157">
        <v>42121</v>
      </c>
    </row>
    <row r="673" spans="1:24" x14ac:dyDescent="0.15">
      <c r="A673" s="157">
        <v>42122</v>
      </c>
    </row>
    <row r="674" spans="1:24" x14ac:dyDescent="0.15">
      <c r="A674" s="157">
        <v>42123</v>
      </c>
      <c r="U674" s="160">
        <v>2360</v>
      </c>
    </row>
    <row r="675" spans="1:24" x14ac:dyDescent="0.15">
      <c r="A675" s="157">
        <v>42124</v>
      </c>
      <c r="I675" s="160">
        <v>2220</v>
      </c>
      <c r="U675" s="160">
        <v>2360</v>
      </c>
      <c r="X675" s="160">
        <v>2350</v>
      </c>
    </row>
    <row r="676" spans="1:24" x14ac:dyDescent="0.15">
      <c r="A676" s="157">
        <v>42128</v>
      </c>
    </row>
    <row r="677" spans="1:24" x14ac:dyDescent="0.15">
      <c r="A677" s="157">
        <v>42129</v>
      </c>
    </row>
    <row r="678" spans="1:24" x14ac:dyDescent="0.15">
      <c r="A678" s="157">
        <v>42130</v>
      </c>
    </row>
    <row r="679" spans="1:24" x14ac:dyDescent="0.15">
      <c r="A679" s="157">
        <v>42131</v>
      </c>
      <c r="I679" s="160">
        <v>2260</v>
      </c>
    </row>
    <row r="680" spans="1:24" x14ac:dyDescent="0.15">
      <c r="A680" s="157">
        <v>42132</v>
      </c>
      <c r="I680" s="160">
        <v>2260</v>
      </c>
      <c r="U680" s="160">
        <v>2350</v>
      </c>
      <c r="X680" s="160">
        <v>2350</v>
      </c>
    </row>
    <row r="681" spans="1:24" x14ac:dyDescent="0.15">
      <c r="A681" s="157">
        <v>42135</v>
      </c>
      <c r="U681" s="160">
        <v>2360</v>
      </c>
    </row>
    <row r="682" spans="1:24" x14ac:dyDescent="0.15">
      <c r="A682" s="157">
        <v>42136</v>
      </c>
      <c r="U682" s="160">
        <v>2360</v>
      </c>
    </row>
    <row r="683" spans="1:24" x14ac:dyDescent="0.15">
      <c r="A683" s="157">
        <v>42137</v>
      </c>
    </row>
    <row r="684" spans="1:24" x14ac:dyDescent="0.15">
      <c r="A684" s="157">
        <v>42138</v>
      </c>
      <c r="I684" s="160">
        <v>2260</v>
      </c>
    </row>
    <row r="685" spans="1:24" x14ac:dyDescent="0.15">
      <c r="A685" s="157">
        <v>42139</v>
      </c>
      <c r="I685" s="160">
        <v>2260</v>
      </c>
    </row>
    <row r="686" spans="1:24" x14ac:dyDescent="0.15">
      <c r="A686" s="157">
        <v>42142</v>
      </c>
    </row>
    <row r="687" spans="1:24" x14ac:dyDescent="0.15">
      <c r="A687" s="157">
        <v>42143</v>
      </c>
      <c r="U687" s="160">
        <v>2360</v>
      </c>
    </row>
    <row r="688" spans="1:24" x14ac:dyDescent="0.15">
      <c r="A688" s="157">
        <v>42144</v>
      </c>
      <c r="U688" s="160">
        <v>2360</v>
      </c>
    </row>
    <row r="689" spans="1:21" x14ac:dyDescent="0.15">
      <c r="A689" s="157">
        <v>42145</v>
      </c>
      <c r="I689" s="160">
        <v>2260</v>
      </c>
    </row>
    <row r="690" spans="1:21" x14ac:dyDescent="0.15">
      <c r="A690" s="157">
        <v>42146</v>
      </c>
      <c r="I690" s="160">
        <v>2260</v>
      </c>
      <c r="U690" s="160">
        <v>2360</v>
      </c>
    </row>
    <row r="691" spans="1:21" x14ac:dyDescent="0.15">
      <c r="A691" s="157">
        <v>42149</v>
      </c>
      <c r="U691" s="160">
        <v>2360</v>
      </c>
    </row>
    <row r="692" spans="1:21" x14ac:dyDescent="0.15">
      <c r="A692" s="157">
        <v>42150</v>
      </c>
      <c r="I692" s="160">
        <v>2260</v>
      </c>
      <c r="U692" s="160">
        <v>2360</v>
      </c>
    </row>
    <row r="693" spans="1:21" x14ac:dyDescent="0.15">
      <c r="A693" s="157">
        <v>42151</v>
      </c>
      <c r="I693" s="160">
        <v>2260</v>
      </c>
    </row>
    <row r="694" spans="1:21" x14ac:dyDescent="0.15">
      <c r="A694" s="157">
        <v>42152</v>
      </c>
      <c r="I694" s="160">
        <v>2260</v>
      </c>
    </row>
    <row r="695" spans="1:21" x14ac:dyDescent="0.15">
      <c r="A695" s="157">
        <v>42153</v>
      </c>
      <c r="I695" s="160">
        <v>2260</v>
      </c>
      <c r="U695" s="160">
        <v>2360</v>
      </c>
    </row>
    <row r="696" spans="1:21" x14ac:dyDescent="0.15">
      <c r="A696" s="157">
        <v>42156</v>
      </c>
      <c r="I696" s="160">
        <v>2260</v>
      </c>
      <c r="U696" s="160">
        <v>2360</v>
      </c>
    </row>
    <row r="697" spans="1:21" x14ac:dyDescent="0.15">
      <c r="A697" s="157">
        <v>42157</v>
      </c>
      <c r="I697" s="160">
        <v>2260</v>
      </c>
    </row>
    <row r="698" spans="1:21" x14ac:dyDescent="0.15">
      <c r="A698" s="157">
        <v>42158</v>
      </c>
    </row>
    <row r="699" spans="1:21" x14ac:dyDescent="0.15">
      <c r="A699" s="157">
        <v>42159</v>
      </c>
      <c r="I699" s="160">
        <v>2260</v>
      </c>
    </row>
    <row r="700" spans="1:21" x14ac:dyDescent="0.15">
      <c r="A700" s="157">
        <v>42160</v>
      </c>
      <c r="I700" s="160">
        <v>2260</v>
      </c>
      <c r="U700" s="160">
        <v>2360</v>
      </c>
    </row>
    <row r="701" spans="1:21" x14ac:dyDescent="0.15">
      <c r="A701" s="157">
        <v>42163</v>
      </c>
      <c r="I701" s="160">
        <v>2260</v>
      </c>
      <c r="U701" s="160">
        <v>2360</v>
      </c>
    </row>
    <row r="702" spans="1:21" x14ac:dyDescent="0.15">
      <c r="A702" s="157">
        <v>42164</v>
      </c>
      <c r="U702" s="160">
        <v>2360</v>
      </c>
    </row>
    <row r="703" spans="1:21" x14ac:dyDescent="0.15">
      <c r="A703" s="157">
        <v>42165</v>
      </c>
      <c r="I703" s="160">
        <v>2260</v>
      </c>
    </row>
    <row r="704" spans="1:21" x14ac:dyDescent="0.15">
      <c r="A704" s="157">
        <v>42166</v>
      </c>
      <c r="I704" s="160">
        <v>2260</v>
      </c>
    </row>
    <row r="705" spans="1:24" x14ac:dyDescent="0.15">
      <c r="A705" s="157">
        <v>42167</v>
      </c>
      <c r="I705" s="160">
        <v>2260</v>
      </c>
    </row>
    <row r="706" spans="1:24" x14ac:dyDescent="0.15">
      <c r="A706" s="157">
        <v>42170</v>
      </c>
      <c r="I706" s="160">
        <v>2260</v>
      </c>
    </row>
    <row r="707" spans="1:24" x14ac:dyDescent="0.15">
      <c r="A707" s="157">
        <v>42171</v>
      </c>
      <c r="I707" s="160">
        <v>2260</v>
      </c>
    </row>
    <row r="708" spans="1:24" x14ac:dyDescent="0.15">
      <c r="A708" s="157">
        <v>42172</v>
      </c>
    </row>
    <row r="709" spans="1:24" x14ac:dyDescent="0.15">
      <c r="A709" s="157">
        <v>42173</v>
      </c>
      <c r="I709" s="160">
        <v>2260</v>
      </c>
    </row>
    <row r="710" spans="1:24" x14ac:dyDescent="0.15">
      <c r="A710" s="157">
        <v>42174</v>
      </c>
      <c r="I710" s="160">
        <v>2260</v>
      </c>
    </row>
    <row r="711" spans="1:24" x14ac:dyDescent="0.15">
      <c r="A711" s="157">
        <v>42178</v>
      </c>
      <c r="I711" s="160">
        <v>2260</v>
      </c>
    </row>
    <row r="712" spans="1:24" x14ac:dyDescent="0.15">
      <c r="A712" s="157">
        <v>42179</v>
      </c>
      <c r="I712" s="160">
        <v>2260</v>
      </c>
    </row>
    <row r="713" spans="1:24" x14ac:dyDescent="0.15">
      <c r="A713" s="157">
        <v>42180</v>
      </c>
      <c r="I713" s="160">
        <v>2260</v>
      </c>
    </row>
    <row r="714" spans="1:24" x14ac:dyDescent="0.15">
      <c r="A714" s="157">
        <v>42181</v>
      </c>
      <c r="I714" s="160">
        <v>2200</v>
      </c>
    </row>
    <row r="715" spans="1:24" x14ac:dyDescent="0.15">
      <c r="A715" s="157">
        <v>42184</v>
      </c>
      <c r="I715" s="160">
        <v>2200</v>
      </c>
    </row>
    <row r="716" spans="1:24" x14ac:dyDescent="0.15">
      <c r="A716" s="157">
        <v>42185</v>
      </c>
    </row>
    <row r="717" spans="1:24" x14ac:dyDescent="0.15">
      <c r="A717" s="157">
        <v>42186</v>
      </c>
    </row>
    <row r="718" spans="1:24" x14ac:dyDescent="0.15">
      <c r="A718" s="157">
        <v>42187</v>
      </c>
      <c r="X718" s="160">
        <v>2350</v>
      </c>
    </row>
    <row r="719" spans="1:24" x14ac:dyDescent="0.15">
      <c r="A719" s="157">
        <v>42188</v>
      </c>
      <c r="I719" s="160">
        <v>2200</v>
      </c>
      <c r="X719" s="160">
        <v>2350</v>
      </c>
    </row>
    <row r="720" spans="1:24" x14ac:dyDescent="0.15">
      <c r="A720" s="157">
        <v>42191</v>
      </c>
      <c r="I720" s="160">
        <v>2200</v>
      </c>
    </row>
    <row r="721" spans="1:24" x14ac:dyDescent="0.15">
      <c r="A721" s="157">
        <v>42192</v>
      </c>
      <c r="I721" s="160">
        <v>2200</v>
      </c>
    </row>
    <row r="722" spans="1:24" x14ac:dyDescent="0.15">
      <c r="A722" s="157">
        <v>42193</v>
      </c>
    </row>
    <row r="723" spans="1:24" x14ac:dyDescent="0.15">
      <c r="A723" s="157">
        <v>42194</v>
      </c>
      <c r="U723" s="160">
        <v>2330</v>
      </c>
    </row>
    <row r="724" spans="1:24" x14ac:dyDescent="0.15">
      <c r="A724" s="157">
        <v>42195</v>
      </c>
      <c r="I724" s="160">
        <v>2200</v>
      </c>
      <c r="U724" s="160">
        <v>2330</v>
      </c>
    </row>
    <row r="725" spans="1:24" x14ac:dyDescent="0.15">
      <c r="A725" s="157">
        <v>42198</v>
      </c>
      <c r="U725" s="160">
        <v>2330</v>
      </c>
    </row>
    <row r="726" spans="1:24" x14ac:dyDescent="0.15">
      <c r="A726" s="157">
        <v>42199</v>
      </c>
      <c r="I726" s="160">
        <v>2200</v>
      </c>
      <c r="U726" s="160">
        <v>2330</v>
      </c>
    </row>
    <row r="727" spans="1:24" x14ac:dyDescent="0.15">
      <c r="A727" s="157">
        <v>42200</v>
      </c>
      <c r="I727" s="160">
        <v>2200</v>
      </c>
    </row>
    <row r="728" spans="1:24" x14ac:dyDescent="0.15">
      <c r="A728" s="157">
        <v>42201</v>
      </c>
      <c r="I728" s="160">
        <v>2200</v>
      </c>
    </row>
    <row r="729" spans="1:24" x14ac:dyDescent="0.15">
      <c r="A729" s="157">
        <v>42202</v>
      </c>
      <c r="I729" s="160">
        <v>2200</v>
      </c>
      <c r="U729" s="160">
        <v>2320</v>
      </c>
    </row>
    <row r="730" spans="1:24" x14ac:dyDescent="0.15">
      <c r="A730" s="157">
        <v>42205</v>
      </c>
      <c r="I730" s="160">
        <v>2200</v>
      </c>
      <c r="U730" s="160">
        <v>2320</v>
      </c>
    </row>
    <row r="731" spans="1:24" x14ac:dyDescent="0.15">
      <c r="A731" s="157">
        <v>42206</v>
      </c>
      <c r="U731" s="160">
        <v>2320</v>
      </c>
    </row>
    <row r="732" spans="1:24" x14ac:dyDescent="0.15">
      <c r="A732" s="157">
        <v>42207</v>
      </c>
      <c r="I732" s="160">
        <v>2200</v>
      </c>
    </row>
    <row r="733" spans="1:24" x14ac:dyDescent="0.15">
      <c r="A733" s="157">
        <v>42208</v>
      </c>
      <c r="I733" s="160">
        <v>2200</v>
      </c>
      <c r="X733" s="160">
        <v>2300</v>
      </c>
    </row>
    <row r="734" spans="1:24" x14ac:dyDescent="0.15">
      <c r="A734" s="157">
        <v>42209</v>
      </c>
      <c r="I734" s="160">
        <v>2200</v>
      </c>
      <c r="X734" s="160">
        <v>2300</v>
      </c>
    </row>
    <row r="735" spans="1:24" x14ac:dyDescent="0.15">
      <c r="A735" s="157">
        <v>42212</v>
      </c>
      <c r="I735" s="160">
        <v>2200</v>
      </c>
    </row>
    <row r="736" spans="1:24" x14ac:dyDescent="0.15">
      <c r="A736" s="157">
        <v>42213</v>
      </c>
      <c r="U736" s="160">
        <v>2320</v>
      </c>
    </row>
    <row r="737" spans="1:21" x14ac:dyDescent="0.15">
      <c r="A737" s="157">
        <v>42214</v>
      </c>
      <c r="I737" s="160">
        <v>2200</v>
      </c>
      <c r="U737" s="160">
        <v>2320</v>
      </c>
    </row>
    <row r="738" spans="1:21" x14ac:dyDescent="0.15">
      <c r="A738" s="157">
        <v>42215</v>
      </c>
      <c r="I738" s="160">
        <v>2200</v>
      </c>
    </row>
    <row r="739" spans="1:21" x14ac:dyDescent="0.15">
      <c r="A739" s="157">
        <v>42216</v>
      </c>
      <c r="U739" s="160">
        <v>2330</v>
      </c>
    </row>
    <row r="740" spans="1:21" x14ac:dyDescent="0.15">
      <c r="A740" s="157">
        <v>42219</v>
      </c>
      <c r="I740" s="160">
        <v>2200</v>
      </c>
    </row>
    <row r="741" spans="1:21" x14ac:dyDescent="0.15">
      <c r="A741" s="157">
        <v>42220</v>
      </c>
      <c r="I741" s="160">
        <v>2200</v>
      </c>
    </row>
    <row r="742" spans="1:21" x14ac:dyDescent="0.15">
      <c r="A742" s="157">
        <v>42221</v>
      </c>
      <c r="I742" s="160">
        <v>2200</v>
      </c>
    </row>
    <row r="743" spans="1:21" x14ac:dyDescent="0.15">
      <c r="A743" s="157">
        <v>42222</v>
      </c>
      <c r="I743" s="160">
        <v>2200</v>
      </c>
    </row>
    <row r="744" spans="1:21" x14ac:dyDescent="0.15">
      <c r="A744" s="157">
        <v>42223</v>
      </c>
      <c r="I744" s="160">
        <v>2200</v>
      </c>
      <c r="U744" s="160">
        <v>2320</v>
      </c>
    </row>
    <row r="745" spans="1:21" x14ac:dyDescent="0.15">
      <c r="A745" s="157">
        <v>42226</v>
      </c>
      <c r="I745" s="160">
        <v>2200</v>
      </c>
      <c r="U745" s="160">
        <v>2320</v>
      </c>
    </row>
    <row r="746" spans="1:21" x14ac:dyDescent="0.15">
      <c r="A746" s="157">
        <v>42227</v>
      </c>
      <c r="I746" s="160">
        <v>2200</v>
      </c>
      <c r="U746" s="160">
        <v>2320</v>
      </c>
    </row>
    <row r="747" spans="1:21" x14ac:dyDescent="0.15">
      <c r="A747" s="157">
        <v>42228</v>
      </c>
    </row>
    <row r="748" spans="1:21" x14ac:dyDescent="0.15">
      <c r="A748" s="157">
        <v>42229</v>
      </c>
      <c r="I748" s="160">
        <v>2140</v>
      </c>
    </row>
    <row r="749" spans="1:21" x14ac:dyDescent="0.15">
      <c r="A749" s="157">
        <v>42230</v>
      </c>
      <c r="I749" s="160">
        <v>2140</v>
      </c>
    </row>
    <row r="750" spans="1:21" x14ac:dyDescent="0.15">
      <c r="A750" s="157">
        <v>42233</v>
      </c>
    </row>
    <row r="751" spans="1:21" x14ac:dyDescent="0.15">
      <c r="A751" s="157">
        <v>42234</v>
      </c>
      <c r="U751" s="160">
        <v>2320</v>
      </c>
    </row>
    <row r="752" spans="1:21" x14ac:dyDescent="0.15">
      <c r="A752" s="157">
        <v>42235</v>
      </c>
      <c r="U752" s="160">
        <v>2320</v>
      </c>
    </row>
    <row r="753" spans="1:21" x14ac:dyDescent="0.15">
      <c r="A753" s="157">
        <v>42236</v>
      </c>
      <c r="I753" s="160">
        <v>2140</v>
      </c>
    </row>
    <row r="754" spans="1:21" x14ac:dyDescent="0.15">
      <c r="A754" s="157">
        <v>42237</v>
      </c>
      <c r="I754" s="160">
        <v>2140</v>
      </c>
    </row>
    <row r="755" spans="1:21" x14ac:dyDescent="0.15">
      <c r="A755" s="157">
        <v>42240</v>
      </c>
      <c r="U755" s="160">
        <v>2340</v>
      </c>
    </row>
    <row r="756" spans="1:21" x14ac:dyDescent="0.15">
      <c r="A756" s="157">
        <v>42241</v>
      </c>
      <c r="U756" s="160">
        <v>2340</v>
      </c>
    </row>
    <row r="757" spans="1:21" x14ac:dyDescent="0.15">
      <c r="A757" s="157">
        <v>42242</v>
      </c>
    </row>
    <row r="758" spans="1:21" x14ac:dyDescent="0.15">
      <c r="A758" s="157">
        <v>42243</v>
      </c>
      <c r="I758" s="160">
        <v>2040</v>
      </c>
    </row>
    <row r="759" spans="1:21" x14ac:dyDescent="0.15">
      <c r="A759" s="157">
        <v>42244</v>
      </c>
      <c r="I759" s="160">
        <v>2040</v>
      </c>
      <c r="U759" s="160">
        <v>2340</v>
      </c>
    </row>
    <row r="760" spans="1:21" x14ac:dyDescent="0.15">
      <c r="A760" s="157">
        <v>42247</v>
      </c>
      <c r="U760" s="160">
        <v>2340</v>
      </c>
    </row>
    <row r="761" spans="1:21" x14ac:dyDescent="0.15">
      <c r="A761" s="157">
        <v>42248</v>
      </c>
      <c r="U761" s="160">
        <v>2340</v>
      </c>
    </row>
    <row r="762" spans="1:21" x14ac:dyDescent="0.15">
      <c r="A762" s="157">
        <v>42249</v>
      </c>
    </row>
    <row r="763" spans="1:21" x14ac:dyDescent="0.15">
      <c r="A763" s="157">
        <v>42253</v>
      </c>
    </row>
    <row r="764" spans="1:21" x14ac:dyDescent="0.15">
      <c r="A764" s="157">
        <v>42254</v>
      </c>
    </row>
    <row r="765" spans="1:21" x14ac:dyDescent="0.15">
      <c r="A765" s="157">
        <v>42255</v>
      </c>
    </row>
    <row r="766" spans="1:21" x14ac:dyDescent="0.15">
      <c r="A766" s="157">
        <v>42256</v>
      </c>
    </row>
    <row r="767" spans="1:21" x14ac:dyDescent="0.15">
      <c r="A767" s="157">
        <v>42257</v>
      </c>
      <c r="I767" s="160">
        <v>2100</v>
      </c>
      <c r="U767" s="160">
        <v>2300</v>
      </c>
    </row>
    <row r="768" spans="1:21" x14ac:dyDescent="0.15">
      <c r="A768" s="157">
        <v>42258</v>
      </c>
      <c r="I768" s="160">
        <v>2100</v>
      </c>
    </row>
    <row r="769" spans="1:24" x14ac:dyDescent="0.15">
      <c r="A769" s="157">
        <v>42261</v>
      </c>
      <c r="I769" s="160">
        <v>2100</v>
      </c>
    </row>
    <row r="770" spans="1:24" x14ac:dyDescent="0.15">
      <c r="A770" s="157">
        <v>42262</v>
      </c>
    </row>
    <row r="771" spans="1:24" x14ac:dyDescent="0.15">
      <c r="A771" s="157">
        <v>42263</v>
      </c>
    </row>
    <row r="772" spans="1:24" x14ac:dyDescent="0.15">
      <c r="A772" s="157">
        <v>42264</v>
      </c>
    </row>
    <row r="773" spans="1:24" x14ac:dyDescent="0.15">
      <c r="A773" s="157">
        <v>42265</v>
      </c>
    </row>
    <row r="774" spans="1:24" x14ac:dyDescent="0.15">
      <c r="A774" s="157">
        <v>42268</v>
      </c>
      <c r="I774" s="160">
        <v>2100</v>
      </c>
    </row>
    <row r="775" spans="1:24" x14ac:dyDescent="0.15">
      <c r="A775" s="157">
        <v>42269</v>
      </c>
    </row>
    <row r="776" spans="1:24" x14ac:dyDescent="0.15">
      <c r="A776" s="157">
        <v>42270</v>
      </c>
    </row>
    <row r="777" spans="1:24" x14ac:dyDescent="0.15">
      <c r="A777" s="157">
        <v>42271</v>
      </c>
    </row>
    <row r="778" spans="1:24" x14ac:dyDescent="0.15">
      <c r="A778" s="157">
        <v>42272</v>
      </c>
    </row>
    <row r="779" spans="1:24" x14ac:dyDescent="0.15">
      <c r="A779" s="157">
        <v>42275</v>
      </c>
      <c r="U779" s="160">
        <v>2000</v>
      </c>
    </row>
    <row r="780" spans="1:24" x14ac:dyDescent="0.15">
      <c r="A780" s="157">
        <v>42276</v>
      </c>
      <c r="U780" s="160">
        <v>2020</v>
      </c>
    </row>
    <row r="781" spans="1:24" x14ac:dyDescent="0.15">
      <c r="A781" s="157">
        <v>42277</v>
      </c>
    </row>
    <row r="782" spans="1:24" x14ac:dyDescent="0.15">
      <c r="A782" s="157">
        <v>42285</v>
      </c>
    </row>
    <row r="783" spans="1:24" x14ac:dyDescent="0.15">
      <c r="A783" s="157">
        <v>42286</v>
      </c>
    </row>
    <row r="784" spans="1:24" x14ac:dyDescent="0.15">
      <c r="A784" s="157">
        <v>42287</v>
      </c>
      <c r="X784" s="160">
        <v>1940</v>
      </c>
    </row>
    <row r="785" spans="1:24" x14ac:dyDescent="0.15">
      <c r="A785" s="157">
        <v>42289</v>
      </c>
    </row>
    <row r="786" spans="1:24" x14ac:dyDescent="0.15">
      <c r="A786" s="157">
        <v>42290</v>
      </c>
    </row>
    <row r="787" spans="1:24" x14ac:dyDescent="0.15">
      <c r="A787" s="157">
        <v>42291</v>
      </c>
      <c r="U787" s="160">
        <v>1950</v>
      </c>
    </row>
    <row r="788" spans="1:24" x14ac:dyDescent="0.15">
      <c r="A788" s="157">
        <v>42292</v>
      </c>
      <c r="U788" s="160">
        <v>1950</v>
      </c>
    </row>
    <row r="789" spans="1:24" x14ac:dyDescent="0.15">
      <c r="A789" s="157">
        <v>42293</v>
      </c>
      <c r="X789" s="160">
        <v>1930</v>
      </c>
    </row>
    <row r="790" spans="1:24" x14ac:dyDescent="0.15">
      <c r="A790" s="157">
        <v>42296</v>
      </c>
    </row>
    <row r="791" spans="1:24" x14ac:dyDescent="0.15">
      <c r="A791" s="157">
        <v>42297</v>
      </c>
    </row>
    <row r="792" spans="1:24" x14ac:dyDescent="0.15">
      <c r="A792" s="157">
        <v>42298</v>
      </c>
    </row>
    <row r="793" spans="1:24" x14ac:dyDescent="0.15">
      <c r="A793" s="157">
        <v>42299</v>
      </c>
      <c r="U793" s="160">
        <v>1960</v>
      </c>
    </row>
    <row r="794" spans="1:24" x14ac:dyDescent="0.15">
      <c r="A794" s="157">
        <v>42300</v>
      </c>
      <c r="U794" s="160">
        <v>1960</v>
      </c>
    </row>
    <row r="795" spans="1:24" x14ac:dyDescent="0.15">
      <c r="A795" s="157">
        <v>42303</v>
      </c>
    </row>
    <row r="796" spans="1:24" x14ac:dyDescent="0.15">
      <c r="A796" s="157">
        <v>42304</v>
      </c>
    </row>
    <row r="797" spans="1:24" x14ac:dyDescent="0.15">
      <c r="A797" s="157">
        <v>42305</v>
      </c>
    </row>
    <row r="798" spans="1:24" x14ac:dyDescent="0.15">
      <c r="A798" s="157">
        <v>42306</v>
      </c>
    </row>
    <row r="799" spans="1:24" x14ac:dyDescent="0.15">
      <c r="A799" s="157">
        <v>42307</v>
      </c>
      <c r="U799" s="160">
        <v>1950</v>
      </c>
    </row>
    <row r="800" spans="1:24" x14ac:dyDescent="0.15">
      <c r="A800" s="157">
        <v>42310</v>
      </c>
      <c r="U800" s="160">
        <v>1950</v>
      </c>
    </row>
    <row r="801" spans="1:24" x14ac:dyDescent="0.15">
      <c r="A801" s="157">
        <v>42311</v>
      </c>
    </row>
    <row r="802" spans="1:24" x14ac:dyDescent="0.15">
      <c r="A802" s="157">
        <v>42312</v>
      </c>
    </row>
    <row r="803" spans="1:24" x14ac:dyDescent="0.15">
      <c r="A803" s="157">
        <v>42313</v>
      </c>
    </row>
    <row r="804" spans="1:24" x14ac:dyDescent="0.15">
      <c r="A804" s="157">
        <v>42314</v>
      </c>
    </row>
    <row r="805" spans="1:24" x14ac:dyDescent="0.15">
      <c r="A805" s="157">
        <v>42317</v>
      </c>
    </row>
    <row r="806" spans="1:24" x14ac:dyDescent="0.15">
      <c r="A806" s="157">
        <v>42318</v>
      </c>
      <c r="I806" s="160">
        <v>1910</v>
      </c>
    </row>
    <row r="807" spans="1:24" x14ac:dyDescent="0.15">
      <c r="A807" s="157">
        <v>42319</v>
      </c>
      <c r="I807" s="160">
        <v>1910</v>
      </c>
    </row>
    <row r="808" spans="1:24" x14ac:dyDescent="0.15">
      <c r="A808" s="157">
        <v>42320</v>
      </c>
      <c r="I808" s="160">
        <v>1910</v>
      </c>
    </row>
    <row r="809" spans="1:24" x14ac:dyDescent="0.15">
      <c r="A809" s="157">
        <v>42321</v>
      </c>
      <c r="U809" s="160">
        <v>1960</v>
      </c>
    </row>
    <row r="810" spans="1:24" x14ac:dyDescent="0.15">
      <c r="A810" s="157">
        <v>42324</v>
      </c>
      <c r="X810" s="160">
        <v>1920</v>
      </c>
    </row>
    <row r="811" spans="1:24" x14ac:dyDescent="0.15">
      <c r="A811" s="157">
        <v>42325</v>
      </c>
    </row>
    <row r="812" spans="1:24" x14ac:dyDescent="0.15">
      <c r="A812" s="157">
        <v>42326</v>
      </c>
    </row>
    <row r="813" spans="1:24" x14ac:dyDescent="0.15">
      <c r="A813" s="157">
        <v>42327</v>
      </c>
    </row>
    <row r="814" spans="1:24" x14ac:dyDescent="0.15">
      <c r="A814" s="157">
        <v>42328</v>
      </c>
      <c r="U814" s="160">
        <v>1975</v>
      </c>
    </row>
    <row r="815" spans="1:24" x14ac:dyDescent="0.15">
      <c r="A815" s="157">
        <v>42331</v>
      </c>
      <c r="I815" s="160">
        <v>1920</v>
      </c>
    </row>
    <row r="816" spans="1:24" x14ac:dyDescent="0.15">
      <c r="A816" s="157">
        <v>42332</v>
      </c>
    </row>
    <row r="817" spans="1:24" x14ac:dyDescent="0.15">
      <c r="A817" s="157">
        <v>42333</v>
      </c>
    </row>
    <row r="818" spans="1:24" x14ac:dyDescent="0.15">
      <c r="A818" s="157">
        <v>42334</v>
      </c>
    </row>
    <row r="819" spans="1:24" x14ac:dyDescent="0.15">
      <c r="A819" s="157">
        <v>42335</v>
      </c>
      <c r="U819" s="160">
        <v>1980</v>
      </c>
      <c r="X819" s="160">
        <v>1990</v>
      </c>
    </row>
    <row r="820" spans="1:24" x14ac:dyDescent="0.15">
      <c r="A820" s="157">
        <v>42338</v>
      </c>
      <c r="U820" s="160">
        <v>2000</v>
      </c>
      <c r="X820" s="160">
        <v>1990</v>
      </c>
    </row>
    <row r="821" spans="1:24" x14ac:dyDescent="0.15">
      <c r="A821" s="157">
        <v>42339</v>
      </c>
      <c r="I821" s="160">
        <v>1940</v>
      </c>
    </row>
    <row r="822" spans="1:24" x14ac:dyDescent="0.15">
      <c r="A822" s="157">
        <v>42340</v>
      </c>
      <c r="I822" s="160">
        <v>1940</v>
      </c>
    </row>
    <row r="823" spans="1:24" x14ac:dyDescent="0.15">
      <c r="A823" s="157">
        <v>42341</v>
      </c>
    </row>
    <row r="824" spans="1:24" x14ac:dyDescent="0.15">
      <c r="A824" s="157">
        <v>42342</v>
      </c>
      <c r="I824" s="160">
        <v>1940</v>
      </c>
    </row>
    <row r="825" spans="1:24" x14ac:dyDescent="0.15">
      <c r="A825" s="157">
        <v>42345</v>
      </c>
    </row>
    <row r="826" spans="1:24" x14ac:dyDescent="0.15">
      <c r="A826" s="157">
        <v>42346</v>
      </c>
      <c r="U826" s="160">
        <v>2030</v>
      </c>
    </row>
    <row r="827" spans="1:24" x14ac:dyDescent="0.15">
      <c r="A827" s="157">
        <v>42347</v>
      </c>
      <c r="I827" s="160">
        <v>1920</v>
      </c>
      <c r="X827" s="160">
        <v>1985</v>
      </c>
    </row>
    <row r="828" spans="1:24" x14ac:dyDescent="0.15">
      <c r="A828" s="157">
        <v>42348</v>
      </c>
      <c r="I828" s="160">
        <v>1920</v>
      </c>
      <c r="X828" s="160">
        <v>1985</v>
      </c>
    </row>
    <row r="829" spans="1:24" x14ac:dyDescent="0.15">
      <c r="A829" s="157">
        <v>42349</v>
      </c>
    </row>
    <row r="830" spans="1:24" x14ac:dyDescent="0.15">
      <c r="A830" s="157">
        <v>42352</v>
      </c>
      <c r="I830" s="160">
        <v>1920</v>
      </c>
    </row>
    <row r="831" spans="1:24" x14ac:dyDescent="0.15">
      <c r="A831" s="157">
        <v>42353</v>
      </c>
      <c r="I831" s="160">
        <v>1920</v>
      </c>
    </row>
    <row r="832" spans="1:24" x14ac:dyDescent="0.15">
      <c r="A832" s="157">
        <v>42354</v>
      </c>
      <c r="U832" s="160">
        <v>2030</v>
      </c>
    </row>
    <row r="833" spans="1:24" x14ac:dyDescent="0.15">
      <c r="A833" s="157">
        <v>42355</v>
      </c>
      <c r="U833" s="160">
        <v>2030</v>
      </c>
    </row>
    <row r="834" spans="1:24" x14ac:dyDescent="0.15">
      <c r="A834" s="157">
        <v>42356</v>
      </c>
    </row>
    <row r="835" spans="1:24" x14ac:dyDescent="0.15">
      <c r="A835" s="157">
        <v>42359</v>
      </c>
    </row>
    <row r="836" spans="1:24" x14ac:dyDescent="0.15">
      <c r="A836" s="157">
        <v>42360</v>
      </c>
    </row>
    <row r="837" spans="1:24" x14ac:dyDescent="0.15">
      <c r="A837" s="157">
        <v>42361</v>
      </c>
    </row>
    <row r="838" spans="1:24" x14ac:dyDescent="0.15">
      <c r="A838" s="157">
        <v>42362</v>
      </c>
    </row>
    <row r="839" spans="1:24" x14ac:dyDescent="0.15">
      <c r="A839" s="157">
        <v>42363</v>
      </c>
      <c r="I839" s="160">
        <v>1920</v>
      </c>
      <c r="X839" s="160">
        <v>2010</v>
      </c>
    </row>
    <row r="840" spans="1:24" x14ac:dyDescent="0.15">
      <c r="A840" s="157">
        <v>42366</v>
      </c>
      <c r="U840" s="160">
        <v>2030</v>
      </c>
      <c r="X840" s="160">
        <v>2010</v>
      </c>
    </row>
    <row r="841" spans="1:24" x14ac:dyDescent="0.15">
      <c r="A841" s="157">
        <v>42367</v>
      </c>
      <c r="U841" s="160">
        <v>2030</v>
      </c>
    </row>
    <row r="842" spans="1:24" x14ac:dyDescent="0.15">
      <c r="A842" s="157">
        <v>42368</v>
      </c>
      <c r="U842" s="160">
        <v>2030</v>
      </c>
    </row>
    <row r="843" spans="1:24" x14ac:dyDescent="0.15">
      <c r="A843" s="157">
        <v>42369</v>
      </c>
      <c r="I843" s="160">
        <v>1920</v>
      </c>
      <c r="U843" s="160">
        <v>2030</v>
      </c>
    </row>
    <row r="844" spans="1:24" x14ac:dyDescent="0.15">
      <c r="A844" s="157">
        <v>42373</v>
      </c>
    </row>
    <row r="845" spans="1:24" x14ac:dyDescent="0.15">
      <c r="A845" s="157">
        <v>42374</v>
      </c>
      <c r="I845" s="160">
        <v>1920</v>
      </c>
      <c r="X845" s="160">
        <v>2000</v>
      </c>
    </row>
    <row r="846" spans="1:24" x14ac:dyDescent="0.15">
      <c r="A846" s="157">
        <v>42375</v>
      </c>
      <c r="I846" s="160">
        <v>1920</v>
      </c>
      <c r="X846" s="160">
        <v>2000</v>
      </c>
    </row>
    <row r="847" spans="1:24" x14ac:dyDescent="0.15">
      <c r="A847" s="157">
        <v>42376</v>
      </c>
      <c r="U847" s="160">
        <v>2030</v>
      </c>
    </row>
    <row r="848" spans="1:24" x14ac:dyDescent="0.15">
      <c r="A848" s="157">
        <v>42377</v>
      </c>
    </row>
    <row r="849" spans="1:24" x14ac:dyDescent="0.15">
      <c r="A849" s="157">
        <v>42380</v>
      </c>
      <c r="U849" s="160">
        <v>2030</v>
      </c>
      <c r="X849" s="160">
        <v>2040</v>
      </c>
    </row>
    <row r="850" spans="1:24" x14ac:dyDescent="0.15">
      <c r="A850" s="157">
        <v>42381</v>
      </c>
      <c r="U850" s="160">
        <v>2030</v>
      </c>
    </row>
    <row r="851" spans="1:24" x14ac:dyDescent="0.15">
      <c r="A851" s="157">
        <v>42382</v>
      </c>
    </row>
    <row r="852" spans="1:24" x14ac:dyDescent="0.15">
      <c r="A852" s="157">
        <v>42383</v>
      </c>
      <c r="I852" s="160">
        <v>1920</v>
      </c>
      <c r="U852" s="160">
        <v>2030</v>
      </c>
      <c r="X852" s="160">
        <v>2040</v>
      </c>
    </row>
    <row r="853" spans="1:24" x14ac:dyDescent="0.15">
      <c r="A853" s="157">
        <v>42384</v>
      </c>
      <c r="U853" s="160">
        <v>2030</v>
      </c>
      <c r="X853" s="160">
        <v>2040</v>
      </c>
    </row>
    <row r="854" spans="1:24" x14ac:dyDescent="0.15">
      <c r="A854" s="157">
        <v>42387</v>
      </c>
    </row>
    <row r="855" spans="1:24" x14ac:dyDescent="0.15">
      <c r="A855" s="157">
        <v>42388</v>
      </c>
      <c r="I855" s="160">
        <v>1920</v>
      </c>
    </row>
    <row r="856" spans="1:24" x14ac:dyDescent="0.15">
      <c r="A856" s="157">
        <v>42389</v>
      </c>
    </row>
    <row r="857" spans="1:24" x14ac:dyDescent="0.15">
      <c r="A857" s="157">
        <v>42390</v>
      </c>
      <c r="U857" s="160">
        <v>2030</v>
      </c>
    </row>
    <row r="858" spans="1:24" x14ac:dyDescent="0.15">
      <c r="A858" s="157">
        <v>42391</v>
      </c>
      <c r="U858" s="160">
        <v>2030</v>
      </c>
    </row>
    <row r="859" spans="1:24" x14ac:dyDescent="0.15">
      <c r="A859" s="157">
        <v>42394</v>
      </c>
    </row>
    <row r="860" spans="1:24" x14ac:dyDescent="0.15">
      <c r="A860" s="157">
        <v>42395</v>
      </c>
      <c r="I860" s="160">
        <v>1900</v>
      </c>
    </row>
    <row r="861" spans="1:24" x14ac:dyDescent="0.15">
      <c r="A861" s="157">
        <v>42396</v>
      </c>
    </row>
    <row r="862" spans="1:24" x14ac:dyDescent="0.15">
      <c r="A862" s="157">
        <v>42397</v>
      </c>
    </row>
    <row r="863" spans="1:24" x14ac:dyDescent="0.15">
      <c r="A863" s="157">
        <v>42398</v>
      </c>
    </row>
    <row r="864" spans="1:24" x14ac:dyDescent="0.15">
      <c r="A864" s="157">
        <v>42401</v>
      </c>
    </row>
    <row r="865" spans="1:24" x14ac:dyDescent="0.15">
      <c r="A865" s="157">
        <v>42402</v>
      </c>
    </row>
    <row r="866" spans="1:24" x14ac:dyDescent="0.15">
      <c r="A866" s="157">
        <v>42403</v>
      </c>
    </row>
    <row r="867" spans="1:24" x14ac:dyDescent="0.15">
      <c r="A867" s="157">
        <v>42404</v>
      </c>
    </row>
    <row r="868" spans="1:24" x14ac:dyDescent="0.15">
      <c r="A868" s="157">
        <v>42416</v>
      </c>
    </row>
    <row r="869" spans="1:24" x14ac:dyDescent="0.15">
      <c r="A869" s="157">
        <v>42417</v>
      </c>
    </row>
    <row r="870" spans="1:24" x14ac:dyDescent="0.15">
      <c r="A870" s="157">
        <v>42418</v>
      </c>
    </row>
    <row r="871" spans="1:24" x14ac:dyDescent="0.15">
      <c r="A871" s="157">
        <v>42419</v>
      </c>
      <c r="U871" s="160">
        <v>2040</v>
      </c>
    </row>
    <row r="872" spans="1:24" x14ac:dyDescent="0.15">
      <c r="A872" s="157">
        <v>42422</v>
      </c>
      <c r="U872" s="160">
        <v>2040</v>
      </c>
    </row>
    <row r="873" spans="1:24" x14ac:dyDescent="0.15">
      <c r="A873" s="157">
        <v>42423</v>
      </c>
    </row>
    <row r="874" spans="1:24" x14ac:dyDescent="0.15">
      <c r="A874" s="157">
        <v>42424</v>
      </c>
    </row>
    <row r="875" spans="1:24" x14ac:dyDescent="0.15">
      <c r="A875" s="157">
        <v>42425</v>
      </c>
    </row>
    <row r="876" spans="1:24" x14ac:dyDescent="0.15">
      <c r="A876" s="157">
        <v>42426</v>
      </c>
      <c r="U876" s="160">
        <v>2020</v>
      </c>
    </row>
    <row r="877" spans="1:24" x14ac:dyDescent="0.15">
      <c r="A877" s="157">
        <v>42429</v>
      </c>
      <c r="U877" s="160">
        <v>2020</v>
      </c>
      <c r="X877" s="160">
        <v>1960</v>
      </c>
    </row>
    <row r="878" spans="1:24" x14ac:dyDescent="0.15">
      <c r="A878" s="157">
        <v>42430</v>
      </c>
      <c r="U878" s="160">
        <v>2020</v>
      </c>
    </row>
    <row r="879" spans="1:24" x14ac:dyDescent="0.15">
      <c r="A879" s="157">
        <v>42431</v>
      </c>
      <c r="U879" s="160">
        <v>2000</v>
      </c>
    </row>
    <row r="880" spans="1:24" x14ac:dyDescent="0.15">
      <c r="A880" s="157">
        <v>42432</v>
      </c>
      <c r="U880" s="160">
        <v>2000</v>
      </c>
    </row>
    <row r="881" spans="1:24" x14ac:dyDescent="0.15">
      <c r="A881" s="157">
        <v>42433</v>
      </c>
      <c r="U881" s="160">
        <v>1940</v>
      </c>
      <c r="X881" s="160">
        <v>1950</v>
      </c>
    </row>
    <row r="882" spans="1:24" x14ac:dyDescent="0.15">
      <c r="A882" s="157">
        <v>42436</v>
      </c>
    </row>
    <row r="883" spans="1:24" x14ac:dyDescent="0.15">
      <c r="A883" s="157">
        <v>42437</v>
      </c>
      <c r="X883" s="160">
        <v>1900</v>
      </c>
    </row>
    <row r="884" spans="1:24" x14ac:dyDescent="0.15">
      <c r="A884" s="157">
        <v>42438</v>
      </c>
      <c r="X884" s="160">
        <v>1900</v>
      </c>
    </row>
    <row r="885" spans="1:24" x14ac:dyDescent="0.15">
      <c r="A885" s="157">
        <v>42439</v>
      </c>
    </row>
    <row r="886" spans="1:24" x14ac:dyDescent="0.15">
      <c r="A886" s="157">
        <v>42440</v>
      </c>
      <c r="I886" s="160">
        <v>1880</v>
      </c>
      <c r="U886" s="160">
        <v>1900</v>
      </c>
    </row>
    <row r="887" spans="1:24" x14ac:dyDescent="0.15">
      <c r="A887" s="157">
        <v>42443</v>
      </c>
      <c r="U887" s="160">
        <v>1900</v>
      </c>
    </row>
    <row r="888" spans="1:24" x14ac:dyDescent="0.15">
      <c r="A888" s="157">
        <v>42444</v>
      </c>
      <c r="X888" s="160">
        <v>1900</v>
      </c>
    </row>
    <row r="889" spans="1:24" x14ac:dyDescent="0.15">
      <c r="A889" s="157">
        <v>42445</v>
      </c>
      <c r="X889" s="160">
        <v>1900</v>
      </c>
    </row>
    <row r="890" spans="1:24" x14ac:dyDescent="0.15">
      <c r="A890" s="157">
        <v>42446</v>
      </c>
      <c r="U890" s="160">
        <v>1900</v>
      </c>
    </row>
    <row r="891" spans="1:24" x14ac:dyDescent="0.15">
      <c r="A891" s="157">
        <v>42447</v>
      </c>
      <c r="U891" s="160">
        <v>1900</v>
      </c>
    </row>
    <row r="892" spans="1:24" x14ac:dyDescent="0.15">
      <c r="A892" s="157">
        <v>42450</v>
      </c>
      <c r="U892" s="160">
        <v>1900</v>
      </c>
    </row>
    <row r="893" spans="1:24" x14ac:dyDescent="0.15">
      <c r="A893" s="157">
        <v>42451</v>
      </c>
    </row>
    <row r="894" spans="1:24" x14ac:dyDescent="0.15">
      <c r="A894" s="157">
        <v>42452</v>
      </c>
      <c r="X894" s="160">
        <v>1880</v>
      </c>
    </row>
    <row r="895" spans="1:24" x14ac:dyDescent="0.15">
      <c r="A895" s="157">
        <v>42453</v>
      </c>
      <c r="U895" s="160">
        <v>1900</v>
      </c>
      <c r="X895" s="160">
        <v>1880</v>
      </c>
    </row>
    <row r="896" spans="1:24" x14ac:dyDescent="0.15">
      <c r="A896" s="157">
        <v>42454</v>
      </c>
      <c r="U896" s="160">
        <v>1900</v>
      </c>
      <c r="X896" s="160">
        <v>1880</v>
      </c>
    </row>
    <row r="897" spans="1:24" x14ac:dyDescent="0.15">
      <c r="A897" s="157">
        <v>42457</v>
      </c>
      <c r="U897" s="160">
        <v>1900</v>
      </c>
    </row>
    <row r="898" spans="1:24" x14ac:dyDescent="0.15">
      <c r="A898" s="157">
        <v>42458</v>
      </c>
    </row>
    <row r="899" spans="1:24" x14ac:dyDescent="0.15">
      <c r="A899" s="157">
        <v>42459</v>
      </c>
      <c r="X899" s="160">
        <v>1880</v>
      </c>
    </row>
    <row r="900" spans="1:24" x14ac:dyDescent="0.15">
      <c r="A900" s="157">
        <v>42460</v>
      </c>
      <c r="I900" s="160">
        <v>1880</v>
      </c>
      <c r="X900" s="160">
        <v>1880</v>
      </c>
    </row>
    <row r="901" spans="1:24" x14ac:dyDescent="0.15">
      <c r="A901" s="157">
        <v>42461</v>
      </c>
      <c r="I901" s="160">
        <v>1880</v>
      </c>
      <c r="X901" s="160">
        <v>1880</v>
      </c>
    </row>
    <row r="902" spans="1:24" x14ac:dyDescent="0.15">
      <c r="A902" s="157">
        <v>42465</v>
      </c>
      <c r="I902" s="160">
        <v>1880</v>
      </c>
    </row>
    <row r="903" spans="1:24" x14ac:dyDescent="0.15">
      <c r="A903" s="157">
        <v>42466</v>
      </c>
      <c r="U903" s="160">
        <v>1840</v>
      </c>
    </row>
    <row r="904" spans="1:24" x14ac:dyDescent="0.15">
      <c r="A904" s="157">
        <v>42467</v>
      </c>
      <c r="U904" s="160">
        <v>1840</v>
      </c>
      <c r="X904" s="160">
        <v>1860</v>
      </c>
    </row>
    <row r="905" spans="1:24" x14ac:dyDescent="0.15">
      <c r="A905" s="157">
        <v>42468</v>
      </c>
      <c r="U905" s="160">
        <v>1840</v>
      </c>
      <c r="X905" s="160">
        <v>1860</v>
      </c>
    </row>
    <row r="906" spans="1:24" x14ac:dyDescent="0.15">
      <c r="A906" s="157">
        <v>42471</v>
      </c>
    </row>
    <row r="907" spans="1:24" x14ac:dyDescent="0.15">
      <c r="A907" s="157">
        <v>42472</v>
      </c>
      <c r="X907" s="160">
        <v>1860</v>
      </c>
    </row>
    <row r="908" spans="1:24" x14ac:dyDescent="0.15">
      <c r="A908" s="157">
        <v>42473</v>
      </c>
      <c r="X908" s="160">
        <v>1840</v>
      </c>
    </row>
    <row r="909" spans="1:24" x14ac:dyDescent="0.15">
      <c r="A909" s="157">
        <v>42474</v>
      </c>
      <c r="I909" s="160">
        <v>1860</v>
      </c>
      <c r="X909" s="160">
        <v>1840</v>
      </c>
    </row>
    <row r="910" spans="1:24" x14ac:dyDescent="0.15">
      <c r="A910" s="157">
        <v>42475</v>
      </c>
    </row>
    <row r="911" spans="1:24" x14ac:dyDescent="0.15">
      <c r="A911" s="157">
        <v>42478</v>
      </c>
    </row>
    <row r="912" spans="1:24" x14ac:dyDescent="0.15">
      <c r="A912" s="157">
        <v>42479</v>
      </c>
      <c r="U912" s="160">
        <v>1840</v>
      </c>
    </row>
    <row r="913" spans="1:24" x14ac:dyDescent="0.15">
      <c r="A913" s="157">
        <v>42480</v>
      </c>
      <c r="U913" s="160">
        <v>1840</v>
      </c>
    </row>
    <row r="914" spans="1:24" x14ac:dyDescent="0.15">
      <c r="A914" s="157">
        <v>42481</v>
      </c>
    </row>
    <row r="915" spans="1:24" x14ac:dyDescent="0.15">
      <c r="A915" s="157">
        <v>42482</v>
      </c>
      <c r="U915" s="160">
        <v>1840</v>
      </c>
    </row>
    <row r="916" spans="1:24" x14ac:dyDescent="0.15">
      <c r="A916" s="157">
        <v>42485</v>
      </c>
      <c r="U916" s="160">
        <v>1840</v>
      </c>
    </row>
    <row r="917" spans="1:24" x14ac:dyDescent="0.15">
      <c r="A917" s="157">
        <v>42486</v>
      </c>
    </row>
    <row r="918" spans="1:24" x14ac:dyDescent="0.15">
      <c r="A918" s="157">
        <v>42487</v>
      </c>
    </row>
    <row r="919" spans="1:24" x14ac:dyDescent="0.15">
      <c r="A919" s="157">
        <v>42488</v>
      </c>
    </row>
    <row r="920" spans="1:24" x14ac:dyDescent="0.15">
      <c r="A920" s="157">
        <v>42489</v>
      </c>
      <c r="U920" s="160">
        <v>1860</v>
      </c>
    </row>
    <row r="921" spans="1:24" x14ac:dyDescent="0.15">
      <c r="A921" s="157">
        <v>42493</v>
      </c>
      <c r="U921" s="160">
        <v>1860</v>
      </c>
    </row>
    <row r="922" spans="1:24" x14ac:dyDescent="0.15">
      <c r="A922" s="157">
        <v>42494</v>
      </c>
      <c r="I922" s="160">
        <v>1800</v>
      </c>
    </row>
    <row r="923" spans="1:24" x14ac:dyDescent="0.15">
      <c r="A923" s="157">
        <v>42495</v>
      </c>
      <c r="I923" s="160">
        <v>1800</v>
      </c>
    </row>
    <row r="924" spans="1:24" x14ac:dyDescent="0.15">
      <c r="A924" s="157">
        <v>42496</v>
      </c>
      <c r="U924" s="160">
        <v>1860</v>
      </c>
    </row>
    <row r="925" spans="1:24" x14ac:dyDescent="0.15">
      <c r="A925" s="157">
        <v>42499</v>
      </c>
      <c r="U925" s="160">
        <v>1860</v>
      </c>
    </row>
    <row r="926" spans="1:24" x14ac:dyDescent="0.15">
      <c r="A926" s="157">
        <v>42500</v>
      </c>
    </row>
    <row r="927" spans="1:24" x14ac:dyDescent="0.15">
      <c r="A927" s="157">
        <v>42501</v>
      </c>
      <c r="X927" s="160">
        <v>1900</v>
      </c>
    </row>
    <row r="928" spans="1:24" x14ac:dyDescent="0.15">
      <c r="A928" s="157">
        <v>42502</v>
      </c>
      <c r="X928" s="160">
        <v>1900</v>
      </c>
    </row>
    <row r="929" spans="1:24" x14ac:dyDescent="0.15">
      <c r="A929" s="157">
        <v>42503</v>
      </c>
      <c r="U929" s="160">
        <v>1870</v>
      </c>
    </row>
    <row r="930" spans="1:24" x14ac:dyDescent="0.15">
      <c r="A930" s="157">
        <v>42506</v>
      </c>
      <c r="U930" s="160">
        <v>1870</v>
      </c>
    </row>
    <row r="931" spans="1:24" x14ac:dyDescent="0.15">
      <c r="A931" s="157">
        <v>42507</v>
      </c>
    </row>
    <row r="932" spans="1:24" x14ac:dyDescent="0.15">
      <c r="A932" s="157">
        <v>42508</v>
      </c>
    </row>
    <row r="933" spans="1:24" x14ac:dyDescent="0.15">
      <c r="A933" s="157">
        <v>42509</v>
      </c>
    </row>
    <row r="934" spans="1:24" x14ac:dyDescent="0.15">
      <c r="A934" s="157">
        <v>42510</v>
      </c>
    </row>
    <row r="935" spans="1:24" x14ac:dyDescent="0.15">
      <c r="A935" s="157">
        <v>42513</v>
      </c>
      <c r="U935" s="160">
        <v>1870</v>
      </c>
    </row>
    <row r="936" spans="1:24" x14ac:dyDescent="0.15">
      <c r="A936" s="157">
        <v>42514</v>
      </c>
      <c r="U936" s="160">
        <v>1870</v>
      </c>
    </row>
    <row r="937" spans="1:24" x14ac:dyDescent="0.15">
      <c r="A937" s="157">
        <v>42515</v>
      </c>
      <c r="U937" s="160">
        <v>1870</v>
      </c>
    </row>
    <row r="938" spans="1:24" x14ac:dyDescent="0.15">
      <c r="A938" s="157">
        <v>42516</v>
      </c>
    </row>
    <row r="939" spans="1:24" x14ac:dyDescent="0.15">
      <c r="A939" s="157">
        <v>42517</v>
      </c>
      <c r="U939" s="160">
        <v>1870</v>
      </c>
    </row>
    <row r="940" spans="1:24" x14ac:dyDescent="0.15">
      <c r="A940" s="157">
        <v>42520</v>
      </c>
      <c r="U940" s="160">
        <v>1870</v>
      </c>
      <c r="X940" s="160">
        <v>1740</v>
      </c>
    </row>
    <row r="941" spans="1:24" x14ac:dyDescent="0.15">
      <c r="A941" s="157">
        <v>42521</v>
      </c>
      <c r="U941" s="160">
        <v>1870</v>
      </c>
      <c r="X941" s="160">
        <v>1750</v>
      </c>
    </row>
    <row r="942" spans="1:24" x14ac:dyDescent="0.15">
      <c r="A942" s="157">
        <v>42522</v>
      </c>
      <c r="X942" s="160">
        <v>1750</v>
      </c>
    </row>
    <row r="943" spans="1:24" x14ac:dyDescent="0.15">
      <c r="A943" s="157">
        <v>42523</v>
      </c>
      <c r="X943" s="160">
        <v>1740</v>
      </c>
    </row>
    <row r="944" spans="1:24" x14ac:dyDescent="0.15">
      <c r="A944" s="157">
        <v>42524</v>
      </c>
      <c r="U944" s="160">
        <v>1750</v>
      </c>
      <c r="X944" s="160">
        <v>1740</v>
      </c>
    </row>
    <row r="945" spans="1:24" x14ac:dyDescent="0.15">
      <c r="A945" s="157">
        <v>42527</v>
      </c>
      <c r="U945" s="160">
        <v>1750</v>
      </c>
      <c r="X945" s="160">
        <v>1740</v>
      </c>
    </row>
    <row r="946" spans="1:24" x14ac:dyDescent="0.15">
      <c r="A946" s="157">
        <v>42528</v>
      </c>
      <c r="U946" s="160">
        <v>1750</v>
      </c>
      <c r="X946" s="160">
        <v>1740</v>
      </c>
    </row>
    <row r="947" spans="1:24" x14ac:dyDescent="0.15">
      <c r="A947" s="157">
        <v>42529</v>
      </c>
      <c r="X947" s="160">
        <v>1740</v>
      </c>
    </row>
    <row r="948" spans="1:24" x14ac:dyDescent="0.15">
      <c r="A948" s="157">
        <v>42533</v>
      </c>
      <c r="U948" s="160">
        <v>1820</v>
      </c>
      <c r="X948" s="160">
        <v>1740</v>
      </c>
    </row>
    <row r="949" spans="1:24" x14ac:dyDescent="0.15">
      <c r="A949" s="157">
        <v>42534</v>
      </c>
      <c r="U949" s="160">
        <v>1840</v>
      </c>
    </row>
    <row r="950" spans="1:24" x14ac:dyDescent="0.15">
      <c r="A950" s="157">
        <v>42535</v>
      </c>
      <c r="U950" s="160">
        <v>1840</v>
      </c>
      <c r="X950" s="160">
        <v>1740</v>
      </c>
    </row>
    <row r="951" spans="1:24" x14ac:dyDescent="0.15">
      <c r="A951" s="157">
        <v>42536</v>
      </c>
      <c r="X951" s="160">
        <v>1760</v>
      </c>
    </row>
    <row r="952" spans="1:24" x14ac:dyDescent="0.15">
      <c r="A952" s="157">
        <v>42537</v>
      </c>
      <c r="U952" s="160">
        <v>1900</v>
      </c>
    </row>
    <row r="953" spans="1:24" x14ac:dyDescent="0.15">
      <c r="A953" s="157">
        <v>42538</v>
      </c>
      <c r="U953" s="160">
        <v>1900</v>
      </c>
      <c r="X953" s="160">
        <v>1760</v>
      </c>
    </row>
    <row r="954" spans="1:24" x14ac:dyDescent="0.15">
      <c r="A954" s="157">
        <v>42541</v>
      </c>
      <c r="I954" s="160">
        <v>1660</v>
      </c>
      <c r="X954" s="160">
        <v>1760</v>
      </c>
    </row>
    <row r="955" spans="1:24" x14ac:dyDescent="0.15">
      <c r="A955" s="157">
        <v>42542</v>
      </c>
      <c r="I955" s="160">
        <v>1660</v>
      </c>
      <c r="X955" s="160">
        <v>1760</v>
      </c>
    </row>
    <row r="956" spans="1:24" x14ac:dyDescent="0.15">
      <c r="A956" s="157">
        <v>42543</v>
      </c>
      <c r="I956" s="160">
        <v>1660</v>
      </c>
      <c r="U956" s="160">
        <v>1910</v>
      </c>
    </row>
    <row r="957" spans="1:24" x14ac:dyDescent="0.15">
      <c r="A957" s="157">
        <v>42544</v>
      </c>
      <c r="I957" s="160">
        <v>1660</v>
      </c>
      <c r="U957" s="160">
        <v>1910</v>
      </c>
      <c r="X957" s="160">
        <v>1760</v>
      </c>
    </row>
    <row r="958" spans="1:24" x14ac:dyDescent="0.15">
      <c r="A958" s="157">
        <v>42545</v>
      </c>
      <c r="U958" s="160">
        <v>1910</v>
      </c>
      <c r="X958" s="160">
        <v>1760</v>
      </c>
    </row>
    <row r="959" spans="1:24" x14ac:dyDescent="0.15">
      <c r="A959" s="157">
        <v>42548</v>
      </c>
      <c r="U959" s="160">
        <v>1910</v>
      </c>
      <c r="X959" s="160">
        <v>1760</v>
      </c>
    </row>
    <row r="960" spans="1:24" x14ac:dyDescent="0.15">
      <c r="A960" s="157">
        <v>42549</v>
      </c>
      <c r="U960" s="160">
        <v>1910</v>
      </c>
    </row>
    <row r="961" spans="1:24" x14ac:dyDescent="0.15">
      <c r="A961" s="157">
        <v>42550</v>
      </c>
      <c r="I961" s="160">
        <v>1700</v>
      </c>
      <c r="U961" s="160">
        <v>1900</v>
      </c>
      <c r="X961" s="160">
        <v>1760</v>
      </c>
    </row>
    <row r="962" spans="1:24" x14ac:dyDescent="0.15">
      <c r="A962" s="157">
        <v>42551</v>
      </c>
      <c r="I962" s="160">
        <v>1700</v>
      </c>
      <c r="X962" s="160">
        <v>1760</v>
      </c>
    </row>
    <row r="963" spans="1:24" x14ac:dyDescent="0.15">
      <c r="A963" s="157">
        <v>42552</v>
      </c>
      <c r="I963" s="160">
        <v>1700</v>
      </c>
      <c r="U963" s="160">
        <v>1900</v>
      </c>
      <c r="X963" s="160">
        <v>1760</v>
      </c>
    </row>
    <row r="964" spans="1:24" x14ac:dyDescent="0.15">
      <c r="A964" s="157">
        <v>42555</v>
      </c>
      <c r="I964" s="160">
        <v>1740</v>
      </c>
      <c r="U964" s="160">
        <v>1900</v>
      </c>
    </row>
    <row r="965" spans="1:24" x14ac:dyDescent="0.15">
      <c r="A965" s="157">
        <v>42556</v>
      </c>
      <c r="I965" s="160">
        <v>1740</v>
      </c>
      <c r="U965" s="160">
        <v>1900</v>
      </c>
    </row>
    <row r="966" spans="1:24" x14ac:dyDescent="0.15">
      <c r="A966" s="157">
        <v>42557</v>
      </c>
      <c r="I966" s="160">
        <v>1740</v>
      </c>
      <c r="U966" s="160">
        <v>1900</v>
      </c>
    </row>
    <row r="967" spans="1:24" x14ac:dyDescent="0.15">
      <c r="A967" s="157">
        <v>42558</v>
      </c>
      <c r="I967" s="160">
        <v>1740</v>
      </c>
    </row>
    <row r="968" spans="1:24" x14ac:dyDescent="0.15">
      <c r="A968" s="157">
        <v>42559</v>
      </c>
      <c r="I968" s="160">
        <v>1740</v>
      </c>
      <c r="U968" s="160">
        <v>1920</v>
      </c>
    </row>
    <row r="969" spans="1:24" x14ac:dyDescent="0.15">
      <c r="A969" s="157">
        <v>42562</v>
      </c>
      <c r="I969" s="160">
        <v>1720</v>
      </c>
      <c r="U969" s="160">
        <v>1920</v>
      </c>
    </row>
    <row r="970" spans="1:24" x14ac:dyDescent="0.15">
      <c r="A970" s="157">
        <v>42563</v>
      </c>
      <c r="I970" s="160">
        <v>1720</v>
      </c>
      <c r="U970" s="160">
        <v>1900</v>
      </c>
    </row>
    <row r="971" spans="1:24" x14ac:dyDescent="0.15">
      <c r="A971" s="157">
        <v>42564</v>
      </c>
      <c r="I971" s="160">
        <v>1720</v>
      </c>
      <c r="U971" s="160">
        <v>1900</v>
      </c>
    </row>
    <row r="972" spans="1:24" x14ac:dyDescent="0.15">
      <c r="A972" s="157">
        <v>42565</v>
      </c>
      <c r="I972" s="160">
        <v>1710</v>
      </c>
      <c r="U972" s="160">
        <v>1880</v>
      </c>
    </row>
    <row r="973" spans="1:24" x14ac:dyDescent="0.15">
      <c r="A973" s="157">
        <v>42566</v>
      </c>
      <c r="I973" s="160">
        <v>1710</v>
      </c>
    </row>
    <row r="974" spans="1:24" x14ac:dyDescent="0.15">
      <c r="A974" s="157">
        <v>42569</v>
      </c>
      <c r="I974" s="160">
        <v>1710</v>
      </c>
    </row>
    <row r="975" spans="1:24" x14ac:dyDescent="0.15">
      <c r="A975" s="157">
        <v>42570</v>
      </c>
      <c r="I975" s="160">
        <v>1670</v>
      </c>
    </row>
    <row r="976" spans="1:24" x14ac:dyDescent="0.15">
      <c r="A976" s="157">
        <v>42571</v>
      </c>
      <c r="I976" s="160">
        <v>1620</v>
      </c>
      <c r="U976" s="160">
        <v>1850</v>
      </c>
    </row>
    <row r="977" spans="1:24" x14ac:dyDescent="0.15">
      <c r="A977" s="157">
        <v>42572</v>
      </c>
      <c r="I977" s="160">
        <v>1620</v>
      </c>
      <c r="U977" s="160">
        <v>1850</v>
      </c>
    </row>
    <row r="978" spans="1:24" x14ac:dyDescent="0.15">
      <c r="A978" s="157">
        <v>42573</v>
      </c>
      <c r="I978" s="160">
        <v>1620</v>
      </c>
      <c r="U978" s="160">
        <v>1850</v>
      </c>
    </row>
    <row r="979" spans="1:24" x14ac:dyDescent="0.15">
      <c r="A979" s="157">
        <v>42576</v>
      </c>
      <c r="I979" s="160">
        <v>1600</v>
      </c>
    </row>
    <row r="980" spans="1:24" x14ac:dyDescent="0.15">
      <c r="A980" s="157">
        <v>42577</v>
      </c>
      <c r="I980" s="160">
        <v>1580</v>
      </c>
    </row>
    <row r="981" spans="1:24" x14ac:dyDescent="0.15">
      <c r="A981" s="157">
        <v>42578</v>
      </c>
      <c r="I981" s="160">
        <v>1580</v>
      </c>
      <c r="X981" s="160">
        <v>1760</v>
      </c>
    </row>
    <row r="982" spans="1:24" x14ac:dyDescent="0.15">
      <c r="A982" s="157">
        <v>42579</v>
      </c>
      <c r="I982" s="160">
        <v>1580</v>
      </c>
      <c r="X982" s="160">
        <v>1760</v>
      </c>
    </row>
    <row r="983" spans="1:24" x14ac:dyDescent="0.15">
      <c r="A983" s="157">
        <v>42580</v>
      </c>
      <c r="I983" s="160">
        <v>1570</v>
      </c>
      <c r="X983" s="160">
        <v>1720</v>
      </c>
    </row>
    <row r="984" spans="1:24" x14ac:dyDescent="0.15">
      <c r="A984" s="157">
        <v>42583</v>
      </c>
      <c r="I984" s="160">
        <v>1570</v>
      </c>
      <c r="U984" s="160">
        <v>1760</v>
      </c>
      <c r="X984" s="160">
        <v>1720</v>
      </c>
    </row>
    <row r="985" spans="1:24" x14ac:dyDescent="0.15">
      <c r="A985" s="157">
        <v>42584</v>
      </c>
      <c r="I985" s="160">
        <v>1560</v>
      </c>
      <c r="X985" s="160">
        <v>1720</v>
      </c>
    </row>
    <row r="986" spans="1:24" x14ac:dyDescent="0.15">
      <c r="A986" s="157">
        <v>42585</v>
      </c>
      <c r="I986" s="160">
        <v>1560</v>
      </c>
      <c r="X986" s="160">
        <v>1720</v>
      </c>
    </row>
    <row r="987" spans="1:24" x14ac:dyDescent="0.15">
      <c r="A987" s="157">
        <v>42586</v>
      </c>
      <c r="I987" s="160">
        <v>1560</v>
      </c>
      <c r="X987" s="160">
        <v>1720</v>
      </c>
    </row>
    <row r="988" spans="1:24" x14ac:dyDescent="0.15">
      <c r="A988" s="157">
        <v>42587</v>
      </c>
      <c r="I988" s="160">
        <v>1560</v>
      </c>
      <c r="U988" s="160">
        <v>1740</v>
      </c>
      <c r="X988" s="160">
        <v>1720</v>
      </c>
    </row>
    <row r="989" spans="1:24" x14ac:dyDescent="0.15">
      <c r="A989" s="157">
        <v>42590</v>
      </c>
      <c r="I989" s="160">
        <v>1560</v>
      </c>
      <c r="X989" s="160">
        <v>1720</v>
      </c>
    </row>
    <row r="990" spans="1:24" x14ac:dyDescent="0.15">
      <c r="A990" s="157">
        <v>42591</v>
      </c>
      <c r="I990" s="160">
        <v>1560</v>
      </c>
      <c r="X990" s="160">
        <v>1720</v>
      </c>
    </row>
    <row r="991" spans="1:24" x14ac:dyDescent="0.15">
      <c r="A991" s="157">
        <v>42592</v>
      </c>
      <c r="I991" s="160">
        <v>1560</v>
      </c>
      <c r="U991" s="160">
        <v>1760</v>
      </c>
      <c r="X991" s="160">
        <v>1720</v>
      </c>
    </row>
    <row r="992" spans="1:24" x14ac:dyDescent="0.15">
      <c r="A992" s="157">
        <v>42593</v>
      </c>
      <c r="I992" s="160">
        <v>1560</v>
      </c>
      <c r="U992" s="160">
        <v>1760</v>
      </c>
      <c r="X992" s="160">
        <v>1720</v>
      </c>
    </row>
    <row r="993" spans="1:24" x14ac:dyDescent="0.15">
      <c r="A993" s="157">
        <v>42594</v>
      </c>
      <c r="I993" s="160">
        <v>1560</v>
      </c>
      <c r="U993" s="160">
        <v>1760</v>
      </c>
      <c r="X993" s="160">
        <v>1720</v>
      </c>
    </row>
    <row r="994" spans="1:24" x14ac:dyDescent="0.15">
      <c r="A994" s="157">
        <v>42597</v>
      </c>
      <c r="I994" s="160">
        <v>1580</v>
      </c>
      <c r="U994" s="160">
        <v>1760</v>
      </c>
    </row>
    <row r="995" spans="1:24" x14ac:dyDescent="0.15">
      <c r="A995" s="157">
        <v>42598</v>
      </c>
      <c r="I995" s="160">
        <v>1580</v>
      </c>
      <c r="U995" s="160">
        <v>1760</v>
      </c>
      <c r="X995" s="160">
        <v>1720</v>
      </c>
    </row>
    <row r="996" spans="1:24" x14ac:dyDescent="0.15">
      <c r="A996" s="157">
        <v>42599</v>
      </c>
      <c r="I996" s="160">
        <v>1580</v>
      </c>
      <c r="U996" s="160">
        <v>1760</v>
      </c>
      <c r="X996" s="160">
        <v>1720</v>
      </c>
    </row>
    <row r="997" spans="1:24" x14ac:dyDescent="0.15">
      <c r="A997" s="157">
        <v>42600</v>
      </c>
      <c r="I997" s="160">
        <v>1580</v>
      </c>
      <c r="U997" s="160">
        <v>1760</v>
      </c>
      <c r="X997" s="160">
        <v>1690</v>
      </c>
    </row>
    <row r="998" spans="1:24" x14ac:dyDescent="0.15">
      <c r="A998" s="157">
        <v>42601</v>
      </c>
      <c r="I998" s="160">
        <v>1580</v>
      </c>
      <c r="U998" s="160">
        <v>1760</v>
      </c>
      <c r="X998" s="160">
        <v>1690</v>
      </c>
    </row>
    <row r="999" spans="1:24" x14ac:dyDescent="0.15">
      <c r="A999" s="157">
        <v>42604</v>
      </c>
      <c r="I999" s="160">
        <v>1580</v>
      </c>
      <c r="X999" s="160">
        <v>1690</v>
      </c>
    </row>
    <row r="1000" spans="1:24" x14ac:dyDescent="0.15">
      <c r="A1000" s="157">
        <v>42605</v>
      </c>
      <c r="I1000" s="160">
        <v>1580</v>
      </c>
      <c r="U1000" s="160">
        <v>1760</v>
      </c>
      <c r="X1000" s="160">
        <v>1690</v>
      </c>
    </row>
    <row r="1001" spans="1:24" x14ac:dyDescent="0.15">
      <c r="A1001" s="157">
        <v>42606</v>
      </c>
      <c r="I1001" s="160">
        <v>1580</v>
      </c>
      <c r="U1001" s="160">
        <v>1760</v>
      </c>
      <c r="X1001" s="160">
        <v>1690</v>
      </c>
    </row>
    <row r="1002" spans="1:24" x14ac:dyDescent="0.15">
      <c r="A1002" s="157">
        <v>42607</v>
      </c>
      <c r="I1002" s="160">
        <v>1580</v>
      </c>
      <c r="U1002" s="160">
        <v>1780</v>
      </c>
      <c r="X1002" s="160">
        <v>1690</v>
      </c>
    </row>
    <row r="1003" spans="1:24" x14ac:dyDescent="0.15">
      <c r="A1003" s="157">
        <v>42608</v>
      </c>
      <c r="I1003" s="160">
        <v>1580</v>
      </c>
      <c r="U1003" s="160">
        <v>1780</v>
      </c>
      <c r="X1003" s="160">
        <v>1690</v>
      </c>
    </row>
    <row r="1004" spans="1:24" x14ac:dyDescent="0.15">
      <c r="A1004" s="157">
        <v>42611</v>
      </c>
      <c r="I1004" s="160">
        <v>1580</v>
      </c>
      <c r="U1004" s="160">
        <v>1800</v>
      </c>
      <c r="X1004" s="160">
        <v>1720</v>
      </c>
    </row>
    <row r="1005" spans="1:24" x14ac:dyDescent="0.15">
      <c r="A1005" s="157">
        <v>42612</v>
      </c>
    </row>
    <row r="1006" spans="1:24" x14ac:dyDescent="0.15">
      <c r="A1006" s="157">
        <v>42613</v>
      </c>
      <c r="X1006" s="160">
        <v>1720</v>
      </c>
    </row>
    <row r="1007" spans="1:24" x14ac:dyDescent="0.15">
      <c r="A1007" s="157">
        <v>42614</v>
      </c>
      <c r="U1007" s="160">
        <v>1800</v>
      </c>
    </row>
    <row r="1008" spans="1:24" x14ac:dyDescent="0.15">
      <c r="A1008" s="157">
        <v>42615</v>
      </c>
      <c r="I1008" s="160">
        <v>1580</v>
      </c>
      <c r="U1008" s="160">
        <v>1800</v>
      </c>
    </row>
    <row r="1009" spans="1:24" x14ac:dyDescent="0.15">
      <c r="A1009" s="157">
        <v>42618</v>
      </c>
      <c r="U1009" s="160">
        <v>1830</v>
      </c>
    </row>
    <row r="1010" spans="1:24" x14ac:dyDescent="0.15">
      <c r="A1010" s="157">
        <v>42619</v>
      </c>
      <c r="I1010" s="160">
        <v>1580</v>
      </c>
      <c r="U1010" s="160">
        <v>1830</v>
      </c>
    </row>
    <row r="1011" spans="1:24" x14ac:dyDescent="0.15">
      <c r="A1011" s="157">
        <v>42620</v>
      </c>
      <c r="I1011" s="160">
        <v>1580</v>
      </c>
    </row>
    <row r="1012" spans="1:24" x14ac:dyDescent="0.15">
      <c r="A1012" s="157">
        <v>42621</v>
      </c>
      <c r="I1012" s="160">
        <v>1580</v>
      </c>
      <c r="U1012" s="160">
        <v>1880</v>
      </c>
    </row>
    <row r="1013" spans="1:24" x14ac:dyDescent="0.15">
      <c r="A1013" s="157">
        <v>42622</v>
      </c>
      <c r="I1013" s="160">
        <v>1580</v>
      </c>
      <c r="U1013" s="160">
        <v>1880</v>
      </c>
    </row>
    <row r="1014" spans="1:24" x14ac:dyDescent="0.15">
      <c r="A1014" s="157">
        <v>42625</v>
      </c>
      <c r="I1014" s="160">
        <v>1580</v>
      </c>
      <c r="U1014" s="160">
        <v>1820</v>
      </c>
    </row>
    <row r="1015" spans="1:24" x14ac:dyDescent="0.15">
      <c r="A1015" s="157">
        <v>42626</v>
      </c>
      <c r="I1015" s="160">
        <v>1580</v>
      </c>
      <c r="U1015" s="160">
        <v>1820</v>
      </c>
      <c r="X1015" s="160">
        <v>1680</v>
      </c>
    </row>
    <row r="1016" spans="1:24" x14ac:dyDescent="0.15">
      <c r="A1016" s="157">
        <v>42627</v>
      </c>
      <c r="I1016" s="160">
        <v>1580</v>
      </c>
      <c r="X1016" s="160">
        <v>1680</v>
      </c>
    </row>
    <row r="1017" spans="1:24" x14ac:dyDescent="0.15">
      <c r="A1017" s="157">
        <v>42631</v>
      </c>
      <c r="I1017" s="160">
        <v>1580</v>
      </c>
      <c r="U1017" s="160">
        <v>1820</v>
      </c>
    </row>
    <row r="1018" spans="1:24" x14ac:dyDescent="0.15">
      <c r="A1018" s="157">
        <v>42632</v>
      </c>
      <c r="I1018" s="160">
        <v>1580</v>
      </c>
      <c r="U1018" s="160">
        <v>1820</v>
      </c>
    </row>
    <row r="1019" spans="1:24" x14ac:dyDescent="0.15">
      <c r="A1019" s="157">
        <v>42633</v>
      </c>
      <c r="I1019" s="160">
        <v>1580</v>
      </c>
    </row>
    <row r="1020" spans="1:24" x14ac:dyDescent="0.15">
      <c r="A1020" s="157">
        <v>42634</v>
      </c>
      <c r="I1020" s="160">
        <v>1580</v>
      </c>
      <c r="X1020" s="160">
        <v>1680</v>
      </c>
    </row>
    <row r="1021" spans="1:24" x14ac:dyDescent="0.15">
      <c r="A1021" s="157">
        <v>42635</v>
      </c>
      <c r="I1021" s="160">
        <v>1580</v>
      </c>
      <c r="U1021" s="160">
        <v>1830</v>
      </c>
      <c r="X1021" s="160">
        <v>1680</v>
      </c>
    </row>
    <row r="1022" spans="1:24" x14ac:dyDescent="0.15">
      <c r="A1022" s="157">
        <v>42636</v>
      </c>
      <c r="I1022" s="160">
        <v>1580</v>
      </c>
      <c r="U1022" s="160">
        <v>1830</v>
      </c>
    </row>
    <row r="1023" spans="1:24" x14ac:dyDescent="0.15">
      <c r="A1023" s="157">
        <v>42639</v>
      </c>
      <c r="I1023" s="160">
        <v>1580</v>
      </c>
    </row>
    <row r="1024" spans="1:24" x14ac:dyDescent="0.15">
      <c r="A1024" s="157">
        <v>42640</v>
      </c>
      <c r="I1024" s="160">
        <v>1520</v>
      </c>
    </row>
    <row r="1025" spans="1:24" x14ac:dyDescent="0.15">
      <c r="A1025" s="157">
        <v>42641</v>
      </c>
      <c r="I1025" s="160">
        <v>1520</v>
      </c>
    </row>
    <row r="1026" spans="1:24" x14ac:dyDescent="0.15">
      <c r="A1026" s="157">
        <v>42642</v>
      </c>
      <c r="I1026" s="160">
        <v>1520</v>
      </c>
    </row>
    <row r="1027" spans="1:24" x14ac:dyDescent="0.15">
      <c r="A1027" s="157">
        <v>42643</v>
      </c>
      <c r="I1027" s="160">
        <v>1520</v>
      </c>
      <c r="X1027" s="160">
        <v>1600</v>
      </c>
    </row>
    <row r="1028" spans="1:24" x14ac:dyDescent="0.15">
      <c r="A1028" s="157">
        <v>42651</v>
      </c>
      <c r="U1028" s="160">
        <v>1580</v>
      </c>
      <c r="X1028" s="160">
        <v>1670</v>
      </c>
    </row>
    <row r="1029" spans="1:24" x14ac:dyDescent="0.15">
      <c r="A1029" s="157">
        <v>42652</v>
      </c>
      <c r="U1029" s="160">
        <v>1580</v>
      </c>
    </row>
    <row r="1030" spans="1:24" x14ac:dyDescent="0.15">
      <c r="A1030" s="157">
        <v>42653</v>
      </c>
    </row>
    <row r="1031" spans="1:24" x14ac:dyDescent="0.15">
      <c r="A1031" s="157">
        <v>42654</v>
      </c>
    </row>
    <row r="1032" spans="1:24" x14ac:dyDescent="0.15">
      <c r="A1032" s="157">
        <v>42655</v>
      </c>
    </row>
    <row r="1033" spans="1:24" x14ac:dyDescent="0.15">
      <c r="A1033" s="157">
        <v>42656</v>
      </c>
      <c r="U1033" s="160">
        <v>1560</v>
      </c>
    </row>
    <row r="1034" spans="1:24" x14ac:dyDescent="0.15">
      <c r="A1034" s="157">
        <v>42657</v>
      </c>
      <c r="U1034" s="160">
        <v>1560</v>
      </c>
    </row>
    <row r="1035" spans="1:24" x14ac:dyDescent="0.15">
      <c r="A1035" s="157">
        <v>42660</v>
      </c>
      <c r="U1035" s="160">
        <v>1560</v>
      </c>
    </row>
    <row r="1036" spans="1:24" x14ac:dyDescent="0.15">
      <c r="A1036" s="157">
        <v>42661</v>
      </c>
      <c r="U1036" s="160">
        <v>1560</v>
      </c>
    </row>
    <row r="1037" spans="1:24" x14ac:dyDescent="0.15">
      <c r="A1037" s="157">
        <v>42662</v>
      </c>
    </row>
    <row r="1038" spans="1:24" x14ac:dyDescent="0.15">
      <c r="A1038" s="157">
        <v>42663</v>
      </c>
      <c r="U1038" s="160">
        <v>1650</v>
      </c>
    </row>
    <row r="1039" spans="1:24" x14ac:dyDescent="0.15">
      <c r="A1039" s="157">
        <v>42664</v>
      </c>
      <c r="U1039" s="160">
        <v>1650</v>
      </c>
      <c r="X1039" s="160">
        <v>1630</v>
      </c>
    </row>
    <row r="1040" spans="1:24" x14ac:dyDescent="0.15">
      <c r="A1040" s="157">
        <v>42667</v>
      </c>
      <c r="U1040" s="160">
        <v>1650</v>
      </c>
      <c r="X1040" s="160">
        <v>1630</v>
      </c>
    </row>
    <row r="1041" spans="1:24" x14ac:dyDescent="0.15">
      <c r="A1041" s="157">
        <v>42668</v>
      </c>
      <c r="X1041" s="160">
        <v>1630</v>
      </c>
    </row>
    <row r="1042" spans="1:24" x14ac:dyDescent="0.15">
      <c r="A1042" s="157">
        <v>42669</v>
      </c>
      <c r="U1042" s="160">
        <v>1630</v>
      </c>
      <c r="X1042" s="160">
        <v>1630</v>
      </c>
    </row>
    <row r="1043" spans="1:24" x14ac:dyDescent="0.15">
      <c r="A1043" s="157">
        <v>42670</v>
      </c>
      <c r="I1043" s="160">
        <v>1420</v>
      </c>
      <c r="U1043" s="160">
        <v>1660</v>
      </c>
      <c r="X1043" s="160">
        <v>1630</v>
      </c>
    </row>
    <row r="1044" spans="1:24" x14ac:dyDescent="0.15">
      <c r="A1044" s="157">
        <v>42671</v>
      </c>
      <c r="I1044" s="160">
        <v>1420</v>
      </c>
      <c r="U1044" s="160">
        <v>1660</v>
      </c>
      <c r="X1044" s="160">
        <v>1630</v>
      </c>
    </row>
    <row r="1045" spans="1:24" x14ac:dyDescent="0.15">
      <c r="A1045" s="157">
        <v>42674</v>
      </c>
      <c r="I1045" s="160">
        <v>1420</v>
      </c>
      <c r="X1045" s="160">
        <v>1640</v>
      </c>
    </row>
    <row r="1046" spans="1:24" x14ac:dyDescent="0.15">
      <c r="A1046" s="157">
        <v>42675</v>
      </c>
      <c r="I1046" s="160">
        <v>1420</v>
      </c>
      <c r="X1046" s="160">
        <v>1640</v>
      </c>
    </row>
    <row r="1047" spans="1:24" x14ac:dyDescent="0.15">
      <c r="A1047" s="157">
        <v>42676</v>
      </c>
      <c r="I1047" s="160">
        <v>1420</v>
      </c>
      <c r="U1047" s="160">
        <v>1650</v>
      </c>
      <c r="X1047" s="160">
        <v>1640</v>
      </c>
    </row>
    <row r="1048" spans="1:24" x14ac:dyDescent="0.15">
      <c r="A1048" s="157">
        <v>42677</v>
      </c>
      <c r="I1048" s="160">
        <v>1420</v>
      </c>
      <c r="U1048" s="160">
        <v>1650</v>
      </c>
      <c r="X1048" s="160">
        <v>1640</v>
      </c>
    </row>
    <row r="1049" spans="1:24" x14ac:dyDescent="0.15">
      <c r="A1049" s="157">
        <v>42678</v>
      </c>
      <c r="I1049" s="160">
        <v>1420</v>
      </c>
      <c r="U1049" s="160">
        <v>1650</v>
      </c>
      <c r="X1049" s="160">
        <v>1640</v>
      </c>
    </row>
    <row r="1050" spans="1:24" x14ac:dyDescent="0.15">
      <c r="A1050" s="157">
        <v>42681</v>
      </c>
      <c r="I1050" s="160">
        <v>1420</v>
      </c>
      <c r="X1050" s="160">
        <v>1660</v>
      </c>
    </row>
    <row r="1051" spans="1:24" x14ac:dyDescent="0.15">
      <c r="A1051" s="157">
        <v>42682</v>
      </c>
      <c r="X1051" s="160">
        <v>1660</v>
      </c>
    </row>
    <row r="1052" spans="1:24" x14ac:dyDescent="0.15">
      <c r="A1052" s="157">
        <v>42683</v>
      </c>
      <c r="I1052" s="160">
        <v>1480</v>
      </c>
      <c r="X1052" s="160">
        <v>1660</v>
      </c>
    </row>
    <row r="1053" spans="1:24" x14ac:dyDescent="0.15">
      <c r="A1053" s="157">
        <v>42684</v>
      </c>
      <c r="I1053" s="160">
        <v>1480</v>
      </c>
      <c r="X1053" s="160">
        <v>1660</v>
      </c>
    </row>
    <row r="1054" spans="1:24" x14ac:dyDescent="0.15">
      <c r="A1054" s="157">
        <v>42685</v>
      </c>
      <c r="I1054" s="160">
        <v>1480</v>
      </c>
      <c r="U1054" s="160">
        <v>1650</v>
      </c>
      <c r="X1054" s="160">
        <v>1660</v>
      </c>
    </row>
    <row r="1055" spans="1:24" x14ac:dyDescent="0.15">
      <c r="A1055" s="157">
        <v>42688</v>
      </c>
      <c r="I1055" s="160">
        <v>1480</v>
      </c>
      <c r="U1055" s="160">
        <v>1680</v>
      </c>
      <c r="X1055" s="160">
        <v>1640</v>
      </c>
    </row>
    <row r="1056" spans="1:24" x14ac:dyDescent="0.15">
      <c r="A1056" s="157">
        <v>42689</v>
      </c>
      <c r="U1056" s="160">
        <v>1660</v>
      </c>
      <c r="X1056" s="160">
        <v>1640</v>
      </c>
    </row>
    <row r="1057" spans="1:24" x14ac:dyDescent="0.15">
      <c r="A1057" s="157">
        <v>42690</v>
      </c>
      <c r="I1057" s="160">
        <v>1420</v>
      </c>
      <c r="U1057" s="160">
        <v>1660</v>
      </c>
      <c r="X1057" s="160">
        <v>1640</v>
      </c>
    </row>
    <row r="1058" spans="1:24" x14ac:dyDescent="0.15">
      <c r="A1058" s="157">
        <v>42691</v>
      </c>
      <c r="I1058" s="160">
        <v>1420</v>
      </c>
      <c r="X1058" s="160">
        <v>1640</v>
      </c>
    </row>
    <row r="1059" spans="1:24" x14ac:dyDescent="0.15">
      <c r="A1059" s="157">
        <v>42692</v>
      </c>
      <c r="I1059" s="160">
        <v>1400</v>
      </c>
      <c r="U1059" s="160">
        <v>1680</v>
      </c>
      <c r="X1059" s="160">
        <v>1640</v>
      </c>
    </row>
    <row r="1060" spans="1:24" x14ac:dyDescent="0.15">
      <c r="A1060" s="157">
        <v>42695</v>
      </c>
      <c r="I1060" s="160">
        <v>1400</v>
      </c>
      <c r="X1060" s="160">
        <v>1620</v>
      </c>
    </row>
    <row r="1061" spans="1:24" x14ac:dyDescent="0.15">
      <c r="A1061" s="157">
        <v>42696</v>
      </c>
      <c r="I1061" s="160">
        <v>1400</v>
      </c>
      <c r="X1061" s="160">
        <v>1620</v>
      </c>
    </row>
    <row r="1062" spans="1:24" x14ac:dyDescent="0.15">
      <c r="A1062" s="157">
        <v>42697</v>
      </c>
      <c r="I1062" s="160">
        <v>1400</v>
      </c>
      <c r="X1062" s="160">
        <v>1620</v>
      </c>
    </row>
    <row r="1063" spans="1:24" x14ac:dyDescent="0.15">
      <c r="A1063" s="157">
        <v>42698</v>
      </c>
      <c r="I1063" s="160">
        <v>1400</v>
      </c>
      <c r="X1063" s="160">
        <v>1620</v>
      </c>
    </row>
    <row r="1064" spans="1:24" x14ac:dyDescent="0.15">
      <c r="A1064" s="157">
        <v>42699</v>
      </c>
      <c r="I1064" s="160">
        <v>1400</v>
      </c>
      <c r="X1064" s="160">
        <v>1620</v>
      </c>
    </row>
    <row r="1065" spans="1:24" x14ac:dyDescent="0.15">
      <c r="A1065" s="157">
        <v>42702</v>
      </c>
      <c r="I1065" s="160">
        <v>1400</v>
      </c>
      <c r="X1065" s="160">
        <v>1610</v>
      </c>
    </row>
    <row r="1066" spans="1:24" x14ac:dyDescent="0.15">
      <c r="A1066" s="157">
        <v>42703</v>
      </c>
      <c r="I1066" s="160">
        <v>1400</v>
      </c>
      <c r="X1066" s="160">
        <v>1610</v>
      </c>
    </row>
    <row r="1067" spans="1:24" x14ac:dyDescent="0.15">
      <c r="A1067" s="157">
        <v>42704</v>
      </c>
      <c r="I1067" s="160">
        <v>1400</v>
      </c>
      <c r="X1067" s="160">
        <v>1600</v>
      </c>
    </row>
    <row r="1068" spans="1:24" x14ac:dyDescent="0.15">
      <c r="A1068" s="157">
        <v>42705</v>
      </c>
      <c r="I1068" s="160">
        <v>1400</v>
      </c>
      <c r="X1068" s="160">
        <v>1600</v>
      </c>
    </row>
    <row r="1069" spans="1:24" x14ac:dyDescent="0.15">
      <c r="A1069" s="157">
        <v>42706</v>
      </c>
      <c r="I1069" s="160">
        <v>1400</v>
      </c>
      <c r="X1069" s="160">
        <v>1600</v>
      </c>
    </row>
    <row r="1070" spans="1:24" x14ac:dyDescent="0.15">
      <c r="A1070" s="157">
        <v>42709</v>
      </c>
      <c r="I1070" s="160">
        <v>1400</v>
      </c>
    </row>
    <row r="1071" spans="1:24" x14ac:dyDescent="0.15">
      <c r="A1071" s="157">
        <v>42710</v>
      </c>
      <c r="I1071" s="160">
        <v>1400</v>
      </c>
      <c r="U1071" s="160">
        <v>1630</v>
      </c>
    </row>
    <row r="1072" spans="1:24" x14ac:dyDescent="0.15">
      <c r="A1072" s="157">
        <v>42711</v>
      </c>
      <c r="I1072" s="160">
        <v>1400</v>
      </c>
      <c r="U1072" s="160">
        <v>1630</v>
      </c>
      <c r="X1072" s="160">
        <v>1540</v>
      </c>
    </row>
    <row r="1073" spans="1:24" x14ac:dyDescent="0.15">
      <c r="A1073" s="157">
        <v>42712</v>
      </c>
      <c r="I1073" s="160">
        <v>1400</v>
      </c>
      <c r="U1073" s="160">
        <v>1630</v>
      </c>
      <c r="X1073" s="160">
        <v>1540</v>
      </c>
    </row>
    <row r="1074" spans="1:24" x14ac:dyDescent="0.15">
      <c r="A1074" s="157">
        <v>42713</v>
      </c>
      <c r="I1074" s="160">
        <v>1400</v>
      </c>
      <c r="X1074" s="160">
        <v>1540</v>
      </c>
    </row>
    <row r="1075" spans="1:24" x14ac:dyDescent="0.15">
      <c r="A1075" s="157">
        <v>42716</v>
      </c>
      <c r="X1075" s="160">
        <v>1520</v>
      </c>
    </row>
    <row r="1076" spans="1:24" x14ac:dyDescent="0.15">
      <c r="A1076" s="157">
        <v>42717</v>
      </c>
      <c r="X1076" s="160">
        <v>1470</v>
      </c>
    </row>
    <row r="1077" spans="1:24" x14ac:dyDescent="0.15">
      <c r="A1077" s="157">
        <v>42718</v>
      </c>
      <c r="X1077" s="160">
        <v>1470</v>
      </c>
    </row>
    <row r="1078" spans="1:24" x14ac:dyDescent="0.15">
      <c r="A1078" s="157">
        <v>42719</v>
      </c>
      <c r="U1078" s="160">
        <v>1630</v>
      </c>
      <c r="X1078" s="160">
        <v>1470</v>
      </c>
    </row>
    <row r="1079" spans="1:24" x14ac:dyDescent="0.15">
      <c r="A1079" s="157">
        <v>42720</v>
      </c>
      <c r="U1079" s="160">
        <v>1630</v>
      </c>
      <c r="X1079" s="160">
        <v>1480</v>
      </c>
    </row>
    <row r="1080" spans="1:24" x14ac:dyDescent="0.15">
      <c r="A1080" s="157">
        <v>42723</v>
      </c>
      <c r="X1080" s="160">
        <v>1420</v>
      </c>
    </row>
    <row r="1081" spans="1:24" x14ac:dyDescent="0.15">
      <c r="A1081" s="157">
        <v>42724</v>
      </c>
      <c r="X1081" s="160">
        <v>1420</v>
      </c>
    </row>
    <row r="1082" spans="1:24" x14ac:dyDescent="0.15">
      <c r="A1082" s="157">
        <v>42725</v>
      </c>
      <c r="X1082" s="160">
        <v>1420</v>
      </c>
    </row>
    <row r="1083" spans="1:24" x14ac:dyDescent="0.15">
      <c r="A1083" s="157">
        <v>42726</v>
      </c>
      <c r="I1083" s="160">
        <v>1260</v>
      </c>
      <c r="X1083" s="160">
        <v>1420</v>
      </c>
    </row>
    <row r="1084" spans="1:24" x14ac:dyDescent="0.15">
      <c r="A1084" s="157">
        <v>42727</v>
      </c>
      <c r="I1084" s="160">
        <v>1260</v>
      </c>
      <c r="U1084" s="160">
        <v>1460</v>
      </c>
      <c r="X1084" s="160">
        <v>1420</v>
      </c>
    </row>
    <row r="1085" spans="1:24" x14ac:dyDescent="0.15">
      <c r="A1085" s="157">
        <v>42730</v>
      </c>
      <c r="I1085" s="160">
        <v>1260</v>
      </c>
      <c r="U1085" s="160">
        <v>1460</v>
      </c>
      <c r="X1085" s="160">
        <v>1420</v>
      </c>
    </row>
    <row r="1086" spans="1:24" x14ac:dyDescent="0.15">
      <c r="A1086" s="157">
        <v>42731</v>
      </c>
      <c r="I1086" s="160">
        <v>1260</v>
      </c>
      <c r="U1086" s="160">
        <v>1460</v>
      </c>
      <c r="X1086" s="160">
        <v>1410</v>
      </c>
    </row>
    <row r="1087" spans="1:24" x14ac:dyDescent="0.15">
      <c r="A1087" s="157">
        <v>42732</v>
      </c>
      <c r="I1087" s="160">
        <v>1260</v>
      </c>
      <c r="U1087" s="160">
        <v>1460</v>
      </c>
      <c r="X1087" s="160">
        <v>1410</v>
      </c>
    </row>
    <row r="1088" spans="1:24" x14ac:dyDescent="0.15">
      <c r="A1088" s="157">
        <v>42733</v>
      </c>
      <c r="I1088" s="160">
        <v>1260</v>
      </c>
      <c r="X1088" s="160">
        <v>1410</v>
      </c>
    </row>
    <row r="1089" spans="1:24" x14ac:dyDescent="0.15">
      <c r="A1089" s="157">
        <v>42734</v>
      </c>
      <c r="I1089" s="160">
        <v>1260</v>
      </c>
      <c r="U1089" s="160">
        <v>1440</v>
      </c>
      <c r="X1089" s="160">
        <v>1410</v>
      </c>
    </row>
    <row r="1090" spans="1:24" x14ac:dyDescent="0.15">
      <c r="A1090" s="157">
        <v>42738</v>
      </c>
      <c r="I1090" s="160">
        <v>1260</v>
      </c>
      <c r="U1090" s="160">
        <v>1440</v>
      </c>
      <c r="X1090" s="160">
        <v>1360</v>
      </c>
    </row>
    <row r="1091" spans="1:24" x14ac:dyDescent="0.15">
      <c r="A1091" s="157">
        <v>42739</v>
      </c>
      <c r="I1091" s="160">
        <v>1260</v>
      </c>
      <c r="U1091" s="160">
        <v>1440</v>
      </c>
      <c r="X1091" s="160">
        <v>1360</v>
      </c>
    </row>
    <row r="1092" spans="1:24" x14ac:dyDescent="0.15">
      <c r="A1092" s="157">
        <v>42740</v>
      </c>
      <c r="I1092" s="160">
        <v>1260</v>
      </c>
      <c r="X1092" s="160">
        <v>1360</v>
      </c>
    </row>
    <row r="1093" spans="1:24" x14ac:dyDescent="0.15">
      <c r="A1093" s="157">
        <v>42741</v>
      </c>
      <c r="I1093" s="160">
        <v>1260</v>
      </c>
      <c r="U1093" s="160">
        <v>1440</v>
      </c>
      <c r="X1093" s="160">
        <v>1360</v>
      </c>
    </row>
    <row r="1094" spans="1:24" x14ac:dyDescent="0.15">
      <c r="A1094" s="157">
        <v>42744</v>
      </c>
      <c r="I1094" s="160">
        <v>1260</v>
      </c>
      <c r="X1094" s="160">
        <v>1360</v>
      </c>
    </row>
    <row r="1095" spans="1:24" x14ac:dyDescent="0.15">
      <c r="A1095" s="157">
        <v>42745</v>
      </c>
      <c r="I1095" s="160">
        <v>1220</v>
      </c>
      <c r="X1095" s="160">
        <v>1380</v>
      </c>
    </row>
    <row r="1096" spans="1:24" x14ac:dyDescent="0.15">
      <c r="A1096" s="157">
        <v>42746</v>
      </c>
      <c r="I1096" s="160">
        <v>1220</v>
      </c>
      <c r="X1096" s="160">
        <v>1380</v>
      </c>
    </row>
    <row r="1097" spans="1:24" x14ac:dyDescent="0.15">
      <c r="A1097" s="157">
        <v>42747</v>
      </c>
      <c r="I1097" s="160">
        <v>1220</v>
      </c>
      <c r="X1097" s="160">
        <v>1360</v>
      </c>
    </row>
    <row r="1098" spans="1:24" x14ac:dyDescent="0.15">
      <c r="A1098" s="157">
        <v>42748</v>
      </c>
      <c r="I1098" s="160">
        <v>1220</v>
      </c>
      <c r="X1098" s="160">
        <v>1360</v>
      </c>
    </row>
    <row r="1099" spans="1:24" x14ac:dyDescent="0.15">
      <c r="A1099" s="157">
        <v>42751</v>
      </c>
      <c r="U1099" s="160">
        <v>1380</v>
      </c>
      <c r="X1099" s="160">
        <v>1360</v>
      </c>
    </row>
    <row r="1100" spans="1:24" x14ac:dyDescent="0.15">
      <c r="A1100" s="157">
        <v>42752</v>
      </c>
      <c r="U1100" s="160">
        <v>1380</v>
      </c>
      <c r="X1100" s="160">
        <v>1360</v>
      </c>
    </row>
    <row r="1101" spans="1:24" x14ac:dyDescent="0.15">
      <c r="A1101" s="157">
        <v>42753</v>
      </c>
      <c r="U1101" s="160">
        <v>1380</v>
      </c>
      <c r="X1101" s="160">
        <v>1360</v>
      </c>
    </row>
    <row r="1102" spans="1:24" x14ac:dyDescent="0.15">
      <c r="A1102" s="157">
        <v>42754</v>
      </c>
      <c r="I1102" s="160">
        <v>1220</v>
      </c>
      <c r="U1102" s="160">
        <v>1380</v>
      </c>
      <c r="X1102" s="160">
        <v>1360</v>
      </c>
    </row>
    <row r="1103" spans="1:24" x14ac:dyDescent="0.15">
      <c r="A1103" s="157">
        <v>42755</v>
      </c>
      <c r="I1103" s="160">
        <v>1220</v>
      </c>
      <c r="U1103" s="160">
        <v>1420</v>
      </c>
      <c r="X1103" s="160">
        <v>1360</v>
      </c>
    </row>
    <row r="1104" spans="1:24" x14ac:dyDescent="0.15">
      <c r="A1104" s="157">
        <v>42757</v>
      </c>
      <c r="I1104" s="160">
        <v>1220</v>
      </c>
      <c r="X1104" s="160">
        <v>1360</v>
      </c>
    </row>
    <row r="1105" spans="1:24" x14ac:dyDescent="0.15">
      <c r="A1105" s="157">
        <v>42758</v>
      </c>
      <c r="I1105" s="160">
        <v>1220</v>
      </c>
      <c r="X1105" s="160">
        <v>1360</v>
      </c>
    </row>
    <row r="1106" spans="1:24" x14ac:dyDescent="0.15">
      <c r="A1106" s="157">
        <v>42759</v>
      </c>
      <c r="I1106" s="160">
        <v>1220</v>
      </c>
      <c r="X1106" s="160">
        <v>1360</v>
      </c>
    </row>
    <row r="1107" spans="1:24" x14ac:dyDescent="0.15">
      <c r="A1107" s="157">
        <v>42770</v>
      </c>
      <c r="I1107" s="160">
        <v>1220</v>
      </c>
    </row>
    <row r="1108" spans="1:24" x14ac:dyDescent="0.15">
      <c r="A1108" s="157">
        <v>42772</v>
      </c>
      <c r="I1108" s="160">
        <v>1220</v>
      </c>
    </row>
    <row r="1109" spans="1:24" x14ac:dyDescent="0.15">
      <c r="A1109" s="157">
        <v>42773</v>
      </c>
      <c r="I1109" s="160">
        <v>1260</v>
      </c>
    </row>
    <row r="1110" spans="1:24" x14ac:dyDescent="0.15">
      <c r="A1110" s="157">
        <v>42774</v>
      </c>
      <c r="I1110" s="160">
        <v>1260</v>
      </c>
    </row>
    <row r="1111" spans="1:24" x14ac:dyDescent="0.15">
      <c r="A1111" s="157">
        <v>42775</v>
      </c>
      <c r="I1111" s="160">
        <v>1260</v>
      </c>
      <c r="X1111" s="160">
        <v>1380</v>
      </c>
    </row>
    <row r="1112" spans="1:24" x14ac:dyDescent="0.15">
      <c r="A1112" s="157">
        <v>42776</v>
      </c>
      <c r="I1112" s="160">
        <v>1260</v>
      </c>
      <c r="U1112" s="160">
        <v>1420</v>
      </c>
      <c r="X1112" s="160">
        <v>1380</v>
      </c>
    </row>
    <row r="1113" spans="1:24" x14ac:dyDescent="0.15">
      <c r="A1113" s="157">
        <v>42779</v>
      </c>
      <c r="I1113" s="160">
        <v>1260</v>
      </c>
      <c r="U1113" s="160">
        <v>1420</v>
      </c>
    </row>
    <row r="1114" spans="1:24" x14ac:dyDescent="0.15">
      <c r="A1114" s="157">
        <v>42780</v>
      </c>
      <c r="I1114" s="160">
        <v>1260</v>
      </c>
      <c r="U1114" s="160">
        <v>1420</v>
      </c>
    </row>
    <row r="1115" spans="1:24" x14ac:dyDescent="0.15">
      <c r="A1115" s="157">
        <v>42781</v>
      </c>
      <c r="I1115" s="160">
        <v>1260</v>
      </c>
      <c r="X1115" s="160">
        <v>1380</v>
      </c>
    </row>
    <row r="1116" spans="1:24" x14ac:dyDescent="0.15">
      <c r="A1116" s="157">
        <v>42782</v>
      </c>
      <c r="I1116" s="160">
        <v>1260</v>
      </c>
      <c r="U1116" s="160">
        <v>1420</v>
      </c>
      <c r="X1116" s="160">
        <v>1360</v>
      </c>
    </row>
    <row r="1117" spans="1:24" x14ac:dyDescent="0.15">
      <c r="A1117" s="157">
        <v>42783</v>
      </c>
      <c r="I1117" s="160">
        <v>1260</v>
      </c>
      <c r="U1117" s="160">
        <v>1420</v>
      </c>
      <c r="X1117" s="160">
        <v>1360</v>
      </c>
    </row>
    <row r="1118" spans="1:24" x14ac:dyDescent="0.15">
      <c r="A1118" s="157">
        <v>42786</v>
      </c>
      <c r="I1118" s="160">
        <v>1260</v>
      </c>
      <c r="U1118" s="160">
        <v>1420</v>
      </c>
      <c r="X1118" s="160">
        <v>1360</v>
      </c>
    </row>
    <row r="1119" spans="1:24" x14ac:dyDescent="0.15">
      <c r="A1119" s="157">
        <v>42787</v>
      </c>
      <c r="I1119" s="160">
        <v>1260</v>
      </c>
      <c r="U1119" s="160">
        <v>1420</v>
      </c>
    </row>
    <row r="1120" spans="1:24" x14ac:dyDescent="0.15">
      <c r="A1120" s="157">
        <v>42788</v>
      </c>
      <c r="I1120" s="160">
        <v>1260</v>
      </c>
      <c r="U1120" s="160">
        <v>1420</v>
      </c>
      <c r="X1120" s="160">
        <v>1380</v>
      </c>
    </row>
    <row r="1121" spans="1:24" x14ac:dyDescent="0.15">
      <c r="A1121" s="157">
        <v>42789</v>
      </c>
      <c r="I1121" s="160">
        <v>1260</v>
      </c>
      <c r="U1121" s="160">
        <v>1420</v>
      </c>
      <c r="X1121" s="160">
        <v>1380</v>
      </c>
    </row>
    <row r="1122" spans="1:24" x14ac:dyDescent="0.15">
      <c r="A1122" s="157">
        <v>42790</v>
      </c>
      <c r="I1122" s="160">
        <v>1260</v>
      </c>
      <c r="U1122" s="160">
        <v>1400</v>
      </c>
      <c r="X1122" s="160">
        <v>1400</v>
      </c>
    </row>
    <row r="1123" spans="1:24" x14ac:dyDescent="0.15">
      <c r="A1123" s="157">
        <v>42793</v>
      </c>
      <c r="I1123" s="160">
        <v>1280</v>
      </c>
      <c r="U1123" s="160">
        <v>1400</v>
      </c>
      <c r="X1123" s="160">
        <v>1420</v>
      </c>
    </row>
    <row r="1124" spans="1:24" x14ac:dyDescent="0.15">
      <c r="A1124" s="157">
        <v>42794</v>
      </c>
      <c r="I1124" s="160">
        <v>1280</v>
      </c>
      <c r="U1124" s="160">
        <v>1400</v>
      </c>
      <c r="X1124" s="160">
        <v>1420</v>
      </c>
    </row>
    <row r="1125" spans="1:24" x14ac:dyDescent="0.15">
      <c r="A1125" s="157">
        <v>42795</v>
      </c>
      <c r="I1125" s="160">
        <v>1280</v>
      </c>
      <c r="U1125" s="160">
        <v>1400</v>
      </c>
      <c r="X1125" s="160">
        <v>1420</v>
      </c>
    </row>
    <row r="1126" spans="1:24" x14ac:dyDescent="0.15">
      <c r="A1126" s="157">
        <v>42796</v>
      </c>
      <c r="I1126" s="160">
        <v>1280</v>
      </c>
      <c r="U1126" s="160">
        <v>1400</v>
      </c>
      <c r="X1126" s="160">
        <v>1420</v>
      </c>
    </row>
    <row r="1127" spans="1:24" x14ac:dyDescent="0.15">
      <c r="A1127" s="157">
        <v>42797</v>
      </c>
      <c r="I1127" s="160">
        <v>1300</v>
      </c>
      <c r="U1127" s="160">
        <v>1400</v>
      </c>
      <c r="X1127" s="160">
        <v>1420</v>
      </c>
    </row>
    <row r="1128" spans="1:24" x14ac:dyDescent="0.15">
      <c r="A1128" s="157">
        <v>42800</v>
      </c>
      <c r="I1128" s="160">
        <v>1300</v>
      </c>
      <c r="U1128" s="160">
        <v>1400</v>
      </c>
      <c r="X1128" s="160">
        <v>1420</v>
      </c>
    </row>
    <row r="1129" spans="1:24" x14ac:dyDescent="0.15">
      <c r="A1129" s="157">
        <v>42801</v>
      </c>
      <c r="I1129" s="160">
        <v>1320</v>
      </c>
      <c r="U1129" s="160">
        <v>1420</v>
      </c>
      <c r="X1129" s="160">
        <v>1480</v>
      </c>
    </row>
    <row r="1130" spans="1:24" x14ac:dyDescent="0.15">
      <c r="A1130" s="157">
        <v>42802</v>
      </c>
      <c r="I1130" s="160">
        <v>1320</v>
      </c>
      <c r="U1130" s="160">
        <v>1440</v>
      </c>
      <c r="X1130" s="160">
        <v>1480</v>
      </c>
    </row>
    <row r="1131" spans="1:24" x14ac:dyDescent="0.15">
      <c r="A1131" s="157">
        <v>42803</v>
      </c>
      <c r="I1131" s="160">
        <v>1320</v>
      </c>
      <c r="U1131" s="160">
        <v>1440</v>
      </c>
      <c r="X1131" s="160">
        <v>1480</v>
      </c>
    </row>
    <row r="1132" spans="1:24" x14ac:dyDescent="0.15">
      <c r="A1132" s="157">
        <v>42804</v>
      </c>
      <c r="I1132" s="160">
        <v>1320</v>
      </c>
      <c r="U1132" s="160">
        <v>1470</v>
      </c>
      <c r="X1132" s="160">
        <v>1500</v>
      </c>
    </row>
    <row r="1133" spans="1:24" x14ac:dyDescent="0.15">
      <c r="A1133" s="157">
        <v>42807</v>
      </c>
      <c r="I1133" s="160">
        <v>1320</v>
      </c>
      <c r="U1133" s="160">
        <v>1470</v>
      </c>
      <c r="X1133" s="160">
        <v>1500</v>
      </c>
    </row>
    <row r="1134" spans="1:24" x14ac:dyDescent="0.15">
      <c r="A1134" s="157">
        <v>42808</v>
      </c>
      <c r="I1134" s="160">
        <v>1320</v>
      </c>
      <c r="U1134" s="160">
        <v>1470</v>
      </c>
      <c r="X1134" s="160">
        <v>1500</v>
      </c>
    </row>
    <row r="1135" spans="1:24" x14ac:dyDescent="0.15">
      <c r="A1135" s="157">
        <v>42809</v>
      </c>
      <c r="I1135" s="160">
        <v>1320</v>
      </c>
      <c r="U1135" s="160">
        <v>1480</v>
      </c>
      <c r="X1135" s="160">
        <v>1500</v>
      </c>
    </row>
    <row r="1136" spans="1:24" x14ac:dyDescent="0.15">
      <c r="A1136" s="157">
        <v>42810</v>
      </c>
      <c r="I1136" s="160">
        <v>1320</v>
      </c>
      <c r="U1136" s="160">
        <v>1480</v>
      </c>
      <c r="X1136" s="160">
        <v>1500</v>
      </c>
    </row>
    <row r="1137" spans="1:24" x14ac:dyDescent="0.15">
      <c r="A1137" s="157">
        <v>42811</v>
      </c>
      <c r="I1137" s="160">
        <v>1320</v>
      </c>
      <c r="U1137" s="160">
        <v>1480</v>
      </c>
      <c r="X1137" s="160">
        <v>1500</v>
      </c>
    </row>
    <row r="1138" spans="1:24" x14ac:dyDescent="0.15">
      <c r="A1138" s="157">
        <v>42814</v>
      </c>
      <c r="I1138" s="160">
        <v>1320</v>
      </c>
      <c r="U1138" s="160">
        <v>1480</v>
      </c>
      <c r="X1138" s="160">
        <v>1500</v>
      </c>
    </row>
    <row r="1139" spans="1:24" x14ac:dyDescent="0.15">
      <c r="A1139" s="157">
        <v>42815</v>
      </c>
      <c r="I1139" s="160">
        <v>1320</v>
      </c>
      <c r="X1139" s="160">
        <v>1500</v>
      </c>
    </row>
    <row r="1140" spans="1:24" x14ac:dyDescent="0.15">
      <c r="A1140" s="157">
        <v>42816</v>
      </c>
      <c r="I1140" s="160">
        <v>1320</v>
      </c>
      <c r="X1140" s="160">
        <v>1500</v>
      </c>
    </row>
    <row r="1141" spans="1:24" x14ac:dyDescent="0.15">
      <c r="A1141" s="157">
        <v>42817</v>
      </c>
      <c r="I1141" s="160">
        <v>1360</v>
      </c>
      <c r="U1141" s="160">
        <v>1500</v>
      </c>
      <c r="X1141" s="160">
        <v>1500</v>
      </c>
    </row>
    <row r="1142" spans="1:24" x14ac:dyDescent="0.15">
      <c r="A1142" s="157">
        <v>42818</v>
      </c>
      <c r="I1142" s="160">
        <v>1360</v>
      </c>
      <c r="U1142" s="160">
        <v>1500</v>
      </c>
      <c r="X1142" s="160">
        <v>1500</v>
      </c>
    </row>
    <row r="1143" spans="1:24" x14ac:dyDescent="0.15">
      <c r="A1143" s="157">
        <v>42821</v>
      </c>
      <c r="I1143" s="160">
        <v>1360</v>
      </c>
      <c r="U1143" s="160">
        <v>1520</v>
      </c>
      <c r="X1143" s="160">
        <v>1520</v>
      </c>
    </row>
    <row r="1144" spans="1:24" x14ac:dyDescent="0.15">
      <c r="A1144" s="157">
        <v>42822</v>
      </c>
      <c r="I1144" s="160">
        <v>1360</v>
      </c>
      <c r="U1144" s="160">
        <v>1540</v>
      </c>
      <c r="X1144" s="160">
        <v>1520</v>
      </c>
    </row>
    <row r="1145" spans="1:24" x14ac:dyDescent="0.15">
      <c r="A1145" s="157">
        <v>42823</v>
      </c>
      <c r="I1145" s="160">
        <v>1360</v>
      </c>
      <c r="U1145" s="160">
        <v>1540</v>
      </c>
      <c r="X1145" s="160">
        <v>1530</v>
      </c>
    </row>
    <row r="1146" spans="1:24" x14ac:dyDescent="0.15">
      <c r="A1146" s="157">
        <v>42824</v>
      </c>
      <c r="I1146" s="160">
        <v>1360</v>
      </c>
      <c r="X1146" s="160">
        <v>1530</v>
      </c>
    </row>
    <row r="1147" spans="1:24" x14ac:dyDescent="0.15">
      <c r="A1147" s="157">
        <v>42825</v>
      </c>
      <c r="I1147" s="160">
        <v>1380</v>
      </c>
      <c r="U1147" s="160">
        <v>1600</v>
      </c>
      <c r="X1147" s="160">
        <v>1530</v>
      </c>
    </row>
    <row r="1148" spans="1:24" x14ac:dyDescent="0.15">
      <c r="A1148" s="157">
        <v>42826</v>
      </c>
      <c r="I1148" s="160">
        <v>1380</v>
      </c>
      <c r="U1148" s="160">
        <v>1600</v>
      </c>
      <c r="X1148" s="160">
        <v>1530</v>
      </c>
    </row>
    <row r="1149" spans="1:24" x14ac:dyDescent="0.15">
      <c r="A1149" s="157">
        <v>42830</v>
      </c>
      <c r="I1149" s="160">
        <v>1380</v>
      </c>
      <c r="U1149" s="160">
        <v>1600</v>
      </c>
      <c r="X1149" s="160">
        <v>1540</v>
      </c>
    </row>
    <row r="1150" spans="1:24" x14ac:dyDescent="0.15">
      <c r="A1150" s="157">
        <v>42831</v>
      </c>
      <c r="I1150" s="160">
        <v>1380</v>
      </c>
      <c r="U1150" s="160">
        <v>1600</v>
      </c>
      <c r="X1150" s="160">
        <v>1550</v>
      </c>
    </row>
    <row r="1151" spans="1:24" x14ac:dyDescent="0.15">
      <c r="A1151" s="157">
        <v>42832</v>
      </c>
      <c r="I1151" s="160">
        <v>1420</v>
      </c>
      <c r="U1151" s="160">
        <v>1600</v>
      </c>
      <c r="X1151" s="160">
        <v>1550</v>
      </c>
    </row>
    <row r="1152" spans="1:24" x14ac:dyDescent="0.15">
      <c r="A1152" s="157">
        <v>42835</v>
      </c>
      <c r="I1152" s="160">
        <v>1420</v>
      </c>
      <c r="U1152" s="160">
        <v>1600</v>
      </c>
      <c r="X1152" s="160">
        <v>1550</v>
      </c>
    </row>
    <row r="1153" spans="1:24" x14ac:dyDescent="0.15">
      <c r="A1153" s="157">
        <v>42836</v>
      </c>
      <c r="I1153" s="160">
        <v>1420</v>
      </c>
      <c r="U1153" s="160">
        <v>1600</v>
      </c>
      <c r="X1153" s="160">
        <v>1550</v>
      </c>
    </row>
    <row r="1154" spans="1:24" x14ac:dyDescent="0.15">
      <c r="A1154" s="157">
        <v>42837</v>
      </c>
      <c r="I1154" s="160">
        <v>1420</v>
      </c>
      <c r="U1154" s="160">
        <v>1600</v>
      </c>
      <c r="X1154" s="160">
        <v>1550</v>
      </c>
    </row>
    <row r="1155" spans="1:24" x14ac:dyDescent="0.15">
      <c r="A1155" s="157">
        <v>42838</v>
      </c>
      <c r="I1155" s="160">
        <v>1420</v>
      </c>
      <c r="U1155" s="160">
        <v>1600</v>
      </c>
      <c r="X1155" s="160">
        <v>1580</v>
      </c>
    </row>
    <row r="1156" spans="1:24" x14ac:dyDescent="0.15">
      <c r="A1156" s="157">
        <v>42839</v>
      </c>
      <c r="I1156" s="160">
        <v>1430</v>
      </c>
      <c r="U1156" s="160">
        <v>1600</v>
      </c>
      <c r="X1156" s="160">
        <v>1580</v>
      </c>
    </row>
    <row r="1157" spans="1:24" x14ac:dyDescent="0.15">
      <c r="A1157" s="157">
        <v>42842</v>
      </c>
      <c r="I1157" s="160">
        <v>1430</v>
      </c>
      <c r="U1157" s="160">
        <v>1600</v>
      </c>
      <c r="X1157" s="160">
        <v>1580</v>
      </c>
    </row>
    <row r="1158" spans="1:24" x14ac:dyDescent="0.15">
      <c r="A1158" s="157">
        <v>42843</v>
      </c>
      <c r="I1158" s="160">
        <v>1430</v>
      </c>
      <c r="U1158" s="160">
        <v>1600</v>
      </c>
      <c r="X1158" s="160">
        <v>1580</v>
      </c>
    </row>
    <row r="1159" spans="1:24" x14ac:dyDescent="0.15">
      <c r="A1159" s="157">
        <v>42844</v>
      </c>
      <c r="I1159" s="160">
        <v>1430</v>
      </c>
      <c r="U1159" s="160">
        <v>1600</v>
      </c>
      <c r="X1159" s="160">
        <v>1580</v>
      </c>
    </row>
    <row r="1160" spans="1:24" x14ac:dyDescent="0.15">
      <c r="A1160" s="157">
        <v>42845</v>
      </c>
      <c r="I1160" s="160">
        <v>1440</v>
      </c>
      <c r="U1160" s="160">
        <v>1630</v>
      </c>
      <c r="X1160" s="160">
        <v>1600</v>
      </c>
    </row>
    <row r="1161" spans="1:24" x14ac:dyDescent="0.15">
      <c r="A1161" s="157">
        <v>42846</v>
      </c>
      <c r="I1161" s="160">
        <v>1440</v>
      </c>
      <c r="U1161" s="160">
        <v>1630</v>
      </c>
      <c r="X1161" s="160">
        <v>1600</v>
      </c>
    </row>
    <row r="1162" spans="1:24" x14ac:dyDescent="0.15">
      <c r="A1162" s="157">
        <v>42849</v>
      </c>
      <c r="I1162" s="160">
        <v>1460</v>
      </c>
      <c r="U1162" s="160">
        <v>1630</v>
      </c>
      <c r="X1162" s="160">
        <v>1600</v>
      </c>
    </row>
    <row r="1163" spans="1:24" x14ac:dyDescent="0.15">
      <c r="A1163" s="157">
        <v>42850</v>
      </c>
      <c r="I1163" s="160">
        <v>1460</v>
      </c>
      <c r="U1163" s="160">
        <v>1630</v>
      </c>
      <c r="X1163" s="160">
        <v>1600</v>
      </c>
    </row>
    <row r="1164" spans="1:24" x14ac:dyDescent="0.15">
      <c r="A1164" s="157">
        <v>42851</v>
      </c>
      <c r="I1164" s="160">
        <v>1460</v>
      </c>
      <c r="U1164" s="160">
        <v>1630</v>
      </c>
      <c r="X1164" s="160">
        <v>1600</v>
      </c>
    </row>
    <row r="1165" spans="1:24" x14ac:dyDescent="0.15">
      <c r="A1165" s="157">
        <v>42852</v>
      </c>
      <c r="I1165" s="160">
        <v>1460</v>
      </c>
      <c r="U1165" s="160">
        <v>1630</v>
      </c>
      <c r="X1165" s="160">
        <v>1600</v>
      </c>
    </row>
    <row r="1166" spans="1:24" x14ac:dyDescent="0.15">
      <c r="A1166" s="157">
        <v>42853</v>
      </c>
      <c r="I1166" s="160">
        <v>1460</v>
      </c>
      <c r="U1166" s="160">
        <v>1630</v>
      </c>
      <c r="X1166" s="160">
        <v>1600</v>
      </c>
    </row>
    <row r="1167" spans="1:24" x14ac:dyDescent="0.15">
      <c r="A1167" s="157">
        <v>42857</v>
      </c>
      <c r="I1167" s="160">
        <v>1460</v>
      </c>
      <c r="U1167" s="160">
        <v>1630</v>
      </c>
      <c r="X1167" s="160">
        <v>1600</v>
      </c>
    </row>
    <row r="1168" spans="1:24" x14ac:dyDescent="0.15">
      <c r="A1168" s="157">
        <v>42858</v>
      </c>
      <c r="I1168" s="160">
        <v>1460</v>
      </c>
      <c r="U1168" s="160">
        <v>1630</v>
      </c>
      <c r="X1168" s="160">
        <v>1600</v>
      </c>
    </row>
    <row r="1169" spans="1:24" x14ac:dyDescent="0.15">
      <c r="A1169" s="157">
        <v>42859</v>
      </c>
      <c r="I1169" s="160">
        <v>1460</v>
      </c>
      <c r="U1169" s="160">
        <v>1630</v>
      </c>
      <c r="X1169" s="160">
        <v>1600</v>
      </c>
    </row>
    <row r="1170" spans="1:24" x14ac:dyDescent="0.15">
      <c r="A1170" s="157">
        <v>42860</v>
      </c>
      <c r="I1170" s="160">
        <v>1460</v>
      </c>
      <c r="U1170" s="160">
        <v>1630</v>
      </c>
      <c r="X1170" s="160">
        <v>1600</v>
      </c>
    </row>
    <row r="1171" spans="1:24" x14ac:dyDescent="0.15">
      <c r="A1171" s="157">
        <v>42863</v>
      </c>
      <c r="I1171" s="160">
        <v>1480</v>
      </c>
      <c r="U1171" s="160">
        <v>1630</v>
      </c>
      <c r="X1171" s="160">
        <v>1600</v>
      </c>
    </row>
    <row r="1172" spans="1:24" x14ac:dyDescent="0.15">
      <c r="A1172" s="157">
        <v>42864</v>
      </c>
      <c r="I1172" s="160">
        <v>1500</v>
      </c>
      <c r="X1172" s="160">
        <v>1600</v>
      </c>
    </row>
    <row r="1173" spans="1:24" x14ac:dyDescent="0.15">
      <c r="A1173" s="157">
        <v>42865</v>
      </c>
      <c r="I1173" s="160">
        <v>1500</v>
      </c>
      <c r="X1173" s="160">
        <v>1600</v>
      </c>
    </row>
    <row r="1174" spans="1:24" x14ac:dyDescent="0.15">
      <c r="A1174" s="157">
        <v>42866</v>
      </c>
      <c r="I1174" s="160">
        <v>1500</v>
      </c>
      <c r="U1174" s="160">
        <v>1630</v>
      </c>
      <c r="X1174" s="160">
        <v>1600</v>
      </c>
    </row>
    <row r="1175" spans="1:24" x14ac:dyDescent="0.15">
      <c r="A1175" s="157">
        <v>42867</v>
      </c>
      <c r="I1175" s="160">
        <v>1500</v>
      </c>
      <c r="U1175" s="160">
        <v>1630</v>
      </c>
      <c r="X1175" s="160">
        <v>1600</v>
      </c>
    </row>
    <row r="1176" spans="1:24" x14ac:dyDescent="0.15">
      <c r="A1176" s="157">
        <v>42870</v>
      </c>
      <c r="I1176" s="160">
        <v>1500</v>
      </c>
      <c r="U1176" s="160">
        <v>1630</v>
      </c>
      <c r="X1176" s="160">
        <v>1600</v>
      </c>
    </row>
    <row r="1177" spans="1:24" x14ac:dyDescent="0.15">
      <c r="A1177" s="157">
        <v>42871</v>
      </c>
      <c r="I1177" s="160">
        <v>1500</v>
      </c>
      <c r="U1177" s="160">
        <v>1630</v>
      </c>
    </row>
    <row r="1178" spans="1:24" x14ac:dyDescent="0.15">
      <c r="A1178" s="157">
        <v>42872</v>
      </c>
      <c r="I1178" s="160">
        <v>1500</v>
      </c>
    </row>
    <row r="1179" spans="1:24" x14ac:dyDescent="0.15">
      <c r="A1179" s="157">
        <v>42873</v>
      </c>
      <c r="U1179" s="160">
        <v>1700</v>
      </c>
    </row>
    <row r="1180" spans="1:24" x14ac:dyDescent="0.15">
      <c r="A1180" s="157">
        <v>42874</v>
      </c>
      <c r="U1180" s="160">
        <v>1700</v>
      </c>
    </row>
    <row r="1181" spans="1:24" x14ac:dyDescent="0.15">
      <c r="A1181" s="157">
        <v>42877</v>
      </c>
      <c r="U1181" s="160">
        <v>1720</v>
      </c>
    </row>
    <row r="1182" spans="1:24" x14ac:dyDescent="0.15">
      <c r="A1182" s="157">
        <v>42878</v>
      </c>
      <c r="U1182" s="160">
        <v>1720</v>
      </c>
    </row>
    <row r="1183" spans="1:24" x14ac:dyDescent="0.15">
      <c r="A1183" s="157">
        <v>42879</v>
      </c>
      <c r="U1183" s="160">
        <v>1720</v>
      </c>
    </row>
    <row r="1184" spans="1:24" x14ac:dyDescent="0.15">
      <c r="A1184" s="157">
        <v>42880</v>
      </c>
      <c r="U1184" s="160">
        <v>1720</v>
      </c>
    </row>
    <row r="1185" spans="1:24" x14ac:dyDescent="0.15">
      <c r="A1185" s="157">
        <v>42881</v>
      </c>
      <c r="U1185" s="160">
        <v>1750</v>
      </c>
    </row>
    <row r="1186" spans="1:24" x14ac:dyDescent="0.15">
      <c r="A1186" s="157">
        <v>42882</v>
      </c>
      <c r="U1186" s="160">
        <v>1750</v>
      </c>
    </row>
    <row r="1187" spans="1:24" x14ac:dyDescent="0.15">
      <c r="A1187" s="157">
        <v>42886</v>
      </c>
      <c r="I1187" s="160">
        <v>1440</v>
      </c>
      <c r="U1187" s="160">
        <v>1750</v>
      </c>
    </row>
    <row r="1188" spans="1:24" x14ac:dyDescent="0.15">
      <c r="A1188" s="157">
        <v>42887</v>
      </c>
      <c r="I1188" s="160">
        <v>1440</v>
      </c>
      <c r="U1188" s="160">
        <v>1750</v>
      </c>
    </row>
    <row r="1189" spans="1:24" x14ac:dyDescent="0.15">
      <c r="A1189" s="157">
        <v>42888</v>
      </c>
      <c r="I1189" s="160">
        <v>1440</v>
      </c>
      <c r="U1189" s="160">
        <v>1750</v>
      </c>
    </row>
    <row r="1190" spans="1:24" x14ac:dyDescent="0.15">
      <c r="A1190" s="157">
        <v>42891</v>
      </c>
      <c r="I1190" s="160">
        <v>1440</v>
      </c>
      <c r="U1190" s="160">
        <v>1700</v>
      </c>
    </row>
    <row r="1191" spans="1:24" x14ac:dyDescent="0.15">
      <c r="A1191" s="157">
        <v>42892</v>
      </c>
      <c r="I1191" s="160">
        <v>1440</v>
      </c>
      <c r="U1191" s="160">
        <v>1700</v>
      </c>
      <c r="X1191" s="160">
        <v>1560</v>
      </c>
    </row>
    <row r="1192" spans="1:24" x14ac:dyDescent="0.15">
      <c r="A1192" s="157">
        <v>42893</v>
      </c>
      <c r="I1192" s="160">
        <v>1440</v>
      </c>
      <c r="U1192" s="160">
        <v>1700</v>
      </c>
      <c r="X1192" s="160">
        <v>1560</v>
      </c>
    </row>
    <row r="1193" spans="1:24" x14ac:dyDescent="0.15">
      <c r="A1193" s="157">
        <v>42894</v>
      </c>
      <c r="I1193" s="160">
        <v>1440</v>
      </c>
      <c r="X1193" s="160">
        <v>1560</v>
      </c>
    </row>
    <row r="1194" spans="1:24" x14ac:dyDescent="0.15">
      <c r="A1194" s="157">
        <v>42895</v>
      </c>
      <c r="I1194" s="160">
        <v>1440</v>
      </c>
      <c r="U1194" s="160">
        <v>1640</v>
      </c>
      <c r="X1194" s="160">
        <v>1560</v>
      </c>
    </row>
    <row r="1195" spans="1:24" x14ac:dyDescent="0.15">
      <c r="A1195" s="157">
        <v>42898</v>
      </c>
      <c r="I1195" s="160">
        <v>1440</v>
      </c>
      <c r="U1195" s="160">
        <v>1640</v>
      </c>
    </row>
    <row r="1196" spans="1:24" x14ac:dyDescent="0.15">
      <c r="A1196" s="157">
        <v>42899</v>
      </c>
      <c r="I1196" s="160">
        <v>1440</v>
      </c>
      <c r="U1196" s="160">
        <v>1640</v>
      </c>
    </row>
    <row r="1197" spans="1:24" x14ac:dyDescent="0.15">
      <c r="A1197" s="157">
        <v>42900</v>
      </c>
      <c r="I1197" s="160">
        <v>1400</v>
      </c>
      <c r="U1197" s="160">
        <v>1640</v>
      </c>
    </row>
    <row r="1198" spans="1:24" x14ac:dyDescent="0.15">
      <c r="A1198" s="157">
        <v>42901</v>
      </c>
      <c r="I1198" s="160">
        <v>1400</v>
      </c>
      <c r="U1198" s="160">
        <v>1640</v>
      </c>
    </row>
    <row r="1199" spans="1:24" x14ac:dyDescent="0.15">
      <c r="A1199" s="157">
        <v>42902</v>
      </c>
      <c r="I1199" s="160">
        <v>1400</v>
      </c>
      <c r="U1199" s="160">
        <v>1640</v>
      </c>
    </row>
    <row r="1200" spans="1:24" x14ac:dyDescent="0.15">
      <c r="A1200" s="157">
        <v>42905</v>
      </c>
      <c r="I1200" s="160">
        <v>1400</v>
      </c>
      <c r="U1200" s="160">
        <v>1640</v>
      </c>
    </row>
    <row r="1201" spans="1:21" x14ac:dyDescent="0.15">
      <c r="A1201" s="157">
        <v>42906</v>
      </c>
      <c r="I1201" s="160">
        <v>1400</v>
      </c>
      <c r="U1201" s="160">
        <v>1600</v>
      </c>
    </row>
    <row r="1202" spans="1:21" x14ac:dyDescent="0.15">
      <c r="A1202" s="157">
        <v>42907</v>
      </c>
      <c r="I1202" s="160">
        <v>1400</v>
      </c>
      <c r="U1202" s="160">
        <v>1600</v>
      </c>
    </row>
    <row r="1203" spans="1:21" x14ac:dyDescent="0.15">
      <c r="A1203" s="157">
        <v>42908</v>
      </c>
      <c r="I1203" s="160">
        <v>1400</v>
      </c>
      <c r="U1203" s="160">
        <v>1600</v>
      </c>
    </row>
    <row r="1204" spans="1:21" x14ac:dyDescent="0.15">
      <c r="A1204" s="157">
        <v>42909</v>
      </c>
      <c r="I1204" s="160">
        <v>1400</v>
      </c>
      <c r="U1204" s="160">
        <v>1600</v>
      </c>
    </row>
    <row r="1205" spans="1:21" x14ac:dyDescent="0.15">
      <c r="A1205" s="157">
        <v>42912</v>
      </c>
      <c r="I1205" s="160">
        <v>1400</v>
      </c>
    </row>
    <row r="1206" spans="1:21" x14ac:dyDescent="0.15">
      <c r="A1206" s="157">
        <v>42913</v>
      </c>
      <c r="I1206" s="160">
        <v>1400</v>
      </c>
      <c r="U1206" s="160">
        <v>1650</v>
      </c>
    </row>
    <row r="1207" spans="1:21" x14ac:dyDescent="0.15">
      <c r="A1207" s="157">
        <v>42914</v>
      </c>
      <c r="I1207" s="160">
        <v>1400</v>
      </c>
      <c r="U1207" s="160">
        <v>1650</v>
      </c>
    </row>
    <row r="1208" spans="1:21" x14ac:dyDescent="0.15">
      <c r="A1208" s="157">
        <v>42915</v>
      </c>
      <c r="I1208" s="160">
        <v>1400</v>
      </c>
      <c r="U1208" s="160">
        <v>1650</v>
      </c>
    </row>
    <row r="1209" spans="1:21" x14ac:dyDescent="0.15">
      <c r="A1209" s="157">
        <v>42916</v>
      </c>
      <c r="I1209" s="160">
        <v>1400</v>
      </c>
      <c r="U1209" s="160">
        <v>1650</v>
      </c>
    </row>
    <row r="1210" spans="1:21" x14ac:dyDescent="0.15">
      <c r="A1210" s="157">
        <v>42919</v>
      </c>
      <c r="I1210" s="160">
        <v>1400</v>
      </c>
    </row>
    <row r="1211" spans="1:21" x14ac:dyDescent="0.15">
      <c r="A1211" s="157">
        <v>42920</v>
      </c>
    </row>
    <row r="1212" spans="1:21" x14ac:dyDescent="0.15">
      <c r="A1212" s="157">
        <v>42921</v>
      </c>
      <c r="U1212" s="160">
        <v>1700</v>
      </c>
    </row>
    <row r="1213" spans="1:21" x14ac:dyDescent="0.15">
      <c r="A1213" s="157">
        <v>42922</v>
      </c>
      <c r="U1213" s="160">
        <v>1700</v>
      </c>
    </row>
    <row r="1214" spans="1:21" x14ac:dyDescent="0.15">
      <c r="A1214" s="157">
        <v>42923</v>
      </c>
      <c r="U1214" s="160">
        <v>1700</v>
      </c>
    </row>
    <row r="1215" spans="1:21" x14ac:dyDescent="0.15">
      <c r="A1215" s="157">
        <v>42926</v>
      </c>
      <c r="I1215" s="160">
        <v>1560</v>
      </c>
      <c r="U1215" s="160">
        <v>1700</v>
      </c>
    </row>
    <row r="1216" spans="1:21" x14ac:dyDescent="0.15">
      <c r="A1216" s="157">
        <v>42927</v>
      </c>
      <c r="I1216" s="160">
        <v>1560</v>
      </c>
    </row>
    <row r="1217" spans="1:24" x14ac:dyDescent="0.15">
      <c r="A1217" s="157">
        <v>42928</v>
      </c>
      <c r="I1217" s="160">
        <v>1560</v>
      </c>
    </row>
    <row r="1218" spans="1:24" x14ac:dyDescent="0.15">
      <c r="A1218" s="157">
        <v>42929</v>
      </c>
      <c r="I1218" s="160">
        <v>1560</v>
      </c>
      <c r="U1218" s="160">
        <v>1730</v>
      </c>
    </row>
    <row r="1219" spans="1:24" x14ac:dyDescent="0.15">
      <c r="A1219" s="157">
        <v>42930</v>
      </c>
      <c r="I1219" s="160">
        <v>1560</v>
      </c>
      <c r="U1219" s="160">
        <v>1730</v>
      </c>
    </row>
    <row r="1220" spans="1:24" x14ac:dyDescent="0.15">
      <c r="A1220" s="157">
        <v>42933</v>
      </c>
      <c r="I1220" s="160">
        <v>1560</v>
      </c>
      <c r="U1220" s="160">
        <v>1730</v>
      </c>
    </row>
    <row r="1221" spans="1:24" x14ac:dyDescent="0.15">
      <c r="A1221" s="157">
        <v>42934</v>
      </c>
      <c r="I1221" s="160">
        <v>1560</v>
      </c>
      <c r="X1221" s="160">
        <v>1640</v>
      </c>
    </row>
    <row r="1222" spans="1:24" x14ac:dyDescent="0.15">
      <c r="A1222" s="157">
        <v>42935</v>
      </c>
      <c r="I1222" s="160">
        <v>1560</v>
      </c>
      <c r="X1222" s="160">
        <v>1640</v>
      </c>
    </row>
    <row r="1223" spans="1:24" x14ac:dyDescent="0.15">
      <c r="A1223" s="157">
        <v>42936</v>
      </c>
      <c r="I1223" s="160">
        <v>1560</v>
      </c>
      <c r="X1223" s="160">
        <v>1640</v>
      </c>
    </row>
    <row r="1224" spans="1:24" x14ac:dyDescent="0.15">
      <c r="A1224" s="157">
        <v>42937</v>
      </c>
      <c r="U1224" s="160">
        <v>1740</v>
      </c>
    </row>
    <row r="1225" spans="1:24" x14ac:dyDescent="0.15">
      <c r="A1225" s="157">
        <v>42940</v>
      </c>
    </row>
    <row r="1226" spans="1:24" x14ac:dyDescent="0.15">
      <c r="A1226" s="157">
        <v>42941</v>
      </c>
      <c r="U1226" s="160">
        <v>1650</v>
      </c>
    </row>
    <row r="1227" spans="1:24" x14ac:dyDescent="0.15">
      <c r="A1227" s="157">
        <v>42942</v>
      </c>
      <c r="I1227" s="160">
        <v>1460</v>
      </c>
      <c r="U1227" s="160">
        <v>1650</v>
      </c>
    </row>
    <row r="1228" spans="1:24" x14ac:dyDescent="0.15">
      <c r="A1228" s="157">
        <v>42943</v>
      </c>
      <c r="I1228" s="160">
        <v>1460</v>
      </c>
      <c r="U1228" s="160">
        <v>1650</v>
      </c>
      <c r="X1228" s="160">
        <v>1580</v>
      </c>
    </row>
    <row r="1229" spans="1:24" x14ac:dyDescent="0.15">
      <c r="A1229" s="157">
        <v>42944</v>
      </c>
      <c r="I1229" s="160">
        <v>1440</v>
      </c>
      <c r="U1229" s="160">
        <v>1650</v>
      </c>
      <c r="X1229" s="160">
        <v>1580</v>
      </c>
    </row>
    <row r="1230" spans="1:24" x14ac:dyDescent="0.15">
      <c r="A1230" s="157">
        <v>42947</v>
      </c>
      <c r="I1230" s="160">
        <v>1440</v>
      </c>
    </row>
    <row r="1231" spans="1:24" x14ac:dyDescent="0.15">
      <c r="A1231" s="157">
        <v>42948</v>
      </c>
      <c r="I1231" s="160">
        <v>1440</v>
      </c>
    </row>
    <row r="1232" spans="1:24" x14ac:dyDescent="0.15">
      <c r="A1232" s="157">
        <v>42949</v>
      </c>
      <c r="I1232" s="160">
        <v>1440</v>
      </c>
      <c r="U1232" s="160">
        <v>1650</v>
      </c>
    </row>
    <row r="1233" spans="1:21" x14ac:dyDescent="0.15">
      <c r="A1233" s="157">
        <v>42950</v>
      </c>
      <c r="I1233" s="160">
        <v>1440</v>
      </c>
      <c r="U1233" s="160">
        <v>1650</v>
      </c>
    </row>
    <row r="1234" spans="1:21" x14ac:dyDescent="0.15">
      <c r="A1234" s="157">
        <v>42951</v>
      </c>
      <c r="I1234" s="160">
        <v>1440</v>
      </c>
      <c r="U1234" s="160">
        <v>1650</v>
      </c>
    </row>
    <row r="1235" spans="1:21" x14ac:dyDescent="0.15">
      <c r="A1235" s="157">
        <v>42954</v>
      </c>
      <c r="I1235" s="160">
        <v>1440</v>
      </c>
      <c r="U1235" s="160">
        <v>1650</v>
      </c>
    </row>
    <row r="1236" spans="1:21" x14ac:dyDescent="0.15">
      <c r="A1236" s="157">
        <v>42955</v>
      </c>
      <c r="I1236" s="160">
        <v>1440</v>
      </c>
      <c r="U1236" s="160">
        <v>1620</v>
      </c>
    </row>
    <row r="1237" spans="1:21" x14ac:dyDescent="0.15">
      <c r="A1237" s="157">
        <v>42956</v>
      </c>
      <c r="I1237" s="160">
        <v>1440</v>
      </c>
      <c r="U1237" s="160">
        <v>1620</v>
      </c>
    </row>
    <row r="1238" spans="1:21" x14ac:dyDescent="0.15">
      <c r="A1238" s="157">
        <v>42957</v>
      </c>
      <c r="I1238" s="160">
        <v>1440</v>
      </c>
      <c r="U1238" s="160">
        <v>1620</v>
      </c>
    </row>
    <row r="1239" spans="1:21" x14ac:dyDescent="0.15">
      <c r="A1239" s="157">
        <v>42958</v>
      </c>
      <c r="I1239" s="160">
        <v>1440</v>
      </c>
      <c r="U1239" s="160">
        <v>1620</v>
      </c>
    </row>
    <row r="1240" spans="1:21" x14ac:dyDescent="0.15">
      <c r="A1240" s="157">
        <v>42961</v>
      </c>
      <c r="I1240" s="160">
        <v>1440</v>
      </c>
      <c r="U1240" s="160">
        <v>1620</v>
      </c>
    </row>
    <row r="1241" spans="1:21" x14ac:dyDescent="0.15">
      <c r="A1241" s="157">
        <v>42962</v>
      </c>
      <c r="I1241" s="160">
        <v>1440</v>
      </c>
      <c r="U1241" s="160">
        <v>1620</v>
      </c>
    </row>
    <row r="1242" spans="1:21" x14ac:dyDescent="0.15">
      <c r="A1242" s="157">
        <v>42963</v>
      </c>
      <c r="I1242" s="160">
        <v>1440</v>
      </c>
    </row>
    <row r="1243" spans="1:21" x14ac:dyDescent="0.15">
      <c r="A1243" s="157">
        <v>42964</v>
      </c>
      <c r="I1243" s="160">
        <v>1440</v>
      </c>
      <c r="U1243" s="160">
        <v>1620</v>
      </c>
    </row>
    <row r="1244" spans="1:21" x14ac:dyDescent="0.15">
      <c r="A1244" s="157">
        <v>42965</v>
      </c>
      <c r="I1244" s="160">
        <v>1440</v>
      </c>
      <c r="U1244" s="160">
        <v>1620</v>
      </c>
    </row>
    <row r="1245" spans="1:21" x14ac:dyDescent="0.15">
      <c r="A1245" s="157">
        <v>42968</v>
      </c>
      <c r="I1245" s="160">
        <v>1420</v>
      </c>
      <c r="U1245" s="160">
        <v>1620</v>
      </c>
    </row>
    <row r="1246" spans="1:21" x14ac:dyDescent="0.15">
      <c r="A1246" s="157">
        <v>42969</v>
      </c>
      <c r="I1246" s="160">
        <v>1420</v>
      </c>
      <c r="U1246" s="160">
        <v>1620</v>
      </c>
    </row>
    <row r="1247" spans="1:21" x14ac:dyDescent="0.15">
      <c r="A1247" s="157">
        <v>42970</v>
      </c>
      <c r="I1247" s="160">
        <v>1420</v>
      </c>
      <c r="U1247" s="160">
        <v>1620</v>
      </c>
    </row>
    <row r="1248" spans="1:21" x14ac:dyDescent="0.15">
      <c r="A1248" s="157">
        <v>42971</v>
      </c>
      <c r="I1248" s="160">
        <v>1420</v>
      </c>
      <c r="U1248" s="160">
        <v>1620</v>
      </c>
    </row>
    <row r="1249" spans="1:21" x14ac:dyDescent="0.15">
      <c r="A1249" s="157">
        <v>42972</v>
      </c>
      <c r="I1249" s="160">
        <v>1420</v>
      </c>
      <c r="U1249" s="160">
        <v>1620</v>
      </c>
    </row>
    <row r="1250" spans="1:21" x14ac:dyDescent="0.15">
      <c r="A1250" s="157">
        <v>42975</v>
      </c>
      <c r="I1250" s="160">
        <v>1420</v>
      </c>
      <c r="U1250" s="160">
        <v>1620</v>
      </c>
    </row>
    <row r="1251" spans="1:21" x14ac:dyDescent="0.15">
      <c r="A1251" s="157">
        <v>42976</v>
      </c>
      <c r="I1251" s="160">
        <v>1420</v>
      </c>
      <c r="U1251" s="160">
        <v>1620</v>
      </c>
    </row>
    <row r="1252" spans="1:21" x14ac:dyDescent="0.15">
      <c r="A1252" s="157">
        <v>42977</v>
      </c>
      <c r="I1252" s="160">
        <v>1420</v>
      </c>
      <c r="U1252" s="160">
        <v>1620</v>
      </c>
    </row>
    <row r="1253" spans="1:21" x14ac:dyDescent="0.15">
      <c r="A1253" s="157">
        <v>42978</v>
      </c>
      <c r="I1253" s="160">
        <v>1420</v>
      </c>
      <c r="U1253" s="160">
        <v>1620</v>
      </c>
    </row>
    <row r="1254" spans="1:21" x14ac:dyDescent="0.15">
      <c r="A1254" s="157">
        <v>42979</v>
      </c>
      <c r="U1254" s="160">
        <v>1620</v>
      </c>
    </row>
    <row r="1255" spans="1:21" x14ac:dyDescent="0.15">
      <c r="A1255" s="157">
        <v>42982</v>
      </c>
      <c r="U1255" s="160">
        <v>1660</v>
      </c>
    </row>
    <row r="1256" spans="1:21" x14ac:dyDescent="0.15">
      <c r="A1256" s="157">
        <v>42983</v>
      </c>
      <c r="U1256" s="160">
        <v>1660</v>
      </c>
    </row>
    <row r="1257" spans="1:21" x14ac:dyDescent="0.15">
      <c r="A1257" s="157">
        <v>42984</v>
      </c>
      <c r="U1257" s="160">
        <v>1660</v>
      </c>
    </row>
    <row r="1258" spans="1:21" x14ac:dyDescent="0.15">
      <c r="A1258" s="157">
        <v>42985</v>
      </c>
      <c r="U1258" s="160">
        <v>1660</v>
      </c>
    </row>
    <row r="1259" spans="1:21" x14ac:dyDescent="0.15">
      <c r="A1259" s="157">
        <v>42986</v>
      </c>
      <c r="U1259" s="160">
        <v>1660</v>
      </c>
    </row>
    <row r="1260" spans="1:21" x14ac:dyDescent="0.15">
      <c r="A1260" s="157">
        <v>42989</v>
      </c>
      <c r="U1260" s="160">
        <v>1660</v>
      </c>
    </row>
    <row r="1261" spans="1:21" x14ac:dyDescent="0.15">
      <c r="A1261" s="157">
        <v>42990</v>
      </c>
      <c r="U1261" s="160">
        <v>1660</v>
      </c>
    </row>
    <row r="1262" spans="1:21" x14ac:dyDescent="0.15">
      <c r="A1262" s="157">
        <v>42991</v>
      </c>
      <c r="U1262" s="160">
        <v>1660</v>
      </c>
    </row>
    <row r="1263" spans="1:21" x14ac:dyDescent="0.15">
      <c r="A1263" s="157">
        <v>42992</v>
      </c>
      <c r="U1263" s="160">
        <v>1660</v>
      </c>
    </row>
    <row r="1264" spans="1:21" x14ac:dyDescent="0.15">
      <c r="A1264" s="157">
        <v>42993</v>
      </c>
      <c r="U1264" s="160">
        <v>1680</v>
      </c>
    </row>
    <row r="1265" spans="1:24" x14ac:dyDescent="0.15">
      <c r="A1265" s="157">
        <v>42996</v>
      </c>
      <c r="U1265" s="160">
        <v>1680</v>
      </c>
    </row>
    <row r="1266" spans="1:24" x14ac:dyDescent="0.15">
      <c r="A1266" s="157">
        <v>42997</v>
      </c>
      <c r="I1266" s="160">
        <v>1520</v>
      </c>
      <c r="U1266" s="160">
        <v>1680</v>
      </c>
    </row>
    <row r="1267" spans="1:24" x14ac:dyDescent="0.15">
      <c r="A1267" s="157">
        <v>42998</v>
      </c>
      <c r="I1267" s="160">
        <v>1520</v>
      </c>
      <c r="U1267" s="160">
        <v>1680</v>
      </c>
    </row>
    <row r="1268" spans="1:24" x14ac:dyDescent="0.15">
      <c r="A1268" s="157">
        <v>42999</v>
      </c>
      <c r="I1268" s="160">
        <v>1520</v>
      </c>
      <c r="U1268" s="160">
        <v>1650</v>
      </c>
    </row>
    <row r="1269" spans="1:24" x14ac:dyDescent="0.15">
      <c r="A1269" s="157">
        <v>43000</v>
      </c>
      <c r="I1269" s="160">
        <v>1520</v>
      </c>
      <c r="U1269" s="160">
        <v>1650</v>
      </c>
    </row>
    <row r="1270" spans="1:24" x14ac:dyDescent="0.15">
      <c r="A1270" s="157">
        <v>43003</v>
      </c>
      <c r="I1270" s="160">
        <v>1520</v>
      </c>
      <c r="U1270" s="160">
        <v>1650</v>
      </c>
    </row>
    <row r="1271" spans="1:24" x14ac:dyDescent="0.15">
      <c r="A1271" s="157">
        <v>43004</v>
      </c>
      <c r="I1271" s="160">
        <v>1520</v>
      </c>
    </row>
    <row r="1272" spans="1:24" x14ac:dyDescent="0.15">
      <c r="A1272" s="157">
        <v>43005</v>
      </c>
      <c r="I1272" s="160">
        <v>1520</v>
      </c>
    </row>
    <row r="1273" spans="1:24" x14ac:dyDescent="0.15">
      <c r="A1273" s="157">
        <v>43006</v>
      </c>
      <c r="I1273" s="160">
        <v>1520</v>
      </c>
      <c r="U1273" s="160">
        <v>1660</v>
      </c>
    </row>
    <row r="1274" spans="1:24" x14ac:dyDescent="0.15">
      <c r="A1274" s="157">
        <v>43007</v>
      </c>
      <c r="I1274" s="160">
        <v>1520</v>
      </c>
      <c r="U1274" s="160">
        <v>1660</v>
      </c>
    </row>
    <row r="1275" spans="1:24" x14ac:dyDescent="0.15">
      <c r="A1275" s="157">
        <v>43008</v>
      </c>
      <c r="I1275" s="160">
        <v>1520</v>
      </c>
      <c r="U1275" s="160">
        <v>1660</v>
      </c>
    </row>
    <row r="1276" spans="1:24" x14ac:dyDescent="0.15">
      <c r="A1276" s="157">
        <v>43017</v>
      </c>
      <c r="U1276" s="160">
        <v>1650</v>
      </c>
    </row>
    <row r="1277" spans="1:24" x14ac:dyDescent="0.15">
      <c r="A1277" s="157">
        <v>43018</v>
      </c>
      <c r="I1277" s="160">
        <v>1480</v>
      </c>
      <c r="U1277" s="160">
        <v>1650</v>
      </c>
      <c r="X1277" s="160">
        <v>1570</v>
      </c>
    </row>
    <row r="1278" spans="1:24" x14ac:dyDescent="0.15">
      <c r="A1278" s="157">
        <v>43019</v>
      </c>
      <c r="I1278" s="160">
        <v>1480</v>
      </c>
      <c r="U1278" s="160">
        <v>1650</v>
      </c>
      <c r="X1278" s="160">
        <v>1570</v>
      </c>
    </row>
    <row r="1279" spans="1:24" x14ac:dyDescent="0.15">
      <c r="A1279" s="157">
        <v>43020</v>
      </c>
      <c r="I1279" s="160">
        <v>1480</v>
      </c>
      <c r="X1279" s="160">
        <v>1570</v>
      </c>
    </row>
    <row r="1280" spans="1:24" x14ac:dyDescent="0.15">
      <c r="A1280" s="157">
        <v>43021</v>
      </c>
      <c r="I1280" s="160">
        <v>1480</v>
      </c>
      <c r="X1280" s="160">
        <v>1570</v>
      </c>
    </row>
    <row r="1281" spans="1:24" x14ac:dyDescent="0.15">
      <c r="A1281" s="157">
        <v>43024</v>
      </c>
      <c r="I1281" s="160">
        <v>1480</v>
      </c>
      <c r="U1281" s="160">
        <v>1660</v>
      </c>
    </row>
    <row r="1282" spans="1:24" x14ac:dyDescent="0.15">
      <c r="A1282" s="157">
        <v>43025</v>
      </c>
      <c r="I1282" s="160">
        <v>1480</v>
      </c>
      <c r="U1282" s="160">
        <v>1660</v>
      </c>
    </row>
    <row r="1283" spans="1:24" x14ac:dyDescent="0.15">
      <c r="A1283" s="157">
        <v>43026</v>
      </c>
      <c r="I1283" s="160">
        <v>1480</v>
      </c>
      <c r="U1283" s="160">
        <v>1660</v>
      </c>
    </row>
    <row r="1284" spans="1:24" x14ac:dyDescent="0.15">
      <c r="A1284" s="157">
        <v>43027</v>
      </c>
      <c r="I1284" s="160">
        <v>1480</v>
      </c>
    </row>
    <row r="1285" spans="1:24" x14ac:dyDescent="0.15">
      <c r="A1285" s="157">
        <v>43028</v>
      </c>
      <c r="I1285" s="160">
        <v>1500</v>
      </c>
      <c r="U1285" s="160">
        <v>1640</v>
      </c>
      <c r="X1285" s="160">
        <v>1570</v>
      </c>
    </row>
    <row r="1286" spans="1:24" x14ac:dyDescent="0.15">
      <c r="A1286" s="157">
        <v>43031</v>
      </c>
      <c r="I1286" s="160">
        <v>1500</v>
      </c>
      <c r="U1286" s="160">
        <v>1640</v>
      </c>
      <c r="X1286" s="160">
        <v>1560</v>
      </c>
    </row>
    <row r="1287" spans="1:24" x14ac:dyDescent="0.15">
      <c r="A1287" s="157">
        <v>43032</v>
      </c>
      <c r="I1287" s="160">
        <v>1500</v>
      </c>
      <c r="U1287" s="160">
        <v>1640</v>
      </c>
      <c r="X1287" s="160">
        <v>1600</v>
      </c>
    </row>
    <row r="1288" spans="1:24" x14ac:dyDescent="0.15">
      <c r="A1288" s="157">
        <v>43033</v>
      </c>
      <c r="I1288" s="160">
        <v>1500</v>
      </c>
      <c r="U1288" s="160">
        <v>1640</v>
      </c>
      <c r="X1288" s="160">
        <v>1600</v>
      </c>
    </row>
    <row r="1289" spans="1:24" x14ac:dyDescent="0.15">
      <c r="A1289" s="157">
        <v>43034</v>
      </c>
      <c r="I1289" s="160">
        <v>1500</v>
      </c>
      <c r="U1289" s="160">
        <v>1640</v>
      </c>
      <c r="X1289" s="160">
        <v>1600</v>
      </c>
    </row>
    <row r="1290" spans="1:24" x14ac:dyDescent="0.15">
      <c r="A1290" s="157">
        <v>43035</v>
      </c>
      <c r="I1290" s="160">
        <v>1500</v>
      </c>
      <c r="U1290" s="160">
        <v>1640</v>
      </c>
      <c r="X1290" s="160">
        <v>1600</v>
      </c>
    </row>
    <row r="1291" spans="1:24" x14ac:dyDescent="0.15">
      <c r="A1291" s="157">
        <v>43038</v>
      </c>
      <c r="I1291" s="160">
        <v>1500</v>
      </c>
      <c r="U1291" s="160">
        <v>1630</v>
      </c>
      <c r="X1291" s="160">
        <v>1600</v>
      </c>
    </row>
    <row r="1292" spans="1:24" x14ac:dyDescent="0.15">
      <c r="A1292" s="157">
        <v>43039</v>
      </c>
      <c r="I1292" s="160">
        <v>1460</v>
      </c>
      <c r="U1292" s="160">
        <v>1630</v>
      </c>
      <c r="X1292" s="160">
        <v>1590</v>
      </c>
    </row>
    <row r="1293" spans="1:24" x14ac:dyDescent="0.15">
      <c r="A1293" s="157">
        <v>43040</v>
      </c>
      <c r="I1293" s="160">
        <v>1460</v>
      </c>
      <c r="X1293" s="160">
        <v>1590</v>
      </c>
    </row>
    <row r="1294" spans="1:24" x14ac:dyDescent="0.15">
      <c r="A1294" s="157">
        <v>43041</v>
      </c>
      <c r="I1294" s="160">
        <v>1460</v>
      </c>
      <c r="U1294" s="160">
        <v>1620</v>
      </c>
      <c r="X1294" s="160">
        <v>1590</v>
      </c>
    </row>
    <row r="1295" spans="1:24" x14ac:dyDescent="0.15">
      <c r="A1295" s="157">
        <v>43042</v>
      </c>
      <c r="I1295" s="160">
        <v>1460</v>
      </c>
      <c r="L1295" s="160">
        <v>1400</v>
      </c>
      <c r="U1295" s="160">
        <v>1620</v>
      </c>
      <c r="X1295" s="160">
        <v>1590</v>
      </c>
    </row>
    <row r="1296" spans="1:24" x14ac:dyDescent="0.15">
      <c r="A1296" s="157">
        <v>43045</v>
      </c>
      <c r="I1296" s="160">
        <v>1460</v>
      </c>
      <c r="U1296" s="160">
        <v>1620</v>
      </c>
      <c r="X1296" s="160">
        <v>1590</v>
      </c>
    </row>
    <row r="1297" spans="1:24" x14ac:dyDescent="0.15">
      <c r="A1297" s="157">
        <v>43046</v>
      </c>
      <c r="I1297" s="160">
        <v>1460</v>
      </c>
      <c r="U1297" s="160">
        <v>1620</v>
      </c>
      <c r="X1297" s="160">
        <v>1590</v>
      </c>
    </row>
    <row r="1298" spans="1:24" x14ac:dyDescent="0.15">
      <c r="A1298" s="157">
        <v>43047</v>
      </c>
      <c r="I1298" s="160">
        <v>1440</v>
      </c>
      <c r="U1298" s="160">
        <v>1620</v>
      </c>
      <c r="X1298" s="160">
        <v>1570</v>
      </c>
    </row>
    <row r="1299" spans="1:24" x14ac:dyDescent="0.15">
      <c r="A1299" s="157">
        <v>43048</v>
      </c>
      <c r="I1299" s="160">
        <v>1440</v>
      </c>
      <c r="U1299" s="160">
        <v>1620</v>
      </c>
      <c r="X1299" s="160">
        <v>1570</v>
      </c>
    </row>
    <row r="1300" spans="1:24" x14ac:dyDescent="0.15">
      <c r="A1300" s="157">
        <v>43049</v>
      </c>
      <c r="I1300" s="160">
        <v>1440</v>
      </c>
      <c r="U1300" s="160">
        <v>1620</v>
      </c>
      <c r="X1300" s="160">
        <v>1520</v>
      </c>
    </row>
    <row r="1301" spans="1:24" x14ac:dyDescent="0.15">
      <c r="A1301" s="157">
        <v>43052</v>
      </c>
      <c r="I1301" s="160">
        <v>1440</v>
      </c>
      <c r="U1301" s="160">
        <v>1600</v>
      </c>
      <c r="X1301" s="160">
        <v>1520</v>
      </c>
    </row>
    <row r="1302" spans="1:24" x14ac:dyDescent="0.15">
      <c r="A1302" s="157">
        <v>43053</v>
      </c>
      <c r="I1302" s="160">
        <v>1440</v>
      </c>
      <c r="U1302" s="160">
        <v>1600</v>
      </c>
      <c r="X1302" s="160">
        <v>1520</v>
      </c>
    </row>
    <row r="1303" spans="1:24" x14ac:dyDescent="0.15">
      <c r="A1303" s="157">
        <v>43054</v>
      </c>
      <c r="I1303" s="160">
        <v>1420</v>
      </c>
      <c r="L1303" s="160">
        <v>1400</v>
      </c>
      <c r="U1303" s="160">
        <v>1600</v>
      </c>
      <c r="X1303" s="160">
        <v>1560</v>
      </c>
    </row>
    <row r="1304" spans="1:24" x14ac:dyDescent="0.15">
      <c r="A1304" s="157">
        <v>43055</v>
      </c>
      <c r="I1304" s="160">
        <v>1420</v>
      </c>
      <c r="L1304" s="160">
        <v>1400</v>
      </c>
      <c r="U1304" s="160">
        <v>1600</v>
      </c>
      <c r="X1304" s="160">
        <v>1560</v>
      </c>
    </row>
    <row r="1305" spans="1:24" x14ac:dyDescent="0.15">
      <c r="A1305" s="157">
        <v>43056</v>
      </c>
      <c r="I1305" s="160">
        <v>1420</v>
      </c>
      <c r="L1305" s="160">
        <v>1400</v>
      </c>
      <c r="U1305" s="160">
        <v>1610</v>
      </c>
      <c r="X1305" s="160">
        <v>1560</v>
      </c>
    </row>
    <row r="1306" spans="1:24" x14ac:dyDescent="0.15">
      <c r="A1306" s="157">
        <v>43059</v>
      </c>
      <c r="I1306" s="160">
        <v>1420</v>
      </c>
      <c r="L1306" s="160">
        <v>1410</v>
      </c>
      <c r="U1306" s="160">
        <v>1610</v>
      </c>
      <c r="X1306" s="160">
        <v>1560</v>
      </c>
    </row>
    <row r="1307" spans="1:24" x14ac:dyDescent="0.15">
      <c r="A1307" s="157">
        <v>43060</v>
      </c>
      <c r="I1307" s="160">
        <v>1420</v>
      </c>
      <c r="L1307" s="160">
        <v>1410</v>
      </c>
      <c r="X1307" s="160">
        <v>1560</v>
      </c>
    </row>
    <row r="1308" spans="1:24" x14ac:dyDescent="0.15">
      <c r="A1308" s="157">
        <v>43061</v>
      </c>
      <c r="I1308" s="160">
        <v>1420</v>
      </c>
      <c r="L1308" s="160">
        <v>1410</v>
      </c>
      <c r="X1308" s="160">
        <v>1600</v>
      </c>
    </row>
    <row r="1309" spans="1:24" x14ac:dyDescent="0.15">
      <c r="A1309" s="157">
        <v>43062</v>
      </c>
      <c r="I1309" s="160">
        <v>1420</v>
      </c>
      <c r="L1309" s="160">
        <v>1410</v>
      </c>
      <c r="U1309" s="160">
        <v>1620</v>
      </c>
      <c r="X1309" s="160">
        <v>1600</v>
      </c>
    </row>
    <row r="1310" spans="1:24" x14ac:dyDescent="0.15">
      <c r="A1310" s="157">
        <v>43063</v>
      </c>
      <c r="I1310" s="160">
        <v>1420</v>
      </c>
      <c r="L1310" s="160">
        <v>1410</v>
      </c>
      <c r="U1310" s="160">
        <v>1630</v>
      </c>
      <c r="X1310" s="160">
        <v>1600</v>
      </c>
    </row>
    <row r="1311" spans="1:24" x14ac:dyDescent="0.15">
      <c r="A1311" s="157">
        <v>43066</v>
      </c>
      <c r="I1311" s="160">
        <v>1420</v>
      </c>
      <c r="L1311" s="160">
        <v>1410</v>
      </c>
      <c r="U1311" s="160">
        <v>1630</v>
      </c>
      <c r="X1311" s="160">
        <v>1600</v>
      </c>
    </row>
    <row r="1312" spans="1:24" x14ac:dyDescent="0.15">
      <c r="A1312" s="157">
        <v>43067</v>
      </c>
      <c r="I1312" s="160">
        <v>1420</v>
      </c>
      <c r="U1312" s="160">
        <v>1630</v>
      </c>
      <c r="X1312" s="160">
        <v>1600</v>
      </c>
    </row>
    <row r="1313" spans="1:24" x14ac:dyDescent="0.15">
      <c r="A1313" s="157">
        <v>43068</v>
      </c>
      <c r="U1313" s="160">
        <v>1630</v>
      </c>
      <c r="X1313" s="160">
        <v>1600</v>
      </c>
    </row>
    <row r="1314" spans="1:24" x14ac:dyDescent="0.15">
      <c r="A1314" s="157">
        <v>43069</v>
      </c>
      <c r="U1314" s="160">
        <v>1630</v>
      </c>
      <c r="X1314" s="160">
        <v>1600</v>
      </c>
    </row>
    <row r="1315" spans="1:24" x14ac:dyDescent="0.15">
      <c r="A1315" s="157">
        <v>43070</v>
      </c>
      <c r="U1315" s="160">
        <v>1630</v>
      </c>
      <c r="X1315" s="160">
        <v>1600</v>
      </c>
    </row>
    <row r="1316" spans="1:24" x14ac:dyDescent="0.15">
      <c r="A1316" s="157">
        <v>43073</v>
      </c>
      <c r="X1316" s="160">
        <v>1620</v>
      </c>
    </row>
    <row r="1317" spans="1:24" x14ac:dyDescent="0.15">
      <c r="A1317" s="157">
        <v>43074</v>
      </c>
      <c r="X1317" s="160">
        <v>1620</v>
      </c>
    </row>
    <row r="1318" spans="1:24" x14ac:dyDescent="0.15">
      <c r="A1318" s="157">
        <v>43075</v>
      </c>
      <c r="X1318" s="160">
        <v>1620</v>
      </c>
    </row>
    <row r="1319" spans="1:24" x14ac:dyDescent="0.15">
      <c r="A1319" s="157">
        <v>43076</v>
      </c>
      <c r="U1319" s="160">
        <v>1650</v>
      </c>
      <c r="X1319" s="160">
        <v>1620</v>
      </c>
    </row>
    <row r="1320" spans="1:24" x14ac:dyDescent="0.15">
      <c r="A1320" s="157">
        <v>43077</v>
      </c>
      <c r="U1320" s="160">
        <v>1650</v>
      </c>
      <c r="X1320" s="160">
        <v>1620</v>
      </c>
    </row>
    <row r="1321" spans="1:24" x14ac:dyDescent="0.15">
      <c r="A1321" s="157">
        <v>43080</v>
      </c>
      <c r="U1321" s="160">
        <v>1650</v>
      </c>
      <c r="X1321" s="160">
        <v>1640</v>
      </c>
    </row>
    <row r="1322" spans="1:24" x14ac:dyDescent="0.15">
      <c r="A1322" s="157">
        <v>43081</v>
      </c>
      <c r="U1322" s="160">
        <v>1650</v>
      </c>
      <c r="X1322" s="160">
        <v>1640</v>
      </c>
    </row>
    <row r="1323" spans="1:24" x14ac:dyDescent="0.15">
      <c r="A1323" s="157">
        <v>43082</v>
      </c>
      <c r="I1323" s="160">
        <v>1500</v>
      </c>
      <c r="X1323" s="160">
        <v>1620</v>
      </c>
    </row>
    <row r="1324" spans="1:24" x14ac:dyDescent="0.15">
      <c r="A1324" s="157">
        <v>43083</v>
      </c>
      <c r="I1324" s="160">
        <v>1500</v>
      </c>
      <c r="X1324" s="160">
        <v>1620</v>
      </c>
    </row>
    <row r="1325" spans="1:24" x14ac:dyDescent="0.15">
      <c r="A1325" s="157">
        <v>43084</v>
      </c>
      <c r="I1325" s="160">
        <v>1500</v>
      </c>
      <c r="U1325" s="160">
        <v>1680</v>
      </c>
      <c r="X1325" s="160">
        <v>1630</v>
      </c>
    </row>
    <row r="1326" spans="1:24" x14ac:dyDescent="0.15">
      <c r="A1326" s="157">
        <v>43087</v>
      </c>
      <c r="I1326" s="160">
        <v>1500</v>
      </c>
      <c r="U1326" s="160">
        <v>1680</v>
      </c>
      <c r="X1326" s="160">
        <v>1630</v>
      </c>
    </row>
    <row r="1327" spans="1:24" x14ac:dyDescent="0.15">
      <c r="A1327" s="157">
        <v>43088</v>
      </c>
      <c r="U1327" s="160">
        <v>1680</v>
      </c>
      <c r="X1327" s="160">
        <v>1630</v>
      </c>
    </row>
    <row r="1328" spans="1:24" x14ac:dyDescent="0.15">
      <c r="A1328" s="157">
        <v>43089</v>
      </c>
      <c r="X1328" s="160">
        <v>1630</v>
      </c>
    </row>
    <row r="1329" spans="1:24" x14ac:dyDescent="0.15">
      <c r="A1329" s="157">
        <v>43090</v>
      </c>
      <c r="U1329" s="160">
        <v>1700</v>
      </c>
      <c r="X1329" s="160">
        <v>1630</v>
      </c>
    </row>
    <row r="1330" spans="1:24" x14ac:dyDescent="0.15">
      <c r="A1330" s="157">
        <v>43091</v>
      </c>
      <c r="U1330" s="160">
        <v>1700</v>
      </c>
      <c r="X1330" s="160">
        <v>1660</v>
      </c>
    </row>
    <row r="1331" spans="1:24" x14ac:dyDescent="0.15">
      <c r="A1331" s="157">
        <v>43094</v>
      </c>
      <c r="U1331" s="160">
        <v>1720</v>
      </c>
    </row>
    <row r="1332" spans="1:24" x14ac:dyDescent="0.15">
      <c r="A1332" s="157">
        <v>43095</v>
      </c>
      <c r="U1332" s="160">
        <v>1720</v>
      </c>
      <c r="X1332" s="160">
        <v>1740</v>
      </c>
    </row>
    <row r="1333" spans="1:24" x14ac:dyDescent="0.15">
      <c r="A1333" s="157">
        <v>43096</v>
      </c>
      <c r="U1333" s="160">
        <v>1720</v>
      </c>
      <c r="X1333" s="160">
        <v>1740</v>
      </c>
    </row>
    <row r="1334" spans="1:24" x14ac:dyDescent="0.15">
      <c r="A1334" s="157">
        <v>43097</v>
      </c>
      <c r="U1334" s="160">
        <v>1720</v>
      </c>
      <c r="X1334" s="160">
        <v>1740</v>
      </c>
    </row>
    <row r="1335" spans="1:24" x14ac:dyDescent="0.15">
      <c r="A1335" s="157">
        <v>43098</v>
      </c>
      <c r="U1335" s="160">
        <v>1720</v>
      </c>
      <c r="X1335" s="160">
        <v>1740</v>
      </c>
    </row>
    <row r="1336" spans="1:24" x14ac:dyDescent="0.15">
      <c r="A1336" s="157">
        <v>43102</v>
      </c>
      <c r="U1336" s="160">
        <v>1720</v>
      </c>
      <c r="X1336" s="160">
        <v>1740</v>
      </c>
    </row>
    <row r="1337" spans="1:24" x14ac:dyDescent="0.15">
      <c r="A1337" s="157">
        <v>43103</v>
      </c>
      <c r="U1337" s="160">
        <v>1720</v>
      </c>
      <c r="X1337" s="160">
        <v>1740</v>
      </c>
    </row>
    <row r="1338" spans="1:24" x14ac:dyDescent="0.15">
      <c r="A1338" s="157">
        <v>43104</v>
      </c>
      <c r="I1338" s="160">
        <v>1640</v>
      </c>
      <c r="X1338" s="160">
        <v>1740</v>
      </c>
    </row>
    <row r="1339" spans="1:24" x14ac:dyDescent="0.15">
      <c r="A1339" s="157">
        <v>43105</v>
      </c>
      <c r="I1339" s="160">
        <v>1640</v>
      </c>
      <c r="U1339" s="160">
        <v>1800</v>
      </c>
      <c r="X1339" s="160">
        <v>1740</v>
      </c>
    </row>
    <row r="1340" spans="1:24" x14ac:dyDescent="0.15">
      <c r="A1340" s="157">
        <v>43108</v>
      </c>
      <c r="X1340" s="160">
        <v>1740</v>
      </c>
    </row>
    <row r="1341" spans="1:24" x14ac:dyDescent="0.15">
      <c r="A1341" s="157">
        <v>43109</v>
      </c>
    </row>
    <row r="1342" spans="1:24" x14ac:dyDescent="0.15">
      <c r="A1342" s="157">
        <v>43110</v>
      </c>
      <c r="X1342" s="160">
        <v>1780</v>
      </c>
    </row>
    <row r="1343" spans="1:24" x14ac:dyDescent="0.15">
      <c r="A1343" s="157">
        <v>43111</v>
      </c>
      <c r="U1343" s="160">
        <v>1800</v>
      </c>
      <c r="X1343" s="160">
        <v>1780</v>
      </c>
    </row>
    <row r="1344" spans="1:24" x14ac:dyDescent="0.15">
      <c r="A1344" s="157">
        <v>43112</v>
      </c>
      <c r="U1344" s="160">
        <v>1800</v>
      </c>
      <c r="X1344" s="160">
        <v>1780</v>
      </c>
    </row>
    <row r="1345" spans="1:24" x14ac:dyDescent="0.15">
      <c r="A1345" s="157">
        <v>43115</v>
      </c>
      <c r="L1345" s="160">
        <v>1600</v>
      </c>
      <c r="U1345" s="160">
        <v>1800</v>
      </c>
      <c r="X1345" s="160">
        <v>1780</v>
      </c>
    </row>
    <row r="1346" spans="1:24" x14ac:dyDescent="0.15">
      <c r="A1346" s="157">
        <v>43116</v>
      </c>
      <c r="L1346" s="160">
        <v>1600</v>
      </c>
      <c r="U1346" s="160">
        <v>1800</v>
      </c>
    </row>
    <row r="1347" spans="1:24" x14ac:dyDescent="0.15">
      <c r="A1347" s="157">
        <v>43117</v>
      </c>
      <c r="I1347" s="160">
        <v>1700</v>
      </c>
      <c r="L1347" s="160">
        <v>1600</v>
      </c>
    </row>
    <row r="1348" spans="1:24" x14ac:dyDescent="0.15">
      <c r="A1348" s="157">
        <v>43118</v>
      </c>
      <c r="I1348" s="160">
        <v>1700</v>
      </c>
      <c r="L1348" s="160">
        <v>1600</v>
      </c>
      <c r="X1348" s="160">
        <v>1800</v>
      </c>
    </row>
    <row r="1349" spans="1:24" x14ac:dyDescent="0.15">
      <c r="A1349" s="157">
        <v>43119</v>
      </c>
      <c r="I1349" s="160">
        <v>1680</v>
      </c>
      <c r="L1349" s="160">
        <v>1600</v>
      </c>
      <c r="U1349" s="160">
        <v>1800</v>
      </c>
      <c r="X1349" s="160">
        <v>1800</v>
      </c>
    </row>
    <row r="1350" spans="1:24" x14ac:dyDescent="0.15">
      <c r="A1350" s="157">
        <v>43122</v>
      </c>
      <c r="I1350" s="160">
        <v>1680</v>
      </c>
      <c r="L1350" s="160">
        <v>1600</v>
      </c>
      <c r="U1350" s="160">
        <v>1800</v>
      </c>
    </row>
    <row r="1351" spans="1:24" x14ac:dyDescent="0.15">
      <c r="A1351" s="157">
        <v>43123</v>
      </c>
      <c r="L1351" s="160">
        <v>1600</v>
      </c>
    </row>
    <row r="1352" spans="1:24" x14ac:dyDescent="0.15">
      <c r="A1352" s="157">
        <v>43124</v>
      </c>
      <c r="I1352" s="160">
        <v>1680</v>
      </c>
    </row>
    <row r="1353" spans="1:24" x14ac:dyDescent="0.15">
      <c r="A1353" s="157">
        <v>43125</v>
      </c>
      <c r="I1353" s="160">
        <v>1680</v>
      </c>
      <c r="U1353" s="160">
        <v>1820</v>
      </c>
      <c r="X1353" s="160">
        <v>1780</v>
      </c>
    </row>
    <row r="1354" spans="1:24" x14ac:dyDescent="0.15">
      <c r="A1354" s="157">
        <v>43126</v>
      </c>
      <c r="L1354" s="160">
        <v>1600</v>
      </c>
      <c r="U1354" s="160">
        <v>1820</v>
      </c>
      <c r="X1354" s="160">
        <v>1780</v>
      </c>
    </row>
    <row r="1355" spans="1:24" x14ac:dyDescent="0.15">
      <c r="A1355" s="157">
        <v>43129</v>
      </c>
      <c r="I1355" s="160">
        <v>1680</v>
      </c>
      <c r="L1355" s="160">
        <v>1600</v>
      </c>
      <c r="U1355" s="160">
        <v>1820</v>
      </c>
      <c r="X1355" s="160">
        <v>1780</v>
      </c>
    </row>
    <row r="1356" spans="1:24" x14ac:dyDescent="0.15">
      <c r="A1356" s="157">
        <v>43130</v>
      </c>
      <c r="I1356" s="160">
        <v>1680</v>
      </c>
      <c r="U1356" s="160">
        <v>1800</v>
      </c>
      <c r="X1356" s="160">
        <v>1760</v>
      </c>
    </row>
    <row r="1357" spans="1:24" x14ac:dyDescent="0.15">
      <c r="A1357" s="157">
        <v>43131</v>
      </c>
      <c r="I1357" s="160">
        <v>1680</v>
      </c>
      <c r="U1357" s="160">
        <v>1800</v>
      </c>
    </row>
    <row r="1358" spans="1:24" x14ac:dyDescent="0.15">
      <c r="A1358" s="157">
        <v>43132</v>
      </c>
      <c r="I1358" s="160">
        <v>1680</v>
      </c>
    </row>
    <row r="1359" spans="1:24" x14ac:dyDescent="0.15">
      <c r="A1359" s="157">
        <v>43133</v>
      </c>
      <c r="I1359" s="160">
        <v>1680</v>
      </c>
      <c r="X1359" s="160">
        <v>1760</v>
      </c>
    </row>
    <row r="1360" spans="1:24" x14ac:dyDescent="0.15">
      <c r="A1360" s="157">
        <v>43136</v>
      </c>
      <c r="X1360" s="160">
        <v>1760</v>
      </c>
    </row>
    <row r="1361" spans="1:24" x14ac:dyDescent="0.15">
      <c r="A1361" s="157">
        <v>43137</v>
      </c>
      <c r="I1361" s="160">
        <v>1680</v>
      </c>
      <c r="X1361" s="160">
        <v>1760</v>
      </c>
    </row>
    <row r="1362" spans="1:24" x14ac:dyDescent="0.15">
      <c r="A1362" s="157">
        <v>43138</v>
      </c>
      <c r="I1362" s="160">
        <v>1680</v>
      </c>
      <c r="X1362" s="160">
        <v>1760</v>
      </c>
    </row>
    <row r="1363" spans="1:24" x14ac:dyDescent="0.15">
      <c r="A1363" s="157">
        <v>43139</v>
      </c>
      <c r="U1363" s="160">
        <v>1820</v>
      </c>
      <c r="X1363" s="160">
        <v>1760</v>
      </c>
    </row>
    <row r="1364" spans="1:24" x14ac:dyDescent="0.15">
      <c r="A1364" s="157">
        <v>43140</v>
      </c>
      <c r="U1364" s="160">
        <v>1820</v>
      </c>
      <c r="X1364" s="160">
        <v>1760</v>
      </c>
    </row>
    <row r="1365" spans="1:24" x14ac:dyDescent="0.15">
      <c r="A1365" s="157">
        <v>43142</v>
      </c>
    </row>
    <row r="1366" spans="1:24" x14ac:dyDescent="0.15">
      <c r="A1366" s="157">
        <v>43153</v>
      </c>
    </row>
    <row r="1367" spans="1:24" x14ac:dyDescent="0.15">
      <c r="A1367" s="157">
        <v>43154</v>
      </c>
    </row>
    <row r="1368" spans="1:24" x14ac:dyDescent="0.15">
      <c r="A1368" s="157">
        <v>43155</v>
      </c>
    </row>
    <row r="1369" spans="1:24" x14ac:dyDescent="0.15">
      <c r="A1369" s="157">
        <v>43157</v>
      </c>
      <c r="I1369" s="160">
        <v>1730</v>
      </c>
      <c r="L1369" s="160">
        <v>1650</v>
      </c>
      <c r="U1369" s="160">
        <v>1880</v>
      </c>
      <c r="X1369" s="160">
        <v>1800</v>
      </c>
    </row>
    <row r="1370" spans="1:24" x14ac:dyDescent="0.15">
      <c r="A1370" s="157">
        <v>43158</v>
      </c>
      <c r="I1370" s="160">
        <v>1730</v>
      </c>
      <c r="L1370" s="160">
        <v>1650</v>
      </c>
      <c r="U1370" s="160">
        <v>1880</v>
      </c>
      <c r="X1370" s="160">
        <v>1800</v>
      </c>
    </row>
    <row r="1371" spans="1:24" x14ac:dyDescent="0.15">
      <c r="A1371" s="157">
        <v>43159</v>
      </c>
      <c r="I1371" s="160">
        <v>1730</v>
      </c>
      <c r="L1371" s="160">
        <v>1650</v>
      </c>
      <c r="U1371" s="160">
        <v>1880</v>
      </c>
    </row>
    <row r="1372" spans="1:24" x14ac:dyDescent="0.15">
      <c r="A1372" s="157">
        <v>43160</v>
      </c>
      <c r="U1372" s="160">
        <v>1880</v>
      </c>
    </row>
    <row r="1373" spans="1:24" x14ac:dyDescent="0.15">
      <c r="A1373" s="157">
        <v>43161</v>
      </c>
      <c r="U1373" s="160">
        <v>1880</v>
      </c>
      <c r="X1373" s="160">
        <v>1780</v>
      </c>
    </row>
    <row r="1374" spans="1:24" x14ac:dyDescent="0.15">
      <c r="A1374" s="157">
        <v>43164</v>
      </c>
      <c r="U1374" s="160">
        <v>1920</v>
      </c>
    </row>
    <row r="1375" spans="1:24" x14ac:dyDescent="0.15">
      <c r="A1375" s="157">
        <v>43165</v>
      </c>
      <c r="U1375" s="160">
        <v>1930</v>
      </c>
      <c r="X1375" s="160">
        <v>1880</v>
      </c>
    </row>
    <row r="1376" spans="1:24" x14ac:dyDescent="0.15">
      <c r="A1376" s="157">
        <v>43166</v>
      </c>
      <c r="U1376" s="160">
        <v>1930</v>
      </c>
      <c r="X1376" s="160">
        <v>1880</v>
      </c>
    </row>
    <row r="1377" spans="1:24" x14ac:dyDescent="0.15">
      <c r="A1377" s="157">
        <v>43167</v>
      </c>
      <c r="I1377" s="160">
        <v>1810</v>
      </c>
      <c r="U1377" s="160">
        <v>1930</v>
      </c>
      <c r="X1377" s="160">
        <v>1880</v>
      </c>
    </row>
    <row r="1378" spans="1:24" x14ac:dyDescent="0.15">
      <c r="A1378" s="157">
        <v>43168</v>
      </c>
      <c r="I1378" s="160">
        <v>1810</v>
      </c>
      <c r="U1378" s="160">
        <v>1950</v>
      </c>
      <c r="X1378" s="160">
        <v>1880</v>
      </c>
    </row>
    <row r="1379" spans="1:24" x14ac:dyDescent="0.15">
      <c r="A1379" s="157">
        <v>43171</v>
      </c>
      <c r="I1379" s="160">
        <v>1780</v>
      </c>
    </row>
    <row r="1380" spans="1:24" x14ac:dyDescent="0.15">
      <c r="A1380" s="157">
        <v>43172</v>
      </c>
      <c r="I1380" s="160">
        <v>1780</v>
      </c>
      <c r="U1380" s="160">
        <v>1960</v>
      </c>
    </row>
    <row r="1381" spans="1:24" x14ac:dyDescent="0.15">
      <c r="A1381" s="157">
        <v>43173</v>
      </c>
      <c r="I1381" s="160">
        <v>1780</v>
      </c>
      <c r="X1381" s="160">
        <v>1860</v>
      </c>
    </row>
    <row r="1382" spans="1:24" x14ac:dyDescent="0.15">
      <c r="A1382" s="157">
        <v>43174</v>
      </c>
      <c r="I1382" s="160">
        <v>1760</v>
      </c>
      <c r="U1382" s="160">
        <v>1920</v>
      </c>
      <c r="X1382" s="160">
        <v>1860</v>
      </c>
    </row>
    <row r="1383" spans="1:24" x14ac:dyDescent="0.15">
      <c r="A1383" s="157">
        <v>43175</v>
      </c>
      <c r="I1383" s="160">
        <v>1750</v>
      </c>
      <c r="U1383" s="160">
        <v>1920</v>
      </c>
      <c r="X1383" s="160">
        <v>1860</v>
      </c>
    </row>
    <row r="1384" spans="1:24" x14ac:dyDescent="0.15">
      <c r="A1384" s="157">
        <v>43178</v>
      </c>
      <c r="I1384" s="160">
        <v>1780</v>
      </c>
      <c r="U1384" s="160">
        <v>1910</v>
      </c>
      <c r="X1384" s="160">
        <v>1860</v>
      </c>
    </row>
    <row r="1385" spans="1:24" x14ac:dyDescent="0.15">
      <c r="A1385" s="157">
        <v>43179</v>
      </c>
      <c r="I1385" s="160">
        <v>1780</v>
      </c>
      <c r="U1385" s="160">
        <v>1910</v>
      </c>
      <c r="X1385" s="160">
        <v>1860</v>
      </c>
    </row>
    <row r="1386" spans="1:24" x14ac:dyDescent="0.15">
      <c r="A1386" s="157">
        <v>43180</v>
      </c>
      <c r="U1386" s="160">
        <v>1910</v>
      </c>
      <c r="X1386" s="160">
        <v>1860</v>
      </c>
    </row>
    <row r="1387" spans="1:24" x14ac:dyDescent="0.15">
      <c r="A1387" s="157">
        <v>43181</v>
      </c>
    </row>
    <row r="1388" spans="1:24" x14ac:dyDescent="0.15">
      <c r="A1388" s="157">
        <v>43182</v>
      </c>
      <c r="U1388" s="160">
        <v>1910</v>
      </c>
    </row>
    <row r="1389" spans="1:24" x14ac:dyDescent="0.15">
      <c r="A1389" s="157">
        <v>43185</v>
      </c>
    </row>
    <row r="1390" spans="1:24" x14ac:dyDescent="0.15">
      <c r="A1390" s="157">
        <v>43186</v>
      </c>
      <c r="I1390" s="160">
        <v>1730</v>
      </c>
      <c r="U1390" s="160">
        <v>1890</v>
      </c>
      <c r="X1390" s="160">
        <v>1830</v>
      </c>
    </row>
    <row r="1391" spans="1:24" x14ac:dyDescent="0.15">
      <c r="A1391" s="157">
        <v>43187</v>
      </c>
      <c r="I1391" s="160">
        <v>1730</v>
      </c>
      <c r="U1391" s="160">
        <v>1890</v>
      </c>
      <c r="X1391" s="160">
        <v>1830</v>
      </c>
    </row>
    <row r="1392" spans="1:24" x14ac:dyDescent="0.15">
      <c r="A1392" s="157">
        <v>43188</v>
      </c>
      <c r="I1392" s="160">
        <v>1720</v>
      </c>
      <c r="U1392" s="160">
        <v>1890</v>
      </c>
      <c r="X1392" s="160">
        <v>1830</v>
      </c>
    </row>
    <row r="1393" spans="1:24" x14ac:dyDescent="0.15">
      <c r="A1393" s="157">
        <v>43189</v>
      </c>
      <c r="I1393" s="160">
        <v>1720</v>
      </c>
      <c r="U1393" s="160">
        <v>1880</v>
      </c>
      <c r="X1393" s="160">
        <v>1820</v>
      </c>
    </row>
    <row r="1394" spans="1:24" x14ac:dyDescent="0.15">
      <c r="A1394" s="157">
        <v>43192</v>
      </c>
      <c r="U1394" s="160">
        <v>1860</v>
      </c>
    </row>
    <row r="1395" spans="1:24" x14ac:dyDescent="0.15">
      <c r="A1395" s="157">
        <v>43193</v>
      </c>
      <c r="U1395" s="160">
        <v>1860</v>
      </c>
    </row>
    <row r="1396" spans="1:24" x14ac:dyDescent="0.15">
      <c r="A1396" s="157">
        <v>43194</v>
      </c>
      <c r="U1396" s="160">
        <v>1860</v>
      </c>
      <c r="X1396" s="160">
        <v>1750</v>
      </c>
    </row>
    <row r="1397" spans="1:24" x14ac:dyDescent="0.15">
      <c r="A1397" s="157">
        <v>43198</v>
      </c>
      <c r="I1397" s="160">
        <v>1650</v>
      </c>
    </row>
    <row r="1398" spans="1:24" x14ac:dyDescent="0.15">
      <c r="A1398" s="157">
        <v>43199</v>
      </c>
      <c r="I1398" s="160">
        <v>1650</v>
      </c>
      <c r="U1398" s="160">
        <v>1840</v>
      </c>
    </row>
    <row r="1399" spans="1:24" x14ac:dyDescent="0.15">
      <c r="A1399" s="157">
        <v>43200</v>
      </c>
      <c r="I1399" s="160">
        <v>1650</v>
      </c>
      <c r="U1399" s="160">
        <v>1840</v>
      </c>
    </row>
    <row r="1400" spans="1:24" x14ac:dyDescent="0.15">
      <c r="A1400" s="157">
        <v>43201</v>
      </c>
      <c r="I1400" s="160">
        <v>1650</v>
      </c>
      <c r="U1400" s="160">
        <v>1840</v>
      </c>
      <c r="X1400" s="160">
        <v>1750</v>
      </c>
    </row>
    <row r="1401" spans="1:24" x14ac:dyDescent="0.15">
      <c r="A1401" s="157">
        <v>43202</v>
      </c>
      <c r="I1401" s="160">
        <v>1650</v>
      </c>
      <c r="U1401" s="160">
        <v>1840</v>
      </c>
      <c r="X1401" s="160">
        <v>1750</v>
      </c>
    </row>
    <row r="1402" spans="1:24" x14ac:dyDescent="0.15">
      <c r="A1402" s="157">
        <v>43203</v>
      </c>
      <c r="I1402" s="160">
        <v>1650</v>
      </c>
      <c r="U1402" s="160">
        <v>1840</v>
      </c>
      <c r="X1402" s="160">
        <v>1740</v>
      </c>
    </row>
    <row r="1403" spans="1:24" x14ac:dyDescent="0.15">
      <c r="A1403" s="157">
        <v>43206</v>
      </c>
      <c r="I1403" s="160">
        <v>1650</v>
      </c>
      <c r="U1403" s="160">
        <v>1820</v>
      </c>
      <c r="X1403" s="160">
        <v>1750</v>
      </c>
    </row>
    <row r="1404" spans="1:24" x14ac:dyDescent="0.15">
      <c r="A1404" s="157">
        <v>43207</v>
      </c>
      <c r="U1404" s="160">
        <v>1820</v>
      </c>
      <c r="X1404" s="160">
        <v>1750</v>
      </c>
    </row>
    <row r="1405" spans="1:24" x14ac:dyDescent="0.15">
      <c r="A1405" s="157">
        <v>43208</v>
      </c>
      <c r="L1405" s="160">
        <v>1510</v>
      </c>
      <c r="U1405" s="160">
        <v>1820</v>
      </c>
      <c r="X1405" s="160">
        <v>1750</v>
      </c>
    </row>
    <row r="1406" spans="1:24" x14ac:dyDescent="0.15">
      <c r="A1406" s="157">
        <v>43209</v>
      </c>
      <c r="I1406" s="160">
        <v>1660</v>
      </c>
      <c r="L1406" s="160">
        <v>1510</v>
      </c>
      <c r="U1406" s="160">
        <v>1820</v>
      </c>
      <c r="X1406" s="160">
        <v>1750</v>
      </c>
    </row>
    <row r="1407" spans="1:24" x14ac:dyDescent="0.15">
      <c r="A1407" s="157">
        <v>43210</v>
      </c>
      <c r="I1407" s="160">
        <v>1660</v>
      </c>
      <c r="L1407" s="160">
        <v>1510</v>
      </c>
      <c r="U1407" s="160">
        <v>1820</v>
      </c>
      <c r="X1407" s="160">
        <v>1750</v>
      </c>
    </row>
    <row r="1408" spans="1:24" x14ac:dyDescent="0.15">
      <c r="A1408" s="157">
        <v>43213</v>
      </c>
      <c r="L1408" s="160">
        <v>1500</v>
      </c>
      <c r="U1408" s="160">
        <v>1800</v>
      </c>
    </row>
    <row r="1409" spans="1:24" x14ac:dyDescent="0.15">
      <c r="A1409" s="157">
        <v>43214</v>
      </c>
      <c r="L1409" s="160">
        <v>1500</v>
      </c>
      <c r="U1409" s="160">
        <v>1800</v>
      </c>
    </row>
    <row r="1410" spans="1:24" x14ac:dyDescent="0.15">
      <c r="A1410" s="157">
        <v>43215</v>
      </c>
      <c r="I1410" s="160">
        <v>1660</v>
      </c>
      <c r="U1410" s="160">
        <v>1800</v>
      </c>
      <c r="X1410" s="160">
        <v>1750</v>
      </c>
    </row>
    <row r="1411" spans="1:24" x14ac:dyDescent="0.15">
      <c r="A1411" s="157">
        <v>43216</v>
      </c>
      <c r="I1411" s="160">
        <v>1660</v>
      </c>
      <c r="L1411" s="160">
        <v>1500</v>
      </c>
      <c r="U1411" s="160">
        <v>1800</v>
      </c>
      <c r="X1411" s="160">
        <v>1740</v>
      </c>
    </row>
    <row r="1412" spans="1:24" x14ac:dyDescent="0.15">
      <c r="A1412" s="157">
        <v>43217</v>
      </c>
      <c r="I1412" s="160">
        <v>1660</v>
      </c>
      <c r="L1412" s="160">
        <v>1500</v>
      </c>
      <c r="U1412" s="160">
        <v>1800</v>
      </c>
      <c r="X1412" s="160">
        <v>1740</v>
      </c>
    </row>
    <row r="1413" spans="1:24" x14ac:dyDescent="0.15">
      <c r="A1413" s="157">
        <v>43218</v>
      </c>
      <c r="I1413" s="160">
        <v>1660</v>
      </c>
      <c r="L1413" s="160">
        <v>1500</v>
      </c>
      <c r="U1413" s="160">
        <v>1800</v>
      </c>
      <c r="X1413" s="160">
        <v>1740</v>
      </c>
    </row>
    <row r="1414" spans="1:24" x14ac:dyDescent="0.15">
      <c r="A1414" s="157">
        <v>43222</v>
      </c>
      <c r="L1414" s="160">
        <v>1460</v>
      </c>
      <c r="X1414" s="160">
        <v>1740</v>
      </c>
    </row>
    <row r="1415" spans="1:24" x14ac:dyDescent="0.15">
      <c r="A1415" s="157">
        <v>43223</v>
      </c>
      <c r="L1415" s="160">
        <v>1460</v>
      </c>
      <c r="X1415" s="160">
        <v>1730</v>
      </c>
    </row>
    <row r="1416" spans="1:24" x14ac:dyDescent="0.15">
      <c r="A1416" s="157">
        <v>43224</v>
      </c>
      <c r="L1416" s="160">
        <v>1460</v>
      </c>
      <c r="U1416" s="160">
        <v>1740</v>
      </c>
      <c r="X1416" s="160">
        <v>1730</v>
      </c>
    </row>
    <row r="1417" spans="1:24" x14ac:dyDescent="0.15">
      <c r="A1417" s="157">
        <v>43227</v>
      </c>
      <c r="U1417" s="160">
        <v>1740</v>
      </c>
    </row>
    <row r="1418" spans="1:24" x14ac:dyDescent="0.15">
      <c r="A1418" s="157">
        <v>43228</v>
      </c>
      <c r="U1418" s="160">
        <v>1740</v>
      </c>
    </row>
    <row r="1419" spans="1:24" x14ac:dyDescent="0.15">
      <c r="A1419" s="157">
        <v>43229</v>
      </c>
      <c r="X1419" s="160">
        <v>1720</v>
      </c>
    </row>
    <row r="1420" spans="1:24" x14ac:dyDescent="0.15">
      <c r="A1420" s="157">
        <v>43230</v>
      </c>
      <c r="L1420" s="160">
        <v>1450</v>
      </c>
      <c r="U1420" s="160">
        <v>1760</v>
      </c>
      <c r="X1420" s="160">
        <v>1720</v>
      </c>
    </row>
    <row r="1421" spans="1:24" x14ac:dyDescent="0.15">
      <c r="A1421" s="157">
        <v>43231</v>
      </c>
      <c r="L1421" s="160">
        <v>1450</v>
      </c>
      <c r="U1421" s="160">
        <v>1760</v>
      </c>
      <c r="X1421" s="160">
        <v>1720</v>
      </c>
    </row>
    <row r="1422" spans="1:24" x14ac:dyDescent="0.15">
      <c r="A1422" s="157">
        <v>43234</v>
      </c>
      <c r="I1422" s="160">
        <v>1570</v>
      </c>
      <c r="L1422" s="160">
        <v>1450</v>
      </c>
      <c r="X1422" s="160">
        <v>1720</v>
      </c>
    </row>
    <row r="1423" spans="1:24" x14ac:dyDescent="0.15">
      <c r="A1423" s="157">
        <v>43235</v>
      </c>
      <c r="I1423" s="160">
        <v>1570</v>
      </c>
      <c r="L1423" s="160">
        <v>1450</v>
      </c>
      <c r="X1423" s="160">
        <v>1740</v>
      </c>
    </row>
    <row r="1424" spans="1:24" x14ac:dyDescent="0.15">
      <c r="A1424" s="157">
        <v>43236</v>
      </c>
      <c r="L1424" s="160">
        <v>1450</v>
      </c>
      <c r="U1424" s="160">
        <v>1760</v>
      </c>
      <c r="X1424" s="160">
        <v>1740</v>
      </c>
    </row>
    <row r="1425" spans="1:24" x14ac:dyDescent="0.15">
      <c r="A1425" s="157">
        <v>43237</v>
      </c>
      <c r="I1425" s="160">
        <v>1570</v>
      </c>
      <c r="L1425" s="160">
        <v>1450</v>
      </c>
      <c r="U1425" s="160">
        <v>1760</v>
      </c>
      <c r="X1425" s="160">
        <v>1740</v>
      </c>
    </row>
    <row r="1426" spans="1:24" x14ac:dyDescent="0.15">
      <c r="A1426" s="157">
        <v>43238</v>
      </c>
      <c r="I1426" s="160">
        <v>1570</v>
      </c>
      <c r="L1426" s="160">
        <v>1450</v>
      </c>
      <c r="U1426" s="160">
        <v>1750</v>
      </c>
      <c r="X1426" s="160">
        <v>1740</v>
      </c>
    </row>
    <row r="1427" spans="1:24" x14ac:dyDescent="0.15">
      <c r="A1427" s="157">
        <v>43241</v>
      </c>
      <c r="I1427" s="160">
        <v>1570</v>
      </c>
      <c r="L1427" s="160">
        <v>1460</v>
      </c>
    </row>
    <row r="1428" spans="1:24" x14ac:dyDescent="0.15">
      <c r="A1428" s="157">
        <v>43242</v>
      </c>
      <c r="I1428" s="160">
        <v>1570</v>
      </c>
      <c r="L1428" s="160">
        <v>1460</v>
      </c>
      <c r="X1428" s="160">
        <v>1740</v>
      </c>
    </row>
    <row r="1429" spans="1:24" x14ac:dyDescent="0.15">
      <c r="A1429" s="157">
        <v>43243</v>
      </c>
      <c r="I1429" s="160">
        <v>1570</v>
      </c>
      <c r="L1429" s="160">
        <v>1460</v>
      </c>
      <c r="X1429" s="160">
        <v>1740</v>
      </c>
    </row>
    <row r="1430" spans="1:24" x14ac:dyDescent="0.15">
      <c r="A1430" s="157">
        <v>43244</v>
      </c>
      <c r="I1430" s="160">
        <v>1570</v>
      </c>
      <c r="L1430" s="160">
        <v>1460</v>
      </c>
      <c r="X1430" s="160">
        <v>1740</v>
      </c>
    </row>
    <row r="1431" spans="1:24" x14ac:dyDescent="0.15">
      <c r="A1431" s="157">
        <v>43245</v>
      </c>
      <c r="I1431" s="160">
        <v>1570</v>
      </c>
      <c r="L1431" s="160">
        <v>1460</v>
      </c>
      <c r="U1431" s="160">
        <v>1720</v>
      </c>
      <c r="X1431" s="160">
        <v>1740</v>
      </c>
    </row>
    <row r="1432" spans="1:24" x14ac:dyDescent="0.15">
      <c r="A1432" s="157">
        <v>43248</v>
      </c>
      <c r="I1432" s="160">
        <v>1570</v>
      </c>
      <c r="L1432" s="160">
        <v>1460</v>
      </c>
      <c r="U1432" s="160">
        <v>1720</v>
      </c>
    </row>
    <row r="1433" spans="1:24" x14ac:dyDescent="0.15">
      <c r="A1433" s="157">
        <v>43249</v>
      </c>
      <c r="I1433" s="160">
        <v>1570</v>
      </c>
      <c r="L1433" s="160">
        <v>1460</v>
      </c>
      <c r="U1433" s="160">
        <v>1720</v>
      </c>
      <c r="X1433" s="160">
        <v>1750</v>
      </c>
    </row>
    <row r="1434" spans="1:24" x14ac:dyDescent="0.15">
      <c r="A1434" s="157">
        <v>43250</v>
      </c>
      <c r="I1434" s="160">
        <v>1570</v>
      </c>
      <c r="L1434" s="160">
        <v>1460</v>
      </c>
      <c r="U1434" s="160">
        <v>1720</v>
      </c>
      <c r="X1434" s="160">
        <v>1750</v>
      </c>
    </row>
    <row r="1435" spans="1:24" x14ac:dyDescent="0.15">
      <c r="A1435" s="157">
        <v>43251</v>
      </c>
      <c r="I1435" s="160">
        <v>1570</v>
      </c>
      <c r="L1435" s="160">
        <v>1460</v>
      </c>
      <c r="U1435" s="160">
        <v>1720</v>
      </c>
      <c r="X1435" s="160">
        <v>1750</v>
      </c>
    </row>
    <row r="1436" spans="1:24" x14ac:dyDescent="0.15">
      <c r="A1436" s="157">
        <v>43252</v>
      </c>
      <c r="I1436" s="160">
        <v>1570</v>
      </c>
      <c r="L1436" s="160">
        <v>1460</v>
      </c>
      <c r="U1436" s="160">
        <v>1720</v>
      </c>
      <c r="X1436" s="160">
        <v>1750</v>
      </c>
    </row>
    <row r="1437" spans="1:24" x14ac:dyDescent="0.15">
      <c r="A1437" s="157">
        <v>43255</v>
      </c>
      <c r="I1437" s="160">
        <v>1570</v>
      </c>
      <c r="L1437" s="160">
        <v>1460</v>
      </c>
    </row>
    <row r="1438" spans="1:24" x14ac:dyDescent="0.15">
      <c r="A1438" s="157">
        <v>43256</v>
      </c>
      <c r="I1438" s="160">
        <v>1570</v>
      </c>
      <c r="L1438" s="160">
        <v>1460</v>
      </c>
      <c r="X1438" s="160">
        <v>1750</v>
      </c>
    </row>
    <row r="1439" spans="1:24" x14ac:dyDescent="0.15">
      <c r="A1439" s="157">
        <v>43257</v>
      </c>
      <c r="I1439" s="160">
        <v>1570</v>
      </c>
      <c r="L1439" s="160">
        <v>1460</v>
      </c>
      <c r="U1439" s="160">
        <v>1720</v>
      </c>
      <c r="X1439" s="160">
        <v>1750</v>
      </c>
    </row>
    <row r="1440" spans="1:24" x14ac:dyDescent="0.15">
      <c r="A1440" s="157">
        <v>43258</v>
      </c>
      <c r="I1440" s="160">
        <v>1570</v>
      </c>
      <c r="L1440" s="160">
        <v>1460</v>
      </c>
      <c r="U1440" s="160">
        <v>1720</v>
      </c>
      <c r="X1440" s="160">
        <v>1750</v>
      </c>
    </row>
    <row r="1441" spans="1:24" x14ac:dyDescent="0.15">
      <c r="A1441" s="157">
        <v>43259</v>
      </c>
      <c r="I1441" s="160">
        <v>1570</v>
      </c>
      <c r="L1441" s="160">
        <v>1460</v>
      </c>
      <c r="U1441" s="160">
        <v>1720</v>
      </c>
      <c r="X1441" s="160">
        <v>1750</v>
      </c>
    </row>
    <row r="1442" spans="1:24" x14ac:dyDescent="0.15">
      <c r="A1442" s="157">
        <v>43262</v>
      </c>
      <c r="I1442" s="160">
        <v>1570</v>
      </c>
      <c r="L1442" s="160">
        <v>1460</v>
      </c>
      <c r="X1442" s="160">
        <v>1750</v>
      </c>
    </row>
    <row r="1443" spans="1:24" x14ac:dyDescent="0.15">
      <c r="A1443" s="157">
        <v>43263</v>
      </c>
      <c r="I1443" s="160">
        <v>1550</v>
      </c>
      <c r="L1443" s="160">
        <v>1460</v>
      </c>
      <c r="U1443" s="160">
        <v>1700</v>
      </c>
      <c r="X1443" s="160">
        <v>1750</v>
      </c>
    </row>
    <row r="1444" spans="1:24" x14ac:dyDescent="0.15">
      <c r="A1444" s="157">
        <v>43264</v>
      </c>
      <c r="I1444" s="160">
        <v>1550</v>
      </c>
      <c r="L1444" s="160">
        <v>1460</v>
      </c>
      <c r="U1444" s="160">
        <v>1700</v>
      </c>
    </row>
    <row r="1445" spans="1:24" x14ac:dyDescent="0.15">
      <c r="A1445" s="157">
        <v>43265</v>
      </c>
      <c r="I1445" s="160">
        <v>1550</v>
      </c>
      <c r="L1445" s="160">
        <v>1450</v>
      </c>
      <c r="U1445" s="160">
        <v>1700</v>
      </c>
    </row>
    <row r="1446" spans="1:24" x14ac:dyDescent="0.15">
      <c r="A1446" s="157">
        <v>43266</v>
      </c>
      <c r="I1446" s="160">
        <v>1550</v>
      </c>
      <c r="L1446" s="160">
        <v>1450</v>
      </c>
      <c r="U1446" s="160">
        <v>1700</v>
      </c>
    </row>
    <row r="1447" spans="1:24" x14ac:dyDescent="0.15">
      <c r="A1447" s="157">
        <v>43270</v>
      </c>
      <c r="I1447" s="160">
        <v>1550</v>
      </c>
      <c r="L1447" s="160">
        <v>1450</v>
      </c>
      <c r="U1447" s="160">
        <v>1700</v>
      </c>
    </row>
    <row r="1448" spans="1:24" x14ac:dyDescent="0.15">
      <c r="A1448" s="157">
        <v>43271</v>
      </c>
      <c r="I1448" s="160">
        <v>1550</v>
      </c>
      <c r="L1448" s="160">
        <v>1450</v>
      </c>
      <c r="U1448" s="160">
        <v>1700</v>
      </c>
    </row>
    <row r="1449" spans="1:24" x14ac:dyDescent="0.15">
      <c r="A1449" s="157">
        <v>43272</v>
      </c>
      <c r="I1449" s="160">
        <v>1550</v>
      </c>
      <c r="L1449" s="160">
        <v>1450</v>
      </c>
      <c r="U1449" s="160">
        <v>1700</v>
      </c>
    </row>
    <row r="1450" spans="1:24" x14ac:dyDescent="0.15">
      <c r="A1450" s="157">
        <v>43273</v>
      </c>
      <c r="I1450" s="160">
        <v>1550</v>
      </c>
      <c r="L1450" s="160">
        <v>1450</v>
      </c>
      <c r="U1450" s="160">
        <v>1700</v>
      </c>
    </row>
    <row r="1451" spans="1:24" x14ac:dyDescent="0.15">
      <c r="A1451" s="157">
        <v>43276</v>
      </c>
      <c r="I1451" s="160">
        <v>1550</v>
      </c>
      <c r="L1451" s="160">
        <v>1450</v>
      </c>
      <c r="U1451" s="160">
        <v>1700</v>
      </c>
      <c r="X1451" s="160">
        <v>1740</v>
      </c>
    </row>
    <row r="1452" spans="1:24" x14ac:dyDescent="0.15">
      <c r="A1452" s="157">
        <v>43277</v>
      </c>
      <c r="I1452" s="160">
        <v>1550</v>
      </c>
      <c r="L1452" s="160">
        <v>1450</v>
      </c>
      <c r="U1452" s="160">
        <v>1700</v>
      </c>
      <c r="X1452" s="160">
        <v>1740</v>
      </c>
    </row>
    <row r="1453" spans="1:24" x14ac:dyDescent="0.15">
      <c r="A1453" s="157">
        <v>43278</v>
      </c>
      <c r="I1453" s="160">
        <v>1550</v>
      </c>
      <c r="L1453" s="160">
        <v>1450</v>
      </c>
      <c r="U1453" s="160">
        <v>1700</v>
      </c>
      <c r="X1453" s="160">
        <v>1740</v>
      </c>
    </row>
    <row r="1454" spans="1:24" x14ac:dyDescent="0.15">
      <c r="A1454" s="157">
        <v>43279</v>
      </c>
      <c r="I1454" s="160">
        <v>1550</v>
      </c>
      <c r="L1454" s="160">
        <v>1450</v>
      </c>
      <c r="U1454" s="160">
        <v>1710</v>
      </c>
      <c r="X1454" s="160">
        <v>1740</v>
      </c>
    </row>
    <row r="1455" spans="1:24" x14ac:dyDescent="0.15">
      <c r="A1455" s="157">
        <v>43280</v>
      </c>
      <c r="I1455" s="160">
        <v>1550</v>
      </c>
      <c r="L1455" s="160">
        <v>1450</v>
      </c>
      <c r="U1455" s="160">
        <v>1710</v>
      </c>
      <c r="X1455" s="160">
        <v>1740</v>
      </c>
    </row>
    <row r="1456" spans="1:24" x14ac:dyDescent="0.15">
      <c r="A1456" s="157">
        <v>43283</v>
      </c>
      <c r="I1456" s="160">
        <v>1550</v>
      </c>
      <c r="L1456" s="160">
        <v>1450</v>
      </c>
      <c r="U1456" s="160">
        <v>1710</v>
      </c>
      <c r="X1456" s="160">
        <v>1740</v>
      </c>
    </row>
    <row r="1457" spans="1:24" x14ac:dyDescent="0.15">
      <c r="A1457" s="157">
        <v>43284</v>
      </c>
      <c r="I1457" s="160">
        <v>1550</v>
      </c>
      <c r="U1457" s="160">
        <v>1710</v>
      </c>
    </row>
    <row r="1458" spans="1:24" x14ac:dyDescent="0.15">
      <c r="A1458" s="157">
        <v>43285</v>
      </c>
      <c r="I1458" s="160">
        <v>1550</v>
      </c>
      <c r="U1458" s="160">
        <v>1710</v>
      </c>
    </row>
    <row r="1459" spans="1:24" x14ac:dyDescent="0.15">
      <c r="A1459" s="157">
        <v>43286</v>
      </c>
      <c r="I1459" s="160">
        <v>1560</v>
      </c>
      <c r="U1459" s="160">
        <v>1710</v>
      </c>
    </row>
    <row r="1460" spans="1:24" x14ac:dyDescent="0.15">
      <c r="A1460" s="157">
        <v>43287</v>
      </c>
      <c r="I1460" s="160">
        <v>1560</v>
      </c>
      <c r="U1460" s="160">
        <v>1720</v>
      </c>
      <c r="X1460" s="160">
        <v>1680</v>
      </c>
    </row>
    <row r="1461" spans="1:24" x14ac:dyDescent="0.15">
      <c r="A1461" s="157">
        <v>43290</v>
      </c>
      <c r="I1461" s="160">
        <v>1560</v>
      </c>
      <c r="U1461" s="160">
        <v>1720</v>
      </c>
      <c r="X1461" s="160">
        <v>1680</v>
      </c>
    </row>
    <row r="1462" spans="1:24" x14ac:dyDescent="0.15">
      <c r="A1462" s="157">
        <v>43291</v>
      </c>
      <c r="I1462" s="160">
        <v>1560</v>
      </c>
      <c r="U1462" s="160">
        <v>1720</v>
      </c>
      <c r="X1462" s="160">
        <v>1680</v>
      </c>
    </row>
    <row r="1463" spans="1:24" x14ac:dyDescent="0.15">
      <c r="A1463" s="157">
        <v>43292</v>
      </c>
      <c r="I1463" s="160">
        <v>1560</v>
      </c>
      <c r="U1463" s="160">
        <v>1720</v>
      </c>
      <c r="X1463" s="160">
        <v>1680</v>
      </c>
    </row>
    <row r="1464" spans="1:24" x14ac:dyDescent="0.15">
      <c r="A1464" s="157">
        <v>43293</v>
      </c>
      <c r="I1464" s="160">
        <v>1560</v>
      </c>
      <c r="U1464" s="160">
        <v>1720</v>
      </c>
      <c r="X1464" s="160">
        <v>1680</v>
      </c>
    </row>
    <row r="1465" spans="1:24" x14ac:dyDescent="0.15">
      <c r="A1465" s="157">
        <v>43294</v>
      </c>
      <c r="I1465" s="160">
        <v>1560</v>
      </c>
      <c r="U1465" s="160">
        <v>1720</v>
      </c>
      <c r="X1465" s="160">
        <v>1680</v>
      </c>
    </row>
    <row r="1466" spans="1:24" x14ac:dyDescent="0.15">
      <c r="A1466" s="157">
        <v>43297</v>
      </c>
      <c r="I1466" s="160">
        <v>1560</v>
      </c>
      <c r="L1466" s="160">
        <v>1460</v>
      </c>
      <c r="U1466" s="160">
        <v>1720</v>
      </c>
    </row>
    <row r="1467" spans="1:24" x14ac:dyDescent="0.15">
      <c r="A1467" s="157">
        <v>43298</v>
      </c>
      <c r="I1467" s="160">
        <v>1560</v>
      </c>
      <c r="L1467" s="160">
        <v>1460</v>
      </c>
      <c r="U1467" s="160">
        <v>1720</v>
      </c>
    </row>
    <row r="1468" spans="1:24" x14ac:dyDescent="0.15">
      <c r="A1468" s="157">
        <v>43299</v>
      </c>
      <c r="I1468" s="160">
        <v>1560</v>
      </c>
      <c r="U1468" s="160">
        <v>1720</v>
      </c>
    </row>
    <row r="1469" spans="1:24" x14ac:dyDescent="0.15">
      <c r="A1469" s="157">
        <v>43300</v>
      </c>
      <c r="I1469" s="160">
        <v>1560</v>
      </c>
      <c r="L1469" s="160">
        <v>1460</v>
      </c>
      <c r="U1469" s="160">
        <v>1720</v>
      </c>
    </row>
    <row r="1470" spans="1:24" x14ac:dyDescent="0.15">
      <c r="A1470" s="157">
        <v>43301</v>
      </c>
      <c r="I1470" s="160">
        <v>1560</v>
      </c>
      <c r="L1470" s="160">
        <v>1460</v>
      </c>
      <c r="U1470" s="160">
        <v>1720</v>
      </c>
    </row>
    <row r="1471" spans="1:24" x14ac:dyDescent="0.15">
      <c r="A1471" s="157">
        <v>43304</v>
      </c>
      <c r="I1471" s="160">
        <v>1560</v>
      </c>
      <c r="L1471" s="160">
        <v>1460</v>
      </c>
      <c r="U1471" s="160">
        <v>1720</v>
      </c>
      <c r="X1471" s="160">
        <v>1690</v>
      </c>
    </row>
    <row r="1472" spans="1:24" x14ac:dyDescent="0.15">
      <c r="A1472" s="157">
        <v>43305</v>
      </c>
      <c r="I1472" s="160">
        <v>1560</v>
      </c>
      <c r="L1472" s="160">
        <v>1460</v>
      </c>
      <c r="U1472" s="160">
        <v>1720</v>
      </c>
      <c r="X1472" s="160">
        <v>1690</v>
      </c>
    </row>
    <row r="1473" spans="1:24" x14ac:dyDescent="0.15">
      <c r="A1473" s="157">
        <v>43306</v>
      </c>
      <c r="I1473" s="160">
        <v>1560</v>
      </c>
      <c r="L1473" s="160">
        <v>1460</v>
      </c>
      <c r="U1473" s="160">
        <v>1720</v>
      </c>
      <c r="X1473" s="160">
        <v>1690</v>
      </c>
    </row>
    <row r="1474" spans="1:24" x14ac:dyDescent="0.15">
      <c r="A1474" s="157">
        <v>43307</v>
      </c>
      <c r="I1474" s="160">
        <v>1560</v>
      </c>
      <c r="L1474" s="160">
        <v>1460</v>
      </c>
      <c r="X1474" s="160">
        <v>1690</v>
      </c>
    </row>
    <row r="1475" spans="1:24" x14ac:dyDescent="0.15">
      <c r="A1475" s="157">
        <v>43308</v>
      </c>
      <c r="I1475" s="160">
        <v>1560</v>
      </c>
      <c r="L1475" s="160">
        <v>1460</v>
      </c>
      <c r="U1475" s="160">
        <v>1720</v>
      </c>
      <c r="X1475" s="160">
        <v>1690</v>
      </c>
    </row>
    <row r="1476" spans="1:24" x14ac:dyDescent="0.15">
      <c r="A1476" s="157">
        <v>43311</v>
      </c>
      <c r="I1476" s="160">
        <v>1560</v>
      </c>
      <c r="L1476" s="160">
        <v>1460</v>
      </c>
      <c r="U1476" s="160">
        <v>1720</v>
      </c>
      <c r="X1476" s="160">
        <v>1690</v>
      </c>
    </row>
    <row r="1477" spans="1:24" x14ac:dyDescent="0.15">
      <c r="A1477" s="157">
        <v>43312</v>
      </c>
      <c r="I1477" s="160">
        <v>1560</v>
      </c>
      <c r="U1477" s="160">
        <v>1720</v>
      </c>
    </row>
    <row r="1478" spans="1:24" x14ac:dyDescent="0.15">
      <c r="A1478" s="157">
        <v>43313</v>
      </c>
      <c r="I1478" s="160">
        <v>1560</v>
      </c>
      <c r="U1478" s="160">
        <v>1720</v>
      </c>
      <c r="X1478" s="160">
        <v>1680</v>
      </c>
    </row>
    <row r="1479" spans="1:24" x14ac:dyDescent="0.15">
      <c r="A1479" s="157">
        <v>43314</v>
      </c>
      <c r="I1479" s="160">
        <v>1560</v>
      </c>
      <c r="L1479" s="160">
        <v>1470</v>
      </c>
      <c r="U1479" s="160">
        <v>1720</v>
      </c>
      <c r="X1479" s="160">
        <v>1680</v>
      </c>
    </row>
    <row r="1480" spans="1:24" x14ac:dyDescent="0.15">
      <c r="A1480" s="157">
        <v>43315</v>
      </c>
      <c r="I1480" s="160">
        <v>1560</v>
      </c>
      <c r="L1480" s="160">
        <v>1470</v>
      </c>
      <c r="U1480" s="160">
        <v>1720</v>
      </c>
      <c r="X1480" s="160">
        <v>1680</v>
      </c>
    </row>
    <row r="1481" spans="1:24" x14ac:dyDescent="0.15">
      <c r="A1481" s="157">
        <v>43318</v>
      </c>
      <c r="I1481" s="160">
        <v>1560</v>
      </c>
      <c r="L1481" s="160">
        <v>1470</v>
      </c>
      <c r="U1481" s="160">
        <v>1720</v>
      </c>
      <c r="X1481" s="160">
        <v>1680</v>
      </c>
    </row>
    <row r="1482" spans="1:24" x14ac:dyDescent="0.15">
      <c r="A1482" s="157">
        <v>43319</v>
      </c>
      <c r="I1482" s="160">
        <v>1560</v>
      </c>
      <c r="L1482" s="160">
        <v>1470</v>
      </c>
      <c r="U1482" s="160">
        <v>1720</v>
      </c>
      <c r="X1482" s="160">
        <v>1680</v>
      </c>
    </row>
    <row r="1483" spans="1:24" x14ac:dyDescent="0.15">
      <c r="A1483" s="157">
        <v>43320</v>
      </c>
      <c r="I1483" s="160">
        <v>1560</v>
      </c>
      <c r="L1483" s="160">
        <v>1470</v>
      </c>
      <c r="U1483" s="160">
        <v>1720</v>
      </c>
    </row>
    <row r="1484" spans="1:24" x14ac:dyDescent="0.15">
      <c r="A1484" s="157">
        <v>43321</v>
      </c>
      <c r="I1484" s="160">
        <v>1560</v>
      </c>
      <c r="L1484" s="160">
        <v>1470</v>
      </c>
      <c r="U1484" s="160">
        <v>1720</v>
      </c>
    </row>
    <row r="1485" spans="1:24" x14ac:dyDescent="0.15">
      <c r="A1485" s="157">
        <v>43322</v>
      </c>
      <c r="I1485" s="160">
        <v>1560</v>
      </c>
      <c r="U1485" s="160">
        <v>1720</v>
      </c>
    </row>
    <row r="1486" spans="1:24" x14ac:dyDescent="0.15">
      <c r="A1486" s="157">
        <v>43325</v>
      </c>
      <c r="I1486" s="160">
        <v>1560</v>
      </c>
      <c r="U1486" s="160">
        <v>1720</v>
      </c>
    </row>
    <row r="1487" spans="1:24" x14ac:dyDescent="0.15">
      <c r="A1487" s="157">
        <v>43326</v>
      </c>
      <c r="I1487" s="160">
        <v>1560</v>
      </c>
      <c r="L1487" s="160">
        <v>1470</v>
      </c>
      <c r="U1487" s="160">
        <v>1720</v>
      </c>
    </row>
    <row r="1488" spans="1:24" x14ac:dyDescent="0.15">
      <c r="A1488" s="157">
        <v>43327</v>
      </c>
      <c r="I1488" s="160">
        <v>1560</v>
      </c>
      <c r="L1488" s="160">
        <v>1470</v>
      </c>
      <c r="U1488" s="160">
        <v>1720</v>
      </c>
    </row>
    <row r="1489" spans="1:24" x14ac:dyDescent="0.15">
      <c r="A1489" s="157">
        <v>43328</v>
      </c>
      <c r="I1489" s="160">
        <v>1560</v>
      </c>
      <c r="L1489" s="160">
        <v>1470</v>
      </c>
      <c r="U1489" s="160">
        <v>1720</v>
      </c>
    </row>
    <row r="1490" spans="1:24" x14ac:dyDescent="0.15">
      <c r="A1490" s="157">
        <v>43329</v>
      </c>
      <c r="I1490" s="160">
        <v>1560</v>
      </c>
      <c r="L1490" s="160">
        <v>1470</v>
      </c>
      <c r="U1490" s="160">
        <v>1720</v>
      </c>
    </row>
    <row r="1491" spans="1:24" x14ac:dyDescent="0.15">
      <c r="A1491" s="157">
        <v>43332</v>
      </c>
      <c r="I1491" s="160">
        <v>1560</v>
      </c>
      <c r="O1491" s="160">
        <v>1630</v>
      </c>
      <c r="U1491" s="160">
        <v>1720</v>
      </c>
      <c r="W1491" s="160">
        <v>1700</v>
      </c>
      <c r="X1491" s="160">
        <v>1700</v>
      </c>
    </row>
    <row r="1492" spans="1:24" x14ac:dyDescent="0.15">
      <c r="A1492" s="157">
        <v>43333</v>
      </c>
      <c r="F1492" s="160">
        <v>1590</v>
      </c>
      <c r="H1492" s="162">
        <v>1580</v>
      </c>
      <c r="I1492" s="160">
        <v>1560</v>
      </c>
      <c r="K1492" s="162">
        <v>1600</v>
      </c>
      <c r="N1492" s="162" t="s">
        <v>133</v>
      </c>
      <c r="Q1492" s="162">
        <v>1550</v>
      </c>
      <c r="T1492" s="162">
        <v>1610</v>
      </c>
      <c r="U1492" s="160">
        <v>1740</v>
      </c>
    </row>
    <row r="1493" spans="1:24" x14ac:dyDescent="0.15">
      <c r="A1493" s="157">
        <v>43334</v>
      </c>
      <c r="I1493" s="160">
        <v>1560</v>
      </c>
      <c r="U1493" s="160">
        <v>1740</v>
      </c>
    </row>
    <row r="1494" spans="1:24" x14ac:dyDescent="0.15">
      <c r="A1494" s="157">
        <v>43335</v>
      </c>
      <c r="I1494" s="160">
        <v>1560</v>
      </c>
      <c r="U1494" s="160">
        <v>1740</v>
      </c>
    </row>
    <row r="1495" spans="1:24" x14ac:dyDescent="0.15">
      <c r="A1495" s="157">
        <v>43336</v>
      </c>
      <c r="I1495" s="160">
        <v>1560</v>
      </c>
      <c r="U1495" s="160">
        <v>1740</v>
      </c>
    </row>
    <row r="1496" spans="1:24" x14ac:dyDescent="0.15">
      <c r="A1496" s="157">
        <v>43339</v>
      </c>
      <c r="I1496" s="160">
        <v>1570</v>
      </c>
      <c r="L1496" s="160">
        <v>1470</v>
      </c>
      <c r="U1496" s="160">
        <v>1750</v>
      </c>
    </row>
    <row r="1497" spans="1:24" x14ac:dyDescent="0.15">
      <c r="A1497" s="157">
        <v>43340</v>
      </c>
      <c r="I1497" s="160">
        <v>1570</v>
      </c>
      <c r="L1497" s="160">
        <v>1470</v>
      </c>
      <c r="U1497" s="160">
        <v>1750</v>
      </c>
    </row>
    <row r="1498" spans="1:24" x14ac:dyDescent="0.15">
      <c r="A1498" s="157">
        <v>43341</v>
      </c>
      <c r="B1498" s="158">
        <v>1760</v>
      </c>
      <c r="C1498" s="158">
        <v>1730</v>
      </c>
      <c r="D1498" s="158">
        <v>1880</v>
      </c>
      <c r="I1498" s="160">
        <v>1570</v>
      </c>
      <c r="L1498" s="160">
        <v>1470</v>
      </c>
      <c r="R1498" s="160">
        <v>1640</v>
      </c>
      <c r="U1498" s="160">
        <v>1750</v>
      </c>
    </row>
    <row r="1499" spans="1:24" x14ac:dyDescent="0.15">
      <c r="A1499" s="157">
        <v>43342</v>
      </c>
      <c r="B1499" s="158">
        <v>1760</v>
      </c>
      <c r="C1499" s="158">
        <v>1730</v>
      </c>
      <c r="D1499" s="158">
        <v>1870</v>
      </c>
      <c r="F1499" s="160">
        <v>1560</v>
      </c>
      <c r="I1499" s="160">
        <v>1570</v>
      </c>
      <c r="R1499" s="160">
        <v>1640</v>
      </c>
      <c r="U1499" s="160">
        <v>1760</v>
      </c>
    </row>
    <row r="1500" spans="1:24" x14ac:dyDescent="0.15">
      <c r="A1500" s="157">
        <v>43343</v>
      </c>
      <c r="B1500" s="158">
        <v>1760</v>
      </c>
      <c r="C1500" s="158">
        <v>1740</v>
      </c>
      <c r="D1500" s="158">
        <v>1870</v>
      </c>
      <c r="V1500" s="162">
        <v>1630</v>
      </c>
    </row>
    <row r="1501" spans="1:24" s="168" customFormat="1" x14ac:dyDescent="0.15">
      <c r="A1501" s="165">
        <v>43346</v>
      </c>
      <c r="B1501" s="166">
        <v>1760</v>
      </c>
      <c r="C1501" s="166">
        <v>1740</v>
      </c>
      <c r="D1501" s="166">
        <v>1870</v>
      </c>
      <c r="E1501" s="167"/>
      <c r="G1501" s="169"/>
      <c r="H1501" s="170"/>
      <c r="J1501" s="169"/>
      <c r="K1501" s="170"/>
      <c r="N1501" s="170"/>
      <c r="P1501" s="169"/>
      <c r="Q1501" s="170"/>
      <c r="S1501" s="171"/>
      <c r="T1501" s="170"/>
      <c r="V1501" s="170">
        <v>1630</v>
      </c>
    </row>
    <row r="1502" spans="1:24" s="168" customFormat="1" x14ac:dyDescent="0.15">
      <c r="A1502" s="165">
        <v>43347</v>
      </c>
      <c r="B1502" s="166">
        <v>1770</v>
      </c>
      <c r="C1502" s="166">
        <v>1740</v>
      </c>
      <c r="D1502" s="166">
        <v>1870</v>
      </c>
      <c r="E1502" s="167"/>
      <c r="G1502" s="169"/>
      <c r="H1502" s="170">
        <v>1580</v>
      </c>
      <c r="J1502" s="169"/>
      <c r="K1502" s="170">
        <v>1600</v>
      </c>
      <c r="N1502" s="170"/>
      <c r="P1502" s="169"/>
      <c r="Q1502" s="170">
        <v>1550</v>
      </c>
      <c r="R1502" s="168">
        <v>1650</v>
      </c>
      <c r="S1502" s="171"/>
      <c r="T1502" s="170">
        <v>1610</v>
      </c>
      <c r="V1502" s="170">
        <v>1630</v>
      </c>
    </row>
    <row r="1503" spans="1:24" s="168" customFormat="1" x14ac:dyDescent="0.15">
      <c r="A1503" s="165">
        <v>43348</v>
      </c>
      <c r="B1503" s="166">
        <v>1770</v>
      </c>
      <c r="C1503" s="166">
        <v>1740</v>
      </c>
      <c r="D1503" s="166">
        <v>1880</v>
      </c>
      <c r="E1503" s="167">
        <v>63</v>
      </c>
      <c r="G1503" s="169">
        <v>160</v>
      </c>
      <c r="H1503" s="170">
        <v>1580</v>
      </c>
      <c r="J1503" s="169">
        <v>160</v>
      </c>
      <c r="K1503" s="170">
        <v>1600</v>
      </c>
      <c r="L1503" s="168">
        <v>1540</v>
      </c>
      <c r="N1503" s="170"/>
      <c r="P1503" s="169">
        <v>110</v>
      </c>
      <c r="Q1503" s="170">
        <v>1550</v>
      </c>
      <c r="S1503" s="171">
        <v>120</v>
      </c>
      <c r="T1503" s="170">
        <v>1610</v>
      </c>
      <c r="V1503" s="170">
        <v>1630</v>
      </c>
    </row>
    <row r="1504" spans="1:24" s="168" customFormat="1" x14ac:dyDescent="0.15">
      <c r="A1504" s="165">
        <v>43349</v>
      </c>
      <c r="B1504" s="166">
        <v>1770</v>
      </c>
      <c r="C1504" s="166">
        <v>1740</v>
      </c>
      <c r="D1504" s="166">
        <v>1890</v>
      </c>
      <c r="E1504" s="167">
        <v>61</v>
      </c>
      <c r="G1504" s="169"/>
      <c r="H1504" s="170">
        <v>1580</v>
      </c>
      <c r="J1504" s="169"/>
      <c r="K1504" s="170">
        <v>1600</v>
      </c>
      <c r="N1504" s="170"/>
      <c r="P1504" s="169"/>
      <c r="Q1504" s="170">
        <v>1550</v>
      </c>
      <c r="S1504" s="171"/>
      <c r="T1504" s="170">
        <v>1610</v>
      </c>
      <c r="V1504" s="170">
        <v>1630</v>
      </c>
    </row>
    <row r="1505" spans="1:24" s="168" customFormat="1" x14ac:dyDescent="0.15">
      <c r="A1505" s="165">
        <v>43350</v>
      </c>
      <c r="B1505" s="166">
        <v>1770</v>
      </c>
      <c r="C1505" s="166">
        <v>1740</v>
      </c>
      <c r="D1505" s="166">
        <v>1890</v>
      </c>
      <c r="E1505" s="167"/>
      <c r="G1505" s="169"/>
      <c r="H1505" s="170">
        <v>1580</v>
      </c>
      <c r="J1505" s="169"/>
      <c r="K1505" s="170">
        <v>1600</v>
      </c>
      <c r="N1505" s="170"/>
      <c r="P1505" s="169"/>
      <c r="Q1505" s="170">
        <v>1550</v>
      </c>
      <c r="S1505" s="171"/>
      <c r="T1505" s="170">
        <v>1610</v>
      </c>
      <c r="V1505" s="170">
        <v>1630</v>
      </c>
    </row>
    <row r="1506" spans="1:24" s="168" customFormat="1" x14ac:dyDescent="0.15">
      <c r="A1506" s="165">
        <v>43353</v>
      </c>
      <c r="B1506" s="166">
        <v>1770</v>
      </c>
      <c r="C1506" s="166">
        <v>1750</v>
      </c>
      <c r="D1506" s="166">
        <v>1900</v>
      </c>
      <c r="E1506" s="167"/>
      <c r="G1506" s="169"/>
      <c r="H1506" s="170">
        <v>1580</v>
      </c>
      <c r="J1506" s="169"/>
      <c r="K1506" s="170">
        <v>1600</v>
      </c>
      <c r="N1506" s="170"/>
      <c r="P1506" s="169"/>
      <c r="Q1506" s="170">
        <v>1550</v>
      </c>
      <c r="S1506" s="171"/>
      <c r="T1506" s="170">
        <v>1610</v>
      </c>
      <c r="U1506" s="168">
        <v>1740</v>
      </c>
      <c r="V1506" s="170">
        <v>1630</v>
      </c>
      <c r="X1506" s="168">
        <v>1720</v>
      </c>
    </row>
    <row r="1507" spans="1:24" x14ac:dyDescent="0.15">
      <c r="A1507" s="165">
        <v>43354</v>
      </c>
      <c r="B1507" s="166">
        <v>1770</v>
      </c>
      <c r="C1507" s="166">
        <v>1750</v>
      </c>
      <c r="D1507" s="158">
        <v>1910</v>
      </c>
    </row>
    <row r="1508" spans="1:24" x14ac:dyDescent="0.15">
      <c r="A1508" s="165">
        <v>43355</v>
      </c>
      <c r="B1508" s="166">
        <v>1770</v>
      </c>
      <c r="C1508" s="166">
        <v>1750</v>
      </c>
      <c r="D1508" s="158">
        <v>1910</v>
      </c>
    </row>
    <row r="1509" spans="1:24" x14ac:dyDescent="0.15">
      <c r="A1509" s="165">
        <v>43356</v>
      </c>
      <c r="B1509" s="166">
        <v>1770</v>
      </c>
      <c r="C1509" s="166">
        <v>1750</v>
      </c>
      <c r="D1509" s="158">
        <v>1920</v>
      </c>
      <c r="E1509" s="159">
        <v>62</v>
      </c>
      <c r="G1509" s="161">
        <v>155</v>
      </c>
      <c r="H1509" s="162">
        <v>1580</v>
      </c>
      <c r="J1509" s="161">
        <v>160</v>
      </c>
      <c r="K1509" s="162">
        <v>1600</v>
      </c>
      <c r="P1509" s="161">
        <v>110</v>
      </c>
      <c r="Q1509" s="162">
        <v>1550</v>
      </c>
      <c r="S1509" s="163">
        <v>120</v>
      </c>
      <c r="T1509" s="162">
        <v>1610</v>
      </c>
      <c r="V1509" s="162">
        <v>1630</v>
      </c>
    </row>
    <row r="1510" spans="1:24" x14ac:dyDescent="0.15">
      <c r="A1510" s="165">
        <v>43357</v>
      </c>
      <c r="B1510" s="166">
        <v>1770</v>
      </c>
      <c r="C1510" s="166">
        <v>1750</v>
      </c>
      <c r="D1510" s="158">
        <v>1920</v>
      </c>
      <c r="H1510" s="162">
        <v>1580</v>
      </c>
      <c r="K1510" s="162">
        <v>1600</v>
      </c>
      <c r="O1510" s="160">
        <v>1640</v>
      </c>
      <c r="Q1510" s="162">
        <v>1550</v>
      </c>
      <c r="T1510" s="162">
        <v>1610</v>
      </c>
      <c r="V1510" s="162">
        <v>1630</v>
      </c>
      <c r="X1510" s="160">
        <v>1740</v>
      </c>
    </row>
    <row r="1511" spans="1:24" x14ac:dyDescent="0.15">
      <c r="A1511" s="165">
        <v>43360</v>
      </c>
      <c r="B1511" s="166">
        <v>1770</v>
      </c>
      <c r="C1511" s="166">
        <v>1750</v>
      </c>
      <c r="D1511" s="158">
        <v>1920</v>
      </c>
    </row>
    <row r="1512" spans="1:24" x14ac:dyDescent="0.15">
      <c r="A1512" s="165">
        <v>43361</v>
      </c>
      <c r="B1512" s="166">
        <v>1770</v>
      </c>
      <c r="C1512" s="166">
        <v>1755</v>
      </c>
      <c r="D1512" s="158">
        <v>1920</v>
      </c>
      <c r="L1512" s="160">
        <v>1540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topLeftCell="H1" workbookViewId="0">
      <selection activeCell="C20" sqref="C20"/>
    </sheetView>
  </sheetViews>
  <sheetFormatPr defaultRowHeight="14.25" x14ac:dyDescent="0.15"/>
  <cols>
    <col min="1" max="1" width="11.875" style="129" customWidth="1"/>
    <col min="2" max="9" width="9.625" style="129" customWidth="1"/>
    <col min="10" max="10" width="9" style="129"/>
    <col min="11" max="11" width="11.625" style="129" bestFit="1" customWidth="1"/>
    <col min="12" max="12" width="13" style="129" bestFit="1" customWidth="1"/>
    <col min="13" max="13" width="11.5" style="129" customWidth="1"/>
    <col min="14" max="15" width="10.5" style="129" bestFit="1" customWidth="1"/>
    <col min="16" max="16" width="17.75" style="129" customWidth="1"/>
    <col min="17" max="19" width="11.25" style="129" customWidth="1"/>
    <col min="20" max="20" width="12.125" style="129" customWidth="1"/>
    <col min="21" max="16384" width="9" style="129"/>
  </cols>
  <sheetData>
    <row r="1" spans="1:21" ht="20.100000000000001" customHeight="1" x14ac:dyDescent="0.15">
      <c r="A1" s="149">
        <f ca="1">TODAY()</f>
        <v>43362</v>
      </c>
      <c r="B1" s="150" t="s">
        <v>107</v>
      </c>
      <c r="C1" s="150" t="s">
        <v>108</v>
      </c>
      <c r="D1" s="150" t="s">
        <v>109</v>
      </c>
      <c r="E1" s="150" t="s">
        <v>110</v>
      </c>
      <c r="F1" s="150" t="s">
        <v>111</v>
      </c>
      <c r="G1" s="150" t="s">
        <v>112</v>
      </c>
      <c r="H1" s="150" t="s">
        <v>113</v>
      </c>
      <c r="I1" s="150" t="s">
        <v>114</v>
      </c>
      <c r="K1" s="132" t="s">
        <v>135</v>
      </c>
      <c r="L1" s="132" t="s">
        <v>136</v>
      </c>
      <c r="M1" s="132" t="s">
        <v>137</v>
      </c>
      <c r="N1" s="131">
        <f>INDEX(深加工饲料厂库存!A:A,COUNTA(深加工饲料厂库存!A:A))</f>
        <v>43360</v>
      </c>
      <c r="O1" s="131">
        <f>INDEX(深加工饲料厂库存!A:A,COUNTA(深加工饲料厂库存!A:A)-1)</f>
        <v>43353</v>
      </c>
      <c r="P1" s="132" t="s">
        <v>147</v>
      </c>
      <c r="Q1" s="132" t="s">
        <v>146</v>
      </c>
      <c r="R1" s="132" t="s">
        <v>208</v>
      </c>
      <c r="S1" s="131">
        <f>INDEX(深加工饲料厂库存!A:A,COUNTA(深加工饲料厂库存!A:A))</f>
        <v>43360</v>
      </c>
      <c r="T1" s="131">
        <f>INDEX(深加工饲料厂库存!A:A,COUNTA(深加工饲料厂库存!A:A)-1)</f>
        <v>43353</v>
      </c>
      <c r="U1" s="132" t="s">
        <v>196</v>
      </c>
    </row>
    <row r="2" spans="1:21" s="130" customFormat="1" ht="20.100000000000001" customHeight="1" x14ac:dyDescent="0.15">
      <c r="A2" s="133" t="s">
        <v>119</v>
      </c>
      <c r="B2" s="134">
        <f>LOOKUP(2,1/(价格!F:F&lt;&gt;0),价格!F:F)</f>
        <v>1560</v>
      </c>
      <c r="C2" s="134">
        <f>LOOKUP(2,1/(价格!I:I&lt;&gt;0),价格!I:I)</f>
        <v>1570</v>
      </c>
      <c r="D2" s="134">
        <f>LOOKUP(2,1/(价格!L:L&lt;&gt;0),价格!L:L)</f>
        <v>1540</v>
      </c>
      <c r="E2" s="134">
        <f>LOOKUP(2,1/(价格!O:O&lt;&gt;0),价格!O:O)</f>
        <v>1640</v>
      </c>
      <c r="F2" s="134">
        <f>LOOKUP(2,1/(价格!R:R&lt;&gt;0),价格!R:R)</f>
        <v>1650</v>
      </c>
      <c r="G2" s="134">
        <f>LOOKUP(2,1/(价格!U:U&lt;&gt;0),价格!U:U)</f>
        <v>1740</v>
      </c>
      <c r="H2" s="134">
        <f>LOOKUP(2,1/(价格!W:W&lt;&gt;0),价格!W:W)</f>
        <v>1700</v>
      </c>
      <c r="I2" s="134">
        <f>LOOKUP(2,1/(价格!X:X&lt;&gt;0),价格!X:X)</f>
        <v>1740</v>
      </c>
      <c r="K2" s="218" t="s">
        <v>138</v>
      </c>
      <c r="L2" s="140" t="s">
        <v>49</v>
      </c>
      <c r="M2" s="207">
        <f>(N2-O2)/O2</f>
        <v>0</v>
      </c>
      <c r="N2" s="135">
        <f>INDEX(深加工饲料厂库存!B:B,COUNTA(深加工饲料厂库存!A:A))</f>
        <v>8</v>
      </c>
      <c r="O2" s="205">
        <f>INDEX(深加工饲料厂库存!B:B,COUNTA(深加工饲料厂库存!A:A)-1)</f>
        <v>8</v>
      </c>
      <c r="P2" s="219" t="s">
        <v>153</v>
      </c>
      <c r="Q2" s="134" t="s">
        <v>148</v>
      </c>
      <c r="R2" s="207">
        <f>(S2-T2)/T2</f>
        <v>0</v>
      </c>
      <c r="S2" s="193">
        <f>INDEX(深加工饲料厂库存!R:R,COUNTA(深加工饲料厂库存!A:A))</f>
        <v>115</v>
      </c>
      <c r="T2" s="134">
        <f>INDEX(深加工饲料厂库存!R:R,COUNTA(深加工饲料厂库存!A:A)-1)</f>
        <v>115</v>
      </c>
      <c r="U2" s="134"/>
    </row>
    <row r="3" spans="1:21" s="130" customFormat="1" ht="20.100000000000001" customHeight="1" x14ac:dyDescent="0.15">
      <c r="A3" s="143" t="s">
        <v>125</v>
      </c>
      <c r="B3" s="144" t="s">
        <v>127</v>
      </c>
      <c r="C3" s="144" t="s">
        <v>128</v>
      </c>
      <c r="D3" s="144" t="s">
        <v>129</v>
      </c>
      <c r="E3" s="144" t="s">
        <v>130</v>
      </c>
      <c r="F3" s="144" t="s">
        <v>131</v>
      </c>
      <c r="G3" s="144" t="s">
        <v>132</v>
      </c>
      <c r="H3" s="145"/>
      <c r="I3" s="146"/>
      <c r="K3" s="218"/>
      <c r="L3" s="140" t="s">
        <v>33</v>
      </c>
      <c r="M3" s="207">
        <f t="shared" ref="M3:M17" si="0">(N3-O3)/O3</f>
        <v>0</v>
      </c>
      <c r="N3" s="205">
        <f>INDEX(深加工饲料厂库存!C:C,COUNTA(深加工饲料厂库存!A:A))</f>
        <v>17</v>
      </c>
      <c r="O3" s="205">
        <f>INDEX(深加工饲料厂库存!C:C,COUNTA(深加工饲料厂库存!A:A)-1)</f>
        <v>17</v>
      </c>
      <c r="P3" s="219"/>
      <c r="Q3" s="134" t="s">
        <v>149</v>
      </c>
      <c r="R3" s="207">
        <f t="shared" ref="R3:R9" si="1">(S3-T3)/T3</f>
        <v>0</v>
      </c>
      <c r="S3" s="204">
        <f>INDEX(深加工饲料厂库存!S:S,COUNTA(深加工饲料厂库存!A:A))</f>
        <v>45</v>
      </c>
      <c r="T3" s="204">
        <f>INDEX(深加工饲料厂库存!S:S,COUNTA(深加工饲料厂库存!A:A)-1)</f>
        <v>45</v>
      </c>
      <c r="U3" s="134"/>
    </row>
    <row r="4" spans="1:21" s="130" customFormat="1" ht="20.100000000000001" customHeight="1" x14ac:dyDescent="0.15">
      <c r="A4" s="143" t="s">
        <v>126</v>
      </c>
      <c r="B4" s="144">
        <f>LOOKUP(2,1/(价格!H:H&lt;&gt;0),价格!H:H)</f>
        <v>1580</v>
      </c>
      <c r="C4" s="144">
        <f>LOOKUP(2,1/(价格!K:K&lt;&gt;0),价格!K:K)</f>
        <v>1600</v>
      </c>
      <c r="D4" s="144" t="str">
        <f>LOOKUP(2,1/(价格!N:N&lt;&gt;0),价格!N:N)</f>
        <v>停收</v>
      </c>
      <c r="E4" s="144">
        <f>LOOKUP(2,1/(价格!Q:Q&lt;&gt;0),价格!Q:Q)</f>
        <v>1550</v>
      </c>
      <c r="F4" s="144">
        <f>LOOKUP(2,1/(价格!T:T&lt;&gt;0),价格!T:T)</f>
        <v>1610</v>
      </c>
      <c r="G4" s="144">
        <f>LOOKUP(2,1/(价格!V:V&lt;&gt;0),价格!V:V)</f>
        <v>1630</v>
      </c>
      <c r="H4" s="147"/>
      <c r="I4" s="148"/>
      <c r="K4" s="218"/>
      <c r="L4" s="140" t="s">
        <v>34</v>
      </c>
      <c r="M4" s="207">
        <f t="shared" si="0"/>
        <v>0.14285714285714285</v>
      </c>
      <c r="N4" s="205">
        <f>INDEX(深加工饲料厂库存!D:D,COUNTA(深加工饲料厂库存!A:A))</f>
        <v>8</v>
      </c>
      <c r="O4" s="205">
        <f>INDEX(深加工饲料厂库存!D:D,COUNTA(深加工饲料厂库存!A:A)-1)</f>
        <v>7</v>
      </c>
      <c r="P4" s="219"/>
      <c r="Q4" s="134" t="s">
        <v>150</v>
      </c>
      <c r="R4" s="207">
        <f t="shared" si="1"/>
        <v>0</v>
      </c>
      <c r="S4" s="204">
        <f>INDEX(深加工饲料厂库存!T:T,COUNTA(深加工饲料厂库存!A:A))</f>
        <v>45</v>
      </c>
      <c r="T4" s="204">
        <f>INDEX(深加工饲料厂库存!T:T,COUNTA(深加工饲料厂库存!A:A)-1)</f>
        <v>45</v>
      </c>
      <c r="U4" s="134"/>
    </row>
    <row r="5" spans="1:21" ht="20.100000000000001" customHeight="1" x14ac:dyDescent="0.15">
      <c r="A5" s="135" t="s">
        <v>115</v>
      </c>
      <c r="B5" s="135">
        <f>LOOKUP(2,1/(价格!G:G&lt;&gt;0),价格!G:G)</f>
        <v>155</v>
      </c>
      <c r="C5" s="154">
        <f>LOOKUP(2,1/(价格!J:J&lt;&gt;0),价格!J:J)</f>
        <v>160</v>
      </c>
      <c r="D5" s="154">
        <f>C5+50</f>
        <v>210</v>
      </c>
      <c r="E5" s="154">
        <f>LOOKUP(2,1/(价格!P:P&lt;&gt;0),价格!P:P)</f>
        <v>110</v>
      </c>
      <c r="F5" s="156">
        <f>LOOKUP(2,1/(价格!S:S&lt;&gt;0),价格!S:S)-30</f>
        <v>90</v>
      </c>
      <c r="G5" s="135">
        <f>F5-30</f>
        <v>60</v>
      </c>
      <c r="H5" s="135">
        <v>70</v>
      </c>
      <c r="I5" s="135">
        <v>70</v>
      </c>
      <c r="K5" s="218" t="s">
        <v>139</v>
      </c>
      <c r="L5" s="140" t="s">
        <v>35</v>
      </c>
      <c r="M5" s="207">
        <f t="shared" si="0"/>
        <v>0</v>
      </c>
      <c r="N5" s="205">
        <f>INDEX(深加工饲料厂库存!E:E,COUNTA(深加工饲料厂库存!A:A))</f>
        <v>12</v>
      </c>
      <c r="O5" s="205">
        <f>INDEX(深加工饲料厂库存!E:E,COUNTA(深加工饲料厂库存!A:A)-1)</f>
        <v>12</v>
      </c>
      <c r="P5" s="219"/>
      <c r="Q5" s="135" t="s">
        <v>151</v>
      </c>
      <c r="R5" s="207">
        <f t="shared" si="1"/>
        <v>0</v>
      </c>
      <c r="S5" s="204">
        <f>INDEX(深加工饲料厂库存!U:U,COUNTA(深加工饲料厂库存!A:A))</f>
        <v>50</v>
      </c>
      <c r="T5" s="204">
        <f>INDEX(深加工饲料厂库存!U:U,COUNTA(深加工饲料厂库存!A:A)-1)</f>
        <v>50</v>
      </c>
      <c r="U5" s="135"/>
    </row>
    <row r="6" spans="1:21" ht="20.100000000000001" customHeight="1" x14ac:dyDescent="0.15">
      <c r="A6" s="135" t="s">
        <v>116</v>
      </c>
      <c r="B6" s="135">
        <f>B2+B5</f>
        <v>1715</v>
      </c>
      <c r="C6" s="142">
        <f t="shared" ref="C6:I6" si="2">C2+C5</f>
        <v>1730</v>
      </c>
      <c r="D6" s="142">
        <f t="shared" si="2"/>
        <v>1750</v>
      </c>
      <c r="E6" s="142">
        <f t="shared" si="2"/>
        <v>1750</v>
      </c>
      <c r="F6" s="142">
        <f t="shared" si="2"/>
        <v>1740</v>
      </c>
      <c r="G6" s="142">
        <f t="shared" si="2"/>
        <v>1800</v>
      </c>
      <c r="H6" s="142">
        <f t="shared" si="2"/>
        <v>1770</v>
      </c>
      <c r="I6" s="142">
        <f t="shared" si="2"/>
        <v>1810</v>
      </c>
      <c r="K6" s="218"/>
      <c r="L6" s="140" t="s">
        <v>36</v>
      </c>
      <c r="M6" s="207">
        <f t="shared" si="0"/>
        <v>0</v>
      </c>
      <c r="N6" s="205">
        <f>INDEX(深加工饲料厂库存!F:F,COUNTA(深加工饲料厂库存!A:A))</f>
        <v>9</v>
      </c>
      <c r="O6" s="205">
        <f>INDEX(深加工饲料厂库存!F:F,COUNTA(深加工饲料厂库存!A:A)-1)</f>
        <v>9</v>
      </c>
      <c r="P6" s="219"/>
      <c r="Q6" s="135" t="s">
        <v>152</v>
      </c>
      <c r="R6" s="207">
        <f t="shared" si="1"/>
        <v>-0.21428571428571427</v>
      </c>
      <c r="S6" s="204">
        <f>INDEX(深加工饲料厂库存!V:V,COUNTA(深加工饲料厂库存!A:A))</f>
        <v>5.5</v>
      </c>
      <c r="T6" s="204">
        <f>INDEX(深加工饲料厂库存!V:V,COUNTA(深加工饲料厂库存!A:A)-1)</f>
        <v>7</v>
      </c>
      <c r="U6" s="135"/>
    </row>
    <row r="7" spans="1:21" ht="20.100000000000001" customHeight="1" x14ac:dyDescent="0.15">
      <c r="A7" s="135" t="s">
        <v>179</v>
      </c>
      <c r="B7" s="135">
        <f>LOOKUP(2,1/(价格!$B:$B&lt;&gt;0),价格!$B:$B)</f>
        <v>1770</v>
      </c>
      <c r="C7" s="142">
        <f>LOOKUP(2,1/(价格!$B:$B&lt;&gt;0),价格!$B:$B)</f>
        <v>1770</v>
      </c>
      <c r="D7" s="142">
        <f>LOOKUP(2,1/(价格!$C:$C&lt;&gt;0),价格!$C:$C)</f>
        <v>1755</v>
      </c>
      <c r="E7" s="142">
        <f>LOOKUP(2,1/(价格!$B:$B&lt;&gt;0),价格!$B:$B)</f>
        <v>1770</v>
      </c>
      <c r="F7" s="142">
        <f>LOOKUP(2,1/(价格!$C:$C&lt;&gt;0),价格!$C:$C)</f>
        <v>1755</v>
      </c>
      <c r="G7" s="142">
        <f>LOOKUP(2,1/(价格!$C:$C&lt;&gt;0),价格!$C:$C)</f>
        <v>1755</v>
      </c>
      <c r="H7" s="142">
        <f>LOOKUP(2,1/(价格!$B:$B&lt;&gt;0),价格!$B:$B)</f>
        <v>1770</v>
      </c>
      <c r="I7" s="142">
        <f>LOOKUP(2,1/(价格!$B:$B&lt;&gt;0),价格!$B:$B)</f>
        <v>1770</v>
      </c>
      <c r="K7" s="218"/>
      <c r="L7" s="140" t="s">
        <v>37</v>
      </c>
      <c r="M7" s="207">
        <f t="shared" si="0"/>
        <v>7.6923076923076927E-2</v>
      </c>
      <c r="N7" s="205">
        <f>INDEX(深加工饲料厂库存!G:G,COUNTA(深加工饲料厂库存!A:A))</f>
        <v>14</v>
      </c>
      <c r="O7" s="205">
        <f>INDEX(深加工饲料厂库存!G:G,COUNTA(深加工饲料厂库存!A:A)-1)</f>
        <v>13</v>
      </c>
      <c r="P7" s="218" t="s">
        <v>157</v>
      </c>
      <c r="Q7" s="135" t="s">
        <v>154</v>
      </c>
      <c r="R7" s="207">
        <f t="shared" si="1"/>
        <v>0</v>
      </c>
      <c r="S7" s="204">
        <f>INDEX(深加工饲料厂库存!W:W,COUNTA(深加工饲料厂库存!A:A))</f>
        <v>30</v>
      </c>
      <c r="T7" s="204">
        <f>INDEX(深加工饲料厂库存!W:W,COUNTA(深加工饲料厂库存!A:A)-1)</f>
        <v>30</v>
      </c>
      <c r="U7" s="135"/>
    </row>
    <row r="8" spans="1:21" ht="20.100000000000001" customHeight="1" x14ac:dyDescent="0.15">
      <c r="A8" s="136" t="s">
        <v>117</v>
      </c>
      <c r="B8" s="136">
        <f>B7-B6</f>
        <v>55</v>
      </c>
      <c r="C8" s="136">
        <f t="shared" ref="C8:I8" si="3">C7-C6</f>
        <v>40</v>
      </c>
      <c r="D8" s="136">
        <f t="shared" si="3"/>
        <v>5</v>
      </c>
      <c r="E8" s="136">
        <f t="shared" si="3"/>
        <v>20</v>
      </c>
      <c r="F8" s="136">
        <f t="shared" si="3"/>
        <v>15</v>
      </c>
      <c r="G8" s="136">
        <f t="shared" si="3"/>
        <v>-45</v>
      </c>
      <c r="H8" s="136">
        <f t="shared" si="3"/>
        <v>0</v>
      </c>
      <c r="I8" s="136">
        <f t="shared" si="3"/>
        <v>-40</v>
      </c>
      <c r="K8" s="135" t="s">
        <v>141</v>
      </c>
      <c r="L8" s="135" t="s">
        <v>140</v>
      </c>
      <c r="M8" s="207">
        <f t="shared" si="0"/>
        <v>-7.6923076923076927E-2</v>
      </c>
      <c r="N8" s="205">
        <f>INDEX(深加工饲料厂库存!H:H,COUNTA(深加工饲料厂库存!A:A))</f>
        <v>12</v>
      </c>
      <c r="O8" s="205">
        <f>INDEX(深加工饲料厂库存!H:H,COUNTA(深加工饲料厂库存!A:A)-1)</f>
        <v>13</v>
      </c>
      <c r="P8" s="218"/>
      <c r="Q8" s="135" t="s">
        <v>155</v>
      </c>
      <c r="R8" s="207">
        <f t="shared" si="1"/>
        <v>0</v>
      </c>
      <c r="S8" s="204">
        <f>INDEX(深加工饲料厂库存!X:X,COUNTA(深加工饲料厂库存!A:A))</f>
        <v>50</v>
      </c>
      <c r="T8" s="204">
        <f>INDEX(深加工饲料厂库存!X:X,COUNTA(深加工饲料厂库存!A:A)-1)</f>
        <v>50</v>
      </c>
      <c r="U8" s="135"/>
    </row>
    <row r="9" spans="1:21" ht="20.100000000000001" customHeight="1" x14ac:dyDescent="0.15">
      <c r="K9" s="218" t="s">
        <v>142</v>
      </c>
      <c r="L9" s="140" t="s">
        <v>39</v>
      </c>
      <c r="M9" s="207">
        <f t="shared" si="0"/>
        <v>-0.1</v>
      </c>
      <c r="N9" s="205">
        <f>INDEX(深加工饲料厂库存!I:I,COUNTA(深加工饲料厂库存!A:A))</f>
        <v>9</v>
      </c>
      <c r="O9" s="205">
        <f>INDEX(深加工饲料厂库存!I:I,COUNTA(深加工饲料厂库存!A:A)-1)</f>
        <v>10</v>
      </c>
      <c r="P9" s="218"/>
      <c r="Q9" s="135" t="s">
        <v>156</v>
      </c>
      <c r="R9" s="207">
        <f t="shared" si="1"/>
        <v>0</v>
      </c>
      <c r="S9" s="204">
        <f>INDEX(深加工饲料厂库存!Y:Y,COUNTA(深加工饲料厂库存!A:A))</f>
        <v>40</v>
      </c>
      <c r="T9" s="204">
        <f>INDEX(深加工饲料厂库存!Y:Y,COUNTA(深加工饲料厂库存!A:A)-1)</f>
        <v>40</v>
      </c>
      <c r="U9" s="135"/>
    </row>
    <row r="10" spans="1:21" ht="20.100000000000001" customHeight="1" x14ac:dyDescent="0.15">
      <c r="A10" s="132" t="s">
        <v>170</v>
      </c>
      <c r="B10" s="132" t="s">
        <v>171</v>
      </c>
      <c r="C10" s="132" t="s">
        <v>18</v>
      </c>
      <c r="D10" s="132" t="s">
        <v>19</v>
      </c>
      <c r="E10" s="132" t="s">
        <v>172</v>
      </c>
      <c r="F10" s="151"/>
      <c r="G10" s="151"/>
      <c r="K10" s="218"/>
      <c r="L10" s="140" t="s">
        <v>40</v>
      </c>
      <c r="M10" s="207">
        <f t="shared" si="0"/>
        <v>0</v>
      </c>
      <c r="N10" s="205">
        <f>INDEX(深加工饲料厂库存!J:J,COUNTA(深加工饲料厂库存!A:A))</f>
        <v>9</v>
      </c>
      <c r="O10" s="205">
        <f>INDEX(深加工饲料厂库存!J:J,COUNTA(深加工饲料厂库存!A:A)-1)</f>
        <v>9</v>
      </c>
      <c r="P10" s="218" t="s">
        <v>166</v>
      </c>
      <c r="Q10" s="135" t="s">
        <v>163</v>
      </c>
      <c r="R10" s="207">
        <f t="shared" ref="R10:R20" si="4">(S10-T10)/T10</f>
        <v>0</v>
      </c>
      <c r="S10" s="204">
        <f>INDEX(深加工饲料厂库存!AG:AG,COUNTA(深加工饲料厂库存!A:A))</f>
        <v>70</v>
      </c>
      <c r="T10" s="204">
        <f>INDEX(深加工饲料厂库存!AG:AG,COUNTA(深加工饲料厂库存!A:A)-1)</f>
        <v>70</v>
      </c>
      <c r="U10" s="135"/>
    </row>
    <row r="11" spans="1:21" ht="20.100000000000001" customHeight="1" x14ac:dyDescent="0.15">
      <c r="A11" s="141" t="s">
        <v>177</v>
      </c>
      <c r="B11" s="141">
        <v>1455</v>
      </c>
      <c r="C11" s="141">
        <v>1539</v>
      </c>
      <c r="D11" s="164">
        <v>1568</v>
      </c>
      <c r="E11" s="164">
        <v>1577</v>
      </c>
      <c r="F11" s="151"/>
      <c r="G11" s="151"/>
      <c r="K11" s="218"/>
      <c r="L11" s="140" t="s">
        <v>41</v>
      </c>
      <c r="M11" s="207">
        <f t="shared" si="0"/>
        <v>0</v>
      </c>
      <c r="N11" s="205">
        <f>INDEX(深加工饲料厂库存!K:K,COUNTA(深加工饲料厂库存!A:A))</f>
        <v>9</v>
      </c>
      <c r="O11" s="205">
        <f>INDEX(深加工饲料厂库存!K:K,COUNTA(深加工饲料厂库存!A:A)-1)</f>
        <v>9</v>
      </c>
      <c r="P11" s="218"/>
      <c r="Q11" s="135" t="s">
        <v>164</v>
      </c>
      <c r="R11" s="207">
        <f t="shared" si="4"/>
        <v>0</v>
      </c>
      <c r="S11" s="204">
        <f>INDEX(深加工饲料厂库存!AH:AH,COUNTA(深加工饲料厂库存!A:A))</f>
        <v>10</v>
      </c>
      <c r="T11" s="204">
        <f>INDEX(深加工饲料厂库存!AH:AH,COUNTA(深加工饲料厂库存!A:A)-1)</f>
        <v>10</v>
      </c>
      <c r="U11" s="135"/>
    </row>
    <row r="12" spans="1:21" ht="20.100000000000001" customHeight="1" x14ac:dyDescent="0.15">
      <c r="A12" s="141" t="s">
        <v>173</v>
      </c>
      <c r="B12" s="141">
        <v>100</v>
      </c>
      <c r="C12" s="155">
        <v>100</v>
      </c>
      <c r="D12" s="155">
        <v>100</v>
      </c>
      <c r="E12" s="155">
        <v>100</v>
      </c>
      <c r="F12" s="151"/>
      <c r="G12" s="151"/>
      <c r="K12" s="218" t="s">
        <v>143</v>
      </c>
      <c r="L12" s="140" t="s">
        <v>42</v>
      </c>
      <c r="M12" s="207">
        <f t="shared" si="0"/>
        <v>-0.1</v>
      </c>
      <c r="N12" s="205">
        <f>INDEX(深加工饲料厂库存!L:L,COUNTA(深加工饲料厂库存!A:A))</f>
        <v>9</v>
      </c>
      <c r="O12" s="205">
        <f>INDEX(深加工饲料厂库存!L:L,COUNTA(深加工饲料厂库存!A:A)-1)</f>
        <v>10</v>
      </c>
      <c r="P12" s="218"/>
      <c r="Q12" s="135" t="s">
        <v>165</v>
      </c>
      <c r="R12" s="207">
        <f t="shared" si="4"/>
        <v>0</v>
      </c>
      <c r="S12" s="204">
        <f>INDEX(深加工饲料厂库存!AI:AI,COUNTA(深加工饲料厂库存!A:A))</f>
        <v>90</v>
      </c>
      <c r="T12" s="204">
        <f>INDEX(深加工饲料厂库存!AI:AI,COUNTA(深加工饲料厂库存!A:A)-1)</f>
        <v>90</v>
      </c>
      <c r="U12" s="135"/>
    </row>
    <row r="13" spans="1:21" ht="20.100000000000001" customHeight="1" x14ac:dyDescent="0.15">
      <c r="A13" s="141" t="s">
        <v>174</v>
      </c>
      <c r="B13" s="141">
        <f>C5</f>
        <v>160</v>
      </c>
      <c r="C13" s="141">
        <f>F5</f>
        <v>90</v>
      </c>
      <c r="D13" s="141">
        <f>G5</f>
        <v>60</v>
      </c>
      <c r="E13" s="141">
        <v>130</v>
      </c>
      <c r="F13" s="151"/>
      <c r="G13" s="151"/>
      <c r="K13" s="218"/>
      <c r="L13" s="140" t="s">
        <v>43</v>
      </c>
      <c r="M13" s="207">
        <f t="shared" si="0"/>
        <v>-0.1</v>
      </c>
      <c r="N13" s="205">
        <f>INDEX(深加工饲料厂库存!M:M,COUNTA(深加工饲料厂库存!A:A))</f>
        <v>9</v>
      </c>
      <c r="O13" s="205">
        <f>INDEX(深加工饲料厂库存!M:M,COUNTA(深加工饲料厂库存!A:A)-1)</f>
        <v>10</v>
      </c>
      <c r="P13" s="218"/>
      <c r="Q13" s="135" t="s">
        <v>148</v>
      </c>
      <c r="R13" s="207">
        <f t="shared" si="4"/>
        <v>0</v>
      </c>
      <c r="S13" s="204">
        <f>INDEX(深加工饲料厂库存!AJ:AJ,COUNTA(深加工饲料厂库存!A:A))</f>
        <v>45</v>
      </c>
      <c r="T13" s="204">
        <f>INDEX(深加工饲料厂库存!AJ:AJ,COUNTA(深加工饲料厂库存!A:A)-1)</f>
        <v>45</v>
      </c>
      <c r="U13" s="135"/>
    </row>
    <row r="14" spans="1:21" ht="20.100000000000001" customHeight="1" x14ac:dyDescent="0.15">
      <c r="A14" s="141" t="s">
        <v>175</v>
      </c>
      <c r="B14" s="141">
        <f>B11+B12+B13</f>
        <v>1715</v>
      </c>
      <c r="C14" s="155">
        <f t="shared" ref="C14:E14" si="5">C11+C12+C13</f>
        <v>1729</v>
      </c>
      <c r="D14" s="155">
        <f t="shared" si="5"/>
        <v>1728</v>
      </c>
      <c r="E14" s="155">
        <f t="shared" si="5"/>
        <v>1807</v>
      </c>
      <c r="F14" s="151"/>
      <c r="G14" s="151"/>
      <c r="K14" s="218"/>
      <c r="L14" s="140" t="s">
        <v>44</v>
      </c>
      <c r="M14" s="207">
        <f>(N14-O14)/O14</f>
        <v>0</v>
      </c>
      <c r="N14" s="205">
        <f>INDEX(深加工饲料厂库存!N:N,COUNTA(深加工饲料厂库存!A:A))</f>
        <v>9</v>
      </c>
      <c r="O14" s="205">
        <f>INDEX(深加工饲料厂库存!N:N,COUNTA(深加工饲料厂库存!A:A)-1)</f>
        <v>9</v>
      </c>
      <c r="P14" s="218" t="s">
        <v>162</v>
      </c>
      <c r="Q14" s="135" t="s">
        <v>148</v>
      </c>
      <c r="R14" s="207" t="e">
        <f t="shared" si="4"/>
        <v>#DIV/0!</v>
      </c>
      <c r="S14" s="204">
        <f>INDEX(深加工饲料厂库存!Z:Z,COUNTA(深加工饲料厂库存!A:A))</f>
        <v>0</v>
      </c>
      <c r="T14" s="204">
        <f>INDEX(深加工饲料厂库存!Z:Z,COUNTA(深加工饲料厂库存!A:A)-1)</f>
        <v>0</v>
      </c>
      <c r="U14" s="135"/>
    </row>
    <row r="15" spans="1:21" ht="20.100000000000001" customHeight="1" x14ac:dyDescent="0.15">
      <c r="A15" s="141" t="s">
        <v>118</v>
      </c>
      <c r="B15" s="141">
        <f>LOOKUP(2,1/(价格!$B:$B&lt;&gt;0),价格!$B:$B)</f>
        <v>1770</v>
      </c>
      <c r="C15" s="141">
        <f>LOOKUP(2,1/(价格!$C:$C&lt;&gt;0),价格!$C:$C)</f>
        <v>1755</v>
      </c>
      <c r="D15" s="141">
        <f>LOOKUP(2,1/(价格!$C:$C&lt;&gt;0),价格!$C:$C)</f>
        <v>1755</v>
      </c>
      <c r="E15" s="141">
        <f>LOOKUP(2,1/(价格!$B:$B&lt;&gt;0),价格!$B:$B)</f>
        <v>1770</v>
      </c>
      <c r="F15" s="151"/>
      <c r="G15" s="151"/>
      <c r="K15" s="218"/>
      <c r="L15" s="140" t="s">
        <v>45</v>
      </c>
      <c r="M15" s="207">
        <f t="shared" si="0"/>
        <v>0</v>
      </c>
      <c r="N15" s="205">
        <f>INDEX(深加工饲料厂库存!O:O,COUNTA(深加工饲料厂库存!A:A))</f>
        <v>8</v>
      </c>
      <c r="O15" s="205">
        <f>INDEX(深加工饲料厂库存!O:O,COUNTA(深加工饲料厂库存!A:A)-1)</f>
        <v>8</v>
      </c>
      <c r="P15" s="218"/>
      <c r="Q15" s="135" t="s">
        <v>150</v>
      </c>
      <c r="R15" s="207" t="e">
        <f t="shared" si="4"/>
        <v>#DIV/0!</v>
      </c>
      <c r="S15" s="204">
        <f>INDEX(深加工饲料厂库存!AA:AA,COUNTA(深加工饲料厂库存!A:A))</f>
        <v>0</v>
      </c>
      <c r="T15" s="204">
        <f>INDEX(深加工饲料厂库存!AA:AA,COUNTA(深加工饲料厂库存!A:A)-1)</f>
        <v>0</v>
      </c>
      <c r="U15" s="135"/>
    </row>
    <row r="16" spans="1:21" ht="20.100000000000001" customHeight="1" x14ac:dyDescent="0.15">
      <c r="A16" s="136" t="s">
        <v>176</v>
      </c>
      <c r="B16" s="136">
        <f>B15-B14</f>
        <v>55</v>
      </c>
      <c r="C16" s="136">
        <f t="shared" ref="C16:E16" si="6">C15-C14</f>
        <v>26</v>
      </c>
      <c r="D16" s="136">
        <f t="shared" si="6"/>
        <v>27</v>
      </c>
      <c r="E16" s="136">
        <f t="shared" si="6"/>
        <v>-37</v>
      </c>
      <c r="F16" s="151"/>
      <c r="G16" s="151"/>
      <c r="K16" s="218"/>
      <c r="L16" s="140" t="s">
        <v>46</v>
      </c>
      <c r="M16" s="207">
        <f t="shared" si="0"/>
        <v>-0.1</v>
      </c>
      <c r="N16" s="205">
        <f>INDEX(深加工饲料厂库存!P:P,COUNTA(深加工饲料厂库存!A:A))</f>
        <v>9</v>
      </c>
      <c r="O16" s="205">
        <f>INDEX(深加工饲料厂库存!P:P,COUNTA(深加工饲料厂库存!A:A)-1)</f>
        <v>10</v>
      </c>
      <c r="P16" s="218"/>
      <c r="Q16" s="135" t="s">
        <v>158</v>
      </c>
      <c r="R16" s="207" t="e">
        <f t="shared" si="4"/>
        <v>#DIV/0!</v>
      </c>
      <c r="S16" s="204">
        <f>INDEX(深加工饲料厂库存!AB:AB,COUNTA(深加工饲料厂库存!A:A))</f>
        <v>0</v>
      </c>
      <c r="T16" s="204">
        <f>INDEX(深加工饲料厂库存!AB:AB,COUNTA(深加工饲料厂库存!A:A)-1)</f>
        <v>0</v>
      </c>
      <c r="U16" s="135"/>
    </row>
    <row r="17" spans="1:21" ht="20.100000000000001" customHeight="1" x14ac:dyDescent="0.15">
      <c r="A17" s="153"/>
      <c r="B17" s="152"/>
      <c r="C17" s="151"/>
      <c r="D17" s="151"/>
      <c r="E17" s="151"/>
      <c r="F17" s="151"/>
      <c r="G17" s="151"/>
      <c r="K17" s="135" t="s">
        <v>145</v>
      </c>
      <c r="L17" s="135" t="s">
        <v>47</v>
      </c>
      <c r="M17" s="207">
        <f t="shared" si="0"/>
        <v>0</v>
      </c>
      <c r="N17" s="205">
        <f>INDEX(深加工饲料厂库存!Q:Q,COUNTA(深加工饲料厂库存!A:A))</f>
        <v>8</v>
      </c>
      <c r="O17" s="205">
        <f>INDEX(深加工饲料厂库存!Q:Q,COUNTA(深加工饲料厂库存!A:A)-1)</f>
        <v>8</v>
      </c>
      <c r="P17" s="218"/>
      <c r="Q17" s="135" t="s">
        <v>159</v>
      </c>
      <c r="R17" s="207" t="e">
        <f t="shared" si="4"/>
        <v>#DIV/0!</v>
      </c>
      <c r="S17" s="204">
        <f>INDEX(深加工饲料厂库存!AC:AC,COUNTA(深加工饲料厂库存!A:A))</f>
        <v>0</v>
      </c>
      <c r="T17" s="204">
        <f>INDEX(深加工饲料厂库存!AC:AC,COUNTA(深加工饲料厂库存!A:A)-1)</f>
        <v>0</v>
      </c>
      <c r="U17" s="135"/>
    </row>
    <row r="18" spans="1:21" x14ac:dyDescent="0.15">
      <c r="A18" s="151"/>
      <c r="B18" s="151"/>
      <c r="C18" s="151"/>
      <c r="D18" s="151"/>
      <c r="E18" s="151"/>
      <c r="F18" s="151"/>
      <c r="G18" s="151"/>
      <c r="P18" s="218"/>
      <c r="Q18" s="135" t="s">
        <v>160</v>
      </c>
      <c r="R18" s="207" t="e">
        <f t="shared" si="4"/>
        <v>#DIV/0!</v>
      </c>
      <c r="S18" s="204">
        <f>INDEX(深加工饲料厂库存!AD:AD,COUNTA(深加工饲料厂库存!A:A))</f>
        <v>0</v>
      </c>
      <c r="T18" s="204">
        <f>INDEX(深加工饲料厂库存!AD:AD,COUNTA(深加工饲料厂库存!A:A)-1)</f>
        <v>0</v>
      </c>
      <c r="U18" s="135"/>
    </row>
    <row r="19" spans="1:21" x14ac:dyDescent="0.15">
      <c r="A19" s="153"/>
      <c r="B19" s="152"/>
      <c r="C19" s="151"/>
      <c r="D19" s="151"/>
      <c r="E19" s="151"/>
      <c r="F19" s="151"/>
      <c r="G19" s="151"/>
      <c r="P19" s="218"/>
      <c r="Q19" s="135" t="s">
        <v>149</v>
      </c>
      <c r="R19" s="207" t="e">
        <f t="shared" si="4"/>
        <v>#DIV/0!</v>
      </c>
      <c r="S19" s="204">
        <f>INDEX(深加工饲料厂库存!AE:AE,COUNTA(深加工饲料厂库存!A:A))</f>
        <v>0</v>
      </c>
      <c r="T19" s="204">
        <f>INDEX(深加工饲料厂库存!AE:AE,COUNTA(深加工饲料厂库存!A:A)-1)</f>
        <v>0</v>
      </c>
      <c r="U19" s="135"/>
    </row>
    <row r="20" spans="1:21" x14ac:dyDescent="0.15">
      <c r="A20" s="153"/>
      <c r="B20" s="152"/>
      <c r="C20" s="216"/>
      <c r="D20" s="216"/>
      <c r="E20" s="216"/>
      <c r="F20" s="216"/>
      <c r="G20" s="216"/>
      <c r="P20" s="218"/>
      <c r="Q20" s="135" t="s">
        <v>161</v>
      </c>
      <c r="R20" s="207" t="e">
        <f t="shared" si="4"/>
        <v>#DIV/0!</v>
      </c>
      <c r="S20" s="204">
        <f>INDEX(深加工饲料厂库存!AF:AF,COUNTA(深加工饲料厂库存!A:A))</f>
        <v>0</v>
      </c>
      <c r="T20" s="204">
        <f>INDEX(深加工饲料厂库存!AF:AF,COUNTA(深加工饲料厂库存!A:A)-1)</f>
        <v>0</v>
      </c>
      <c r="U20" s="135"/>
    </row>
    <row r="21" spans="1:21" x14ac:dyDescent="0.15">
      <c r="A21" s="153"/>
      <c r="B21" s="152"/>
      <c r="C21" s="216"/>
      <c r="D21" s="216"/>
      <c r="E21" s="216"/>
      <c r="F21" s="216"/>
      <c r="G21" s="216"/>
    </row>
    <row r="22" spans="1:21" x14ac:dyDescent="0.15">
      <c r="A22" s="217"/>
      <c r="B22" s="152"/>
      <c r="C22" s="216"/>
      <c r="D22" s="216"/>
      <c r="E22" s="216"/>
      <c r="F22" s="216"/>
      <c r="G22" s="216"/>
    </row>
    <row r="23" spans="1:21" x14ac:dyDescent="0.15">
      <c r="A23" s="217"/>
      <c r="B23" s="152"/>
      <c r="C23" s="216"/>
      <c r="D23" s="216"/>
      <c r="E23" s="216"/>
      <c r="F23" s="216"/>
      <c r="G23" s="216"/>
    </row>
    <row r="24" spans="1:21" x14ac:dyDescent="0.15">
      <c r="A24" s="217"/>
      <c r="B24" s="152"/>
      <c r="C24" s="216"/>
      <c r="D24" s="216"/>
      <c r="E24" s="216"/>
      <c r="F24" s="216"/>
      <c r="G24" s="216"/>
    </row>
    <row r="25" spans="1:21" x14ac:dyDescent="0.15">
      <c r="A25" s="217"/>
      <c r="B25" s="152"/>
      <c r="C25" s="216"/>
      <c r="D25" s="216"/>
      <c r="E25" s="216"/>
      <c r="F25" s="216"/>
      <c r="G25" s="216"/>
    </row>
    <row r="26" spans="1:21" x14ac:dyDescent="0.15">
      <c r="A26" s="217"/>
      <c r="B26" s="152"/>
      <c r="C26" s="216"/>
      <c r="D26" s="216"/>
      <c r="E26" s="216"/>
      <c r="F26" s="216"/>
      <c r="G26" s="216"/>
    </row>
    <row r="27" spans="1:21" x14ac:dyDescent="0.15">
      <c r="A27" s="216"/>
      <c r="B27" s="216"/>
      <c r="C27" s="216"/>
      <c r="D27" s="216"/>
      <c r="E27" s="216"/>
      <c r="F27" s="216"/>
      <c r="G27" s="216"/>
    </row>
    <row r="28" spans="1:21" x14ac:dyDescent="0.15">
      <c r="A28" s="216"/>
      <c r="B28" s="216"/>
      <c r="C28" s="216"/>
      <c r="D28" s="216"/>
      <c r="E28" s="216"/>
      <c r="F28" s="216"/>
      <c r="G28" s="216"/>
    </row>
  </sheetData>
  <mergeCells count="9">
    <mergeCell ref="P2:P6"/>
    <mergeCell ref="P7:P9"/>
    <mergeCell ref="P14:P20"/>
    <mergeCell ref="P10:P13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I18" sqref="I18"/>
    </sheetView>
  </sheetViews>
  <sheetFormatPr defaultRowHeight="13.5" x14ac:dyDescent="0.15"/>
  <cols>
    <col min="1" max="1" width="9.5" style="160" bestFit="1" customWidth="1"/>
    <col min="2" max="2" width="9" style="172" customWidth="1"/>
    <col min="3" max="3" width="9" style="172"/>
    <col min="4" max="5" width="9" style="173"/>
    <col min="6" max="7" width="9" style="174"/>
    <col min="8" max="9" width="9" style="176"/>
    <col min="10" max="11" width="9" style="175"/>
    <col min="12" max="12" width="9" style="177"/>
    <col min="13" max="13" width="9" style="178"/>
    <col min="14" max="18" width="9" style="179"/>
    <col min="19" max="16384" width="9" style="160"/>
  </cols>
  <sheetData>
    <row r="1" spans="1:18" x14ac:dyDescent="0.15">
      <c r="B1" s="221" t="s">
        <v>181</v>
      </c>
      <c r="C1" s="221"/>
      <c r="D1" s="222" t="s">
        <v>182</v>
      </c>
      <c r="E1" s="222"/>
      <c r="F1" s="223" t="s">
        <v>183</v>
      </c>
      <c r="G1" s="223"/>
      <c r="H1" s="224" t="s">
        <v>184</v>
      </c>
      <c r="I1" s="224"/>
      <c r="J1" s="225" t="s">
        <v>185</v>
      </c>
      <c r="K1" s="225"/>
      <c r="L1" s="226" t="s">
        <v>186</v>
      </c>
      <c r="M1" s="226"/>
      <c r="N1" s="220" t="s">
        <v>188</v>
      </c>
      <c r="O1" s="220"/>
      <c r="P1" s="220"/>
      <c r="Q1" s="220"/>
      <c r="R1" s="220"/>
    </row>
    <row r="2" spans="1:18" x14ac:dyDescent="0.15">
      <c r="A2" s="160" t="s">
        <v>187</v>
      </c>
      <c r="B2" s="172" t="s">
        <v>5</v>
      </c>
      <c r="C2" s="172" t="s">
        <v>6</v>
      </c>
      <c r="D2" s="173" t="s">
        <v>188</v>
      </c>
      <c r="E2" s="173" t="s">
        <v>6</v>
      </c>
      <c r="F2" s="174" t="s">
        <v>5</v>
      </c>
      <c r="G2" s="174" t="s">
        <v>6</v>
      </c>
      <c r="H2" s="176" t="s">
        <v>5</v>
      </c>
      <c r="I2" s="176" t="s">
        <v>6</v>
      </c>
      <c r="J2" s="175" t="s">
        <v>189</v>
      </c>
      <c r="K2" s="175" t="s">
        <v>6</v>
      </c>
      <c r="L2" s="177" t="s">
        <v>188</v>
      </c>
      <c r="M2" s="178" t="s">
        <v>190</v>
      </c>
      <c r="N2" s="179" t="s">
        <v>191</v>
      </c>
      <c r="O2" s="179" t="s">
        <v>192</v>
      </c>
      <c r="P2" s="179" t="s">
        <v>193</v>
      </c>
      <c r="Q2" s="179" t="s">
        <v>194</v>
      </c>
      <c r="R2" s="179" t="s">
        <v>195</v>
      </c>
    </row>
    <row r="3" spans="1:18" x14ac:dyDescent="0.15">
      <c r="A3" s="157">
        <v>43349</v>
      </c>
      <c r="B3" s="172">
        <v>110</v>
      </c>
      <c r="C3" s="172">
        <v>100</v>
      </c>
      <c r="D3" s="173">
        <v>125</v>
      </c>
      <c r="E3" s="173">
        <v>120</v>
      </c>
      <c r="F3" s="174">
        <v>130</v>
      </c>
      <c r="G3" s="174">
        <v>110</v>
      </c>
      <c r="H3" s="176">
        <v>135</v>
      </c>
      <c r="I3" s="176">
        <v>125</v>
      </c>
      <c r="J3" s="175">
        <v>160</v>
      </c>
      <c r="K3" s="175">
        <v>170</v>
      </c>
      <c r="L3" s="177">
        <v>160</v>
      </c>
      <c r="M3" s="178">
        <v>170</v>
      </c>
      <c r="N3" s="179">
        <v>59</v>
      </c>
      <c r="O3" s="179">
        <v>61</v>
      </c>
      <c r="P3" s="179">
        <v>71</v>
      </c>
      <c r="Q3" s="179">
        <v>71</v>
      </c>
      <c r="R3" s="179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7"/>
  <sheetViews>
    <sheetView tabSelected="1" workbookViewId="0">
      <pane xSplit="1" ySplit="2" topLeftCell="AB72" activePane="bottomRight" state="frozen"/>
      <selection pane="topRight" activeCell="B1" sqref="B1"/>
      <selection pane="bottomLeft" activeCell="A3" sqref="A3"/>
      <selection pane="bottomRight" activeCell="A86" sqref="A86:XFD86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37"/>
    <col min="29" max="29" width="9" style="37"/>
    <col min="30" max="30" width="9" style="127"/>
    <col min="31" max="31" width="9" style="185"/>
    <col min="32" max="32" width="9" style="189"/>
    <col min="33" max="33" width="9" style="194"/>
    <col min="34" max="35" width="9" style="195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39"/>
      <c r="B1" s="246" t="s">
        <v>5</v>
      </c>
      <c r="C1" s="247"/>
      <c r="D1" s="247"/>
      <c r="E1" s="247"/>
      <c r="F1" s="248"/>
      <c r="G1" s="240" t="s">
        <v>6</v>
      </c>
      <c r="H1" s="241"/>
      <c r="I1" s="241"/>
      <c r="J1" s="242"/>
      <c r="K1" s="243" t="s">
        <v>7</v>
      </c>
      <c r="L1" s="244"/>
      <c r="M1" s="244"/>
      <c r="N1" s="245"/>
      <c r="O1" s="233" t="s">
        <v>8</v>
      </c>
      <c r="P1" s="234"/>
      <c r="Q1" s="234"/>
      <c r="R1" s="235"/>
      <c r="S1" s="236" t="s">
        <v>9</v>
      </c>
      <c r="T1" s="237"/>
      <c r="U1" s="237"/>
      <c r="V1" s="237"/>
      <c r="W1" s="238"/>
      <c r="X1" s="249" t="s">
        <v>50</v>
      </c>
      <c r="Y1" s="250"/>
      <c r="Z1" s="250"/>
      <c r="AA1" s="250"/>
      <c r="AB1" s="250"/>
      <c r="AC1" s="251"/>
      <c r="AD1" s="252" t="s">
        <v>54</v>
      </c>
      <c r="AE1" s="253"/>
      <c r="AF1" s="253"/>
      <c r="AJ1" s="227" t="s">
        <v>52</v>
      </c>
      <c r="AK1" s="228"/>
      <c r="AL1" s="228"/>
      <c r="AM1" s="229"/>
      <c r="AN1" s="230" t="s">
        <v>53</v>
      </c>
      <c r="AO1" s="231"/>
      <c r="AP1" s="231"/>
      <c r="AQ1" s="232"/>
    </row>
    <row r="2" spans="1:43" x14ac:dyDescent="0.15">
      <c r="A2" s="239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86" t="s">
        <v>55</v>
      </c>
      <c r="AG2" s="196" t="s">
        <v>207</v>
      </c>
      <c r="AH2" s="197" t="s">
        <v>205</v>
      </c>
      <c r="AI2" s="197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87"/>
      <c r="AG3" s="198"/>
      <c r="AH3" s="199"/>
      <c r="AI3" s="199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88"/>
      <c r="AG4" s="200"/>
      <c r="AH4" s="201"/>
      <c r="AI4" s="201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88"/>
      <c r="AG5" s="200"/>
      <c r="AH5" s="201"/>
      <c r="AI5" s="201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88"/>
      <c r="AG6" s="200"/>
      <c r="AH6" s="201"/>
      <c r="AI6" s="201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88"/>
      <c r="AG7" s="200"/>
      <c r="AH7" s="201"/>
      <c r="AI7" s="201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88">
        <f t="shared" ref="AF8:AF71" si="6">AC8-AD8-F8-AE8</f>
        <v>20</v>
      </c>
      <c r="AG8" s="200">
        <v>1690</v>
      </c>
      <c r="AH8" s="201">
        <v>1620</v>
      </c>
      <c r="AI8" s="201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88">
        <f t="shared" si="6"/>
        <v>-30</v>
      </c>
      <c r="AG9" s="200">
        <v>1717</v>
      </c>
      <c r="AH9" s="201">
        <v>1620</v>
      </c>
      <c r="AI9" s="201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88">
        <f t="shared" si="6"/>
        <v>-30</v>
      </c>
      <c r="AG10" s="200">
        <v>1697</v>
      </c>
      <c r="AH10" s="201">
        <v>1620</v>
      </c>
      <c r="AI10" s="201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88">
        <f t="shared" si="6"/>
        <v>0</v>
      </c>
      <c r="AG11" s="200">
        <v>1735</v>
      </c>
      <c r="AH11" s="201">
        <v>1650</v>
      </c>
      <c r="AI11" s="201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88">
        <f t="shared" si="6"/>
        <v>10</v>
      </c>
      <c r="AG12" s="200">
        <v>1688</v>
      </c>
      <c r="AH12" s="201">
        <v>1650</v>
      </c>
      <c r="AI12" s="201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88">
        <f t="shared" si="6"/>
        <v>-30</v>
      </c>
      <c r="AG13" s="200">
        <v>1682</v>
      </c>
      <c r="AH13" s="201">
        <v>1670</v>
      </c>
      <c r="AI13" s="201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88">
        <f t="shared" si="6"/>
        <v>-60</v>
      </c>
      <c r="AG14" s="200">
        <v>1702</v>
      </c>
      <c r="AH14" s="201">
        <v>1670</v>
      </c>
      <c r="AI14" s="201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88">
        <f t="shared" si="6"/>
        <v>-50</v>
      </c>
      <c r="AG15" s="200">
        <v>1742</v>
      </c>
      <c r="AH15" s="201">
        <v>1670</v>
      </c>
      <c r="AI15" s="201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88">
        <f t="shared" si="6"/>
        <v>-40</v>
      </c>
      <c r="AG16" s="200">
        <v>1702</v>
      </c>
      <c r="AH16" s="201">
        <v>1690</v>
      </c>
      <c r="AI16" s="201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88">
        <f t="shared" si="6"/>
        <v>-30</v>
      </c>
      <c r="AG17" s="200">
        <v>1721</v>
      </c>
      <c r="AH17" s="201">
        <v>1690</v>
      </c>
      <c r="AI17" s="201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88">
        <f t="shared" si="6"/>
        <v>-15</v>
      </c>
      <c r="AG18" s="200">
        <v>1711</v>
      </c>
      <c r="AH18" s="201">
        <v>1690</v>
      </c>
      <c r="AI18" s="201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88">
        <f t="shared" si="6"/>
        <v>0</v>
      </c>
      <c r="AG19" s="200">
        <v>1728</v>
      </c>
      <c r="AH19" s="201">
        <v>1700</v>
      </c>
      <c r="AI19" s="201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88">
        <f t="shared" si="6"/>
        <v>10</v>
      </c>
      <c r="AG20" s="200">
        <v>1715</v>
      </c>
      <c r="AH20" s="201">
        <v>1760</v>
      </c>
      <c r="AI20" s="201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88">
        <f t="shared" si="6"/>
        <v>0</v>
      </c>
      <c r="AG21" s="200">
        <v>1722</v>
      </c>
      <c r="AH21" s="201">
        <v>1760</v>
      </c>
      <c r="AI21" s="201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88">
        <f t="shared" si="6"/>
        <v>30</v>
      </c>
      <c r="AG22" s="200">
        <v>1712</v>
      </c>
      <c r="AH22" s="201">
        <v>1750</v>
      </c>
      <c r="AI22" s="201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88">
        <f t="shared" si="6"/>
        <v>-20</v>
      </c>
      <c r="AG23" s="200">
        <v>1756</v>
      </c>
      <c r="AH23" s="201">
        <v>1750</v>
      </c>
      <c r="AI23" s="201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88">
        <f t="shared" si="6"/>
        <v>-60</v>
      </c>
      <c r="AG24" s="200">
        <v>1734</v>
      </c>
      <c r="AH24" s="201">
        <v>1750</v>
      </c>
      <c r="AI24" s="201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88">
        <f t="shared" si="6"/>
        <v>-70</v>
      </c>
      <c r="AG25" s="200">
        <v>1707</v>
      </c>
      <c r="AH25" s="201">
        <v>1720</v>
      </c>
      <c r="AI25" s="201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88">
        <f t="shared" si="6"/>
        <v>-40</v>
      </c>
      <c r="AG26" s="200">
        <v>1692</v>
      </c>
      <c r="AH26" s="201">
        <v>1740</v>
      </c>
      <c r="AI26" s="201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88">
        <f t="shared" si="6"/>
        <v>-40</v>
      </c>
      <c r="AG27" s="200">
        <v>1771</v>
      </c>
      <c r="AH27" s="201">
        <v>1820</v>
      </c>
      <c r="AI27" s="201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88">
        <f t="shared" si="6"/>
        <v>-40</v>
      </c>
      <c r="AG28" s="200">
        <v>1717</v>
      </c>
      <c r="AH28" s="201">
        <v>1820</v>
      </c>
      <c r="AI28" s="201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88">
        <f t="shared" si="6"/>
        <v>-30</v>
      </c>
      <c r="AG29" s="200">
        <v>1760</v>
      </c>
      <c r="AH29" s="201">
        <v>1820</v>
      </c>
      <c r="AI29" s="201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88">
        <f t="shared" si="6"/>
        <v>0</v>
      </c>
      <c r="AG30" s="200">
        <v>1709</v>
      </c>
      <c r="AH30" s="201">
        <v>1820</v>
      </c>
      <c r="AI30" s="201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88">
        <f t="shared" si="6"/>
        <v>-10</v>
      </c>
      <c r="AG31" s="200">
        <v>1670</v>
      </c>
      <c r="AH31" s="201">
        <v>1820</v>
      </c>
      <c r="AI31" s="201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88">
        <f t="shared" si="6"/>
        <v>-20</v>
      </c>
      <c r="AG32" s="200">
        <v>1625</v>
      </c>
      <c r="AH32" s="201">
        <v>1820</v>
      </c>
      <c r="AI32" s="201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88">
        <f t="shared" si="6"/>
        <v>0</v>
      </c>
      <c r="AG33" s="200">
        <v>1607</v>
      </c>
      <c r="AH33" s="201">
        <v>1820</v>
      </c>
      <c r="AI33" s="201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88">
        <f t="shared" si="6"/>
        <v>0</v>
      </c>
      <c r="AG34" s="200">
        <v>1643</v>
      </c>
      <c r="AH34" s="201">
        <v>1820</v>
      </c>
      <c r="AI34" s="201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88">
        <f t="shared" si="6"/>
        <v>-20</v>
      </c>
      <c r="AG35" s="200">
        <v>1631</v>
      </c>
      <c r="AH35" s="201">
        <v>1810</v>
      </c>
      <c r="AI35" s="201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88">
        <f t="shared" si="6"/>
        <v>-40</v>
      </c>
      <c r="AG36" s="200">
        <v>1604</v>
      </c>
      <c r="AH36" s="201">
        <v>1800</v>
      </c>
      <c r="AI36" s="201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88">
        <f t="shared" si="6"/>
        <v>-30</v>
      </c>
      <c r="AG37" s="200">
        <v>1611</v>
      </c>
      <c r="AH37" s="201">
        <v>1800</v>
      </c>
      <c r="AI37" s="201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88">
        <f t="shared" si="6"/>
        <v>-10</v>
      </c>
      <c r="AG38" s="200">
        <v>1616</v>
      </c>
      <c r="AH38" s="201">
        <v>1800</v>
      </c>
      <c r="AI38" s="201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88">
        <f t="shared" si="6"/>
        <v>20</v>
      </c>
      <c r="AG39" s="200">
        <v>1612</v>
      </c>
      <c r="AH39" s="201">
        <v>1780</v>
      </c>
      <c r="AI39" s="201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88">
        <f t="shared" si="6"/>
        <v>20</v>
      </c>
      <c r="AG40" s="200">
        <v>1633</v>
      </c>
      <c r="AH40" s="201">
        <v>1790</v>
      </c>
      <c r="AI40" s="201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88">
        <f t="shared" si="6"/>
        <v>15</v>
      </c>
      <c r="AG41" s="200">
        <v>1654</v>
      </c>
      <c r="AH41" s="201">
        <v>1790</v>
      </c>
      <c r="AI41" s="201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88">
        <f t="shared" si="6"/>
        <v>20</v>
      </c>
      <c r="AG42" s="200">
        <v>1644</v>
      </c>
      <c r="AH42" s="201">
        <v>1800</v>
      </c>
      <c r="AI42" s="201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88">
        <f t="shared" si="6"/>
        <v>30</v>
      </c>
      <c r="AG43" s="200">
        <v>1623</v>
      </c>
      <c r="AH43" s="201">
        <v>1790</v>
      </c>
      <c r="AI43" s="201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88">
        <f t="shared" si="6"/>
        <v>35</v>
      </c>
      <c r="AG44" s="200">
        <v>1569</v>
      </c>
      <c r="AH44" s="201">
        <v>1810</v>
      </c>
      <c r="AI44" s="201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88">
        <f t="shared" si="6"/>
        <v>5</v>
      </c>
      <c r="AG45" s="200">
        <v>1589</v>
      </c>
      <c r="AH45" s="201">
        <v>1810</v>
      </c>
      <c r="AI45" s="201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88">
        <f t="shared" si="6"/>
        <v>10</v>
      </c>
      <c r="AG46" s="200">
        <v>1565</v>
      </c>
      <c r="AH46" s="201">
        <v>1820</v>
      </c>
      <c r="AI46" s="201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88">
        <f t="shared" si="6"/>
        <v>0</v>
      </c>
      <c r="AG47" s="200">
        <v>1590</v>
      </c>
      <c r="AH47" s="201">
        <v>1830</v>
      </c>
      <c r="AI47" s="201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88">
        <f t="shared" si="6"/>
        <v>-10</v>
      </c>
      <c r="AG48" s="200">
        <v>1578</v>
      </c>
      <c r="AH48" s="201">
        <v>1850</v>
      </c>
      <c r="AI48" s="201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88">
        <f t="shared" si="6"/>
        <v>0</v>
      </c>
      <c r="AG49" s="200">
        <v>1594</v>
      </c>
      <c r="AH49" s="201">
        <v>1860</v>
      </c>
      <c r="AI49" s="201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88">
        <f t="shared" si="6"/>
        <v>-30</v>
      </c>
      <c r="AG50" s="200">
        <v>1586</v>
      </c>
      <c r="AH50" s="201">
        <v>1870</v>
      </c>
      <c r="AI50" s="201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88">
        <f t="shared" si="6"/>
        <v>-10</v>
      </c>
      <c r="AG51" s="200">
        <v>1573</v>
      </c>
      <c r="AH51" s="201">
        <v>1880</v>
      </c>
      <c r="AI51" s="201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88">
        <f t="shared" si="6"/>
        <v>-30</v>
      </c>
      <c r="AG52" s="200">
        <v>1567</v>
      </c>
      <c r="AH52" s="201">
        <v>1890</v>
      </c>
      <c r="AI52" s="201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88">
        <f t="shared" si="6"/>
        <v>-50</v>
      </c>
      <c r="AG53" s="200">
        <v>1558</v>
      </c>
      <c r="AH53" s="201">
        <v>1880</v>
      </c>
      <c r="AI53" s="201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88">
        <f t="shared" si="6"/>
        <v>-50</v>
      </c>
      <c r="AG54" s="200">
        <v>1552</v>
      </c>
      <c r="AH54" s="201">
        <v>1880</v>
      </c>
      <c r="AI54" s="201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88">
        <f t="shared" si="6"/>
        <v>-60</v>
      </c>
      <c r="AG55" s="200">
        <v>1558</v>
      </c>
      <c r="AH55" s="201">
        <v>1870</v>
      </c>
      <c r="AI55" s="201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88">
        <f t="shared" si="6"/>
        <v>-20</v>
      </c>
      <c r="AG56" s="200">
        <v>1582</v>
      </c>
      <c r="AH56" s="201">
        <v>1890</v>
      </c>
      <c r="AI56" s="201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88">
        <f t="shared" si="6"/>
        <v>-50</v>
      </c>
      <c r="AG57" s="200">
        <v>1586</v>
      </c>
      <c r="AH57" s="201">
        <v>1890</v>
      </c>
      <c r="AI57" s="201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88">
        <f t="shared" si="6"/>
        <v>-70</v>
      </c>
      <c r="AG58" s="200">
        <v>1591</v>
      </c>
      <c r="AH58" s="201">
        <v>1910</v>
      </c>
      <c r="AI58" s="201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88">
        <f t="shared" si="6"/>
        <v>-40</v>
      </c>
      <c r="AG59" s="200">
        <v>1650</v>
      </c>
      <c r="AH59" s="201">
        <v>1940</v>
      </c>
      <c r="AI59" s="201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88">
        <f t="shared" si="6"/>
        <v>-40</v>
      </c>
      <c r="AG60" s="200">
        <v>1674</v>
      </c>
      <c r="AH60" s="201">
        <v>1950</v>
      </c>
      <c r="AI60" s="201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88">
        <f t="shared" si="6"/>
        <v>-10</v>
      </c>
      <c r="AG61" s="200">
        <v>1653</v>
      </c>
      <c r="AH61" s="201">
        <v>1950</v>
      </c>
      <c r="AI61" s="201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88">
        <f t="shared" si="6"/>
        <v>0</v>
      </c>
      <c r="AG62" s="200">
        <v>1617</v>
      </c>
      <c r="AH62" s="201">
        <v>1940</v>
      </c>
      <c r="AI62" s="201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88">
        <f t="shared" si="6"/>
        <v>-30</v>
      </c>
      <c r="AG63" s="200">
        <v>1644</v>
      </c>
      <c r="AH63" s="201">
        <v>1960</v>
      </c>
      <c r="AI63" s="201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88">
        <f t="shared" si="6"/>
        <v>0</v>
      </c>
      <c r="AG64" s="200">
        <v>1633</v>
      </c>
      <c r="AH64" s="201">
        <v>1950</v>
      </c>
      <c r="AI64" s="201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88">
        <f t="shared" si="6"/>
        <v>-30</v>
      </c>
      <c r="AG65" s="200">
        <v>1633</v>
      </c>
      <c r="AH65" s="201">
        <v>1930</v>
      </c>
      <c r="AI65" s="201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88">
        <f t="shared" si="6"/>
        <v>-50</v>
      </c>
      <c r="AG66" s="200">
        <v>1612</v>
      </c>
      <c r="AH66" s="201">
        <v>1960</v>
      </c>
      <c r="AI66" s="201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88">
        <f t="shared" si="6"/>
        <v>-50</v>
      </c>
      <c r="AG67" s="200">
        <v>1645</v>
      </c>
      <c r="AH67" s="201">
        <v>2000</v>
      </c>
      <c r="AI67" s="201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88">
        <f t="shared" si="6"/>
        <v>-65</v>
      </c>
      <c r="AG68" s="200">
        <v>1623</v>
      </c>
      <c r="AH68" s="201">
        <v>1990</v>
      </c>
      <c r="AI68" s="201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88">
        <f t="shared" si="6"/>
        <v>-40</v>
      </c>
      <c r="AG69" s="200">
        <v>1631</v>
      </c>
      <c r="AH69" s="201">
        <v>1930</v>
      </c>
      <c r="AI69" s="201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88">
        <f t="shared" si="6"/>
        <v>-40</v>
      </c>
      <c r="AG70" s="200">
        <v>1656</v>
      </c>
      <c r="AH70" s="201">
        <v>1880</v>
      </c>
      <c r="AI70" s="201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88">
        <f t="shared" si="6"/>
        <v>-50</v>
      </c>
      <c r="AG71" s="200">
        <v>1634</v>
      </c>
      <c r="AH71" s="201">
        <v>1830</v>
      </c>
      <c r="AI71" s="201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88">
        <f t="shared" ref="AF72:AF80" si="21">AC72-AD72-F72-AE72</f>
        <v>-60</v>
      </c>
      <c r="AG72" s="200">
        <v>1583</v>
      </c>
      <c r="AH72" s="201">
        <v>1810</v>
      </c>
      <c r="AI72" s="201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88">
        <f t="shared" si="21"/>
        <v>-60</v>
      </c>
      <c r="AG73" s="200">
        <v>1553</v>
      </c>
      <c r="AH73" s="201">
        <v>1800</v>
      </c>
      <c r="AI73" s="201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88">
        <f t="shared" si="21"/>
        <v>-60</v>
      </c>
      <c r="AG74" s="200">
        <v>1547</v>
      </c>
      <c r="AH74" s="201">
        <v>1850</v>
      </c>
      <c r="AI74" s="201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88">
        <f t="shared" si="21"/>
        <v>-60</v>
      </c>
      <c r="AG75" s="200">
        <v>1543</v>
      </c>
      <c r="AH75" s="201">
        <v>1850</v>
      </c>
      <c r="AI75" s="201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88">
        <f t="shared" si="21"/>
        <v>-20</v>
      </c>
      <c r="AG76" s="200">
        <v>1575</v>
      </c>
      <c r="AH76" s="201">
        <v>1860</v>
      </c>
      <c r="AI76" s="201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88">
        <f t="shared" si="21"/>
        <v>-20</v>
      </c>
      <c r="AG77" s="200">
        <v>1565</v>
      </c>
      <c r="AH77" s="201">
        <v>1860</v>
      </c>
      <c r="AI77" s="201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88">
        <f t="shared" si="21"/>
        <v>-20</v>
      </c>
      <c r="AG78" s="200">
        <v>1993</v>
      </c>
      <c r="AH78" s="201">
        <v>1860</v>
      </c>
      <c r="AI78" s="201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88">
        <f t="shared" si="21"/>
        <v>-25</v>
      </c>
      <c r="AG79" s="200">
        <v>2038</v>
      </c>
      <c r="AH79" s="201">
        <v>1860</v>
      </c>
      <c r="AI79" s="201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88">
        <f t="shared" si="21"/>
        <v>-25</v>
      </c>
      <c r="AG80" s="200">
        <v>2069</v>
      </c>
      <c r="AH80" s="201">
        <v>1900</v>
      </c>
      <c r="AI80" s="201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88">
        <f t="shared" ref="AF81:AF84" si="22">AC81-AD81-F81-AE81</f>
        <v>-25</v>
      </c>
      <c r="AG81" s="200">
        <v>2079</v>
      </c>
      <c r="AH81" s="201">
        <v>1950</v>
      </c>
      <c r="AI81" s="201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88">
        <f t="shared" si="22"/>
        <v>-20</v>
      </c>
      <c r="AG82" s="200">
        <v>2079</v>
      </c>
      <c r="AH82" s="201">
        <v>2020</v>
      </c>
      <c r="AI82" s="201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88">
        <f t="shared" si="22"/>
        <v>-30</v>
      </c>
      <c r="AG83" s="200">
        <v>2005</v>
      </c>
      <c r="AH83" s="201">
        <v>2020</v>
      </c>
      <c r="AI83" s="201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8">
        <f>AN83+AO83-AP83</f>
        <v>19.7</v>
      </c>
    </row>
    <row r="84" spans="1:43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4">B84+G84+K84+O84</f>
        <v>366.3</v>
      </c>
      <c r="T84" s="72">
        <f t="shared" ref="T84" si="25">C84+H84+L84+P84</f>
        <v>26.5</v>
      </c>
      <c r="U84" s="72">
        <f t="shared" ref="U84" si="26">D84+I84+M84+Q84</f>
        <v>35.099999999999994</v>
      </c>
      <c r="V84" s="72">
        <f t="shared" ref="V84" si="27">E84+J84+N84+R84</f>
        <v>357.70000000000005</v>
      </c>
      <c r="W84" s="73">
        <f t="shared" ref="W84" si="28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88">
        <f t="shared" si="22"/>
        <v>-30</v>
      </c>
      <c r="AG84" s="200">
        <v>1970</v>
      </c>
      <c r="AH84" s="201">
        <v>2020</v>
      </c>
      <c r="AI84" s="201">
        <v>1900</v>
      </c>
      <c r="AJ84" s="101">
        <f>AM83</f>
        <v>7.2</v>
      </c>
      <c r="AK84" s="102">
        <v>0</v>
      </c>
      <c r="AL84" s="102">
        <v>1.7</v>
      </c>
      <c r="AM84" s="103">
        <f>AJ84+AK84-AL84</f>
        <v>5.5</v>
      </c>
      <c r="AN84" s="139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>E84</f>
        <v>122.3</v>
      </c>
      <c r="C85" s="119">
        <v>13.4</v>
      </c>
      <c r="D85" s="119">
        <v>14.7</v>
      </c>
      <c r="E85" s="108">
        <f>B85+C85-D85</f>
        <v>120.99999999999999</v>
      </c>
      <c r="F85" s="120">
        <v>1770</v>
      </c>
      <c r="G85" s="104">
        <f>J84</f>
        <v>157</v>
      </c>
      <c r="H85" s="33">
        <v>9.8000000000000007</v>
      </c>
      <c r="I85" s="33">
        <v>17</v>
      </c>
      <c r="J85" s="106">
        <f>G85+H85-I85</f>
        <v>149.80000000000001</v>
      </c>
      <c r="K85" s="110">
        <f>N84</f>
        <v>58.300000000000004</v>
      </c>
      <c r="L85" s="122">
        <v>9.4</v>
      </c>
      <c r="M85" s="122">
        <v>10.8</v>
      </c>
      <c r="N85" s="112">
        <f>K85+L85-M85</f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>O85+P85-Q85</f>
        <v>14.3</v>
      </c>
      <c r="S85" s="71">
        <f t="shared" ref="S85" si="29">B85+G85+K85+O85</f>
        <v>357.70000000000005</v>
      </c>
      <c r="T85" s="72">
        <f t="shared" ref="T85" si="30">C85+H85+L85+P85</f>
        <v>38.5</v>
      </c>
      <c r="U85" s="72">
        <f t="shared" ref="U85" si="31">D85+I85+M85+Q85</f>
        <v>54.2</v>
      </c>
      <c r="V85" s="72">
        <f t="shared" ref="V85" si="32">E85+J85+N85+R85</f>
        <v>342.00000000000006</v>
      </c>
      <c r="W85" s="73">
        <f t="shared" ref="W85" si="33">V85-V84</f>
        <v>-15.699999999999989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88">
        <f>AC85-AD85-F85-AE85</f>
        <v>-21</v>
      </c>
      <c r="AG85" s="202">
        <v>2083</v>
      </c>
      <c r="AH85" s="203">
        <v>2000</v>
      </c>
      <c r="AI85" s="203">
        <v>1900</v>
      </c>
      <c r="AJ85" s="29">
        <f>AM84</f>
        <v>5.5</v>
      </c>
      <c r="AK85" s="30">
        <v>6.3</v>
      </c>
      <c r="AL85" s="30">
        <v>2.8</v>
      </c>
      <c r="AM85" s="103">
        <f>AJ85+AK85-AL85</f>
        <v>9</v>
      </c>
      <c r="AN85" s="139">
        <f>AQ84</f>
        <v>19.3</v>
      </c>
      <c r="AO85" s="33">
        <v>3.5</v>
      </c>
      <c r="AP85" s="33">
        <v>8.3000000000000007</v>
      </c>
      <c r="AQ85" s="180">
        <f>AN85+AO85-AP85</f>
        <v>14.5</v>
      </c>
    </row>
    <row r="86" spans="1:43" x14ac:dyDescent="0.15">
      <c r="A86" s="59">
        <v>43357</v>
      </c>
      <c r="B86" s="108">
        <f>E85</f>
        <v>120.99999999999999</v>
      </c>
      <c r="C86" s="119">
        <v>21</v>
      </c>
      <c r="D86" s="119">
        <v>32.5</v>
      </c>
      <c r="E86" s="108">
        <f>B86+C86-D86</f>
        <v>109.5</v>
      </c>
      <c r="F86" s="120">
        <v>1770</v>
      </c>
      <c r="G86" s="104">
        <f>J85</f>
        <v>149.80000000000001</v>
      </c>
      <c r="H86" s="33">
        <v>10.9</v>
      </c>
      <c r="I86" s="33">
        <v>15.7</v>
      </c>
      <c r="J86" s="106">
        <f>G86+H86-I86</f>
        <v>145.00000000000003</v>
      </c>
      <c r="K86" s="110">
        <f>N85</f>
        <v>56.900000000000006</v>
      </c>
      <c r="L86" s="122">
        <v>7</v>
      </c>
      <c r="M86" s="122">
        <v>10.4</v>
      </c>
      <c r="N86" s="112">
        <f>K86+L86-M86</f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>O86+P86-Q86</f>
        <v>14.099999999999998</v>
      </c>
      <c r="S86" s="71">
        <f t="shared" ref="S86" si="34">B86+G86+K86+O86</f>
        <v>342.00000000000006</v>
      </c>
      <c r="T86" s="72">
        <f t="shared" ref="T86" si="35">C86+H86+L86+P86</f>
        <v>43.5</v>
      </c>
      <c r="U86" s="72">
        <f t="shared" ref="U86" si="36">D86+I86+M86+Q86</f>
        <v>63.4</v>
      </c>
      <c r="V86" s="72">
        <f t="shared" ref="V86" si="37">E86+J86+N86+R86</f>
        <v>322.10000000000008</v>
      </c>
      <c r="W86" s="73">
        <f t="shared" ref="W86" si="38">V86-V85</f>
        <v>-19.899999999999977</v>
      </c>
      <c r="X86" s="191">
        <f>AA85</f>
        <v>77.59999999999998</v>
      </c>
      <c r="Y86" s="36">
        <v>14.5</v>
      </c>
      <c r="Z86" s="36">
        <v>37.6</v>
      </c>
      <c r="AA86" s="192">
        <f>X86+Y86-Z86</f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88">
        <f>AC86-AD86-F86-AE86</f>
        <v>-2</v>
      </c>
      <c r="AG86" s="202">
        <v>2019</v>
      </c>
      <c r="AH86" s="203">
        <v>2000</v>
      </c>
      <c r="AI86" s="203">
        <v>1900</v>
      </c>
      <c r="AJ86" s="190">
        <f>AM85</f>
        <v>9</v>
      </c>
      <c r="AK86" s="30">
        <v>0</v>
      </c>
      <c r="AL86" s="30">
        <v>2.8</v>
      </c>
      <c r="AM86" s="103">
        <f>AJ86+AK86-AL86</f>
        <v>6.2</v>
      </c>
      <c r="AN86" s="139">
        <f>AQ85</f>
        <v>14.5</v>
      </c>
      <c r="AO86" s="33">
        <v>7</v>
      </c>
      <c r="AP86" s="33">
        <v>6.5</v>
      </c>
      <c r="AQ86" s="180">
        <f>AN86+AO86-AP86</f>
        <v>15</v>
      </c>
    </row>
    <row r="87" spans="1:43" x14ac:dyDescent="0.15">
      <c r="A87" s="59">
        <v>43364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54" t="s">
        <v>30</v>
      </c>
      <c r="C1" s="255"/>
      <c r="D1" s="255"/>
      <c r="E1" s="256"/>
      <c r="F1" s="227" t="s">
        <v>26</v>
      </c>
      <c r="G1" s="228"/>
      <c r="H1" s="228"/>
      <c r="I1" s="228"/>
      <c r="J1" s="229"/>
      <c r="K1" s="257" t="s">
        <v>31</v>
      </c>
      <c r="L1" s="258"/>
      <c r="M1" s="259"/>
      <c r="N1" s="260" t="s">
        <v>27</v>
      </c>
      <c r="O1" s="261"/>
      <c r="P1" s="261"/>
      <c r="Q1" s="262"/>
      <c r="R1" s="263" t="s">
        <v>32</v>
      </c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 x14ac:dyDescent="0.15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62.71</v>
      </c>
      <c r="M64" s="18">
        <v>62.48</v>
      </c>
      <c r="N64" s="22">
        <v>840</v>
      </c>
      <c r="O64" s="23">
        <v>550</v>
      </c>
      <c r="P64" s="23">
        <v>275</v>
      </c>
      <c r="Q64" s="24">
        <v>383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AE1" workbookViewId="0">
      <selection activeCell="AN4" sqref="AN4"/>
    </sheetView>
  </sheetViews>
  <sheetFormatPr defaultRowHeight="13.5" x14ac:dyDescent="0.15"/>
  <cols>
    <col min="1" max="1" width="10.5" style="160" bestFit="1" customWidth="1"/>
    <col min="2" max="16" width="9" style="160"/>
    <col min="17" max="17" width="9.5" style="214" customWidth="1"/>
    <col min="18" max="18" width="9" style="215"/>
    <col min="19" max="16384" width="9" style="160"/>
  </cols>
  <sheetData>
    <row r="1" spans="1:39" ht="14.25" x14ac:dyDescent="0.15">
      <c r="A1" s="160" t="s">
        <v>209</v>
      </c>
      <c r="B1" s="140" t="s">
        <v>49</v>
      </c>
      <c r="C1" s="140" t="s">
        <v>33</v>
      </c>
      <c r="D1" s="140" t="s">
        <v>34</v>
      </c>
      <c r="E1" s="140" t="s">
        <v>35</v>
      </c>
      <c r="F1" s="140" t="s">
        <v>36</v>
      </c>
      <c r="G1" s="140" t="s">
        <v>37</v>
      </c>
      <c r="H1" s="205" t="s">
        <v>124</v>
      </c>
      <c r="I1" s="140" t="s">
        <v>39</v>
      </c>
      <c r="J1" s="140" t="s">
        <v>40</v>
      </c>
      <c r="K1" s="140" t="s">
        <v>41</v>
      </c>
      <c r="L1" s="140" t="s">
        <v>42</v>
      </c>
      <c r="M1" s="140" t="s">
        <v>43</v>
      </c>
      <c r="N1" s="140" t="s">
        <v>44</v>
      </c>
      <c r="O1" s="140" t="s">
        <v>45</v>
      </c>
      <c r="P1" s="140" t="s">
        <v>46</v>
      </c>
      <c r="Q1" s="208" t="s">
        <v>47</v>
      </c>
      <c r="R1" s="209" t="s">
        <v>148</v>
      </c>
      <c r="S1" s="204" t="s">
        <v>149</v>
      </c>
      <c r="T1" s="204" t="s">
        <v>150</v>
      </c>
      <c r="U1" s="205" t="s">
        <v>151</v>
      </c>
      <c r="V1" s="205" t="s">
        <v>152</v>
      </c>
      <c r="W1" s="205" t="s">
        <v>154</v>
      </c>
      <c r="X1" s="205" t="s">
        <v>155</v>
      </c>
      <c r="Y1" s="205" t="s">
        <v>156</v>
      </c>
      <c r="Z1" s="205" t="s">
        <v>148</v>
      </c>
      <c r="AA1" s="205" t="s">
        <v>150</v>
      </c>
      <c r="AB1" s="205" t="s">
        <v>158</v>
      </c>
      <c r="AC1" s="205" t="s">
        <v>159</v>
      </c>
      <c r="AD1" s="205" t="s">
        <v>160</v>
      </c>
      <c r="AE1" s="205" t="s">
        <v>149</v>
      </c>
      <c r="AF1" s="205" t="s">
        <v>161</v>
      </c>
      <c r="AG1" s="205" t="s">
        <v>163</v>
      </c>
      <c r="AH1" s="205" t="s">
        <v>164</v>
      </c>
      <c r="AI1" s="205" t="s">
        <v>165</v>
      </c>
      <c r="AJ1" s="205" t="s">
        <v>148</v>
      </c>
      <c r="AK1" s="160" t="s">
        <v>210</v>
      </c>
      <c r="AL1" s="160" t="s">
        <v>211</v>
      </c>
      <c r="AM1" s="160" t="s">
        <v>212</v>
      </c>
    </row>
    <row r="2" spans="1:39" ht="14.25" x14ac:dyDescent="0.15">
      <c r="A2" s="157">
        <v>43346</v>
      </c>
      <c r="B2" s="210">
        <v>9</v>
      </c>
      <c r="C2" s="210">
        <v>19</v>
      </c>
      <c r="D2" s="210">
        <v>9</v>
      </c>
      <c r="E2" s="210">
        <v>13</v>
      </c>
      <c r="F2" s="210">
        <v>10</v>
      </c>
      <c r="G2" s="210">
        <v>14</v>
      </c>
      <c r="H2" s="206">
        <v>12</v>
      </c>
      <c r="I2" s="210">
        <v>11</v>
      </c>
      <c r="J2" s="210">
        <v>10</v>
      </c>
      <c r="K2" s="210">
        <v>9</v>
      </c>
      <c r="L2" s="210">
        <v>11</v>
      </c>
      <c r="M2" s="210">
        <v>10</v>
      </c>
      <c r="N2" s="210">
        <v>11</v>
      </c>
      <c r="O2" s="210">
        <v>9</v>
      </c>
      <c r="P2" s="210">
        <v>10</v>
      </c>
      <c r="Q2" s="211">
        <v>8</v>
      </c>
      <c r="R2" s="212"/>
      <c r="S2" s="213"/>
      <c r="T2" s="213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</row>
    <row r="3" spans="1:39" x14ac:dyDescent="0.15">
      <c r="A3" s="157">
        <v>43353</v>
      </c>
      <c r="B3" s="160">
        <v>8</v>
      </c>
      <c r="C3" s="160">
        <v>17</v>
      </c>
      <c r="D3" s="160">
        <v>7</v>
      </c>
      <c r="E3" s="160">
        <v>12</v>
      </c>
      <c r="F3" s="160">
        <v>9</v>
      </c>
      <c r="G3" s="160">
        <v>13</v>
      </c>
      <c r="H3" s="160">
        <v>13</v>
      </c>
      <c r="I3" s="160">
        <v>10</v>
      </c>
      <c r="J3" s="160">
        <v>9</v>
      </c>
      <c r="K3" s="160">
        <v>9</v>
      </c>
      <c r="L3" s="160">
        <v>10</v>
      </c>
      <c r="M3" s="160">
        <v>10</v>
      </c>
      <c r="N3" s="160">
        <v>9</v>
      </c>
      <c r="O3" s="160">
        <v>8</v>
      </c>
      <c r="P3" s="160">
        <v>10</v>
      </c>
      <c r="Q3" s="214">
        <v>8</v>
      </c>
      <c r="R3" s="215">
        <v>115</v>
      </c>
      <c r="S3" s="160">
        <v>45</v>
      </c>
      <c r="T3" s="160">
        <v>45</v>
      </c>
      <c r="U3" s="160">
        <v>50</v>
      </c>
      <c r="V3" s="160">
        <v>7</v>
      </c>
      <c r="W3" s="160">
        <v>30</v>
      </c>
      <c r="X3" s="160">
        <v>50</v>
      </c>
      <c r="Y3" s="160">
        <v>40</v>
      </c>
      <c r="AG3" s="160">
        <v>70</v>
      </c>
      <c r="AH3" s="160">
        <v>10</v>
      </c>
      <c r="AI3" s="160">
        <v>90</v>
      </c>
      <c r="AJ3" s="160">
        <v>45</v>
      </c>
      <c r="AK3" s="160">
        <v>55</v>
      </c>
      <c r="AL3" s="160">
        <v>110</v>
      </c>
      <c r="AM3" s="160">
        <v>55</v>
      </c>
    </row>
    <row r="4" spans="1:39" x14ac:dyDescent="0.15">
      <c r="A4" s="157">
        <v>43360</v>
      </c>
      <c r="B4" s="160">
        <v>8</v>
      </c>
      <c r="C4" s="160">
        <v>17</v>
      </c>
      <c r="D4" s="160">
        <v>8</v>
      </c>
      <c r="E4" s="160">
        <v>12</v>
      </c>
      <c r="F4" s="160">
        <v>9</v>
      </c>
      <c r="G4" s="160">
        <v>14</v>
      </c>
      <c r="H4" s="160">
        <v>12</v>
      </c>
      <c r="I4" s="160">
        <v>9</v>
      </c>
      <c r="J4" s="160">
        <v>9</v>
      </c>
      <c r="K4" s="160">
        <v>9</v>
      </c>
      <c r="L4" s="160">
        <v>9</v>
      </c>
      <c r="M4" s="160">
        <v>9</v>
      </c>
      <c r="N4" s="160">
        <v>9</v>
      </c>
      <c r="O4" s="160">
        <v>8</v>
      </c>
      <c r="P4" s="160">
        <v>9</v>
      </c>
      <c r="Q4" s="214">
        <v>8</v>
      </c>
      <c r="R4" s="215">
        <v>115</v>
      </c>
      <c r="S4" s="160">
        <v>45</v>
      </c>
      <c r="T4" s="160">
        <v>45</v>
      </c>
      <c r="U4" s="160">
        <v>50</v>
      </c>
      <c r="V4" s="160">
        <v>5.5</v>
      </c>
      <c r="W4" s="160">
        <v>30</v>
      </c>
      <c r="X4" s="160">
        <v>50</v>
      </c>
      <c r="Y4" s="160">
        <v>40</v>
      </c>
      <c r="AG4" s="160">
        <v>70</v>
      </c>
      <c r="AH4" s="160">
        <v>10</v>
      </c>
      <c r="AI4" s="160">
        <v>90</v>
      </c>
      <c r="AJ4" s="160">
        <v>45</v>
      </c>
      <c r="AK4" s="160">
        <v>55</v>
      </c>
      <c r="AL4" s="160">
        <v>110</v>
      </c>
      <c r="AM4" s="160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3" sqref="G23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81" t="s">
        <v>56</v>
      </c>
      <c r="B1" s="182" t="s">
        <v>57</v>
      </c>
      <c r="C1" s="182" t="s">
        <v>58</v>
      </c>
      <c r="D1" s="182" t="s">
        <v>59</v>
      </c>
      <c r="E1" s="182" t="s">
        <v>60</v>
      </c>
      <c r="F1" s="265" t="s">
        <v>61</v>
      </c>
      <c r="G1" s="266"/>
      <c r="H1" s="265" t="s">
        <v>62</v>
      </c>
      <c r="I1" s="266"/>
    </row>
    <row r="2" spans="1:9" x14ac:dyDescent="0.15">
      <c r="A2" s="183" t="s">
        <v>63</v>
      </c>
      <c r="B2" s="184" t="s">
        <v>64</v>
      </c>
      <c r="C2" s="184" t="s">
        <v>64</v>
      </c>
      <c r="D2" s="184" t="s">
        <v>64</v>
      </c>
      <c r="E2" s="184" t="s">
        <v>64</v>
      </c>
      <c r="F2" s="184" t="s">
        <v>65</v>
      </c>
      <c r="G2" s="184" t="s">
        <v>197</v>
      </c>
      <c r="H2" s="184" t="s">
        <v>65</v>
      </c>
      <c r="I2" s="184" t="s">
        <v>197</v>
      </c>
    </row>
    <row r="3" spans="1:9" x14ac:dyDescent="0.15">
      <c r="A3" s="183" t="s">
        <v>66</v>
      </c>
      <c r="B3" s="184">
        <v>6900.7</v>
      </c>
      <c r="C3" s="184">
        <v>11206</v>
      </c>
      <c r="D3" s="184">
        <v>17333.75</v>
      </c>
      <c r="E3" s="184">
        <v>23313.75</v>
      </c>
      <c r="F3" s="184">
        <v>25314.45</v>
      </c>
      <c r="G3" s="184">
        <v>25314.45</v>
      </c>
      <c r="H3" s="184">
        <v>24336.45</v>
      </c>
      <c r="I3" s="184">
        <v>24386.45</v>
      </c>
    </row>
    <row r="4" spans="1:9" x14ac:dyDescent="0.15">
      <c r="A4" s="183" t="s">
        <v>67</v>
      </c>
      <c r="B4" s="184">
        <v>3569</v>
      </c>
      <c r="C4" s="184">
        <v>3650</v>
      </c>
      <c r="D4" s="184">
        <v>3787</v>
      </c>
      <c r="E4" s="184">
        <v>3586</v>
      </c>
      <c r="F4" s="184">
        <v>3440</v>
      </c>
      <c r="G4" s="184">
        <v>3440</v>
      </c>
      <c r="H4" s="184">
        <v>3500</v>
      </c>
      <c r="I4" s="184">
        <v>3500</v>
      </c>
    </row>
    <row r="5" spans="1:9" x14ac:dyDescent="0.15">
      <c r="A5" s="183" t="s">
        <v>198</v>
      </c>
      <c r="B5" s="184">
        <v>21800</v>
      </c>
      <c r="C5" s="184">
        <v>21567</v>
      </c>
      <c r="D5" s="184">
        <v>22748</v>
      </c>
      <c r="E5" s="184">
        <v>21172</v>
      </c>
      <c r="F5" s="184">
        <v>20372</v>
      </c>
      <c r="G5" s="184">
        <v>20372</v>
      </c>
      <c r="H5" s="184">
        <v>20600</v>
      </c>
      <c r="I5" s="184">
        <v>20400</v>
      </c>
    </row>
    <row r="6" spans="1:9" x14ac:dyDescent="0.15">
      <c r="A6" s="183" t="s">
        <v>68</v>
      </c>
      <c r="B6" s="184">
        <v>327.60000000000002</v>
      </c>
      <c r="C6" s="184">
        <v>552</v>
      </c>
      <c r="D6" s="184">
        <v>317.42</v>
      </c>
      <c r="E6" s="184">
        <v>246.4</v>
      </c>
      <c r="F6" s="184">
        <v>300</v>
      </c>
      <c r="G6" s="184">
        <v>350</v>
      </c>
      <c r="H6" s="184">
        <v>300</v>
      </c>
      <c r="I6" s="184">
        <v>350</v>
      </c>
    </row>
    <row r="7" spans="1:9" x14ac:dyDescent="0.15">
      <c r="A7" s="183" t="s">
        <v>69</v>
      </c>
      <c r="B7" s="184">
        <v>29028.3</v>
      </c>
      <c r="C7" s="184">
        <v>33325</v>
      </c>
      <c r="D7" s="184">
        <v>40399.17</v>
      </c>
      <c r="E7" s="184">
        <v>44732.15</v>
      </c>
      <c r="F7" s="184">
        <v>45986.45</v>
      </c>
      <c r="G7" s="184">
        <v>46036.45</v>
      </c>
      <c r="H7" s="184">
        <v>45236.45</v>
      </c>
      <c r="I7" s="184">
        <v>45136.45</v>
      </c>
    </row>
    <row r="8" spans="1:9" x14ac:dyDescent="0.15">
      <c r="A8" s="183" t="s">
        <v>70</v>
      </c>
      <c r="B8" s="184">
        <v>17820</v>
      </c>
      <c r="C8" s="184">
        <v>15990</v>
      </c>
      <c r="D8" s="184">
        <v>17085</v>
      </c>
      <c r="E8" s="184">
        <v>19410</v>
      </c>
      <c r="F8" s="184">
        <v>21640</v>
      </c>
      <c r="G8" s="184">
        <v>21640</v>
      </c>
      <c r="H8" s="184">
        <v>23500</v>
      </c>
      <c r="I8" s="184">
        <v>23500</v>
      </c>
    </row>
    <row r="9" spans="1:9" x14ac:dyDescent="0.15">
      <c r="A9" s="183" t="s">
        <v>71</v>
      </c>
      <c r="B9" s="184">
        <v>12100</v>
      </c>
      <c r="C9" s="184">
        <v>9950</v>
      </c>
      <c r="D9" s="184">
        <v>10400</v>
      </c>
      <c r="E9" s="184">
        <v>11650</v>
      </c>
      <c r="F9" s="184">
        <v>12600</v>
      </c>
      <c r="G9" s="184">
        <v>12600</v>
      </c>
      <c r="H9" s="184">
        <v>13600</v>
      </c>
      <c r="I9" s="184">
        <v>13600</v>
      </c>
    </row>
    <row r="10" spans="1:9" x14ac:dyDescent="0.15">
      <c r="A10" s="183" t="s">
        <v>72</v>
      </c>
      <c r="B10" s="184">
        <v>4350</v>
      </c>
      <c r="C10" s="184">
        <v>4650</v>
      </c>
      <c r="D10" s="184">
        <v>5300</v>
      </c>
      <c r="E10" s="184">
        <v>6300</v>
      </c>
      <c r="F10" s="184">
        <v>7600</v>
      </c>
      <c r="G10" s="184">
        <v>7600</v>
      </c>
      <c r="H10" s="184">
        <v>8500</v>
      </c>
      <c r="I10" s="184">
        <v>8500</v>
      </c>
    </row>
    <row r="11" spans="1:9" x14ac:dyDescent="0.15">
      <c r="A11" s="183" t="s">
        <v>73</v>
      </c>
      <c r="B11" s="184">
        <v>1230</v>
      </c>
      <c r="C11" s="184">
        <v>1240</v>
      </c>
      <c r="D11" s="184">
        <v>1230</v>
      </c>
      <c r="E11" s="184">
        <v>1210</v>
      </c>
      <c r="F11" s="184">
        <v>1190</v>
      </c>
      <c r="G11" s="184">
        <v>1190</v>
      </c>
      <c r="H11" s="184">
        <v>1200</v>
      </c>
      <c r="I11" s="184">
        <v>1200</v>
      </c>
    </row>
    <row r="12" spans="1:9" x14ac:dyDescent="0.15">
      <c r="A12" s="183" t="s">
        <v>199</v>
      </c>
      <c r="B12" s="184">
        <v>140</v>
      </c>
      <c r="C12" s="184">
        <v>150</v>
      </c>
      <c r="D12" s="184">
        <v>155</v>
      </c>
      <c r="E12" s="184">
        <v>250</v>
      </c>
      <c r="F12" s="184">
        <v>250</v>
      </c>
      <c r="G12" s="184">
        <v>250</v>
      </c>
      <c r="H12" s="184">
        <v>200</v>
      </c>
      <c r="I12" s="184">
        <v>200</v>
      </c>
    </row>
    <row r="13" spans="1:9" x14ac:dyDescent="0.15">
      <c r="A13" s="183" t="s">
        <v>74</v>
      </c>
      <c r="B13" s="184">
        <v>2.2999999999999998</v>
      </c>
      <c r="C13" s="184">
        <v>1.25</v>
      </c>
      <c r="D13" s="184">
        <v>0.42</v>
      </c>
      <c r="E13" s="184">
        <v>7.7</v>
      </c>
      <c r="F13" s="184">
        <v>10</v>
      </c>
      <c r="G13" s="184">
        <v>10</v>
      </c>
      <c r="H13" s="184">
        <v>10</v>
      </c>
      <c r="I13" s="184">
        <v>10</v>
      </c>
    </row>
    <row r="14" spans="1:9" x14ac:dyDescent="0.15">
      <c r="A14" s="183" t="s">
        <v>75</v>
      </c>
      <c r="B14" s="184">
        <v>17822.3</v>
      </c>
      <c r="C14" s="184">
        <v>15991.25</v>
      </c>
      <c r="D14" s="184">
        <v>17085.419999999998</v>
      </c>
      <c r="E14" s="184">
        <v>19417.7</v>
      </c>
      <c r="F14" s="184">
        <v>21650</v>
      </c>
      <c r="G14" s="184">
        <v>21650</v>
      </c>
      <c r="H14" s="184">
        <v>23510</v>
      </c>
      <c r="I14" s="184">
        <v>23510</v>
      </c>
    </row>
    <row r="15" spans="1:9" ht="14.25" thickBot="1" x14ac:dyDescent="0.2">
      <c r="A15" s="183" t="s">
        <v>76</v>
      </c>
      <c r="B15" s="184">
        <v>11206</v>
      </c>
      <c r="C15" s="184">
        <v>17333.75</v>
      </c>
      <c r="D15" s="184">
        <v>23313.75</v>
      </c>
      <c r="E15" s="184">
        <v>25314.45</v>
      </c>
      <c r="F15" s="184">
        <v>24336.45</v>
      </c>
      <c r="G15" s="184">
        <v>24386.45</v>
      </c>
      <c r="H15" s="184">
        <v>21726.45</v>
      </c>
      <c r="I15" s="184">
        <v>21626.45</v>
      </c>
    </row>
    <row r="16" spans="1:9" ht="14.25" thickBot="1" x14ac:dyDescent="0.2">
      <c r="A16" s="267" t="s">
        <v>77</v>
      </c>
      <c r="B16" s="268"/>
      <c r="C16" s="268"/>
      <c r="D16" s="268"/>
      <c r="E16" s="268"/>
      <c r="F16" s="268"/>
      <c r="G16" s="268"/>
      <c r="H16" s="268"/>
      <c r="I16" s="269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23" sqref="G23"/>
    </sheetView>
  </sheetViews>
  <sheetFormatPr defaultRowHeight="13.5" x14ac:dyDescent="0.15"/>
  <sheetData>
    <row r="1" spans="1:24" x14ac:dyDescent="0.15">
      <c r="A1" s="270" t="s">
        <v>78</v>
      </c>
      <c r="B1" s="270" t="s">
        <v>13</v>
      </c>
      <c r="C1" s="270" t="s">
        <v>14</v>
      </c>
      <c r="D1" s="271"/>
      <c r="E1" s="271"/>
      <c r="F1" s="270" t="s">
        <v>79</v>
      </c>
      <c r="G1" s="271"/>
      <c r="H1" s="271"/>
      <c r="I1" s="271"/>
      <c r="J1" s="271"/>
      <c r="K1" s="270" t="s">
        <v>80</v>
      </c>
      <c r="L1" s="271"/>
      <c r="M1" s="271"/>
      <c r="N1" s="270" t="s">
        <v>81</v>
      </c>
      <c r="O1" s="271"/>
      <c r="P1" s="271"/>
      <c r="Q1" s="270" t="s">
        <v>82</v>
      </c>
      <c r="R1" s="271"/>
      <c r="S1" s="271"/>
      <c r="T1" s="271"/>
      <c r="U1" s="98" t="s">
        <v>83</v>
      </c>
      <c r="V1" s="270" t="s">
        <v>84</v>
      </c>
      <c r="W1" s="271"/>
      <c r="X1" s="271"/>
    </row>
    <row r="2" spans="1:24" x14ac:dyDescent="0.15">
      <c r="A2" s="270"/>
      <c r="B2" s="270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价格</vt:lpstr>
      <vt:lpstr>summarize</vt:lpstr>
      <vt:lpstr>运费</vt:lpstr>
      <vt:lpstr>NSPort</vt:lpstr>
      <vt:lpstr>DeepProcessing</vt:lpstr>
      <vt:lpstr>深加工饲料厂库存</vt:lpstr>
      <vt:lpstr>价差</vt:lpstr>
      <vt:lpstr>平衡表</vt:lpstr>
      <vt:lpstr>种植成本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2018-09-19T00:40:06Z</dcterms:modified>
</cp:coreProperties>
</file>