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售粮进度" sheetId="1" r:id="rId1"/>
    <sheet name="feedfactoryinventory" sheetId="2" r:id="rId2"/>
    <sheet name="chanqu" sheetId="3" r:id="rId3"/>
    <sheet name="summarize" sheetId="6" r:id="rId4"/>
    <sheet name="外围环境" sheetId="4" r:id="rId5"/>
    <sheet name="走势预测" sheetId="5" r:id="rId6"/>
    <sheet name="每日简评" sheetId="7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</workbook>
</file>

<file path=xl/calcChain.xml><?xml version="1.0" encoding="utf-8"?>
<calcChain xmlns="http://schemas.openxmlformats.org/spreadsheetml/2006/main">
  <c r="F17" i="3" l="1"/>
  <c r="F16" i="3"/>
  <c r="F14" i="3"/>
  <c r="C14" i="3"/>
  <c r="D14" i="3"/>
  <c r="E14" i="3"/>
  <c r="F18" i="3" l="1"/>
  <c r="D7" i="6" l="1"/>
  <c r="B14" i="3" l="1"/>
  <c r="AH21" i="7" l="1"/>
  <c r="AG21" i="7"/>
  <c r="AF21" i="7"/>
  <c r="AE21" i="7"/>
  <c r="AH20" i="7"/>
  <c r="AG20" i="7"/>
  <c r="AF20" i="7"/>
  <c r="AE20" i="7"/>
  <c r="AH19" i="7"/>
  <c r="AG19" i="7"/>
  <c r="AF19" i="7"/>
  <c r="AE19" i="7"/>
  <c r="AH18" i="7"/>
  <c r="AG18" i="7"/>
  <c r="AF18" i="7"/>
  <c r="AE18" i="7"/>
  <c r="AI16" i="7"/>
  <c r="AH16" i="7"/>
  <c r="AG16" i="7"/>
  <c r="AF16" i="7"/>
  <c r="AE16" i="7"/>
  <c r="AI15" i="7"/>
  <c r="AH15" i="7"/>
  <c r="AG15" i="7"/>
  <c r="AF15" i="7"/>
  <c r="AE15" i="7"/>
  <c r="AH10" i="7"/>
  <c r="AG10" i="7"/>
  <c r="AF10" i="7"/>
  <c r="AE10" i="7"/>
  <c r="AH9" i="7"/>
  <c r="AG9" i="7"/>
  <c r="AF9" i="7"/>
  <c r="AE9" i="7"/>
  <c r="AH6" i="7"/>
  <c r="AE6" i="7"/>
  <c r="AH5" i="7"/>
  <c r="AE5" i="7"/>
  <c r="AC2" i="7"/>
  <c r="Z6" i="7"/>
  <c r="W6" i="7"/>
  <c r="W5" i="7"/>
  <c r="Z5" i="7"/>
  <c r="K24" i="6" l="1"/>
  <c r="G24" i="6" s="1"/>
  <c r="K23" i="6"/>
  <c r="H23" i="6" s="1"/>
  <c r="G18" i="6"/>
  <c r="F18" i="6"/>
  <c r="H18" i="6"/>
  <c r="I18" i="6" s="1"/>
  <c r="G21" i="6"/>
  <c r="F21" i="6"/>
  <c r="H21" i="6"/>
  <c r="I21" i="6" s="1"/>
  <c r="G20" i="6"/>
  <c r="F20" i="6"/>
  <c r="H20" i="6"/>
  <c r="I20" i="6" s="1"/>
  <c r="G19" i="6"/>
  <c r="F19" i="6"/>
  <c r="H19" i="6"/>
  <c r="I19" i="6" s="1"/>
  <c r="K20" i="6" l="1"/>
  <c r="L24" i="6"/>
  <c r="H24" i="6" s="1"/>
  <c r="I24" i="6" s="1"/>
  <c r="G17" i="6"/>
  <c r="F17" i="6"/>
  <c r="H17" i="6"/>
  <c r="I17" i="6" s="1"/>
  <c r="G16" i="6"/>
  <c r="F16" i="6"/>
  <c r="H16" i="6"/>
  <c r="I16" i="6" s="1"/>
  <c r="G15" i="6"/>
  <c r="F15" i="6"/>
  <c r="H15" i="6"/>
  <c r="I15" i="6" s="1"/>
  <c r="G23" i="6" l="1"/>
  <c r="I23" i="6" s="1"/>
  <c r="A1" i="6"/>
  <c r="I29" i="6"/>
  <c r="H29" i="6"/>
  <c r="G29" i="6"/>
  <c r="F29" i="6"/>
  <c r="D29" i="6"/>
  <c r="C29" i="6"/>
  <c r="I28" i="6"/>
  <c r="H28" i="6"/>
  <c r="G28" i="6"/>
  <c r="F28" i="6"/>
  <c r="D28" i="6"/>
  <c r="C28" i="6"/>
  <c r="I27" i="6"/>
  <c r="H27" i="6"/>
  <c r="G27" i="6"/>
  <c r="F27" i="6"/>
  <c r="D27" i="6"/>
  <c r="C27" i="6"/>
  <c r="I26" i="6"/>
  <c r="H26" i="6"/>
  <c r="G26" i="6"/>
  <c r="F26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C7" i="6"/>
  <c r="H6" i="6"/>
  <c r="G6" i="6"/>
  <c r="D6" i="6"/>
  <c r="C6" i="6"/>
  <c r="G5" i="6"/>
  <c r="D5" i="6"/>
  <c r="C5" i="6"/>
  <c r="H4" i="6"/>
  <c r="G4" i="6"/>
  <c r="D4" i="6"/>
  <c r="C4" i="6"/>
  <c r="G3" i="6"/>
  <c r="D3" i="6"/>
  <c r="C3" i="6"/>
  <c r="H2" i="6"/>
  <c r="G2" i="6"/>
  <c r="D2" i="6"/>
  <c r="C2" i="6"/>
  <c r="E17" i="3"/>
  <c r="D17" i="3"/>
  <c r="C17" i="3"/>
  <c r="B17" i="3"/>
  <c r="E16" i="3"/>
  <c r="D16" i="3"/>
  <c r="C16" i="3"/>
  <c r="B16" i="3"/>
  <c r="H8" i="3"/>
  <c r="G8" i="3"/>
  <c r="F8" i="3"/>
  <c r="E8" i="3"/>
  <c r="D8" i="3"/>
  <c r="C8" i="3"/>
  <c r="B8" i="3"/>
  <c r="E6" i="3"/>
  <c r="C6" i="3"/>
  <c r="D6" i="3" s="1"/>
  <c r="B6" i="3"/>
  <c r="H5" i="3"/>
  <c r="G5" i="3"/>
  <c r="F5" i="3"/>
  <c r="E5" i="3"/>
  <c r="D5" i="3"/>
  <c r="C5" i="3"/>
  <c r="B5" i="3"/>
  <c r="H3" i="3"/>
  <c r="H7" i="3" s="1"/>
  <c r="G3" i="3"/>
  <c r="F3" i="3"/>
  <c r="E3" i="3"/>
  <c r="D3" i="3"/>
  <c r="C3" i="3"/>
  <c r="B3" i="3"/>
  <c r="A2" i="3"/>
  <c r="C7" i="3" l="1"/>
  <c r="C9" i="3" s="1"/>
  <c r="D7" i="3"/>
  <c r="D9" i="3" s="1"/>
  <c r="B7" i="3"/>
  <c r="B9" i="3" s="1"/>
  <c r="E7" i="3"/>
  <c r="E9" i="3" s="1"/>
  <c r="C18" i="3"/>
  <c r="B18" i="3"/>
  <c r="D18" i="3"/>
  <c r="E18" i="3"/>
  <c r="H9" i="3"/>
  <c r="F6" i="3"/>
  <c r="G6" i="3" s="1"/>
  <c r="G7" i="3" s="1"/>
  <c r="G9" i="3" s="1"/>
  <c r="F7" i="3" l="1"/>
  <c r="F9" i="3" s="1"/>
  <c r="Z21" i="7" l="1"/>
  <c r="X21" i="7"/>
  <c r="Y21" i="7"/>
  <c r="W21" i="7"/>
  <c r="Z20" i="7"/>
  <c r="Y20" i="7"/>
  <c r="X20" i="7"/>
  <c r="W20" i="7"/>
  <c r="Z19" i="7"/>
  <c r="Z18" i="7"/>
  <c r="Y19" i="7"/>
  <c r="Y18" i="7"/>
  <c r="X19" i="7"/>
  <c r="X18" i="7"/>
  <c r="W19" i="7"/>
  <c r="W18" i="7"/>
  <c r="AA16" i="7"/>
  <c r="AA15" i="7"/>
  <c r="Z16" i="7"/>
  <c r="Z15" i="7"/>
  <c r="Y16" i="7"/>
  <c r="Y15" i="7"/>
  <c r="X16" i="7"/>
  <c r="X15" i="7"/>
  <c r="W16" i="7"/>
  <c r="W15" i="7"/>
  <c r="Z13" i="7"/>
  <c r="Z12" i="7"/>
  <c r="Y13" i="7"/>
  <c r="Y12" i="7"/>
  <c r="X13" i="7"/>
  <c r="X12" i="7"/>
  <c r="W13" i="7"/>
  <c r="W12" i="7"/>
  <c r="Z10" i="7"/>
  <c r="Y10" i="7"/>
  <c r="X10" i="7"/>
  <c r="W10" i="7"/>
  <c r="Z9" i="7"/>
  <c r="Y9" i="7"/>
  <c r="X9" i="7"/>
  <c r="W9" i="7"/>
  <c r="B9" i="7"/>
  <c r="B19" i="7"/>
  <c r="U2" i="7"/>
  <c r="N25" i="7"/>
  <c r="N24" i="7"/>
  <c r="N23" i="7"/>
  <c r="N22" i="7"/>
  <c r="R21" i="7"/>
  <c r="Q21" i="7"/>
  <c r="P21" i="7"/>
  <c r="O21" i="7"/>
  <c r="N21" i="7"/>
  <c r="M21" i="7"/>
  <c r="N20" i="7"/>
  <c r="N19" i="7"/>
  <c r="S18" i="7"/>
  <c r="R18" i="7"/>
  <c r="Q18" i="7"/>
  <c r="P18" i="7"/>
  <c r="O18" i="7"/>
  <c r="N18" i="7"/>
  <c r="M18" i="7"/>
  <c r="N17" i="7"/>
  <c r="N16" i="7"/>
  <c r="R15" i="7"/>
  <c r="Q15" i="7"/>
  <c r="P15" i="7"/>
  <c r="O15" i="7"/>
  <c r="N15" i="7"/>
  <c r="N14" i="7"/>
  <c r="N13" i="7"/>
  <c r="R12" i="7"/>
  <c r="Q12" i="7"/>
  <c r="P12" i="7"/>
  <c r="O12" i="7"/>
  <c r="N12" i="7"/>
  <c r="M12" i="7"/>
  <c r="N11" i="7"/>
  <c r="O10" i="7"/>
  <c r="N10" i="7"/>
  <c r="N9" i="7"/>
  <c r="N8" i="7"/>
  <c r="N7" i="7"/>
  <c r="N6" i="7"/>
  <c r="N5" i="7"/>
  <c r="M5" i="7"/>
  <c r="N4" i="7"/>
  <c r="S3" i="7"/>
  <c r="R3" i="7"/>
  <c r="Q3" i="7"/>
  <c r="P3" i="7"/>
  <c r="O3" i="7"/>
  <c r="N3" i="7"/>
  <c r="S2" i="7"/>
  <c r="R2" i="7"/>
  <c r="Q2" i="7"/>
  <c r="P2" i="7"/>
  <c r="O2" i="7"/>
  <c r="N2" i="7"/>
  <c r="S1" i="7"/>
  <c r="R1" i="7"/>
  <c r="Q1" i="7"/>
  <c r="P1" i="7"/>
  <c r="O1" i="7"/>
  <c r="J39" i="7"/>
  <c r="R25" i="7" s="1"/>
  <c r="I39" i="7"/>
  <c r="Q25" i="7" s="1"/>
  <c r="H39" i="7"/>
  <c r="P25" i="7" s="1"/>
  <c r="F39" i="7"/>
  <c r="O25" i="7" s="1"/>
  <c r="J37" i="7"/>
  <c r="J38" i="7" s="1"/>
  <c r="R24" i="7" s="1"/>
  <c r="I37" i="7"/>
  <c r="I38" i="7" s="1"/>
  <c r="Q24" i="7" s="1"/>
  <c r="H37" i="7"/>
  <c r="H38" i="7" s="1"/>
  <c r="P24" i="7" s="1"/>
  <c r="F37" i="7"/>
  <c r="F38" i="7" s="1"/>
  <c r="O24" i="7" s="1"/>
  <c r="J36" i="7"/>
  <c r="R22" i="7" s="1"/>
  <c r="I36" i="7"/>
  <c r="Q22" i="7" s="1"/>
  <c r="H36" i="7"/>
  <c r="P22" i="7" s="1"/>
  <c r="F36" i="7"/>
  <c r="O22" i="7" s="1"/>
  <c r="F33" i="7"/>
  <c r="F32" i="7"/>
  <c r="O9" i="7" s="1"/>
  <c r="D31" i="7"/>
  <c r="M8" i="7" s="1"/>
  <c r="K30" i="7"/>
  <c r="J30" i="7"/>
  <c r="I30" i="7"/>
  <c r="H30" i="7"/>
  <c r="G30" i="7"/>
  <c r="F30" i="7"/>
  <c r="K18" i="7"/>
  <c r="K19" i="7" s="1"/>
  <c r="R20" i="7" s="1"/>
  <c r="J18" i="7"/>
  <c r="J19" i="7" s="1"/>
  <c r="S20" i="7" s="1"/>
  <c r="I18" i="7"/>
  <c r="I19" i="7" s="1"/>
  <c r="Q20" i="7" s="1"/>
  <c r="H18" i="7"/>
  <c r="H19" i="7" s="1"/>
  <c r="P20" i="7" s="1"/>
  <c r="F18" i="7"/>
  <c r="F19" i="7" s="1"/>
  <c r="O20" i="7" s="1"/>
  <c r="F15" i="7"/>
  <c r="O6" i="7" s="1"/>
  <c r="H14" i="7"/>
  <c r="R5" i="7" s="1"/>
  <c r="F14" i="7"/>
  <c r="P5" i="7" s="1"/>
  <c r="K11" i="7"/>
  <c r="K14" i="7" s="1"/>
  <c r="Q5" i="7" s="1"/>
  <c r="J11" i="7"/>
  <c r="J14" i="7" s="1"/>
  <c r="O5" i="7" s="1"/>
  <c r="I11" i="7"/>
  <c r="I14" i="7" s="1"/>
  <c r="S5" i="7" s="1"/>
  <c r="G11" i="7"/>
  <c r="F11" i="7"/>
  <c r="K10" i="7"/>
  <c r="Q17" i="7" s="1"/>
  <c r="J10" i="7"/>
  <c r="R17" i="7" s="1"/>
  <c r="I10" i="7"/>
  <c r="P17" i="7" s="1"/>
  <c r="H10" i="7"/>
  <c r="O17" i="7" s="1"/>
  <c r="F10" i="7"/>
  <c r="K9" i="7"/>
  <c r="Q16" i="7" s="1"/>
  <c r="J9" i="7"/>
  <c r="R16" i="7" s="1"/>
  <c r="I9" i="7"/>
  <c r="P16" i="7" s="1"/>
  <c r="H9" i="7"/>
  <c r="O16" i="7" s="1"/>
  <c r="F9" i="7"/>
  <c r="K7" i="7"/>
  <c r="R14" i="7" s="1"/>
  <c r="I7" i="7"/>
  <c r="Q14" i="7" s="1"/>
  <c r="H7" i="7"/>
  <c r="P14" i="7" s="1"/>
  <c r="F7" i="7"/>
  <c r="O14" i="7" s="1"/>
  <c r="K6" i="7"/>
  <c r="R13" i="7" s="1"/>
  <c r="I6" i="7"/>
  <c r="Q13" i="7" s="1"/>
  <c r="H6" i="7"/>
  <c r="P13" i="7" s="1"/>
  <c r="F6" i="7"/>
  <c r="O13" i="7" s="1"/>
  <c r="F4" i="7"/>
  <c r="G3" i="7"/>
  <c r="G4" i="7" s="1"/>
  <c r="D1" i="7"/>
  <c r="M1" i="7" s="1"/>
  <c r="B1" i="7"/>
  <c r="B13" i="7"/>
  <c r="B17" i="7" s="1"/>
  <c r="B11" i="7"/>
  <c r="B3" i="7"/>
  <c r="B8" i="7" s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B2" i="1"/>
  <c r="AE3" i="7" l="1"/>
  <c r="AH3" i="7" s="1"/>
  <c r="W3" i="7"/>
  <c r="Z3" i="7" s="1"/>
  <c r="W4" i="7"/>
  <c r="Z4" i="7" s="1"/>
  <c r="AE4" i="7"/>
  <c r="AH4" i="7" s="1"/>
  <c r="O19" i="7"/>
  <c r="P19" i="7"/>
  <c r="O23" i="7"/>
  <c r="R19" i="7"/>
  <c r="P23" i="7"/>
  <c r="S19" i="7"/>
  <c r="Q23" i="7"/>
  <c r="R23" i="7"/>
  <c r="F16" i="7"/>
  <c r="O7" i="7" s="1"/>
  <c r="Q19" i="7"/>
  <c r="G14" i="7"/>
  <c r="G23" i="7"/>
  <c r="F22" i="7"/>
  <c r="H23" i="7"/>
  <c r="G22" i="7"/>
  <c r="G24" i="7" s="1"/>
  <c r="I23" i="7"/>
  <c r="H22" i="7"/>
  <c r="J23" i="7"/>
  <c r="I22" i="7"/>
  <c r="K23" i="7"/>
  <c r="J22" i="7"/>
  <c r="K22" i="7"/>
  <c r="F23" i="7"/>
  <c r="B6" i="7"/>
  <c r="B16" i="7"/>
  <c r="B7" i="7"/>
  <c r="B18" i="7"/>
  <c r="D9" i="1"/>
  <c r="D8" i="1"/>
  <c r="D7" i="1"/>
  <c r="D6" i="1"/>
  <c r="D5" i="1"/>
  <c r="D4" i="1"/>
  <c r="D3" i="1"/>
  <c r="G31" i="7" l="1"/>
  <c r="G34" i="7" s="1"/>
  <c r="I24" i="7"/>
  <c r="I31" i="7" s="1"/>
  <c r="K24" i="7"/>
  <c r="K31" i="7" s="1"/>
  <c r="J24" i="7"/>
  <c r="J31" i="7" s="1"/>
  <c r="F24" i="7"/>
  <c r="F31" i="7" s="1"/>
  <c r="H24" i="7"/>
  <c r="H31" i="7" s="1"/>
  <c r="B20" i="7"/>
  <c r="B10" i="7"/>
  <c r="D9" i="4"/>
  <c r="D8" i="4"/>
  <c r="D7" i="4"/>
  <c r="D6" i="4"/>
  <c r="D5" i="4"/>
  <c r="D4" i="4"/>
  <c r="D3" i="4"/>
  <c r="D2" i="4"/>
  <c r="F12" i="2"/>
  <c r="F11" i="2"/>
  <c r="F10" i="2"/>
  <c r="F9" i="2"/>
  <c r="F8" i="2"/>
  <c r="F7" i="2"/>
  <c r="F6" i="2"/>
  <c r="F5" i="2"/>
  <c r="F4" i="2"/>
  <c r="F3" i="2"/>
  <c r="F2" i="2"/>
  <c r="C12" i="2"/>
  <c r="C11" i="2"/>
  <c r="C10" i="2"/>
  <c r="C9" i="2"/>
  <c r="C8" i="2"/>
  <c r="C7" i="2"/>
  <c r="C6" i="2"/>
  <c r="C5" i="2"/>
  <c r="C4" i="2"/>
  <c r="C3" i="2"/>
  <c r="C2" i="2"/>
  <c r="Z7" i="7" l="1"/>
  <c r="AH7" i="7"/>
  <c r="W7" i="7"/>
  <c r="AE7" i="7"/>
  <c r="J34" i="7"/>
  <c r="O11" i="7" s="1"/>
  <c r="O8" i="7"/>
  <c r="K34" i="7"/>
  <c r="Q11" i="7" s="1"/>
  <c r="Q8" i="7"/>
  <c r="I34" i="7"/>
  <c r="S11" i="7" s="1"/>
  <c r="S8" i="7"/>
  <c r="H34" i="7"/>
  <c r="R11" i="7" s="1"/>
  <c r="R8" i="7"/>
  <c r="F34" i="7"/>
  <c r="P11" i="7" s="1"/>
  <c r="P8" i="7"/>
  <c r="J4" i="7" l="1"/>
</calcChain>
</file>

<file path=xl/sharedStrings.xml><?xml version="1.0" encoding="utf-8"?>
<sst xmlns="http://schemas.openxmlformats.org/spreadsheetml/2006/main" count="393" uniqueCount="292">
  <si>
    <t>拍卖到港</t>
    <phoneticPr fontId="2" type="noConversion"/>
  </si>
  <si>
    <t>产区新粮到港</t>
    <phoneticPr fontId="2" type="noConversion"/>
  </si>
  <si>
    <t>16/17</t>
  </si>
  <si>
    <t>17/18</t>
  </si>
  <si>
    <t>18/19</t>
  </si>
  <si>
    <t>19/20</t>
  </si>
  <si>
    <t>10月底</t>
  </si>
  <si>
    <t>1月底</t>
  </si>
  <si>
    <t>4月底</t>
  </si>
  <si>
    <t>地区</t>
    <phoneticPr fontId="2" type="noConversion"/>
  </si>
  <si>
    <t>库存天数</t>
    <phoneticPr fontId="2" type="noConversion"/>
  </si>
  <si>
    <t>地区</t>
    <phoneticPr fontId="2" type="noConversion"/>
  </si>
  <si>
    <t>企业</t>
    <phoneticPr fontId="2" type="noConversion"/>
  </si>
  <si>
    <t>企业</t>
  </si>
  <si>
    <t>珠三角</t>
    <phoneticPr fontId="2" type="noConversion"/>
  </si>
  <si>
    <t>广西</t>
    <phoneticPr fontId="2" type="noConversion"/>
  </si>
  <si>
    <t>西南</t>
    <phoneticPr fontId="2" type="noConversion"/>
  </si>
  <si>
    <t>长三角</t>
    <phoneticPr fontId="2" type="noConversion"/>
  </si>
  <si>
    <t>福建</t>
    <phoneticPr fontId="2" type="noConversion"/>
  </si>
  <si>
    <t>温氏</t>
  </si>
  <si>
    <t>双胞胎</t>
  </si>
  <si>
    <t>海大</t>
  </si>
  <si>
    <t>南宝</t>
  </si>
  <si>
    <t>小散企业</t>
  </si>
  <si>
    <t>力源</t>
  </si>
  <si>
    <t>新天地</t>
  </si>
  <si>
    <t>华港</t>
  </si>
  <si>
    <t>特驱</t>
  </si>
  <si>
    <t>通威</t>
  </si>
  <si>
    <t>希望</t>
  </si>
  <si>
    <t>正邦</t>
  </si>
  <si>
    <t>九鼎</t>
  </si>
  <si>
    <t>唐人神</t>
  </si>
  <si>
    <t>华农恒青</t>
  </si>
  <si>
    <t>海新</t>
  </si>
  <si>
    <t>华龙</t>
  </si>
  <si>
    <t>傲农</t>
  </si>
  <si>
    <t>合约</t>
    <phoneticPr fontId="2" type="noConversion"/>
  </si>
  <si>
    <t>最新</t>
    <phoneticPr fontId="2" type="noConversion"/>
  </si>
  <si>
    <t>上周</t>
    <phoneticPr fontId="2" type="noConversion"/>
  </si>
  <si>
    <t>周涨幅</t>
    <phoneticPr fontId="2" type="noConversion"/>
  </si>
  <si>
    <t>上证指数</t>
    <phoneticPr fontId="2" type="noConversion"/>
  </si>
  <si>
    <t>标普500</t>
    <phoneticPr fontId="2" type="noConversion"/>
  </si>
  <si>
    <t>欧元/美元</t>
    <phoneticPr fontId="2" type="noConversion"/>
  </si>
  <si>
    <t>现货黄金</t>
    <phoneticPr fontId="2" type="noConversion"/>
  </si>
  <si>
    <t>离岸人民币</t>
    <phoneticPr fontId="2" type="noConversion"/>
  </si>
  <si>
    <t>布伦特原油</t>
    <phoneticPr fontId="2" type="noConversion"/>
  </si>
  <si>
    <t>美玉米主力</t>
    <phoneticPr fontId="2" type="noConversion"/>
  </si>
  <si>
    <t>大连玉米9月</t>
    <phoneticPr fontId="2" type="noConversion"/>
  </si>
  <si>
    <t>售粮进度</t>
    <phoneticPr fontId="2" type="noConversion"/>
  </si>
  <si>
    <t>省份</t>
    <phoneticPr fontId="2" type="noConversion"/>
  </si>
  <si>
    <t>去年</t>
    <phoneticPr fontId="2" type="noConversion"/>
  </si>
  <si>
    <t>同比</t>
    <phoneticPr fontId="2" type="noConversion"/>
  </si>
  <si>
    <t>黑龙江</t>
    <phoneticPr fontId="2" type="noConversion"/>
  </si>
  <si>
    <t>吉林</t>
    <phoneticPr fontId="2" type="noConversion"/>
  </si>
  <si>
    <t>辽宁</t>
    <phoneticPr fontId="2" type="noConversion"/>
  </si>
  <si>
    <t>内蒙</t>
    <phoneticPr fontId="2" type="noConversion"/>
  </si>
  <si>
    <t>河北</t>
    <phoneticPr fontId="2" type="noConversion"/>
  </si>
  <si>
    <t>山东</t>
    <phoneticPr fontId="2" type="noConversion"/>
  </si>
  <si>
    <t>河南</t>
    <phoneticPr fontId="2" type="noConversion"/>
  </si>
  <si>
    <t>期货2001</t>
    <phoneticPr fontId="2" type="noConversion"/>
  </si>
  <si>
    <t>当日</t>
    <phoneticPr fontId="2" type="noConversion"/>
  </si>
  <si>
    <t>交割日期</t>
    <phoneticPr fontId="2" type="noConversion"/>
  </si>
  <si>
    <t>昨日期货价格</t>
    <phoneticPr fontId="2" type="noConversion"/>
  </si>
  <si>
    <t>现货期货资金利息</t>
    <phoneticPr fontId="2" type="noConversion"/>
  </si>
  <si>
    <t>现货仓储天数</t>
    <phoneticPr fontId="2" type="noConversion"/>
  </si>
  <si>
    <t>期货仓单天数</t>
    <phoneticPr fontId="2" type="noConversion"/>
  </si>
  <si>
    <t>交割费用</t>
    <phoneticPr fontId="2" type="noConversion"/>
  </si>
  <si>
    <t>总费用</t>
    <phoneticPr fontId="2" type="noConversion"/>
  </si>
  <si>
    <t>期货1909</t>
    <phoneticPr fontId="2" type="noConversion"/>
  </si>
  <si>
    <t>当日</t>
  </si>
  <si>
    <t>交割日期</t>
  </si>
  <si>
    <t>昨日期货价格</t>
  </si>
  <si>
    <t>克山天跃</t>
  </si>
  <si>
    <t>三盛佰富</t>
    <phoneticPr fontId="2" type="noConversion"/>
  </si>
  <si>
    <t>镇赉益健</t>
  </si>
  <si>
    <t>安达亿鼎</t>
  </si>
  <si>
    <t>兴安盟稷丰</t>
  </si>
  <si>
    <t>大安洵佶</t>
    <phoneticPr fontId="2" type="noConversion"/>
  </si>
  <si>
    <t>潮粮价</t>
    <phoneticPr fontId="2" type="noConversion"/>
  </si>
  <si>
    <t>干粮价</t>
    <phoneticPr fontId="2" type="noConversion"/>
  </si>
  <si>
    <t>较昨日变化</t>
    <phoneticPr fontId="2" type="noConversion"/>
  </si>
  <si>
    <t>东北深加工</t>
    <phoneticPr fontId="2" type="noConversion"/>
  </si>
  <si>
    <t>依安鹏程</t>
    <phoneticPr fontId="2" type="noConversion"/>
  </si>
  <si>
    <t>中粮龙江</t>
    <phoneticPr fontId="2" type="noConversion"/>
  </si>
  <si>
    <t>青冈龙凤</t>
    <phoneticPr fontId="2" type="noConversion"/>
  </si>
  <si>
    <t>松原嘉吉</t>
    <phoneticPr fontId="2" type="noConversion"/>
  </si>
  <si>
    <t>干粮价</t>
    <phoneticPr fontId="2" type="noConversion"/>
  </si>
  <si>
    <t>较昨日变化</t>
  </si>
  <si>
    <t>富锦象屿</t>
    <phoneticPr fontId="2" type="noConversion"/>
  </si>
  <si>
    <t>中粮肇东</t>
    <phoneticPr fontId="2" type="noConversion"/>
  </si>
  <si>
    <t>北安象屿</t>
    <phoneticPr fontId="2" type="noConversion"/>
  </si>
  <si>
    <t>通辽梅花</t>
    <phoneticPr fontId="2" type="noConversion"/>
  </si>
  <si>
    <t>开原益海</t>
    <phoneticPr fontId="2" type="noConversion"/>
  </si>
  <si>
    <t>到港成本</t>
    <phoneticPr fontId="2" type="noConversion"/>
  </si>
  <si>
    <t>火运库内费用</t>
    <phoneticPr fontId="2" type="noConversion"/>
  </si>
  <si>
    <t>火运费</t>
    <phoneticPr fontId="2" type="noConversion"/>
  </si>
  <si>
    <t>损耗税费</t>
    <phoneticPr fontId="2" type="noConversion"/>
  </si>
  <si>
    <t>我司到港成本</t>
    <phoneticPr fontId="2" type="noConversion"/>
  </si>
  <si>
    <t>锦州港价格</t>
    <phoneticPr fontId="2" type="noConversion"/>
  </si>
  <si>
    <t>华北深加工</t>
    <phoneticPr fontId="2" type="noConversion"/>
  </si>
  <si>
    <t>企业</t>
    <phoneticPr fontId="2" type="noConversion"/>
  </si>
  <si>
    <t>秦皇岛骊骅</t>
    <phoneticPr fontId="2" type="noConversion"/>
  </si>
  <si>
    <t>诸城兴贸</t>
    <phoneticPr fontId="2" type="noConversion"/>
  </si>
  <si>
    <t>寿光金</t>
    <phoneticPr fontId="2" type="noConversion"/>
  </si>
  <si>
    <t>英轩酒精</t>
    <phoneticPr fontId="2" type="noConversion"/>
  </si>
  <si>
    <t>滨州西王</t>
    <phoneticPr fontId="2" type="noConversion"/>
  </si>
  <si>
    <t>价格</t>
    <phoneticPr fontId="2" type="noConversion"/>
  </si>
  <si>
    <t>仓储费用</t>
    <phoneticPr fontId="2" type="noConversion"/>
  </si>
  <si>
    <t>现货仓储</t>
  </si>
  <si>
    <t>仓单仓储</t>
  </si>
  <si>
    <t>现货资金利息</t>
  </si>
  <si>
    <t>期货资金利息</t>
  </si>
  <si>
    <t>仓储成本小计</t>
    <phoneticPr fontId="2" type="noConversion"/>
  </si>
  <si>
    <t>交割成本</t>
    <phoneticPr fontId="2" type="noConversion"/>
  </si>
  <si>
    <t>火运入库费</t>
    <phoneticPr fontId="2" type="noConversion"/>
  </si>
  <si>
    <t>交割升贴水</t>
  </si>
  <si>
    <t>检验费</t>
  </si>
  <si>
    <t>交割手续费</t>
  </si>
  <si>
    <t>交易手续费</t>
  </si>
  <si>
    <t>交割费用小计</t>
    <phoneticPr fontId="2" type="noConversion"/>
  </si>
  <si>
    <t>我司交割成本</t>
    <phoneticPr fontId="2" type="noConversion"/>
  </si>
  <si>
    <t>期货价格</t>
    <phoneticPr fontId="2" type="noConversion"/>
  </si>
  <si>
    <t>交割价差</t>
    <phoneticPr fontId="2" type="noConversion"/>
  </si>
  <si>
    <t>南港</t>
    <phoneticPr fontId="2" type="noConversion"/>
  </si>
  <si>
    <t>港口</t>
    <phoneticPr fontId="2" type="noConversion"/>
  </si>
  <si>
    <t>蛇口</t>
  </si>
  <si>
    <t>钦州</t>
  </si>
  <si>
    <t>漳州</t>
  </si>
  <si>
    <t>南通</t>
  </si>
  <si>
    <t>散船运费</t>
    <phoneticPr fontId="2" type="noConversion"/>
  </si>
  <si>
    <t>南北发运利润</t>
    <phoneticPr fontId="2" type="noConversion"/>
  </si>
  <si>
    <t>已停止报价</t>
    <phoneticPr fontId="2" type="noConversion"/>
  </si>
  <si>
    <t>东北地区报价稳定，华北地区价格上涨</t>
    <phoneticPr fontId="2" type="noConversion"/>
  </si>
  <si>
    <t>销区港口价格稳定</t>
    <phoneticPr fontId="2" type="noConversion"/>
  </si>
  <si>
    <t>周末东北产区价格稳定，淀粉消费将进入5月消费旺季，工厂收购积极，价格易涨难跌。华北地区价格偏强，部分工厂报价上调，各家厂门到货不多，随着未来粮源的不断消化，价格仍有上行动力。北方港口价格偏强，锦州港晨间汽运到港约1.1万吨，鲅鱼圈晨间汽运到港约1.0万吨。销区方面，港口供应充裕及终端需求依旧不振等继续制约价格，进口玉米替代品有放开态势，南方价格恐难上涨。</t>
    <phoneticPr fontId="2" type="noConversion"/>
  </si>
  <si>
    <t>北方港口</t>
    <phoneticPr fontId="2" type="noConversion"/>
  </si>
  <si>
    <t>锦州港</t>
    <phoneticPr fontId="2" type="noConversion"/>
  </si>
  <si>
    <t>较昨日变化</t>
    <phoneticPr fontId="2" type="noConversion"/>
  </si>
  <si>
    <t>鲅鱼圈</t>
    <phoneticPr fontId="2" type="noConversion"/>
  </si>
  <si>
    <t>较昨日变化</t>
    <phoneticPr fontId="2" type="noConversion"/>
  </si>
  <si>
    <t>期货价格</t>
    <phoneticPr fontId="2" type="noConversion"/>
  </si>
  <si>
    <t>1909合约</t>
    <phoneticPr fontId="2" type="noConversion"/>
  </si>
  <si>
    <t>2001合约</t>
    <phoneticPr fontId="2" type="noConversion"/>
  </si>
  <si>
    <t>交割利润</t>
    <phoneticPr fontId="2" type="noConversion"/>
  </si>
  <si>
    <t>干粮价</t>
  </si>
  <si>
    <t>华北深加工</t>
    <phoneticPr fontId="2" type="noConversion"/>
  </si>
  <si>
    <t>价格</t>
  </si>
  <si>
    <t>南方港口</t>
    <phoneticPr fontId="2" type="noConversion"/>
  </si>
  <si>
    <t>港口</t>
  </si>
  <si>
    <t>散船运费</t>
  </si>
  <si>
    <t>南北发运利润</t>
  </si>
  <si>
    <t>依安鹏程</t>
  </si>
  <si>
    <t>中粮龙江</t>
  </si>
  <si>
    <t>青冈龙凤</t>
  </si>
  <si>
    <t>松原嘉吉</t>
  </si>
  <si>
    <t>中粮肇东</t>
  </si>
  <si>
    <t>北安象屿</t>
  </si>
  <si>
    <t>开原益海</t>
  </si>
  <si>
    <t>通辽梅花</t>
  </si>
  <si>
    <t>秦皇岛骊骅</t>
  </si>
  <si>
    <t>诸城兴贸</t>
  </si>
  <si>
    <t>寿光金</t>
  </si>
  <si>
    <t>滨州西王</t>
  </si>
  <si>
    <t>英轩酒精</t>
  </si>
  <si>
    <t>锦州价格</t>
    <phoneticPr fontId="2" type="noConversion"/>
  </si>
  <si>
    <t>鲅鱼圈价格</t>
    <phoneticPr fontId="2" type="noConversion"/>
  </si>
  <si>
    <t>火运入库费</t>
  </si>
  <si>
    <t>齐齐哈尔</t>
    <phoneticPr fontId="2" type="noConversion"/>
  </si>
  <si>
    <t>哈尔滨</t>
    <phoneticPr fontId="2" type="noConversion"/>
  </si>
  <si>
    <t>佳木斯</t>
    <phoneticPr fontId="2" type="noConversion"/>
  </si>
  <si>
    <t>白城</t>
    <phoneticPr fontId="2" type="noConversion"/>
  </si>
  <si>
    <t>长春</t>
    <phoneticPr fontId="2" type="noConversion"/>
  </si>
  <si>
    <t>沈阳</t>
    <phoneticPr fontId="2" type="noConversion"/>
  </si>
  <si>
    <t>通辽</t>
    <phoneticPr fontId="2" type="noConversion"/>
  </si>
  <si>
    <t>车板价</t>
    <phoneticPr fontId="2" type="noConversion"/>
  </si>
  <si>
    <t>深加工企业</t>
    <phoneticPr fontId="2" type="noConversion"/>
  </si>
  <si>
    <t>鹏程</t>
    <phoneticPr fontId="2" type="noConversion"/>
  </si>
  <si>
    <t>宾西大成</t>
    <phoneticPr fontId="2" type="noConversion"/>
  </si>
  <si>
    <t>中粮榆树</t>
    <phoneticPr fontId="2" type="noConversion"/>
  </si>
  <si>
    <t>通辽梅花</t>
    <phoneticPr fontId="2" type="noConversion"/>
  </si>
  <si>
    <t>深加工价格</t>
    <phoneticPr fontId="2" type="noConversion"/>
  </si>
  <si>
    <t>汽运</t>
    <phoneticPr fontId="2" type="noConversion"/>
  </si>
  <si>
    <t>北港价格</t>
    <phoneticPr fontId="2" type="noConversion"/>
  </si>
  <si>
    <t>价差</t>
    <phoneticPr fontId="2" type="noConversion"/>
  </si>
  <si>
    <t>拍卖</t>
    <phoneticPr fontId="2" type="noConversion"/>
  </si>
  <si>
    <t>辽宁</t>
    <phoneticPr fontId="2" type="noConversion"/>
  </si>
  <si>
    <t>二等均价</t>
    <phoneticPr fontId="2" type="noConversion"/>
  </si>
  <si>
    <t>出库费</t>
    <phoneticPr fontId="2" type="noConversion"/>
  </si>
  <si>
    <t>运费</t>
    <phoneticPr fontId="2" type="noConversion"/>
  </si>
  <si>
    <t>北港价格</t>
    <phoneticPr fontId="2" type="noConversion"/>
  </si>
  <si>
    <t>价差</t>
    <phoneticPr fontId="2" type="noConversion"/>
  </si>
  <si>
    <t>企业</t>
    <phoneticPr fontId="2" type="noConversion"/>
  </si>
  <si>
    <t>周涨跌</t>
    <phoneticPr fontId="2" type="noConversion"/>
  </si>
  <si>
    <t>港口</t>
    <phoneticPr fontId="2" type="noConversion"/>
  </si>
  <si>
    <t>最新</t>
    <phoneticPr fontId="2" type="noConversion"/>
  </si>
  <si>
    <t>备注</t>
    <phoneticPr fontId="2" type="noConversion"/>
  </si>
  <si>
    <t>黑龙江</t>
    <phoneticPr fontId="2" type="noConversion"/>
  </si>
  <si>
    <t>中粮龙江</t>
    <phoneticPr fontId="2" type="noConversion"/>
  </si>
  <si>
    <t>锦州新粮</t>
    <phoneticPr fontId="2" type="noConversion"/>
  </si>
  <si>
    <t>锦州陈粮</t>
    <phoneticPr fontId="2" type="noConversion"/>
  </si>
  <si>
    <t>青冈龙凤</t>
    <phoneticPr fontId="2" type="noConversion"/>
  </si>
  <si>
    <t>绥化昊天</t>
    <phoneticPr fontId="2" type="noConversion"/>
  </si>
  <si>
    <t>京粮龙江</t>
    <phoneticPr fontId="2" type="noConversion"/>
  </si>
  <si>
    <t>蛇口</t>
    <phoneticPr fontId="2" type="noConversion"/>
  </si>
  <si>
    <t>大成宾西</t>
    <phoneticPr fontId="2" type="noConversion"/>
  </si>
  <si>
    <t>钦州</t>
    <phoneticPr fontId="2" type="noConversion"/>
  </si>
  <si>
    <t>漳州</t>
    <phoneticPr fontId="2" type="noConversion"/>
  </si>
  <si>
    <t>南通</t>
    <phoneticPr fontId="2" type="noConversion"/>
  </si>
  <si>
    <t>富锦象屿</t>
    <phoneticPr fontId="2" type="noConversion"/>
  </si>
  <si>
    <t>内陆</t>
    <phoneticPr fontId="2" type="noConversion"/>
  </si>
  <si>
    <t>长沙</t>
    <phoneticPr fontId="2" type="noConversion"/>
  </si>
  <si>
    <t>吉林</t>
    <phoneticPr fontId="2" type="noConversion"/>
  </si>
  <si>
    <t>榆树中粮</t>
    <phoneticPr fontId="2" type="noConversion"/>
  </si>
  <si>
    <t>武汉</t>
    <phoneticPr fontId="2" type="noConversion"/>
  </si>
  <si>
    <t>公主岭黄龙</t>
    <phoneticPr fontId="2" type="noConversion"/>
  </si>
  <si>
    <t>成都</t>
    <phoneticPr fontId="2" type="noConversion"/>
  </si>
  <si>
    <t>南昌</t>
    <phoneticPr fontId="2" type="noConversion"/>
  </si>
  <si>
    <t>吉林乙醇</t>
    <phoneticPr fontId="2" type="noConversion"/>
  </si>
  <si>
    <t>港存</t>
    <phoneticPr fontId="2" type="noConversion"/>
  </si>
  <si>
    <t>到货</t>
    <phoneticPr fontId="2" type="noConversion"/>
  </si>
  <si>
    <t>发货</t>
    <phoneticPr fontId="2" type="noConversion"/>
  </si>
  <si>
    <t>期末</t>
    <phoneticPr fontId="2" type="noConversion"/>
  </si>
  <si>
    <t>梅河阜康</t>
    <phoneticPr fontId="2" type="noConversion"/>
  </si>
  <si>
    <t>锦州港</t>
    <phoneticPr fontId="2" type="noConversion"/>
  </si>
  <si>
    <t>长春大成</t>
    <phoneticPr fontId="2" type="noConversion"/>
  </si>
  <si>
    <t>鲅鱼圈</t>
    <phoneticPr fontId="2" type="noConversion"/>
  </si>
  <si>
    <t>内蒙</t>
    <phoneticPr fontId="2" type="noConversion"/>
  </si>
  <si>
    <t>通辽梅花</t>
    <phoneticPr fontId="2" type="noConversion"/>
  </si>
  <si>
    <t>北良</t>
    <phoneticPr fontId="2" type="noConversion"/>
  </si>
  <si>
    <t>扎兰屯阜丰</t>
    <phoneticPr fontId="2" type="noConversion"/>
  </si>
  <si>
    <t>大窑湾</t>
    <phoneticPr fontId="2" type="noConversion"/>
  </si>
  <si>
    <t>益海嘉里</t>
    <phoneticPr fontId="2" type="noConversion"/>
  </si>
  <si>
    <t>骊骅淀粉</t>
    <phoneticPr fontId="2" type="noConversion"/>
  </si>
  <si>
    <t>北部湾</t>
    <phoneticPr fontId="2" type="noConversion"/>
  </si>
  <si>
    <t>宁晋玉峰</t>
    <phoneticPr fontId="2" type="noConversion"/>
  </si>
  <si>
    <t>漳州</t>
    <phoneticPr fontId="2" type="noConversion"/>
  </si>
  <si>
    <t>山东</t>
    <phoneticPr fontId="2" type="noConversion"/>
  </si>
  <si>
    <t>诸城兴贸</t>
    <phoneticPr fontId="2" type="noConversion"/>
  </si>
  <si>
    <t>合计港存</t>
    <phoneticPr fontId="2" type="noConversion"/>
  </si>
  <si>
    <t>本期</t>
    <phoneticPr fontId="2" type="noConversion"/>
  </si>
  <si>
    <t>去年同期</t>
    <phoneticPr fontId="2" type="noConversion"/>
  </si>
  <si>
    <t>英轩酒精</t>
    <phoneticPr fontId="2" type="noConversion"/>
  </si>
  <si>
    <t>北港四港港存</t>
    <phoneticPr fontId="2" type="noConversion"/>
  </si>
  <si>
    <t>沂水大地</t>
    <phoneticPr fontId="2" type="noConversion"/>
  </si>
  <si>
    <t>贸易利润</t>
    <phoneticPr fontId="2" type="noConversion"/>
  </si>
  <si>
    <t>运费</t>
    <phoneticPr fontId="2" type="noConversion"/>
  </si>
  <si>
    <t>利润</t>
    <phoneticPr fontId="2" type="noConversion"/>
  </si>
  <si>
    <t>周涨跌</t>
    <phoneticPr fontId="2" type="noConversion"/>
  </si>
  <si>
    <t>临清金</t>
    <phoneticPr fontId="2" type="noConversion"/>
  </si>
  <si>
    <t>蛇口</t>
    <phoneticPr fontId="2" type="noConversion"/>
  </si>
  <si>
    <t>钦州</t>
    <phoneticPr fontId="2" type="noConversion"/>
  </si>
  <si>
    <t>潍坊盛泰</t>
    <phoneticPr fontId="2" type="noConversion"/>
  </si>
  <si>
    <t>恒仁工贸</t>
    <phoneticPr fontId="2" type="noConversion"/>
  </si>
  <si>
    <t>南通</t>
    <phoneticPr fontId="2" type="noConversion"/>
  </si>
  <si>
    <t>广东港内外贸库存</t>
    <phoneticPr fontId="2" type="noConversion"/>
  </si>
  <si>
    <t>广东内贸</t>
    <phoneticPr fontId="2" type="noConversion"/>
  </si>
  <si>
    <t>鲅鱼圈新</t>
    <phoneticPr fontId="2" type="noConversion"/>
  </si>
  <si>
    <t>鲅鱼圈陈</t>
    <phoneticPr fontId="2" type="noConversion"/>
  </si>
  <si>
    <t>东北地区工厂报价稳定，华北地区报价偏弱</t>
    <phoneticPr fontId="2" type="noConversion"/>
  </si>
  <si>
    <t>南方销区港口价格偏强</t>
    <phoneticPr fontId="2" type="noConversion"/>
  </si>
  <si>
    <t>今日东北地区报价稳定，厂门收购基本停止，消耗库存中。华北地区工厂报价偏弱，部分工厂下调报价10元/吨，华北玉米到货增加。北方港口价格稳定，受黑龙江地区降雨影响到港量有所减少，锦州港晨间汽运到港约1.1万吨，鲅鱼圈晨间汽运到港约1.5万吨。销区方面，月底前到货预期增量、市场供应维持充裕，贸易商报价心态相对稳定。临储拍卖公告，下周四继续拍卖400万吨玉米，本周四将首拍400万吨临储玉米，关注拍卖成交情况。</t>
    <phoneticPr fontId="2" type="noConversion"/>
  </si>
  <si>
    <t>新粮季-我司收购结束</t>
    <phoneticPr fontId="2" type="noConversion"/>
  </si>
  <si>
    <t>临储拍卖</t>
    <phoneticPr fontId="2" type="noConversion"/>
  </si>
  <si>
    <t>地区</t>
    <phoneticPr fontId="2" type="noConversion"/>
  </si>
  <si>
    <t>运费</t>
    <phoneticPr fontId="2" type="noConversion"/>
  </si>
  <si>
    <t>海伦</t>
    <phoneticPr fontId="2" type="noConversion"/>
  </si>
  <si>
    <t>鸡西</t>
    <phoneticPr fontId="2" type="noConversion"/>
  </si>
  <si>
    <t>齐齐哈尔</t>
    <phoneticPr fontId="2" type="noConversion"/>
  </si>
  <si>
    <t>肇东</t>
    <phoneticPr fontId="2" type="noConversion"/>
  </si>
  <si>
    <t>佳木斯</t>
    <phoneticPr fontId="2" type="noConversion"/>
  </si>
  <si>
    <t>蒙南</t>
    <phoneticPr fontId="2" type="noConversion"/>
  </si>
  <si>
    <t>蒙北</t>
    <phoneticPr fontId="2" type="noConversion"/>
  </si>
  <si>
    <t>蒙北</t>
    <phoneticPr fontId="2" type="noConversion"/>
  </si>
  <si>
    <t>九台</t>
    <phoneticPr fontId="2" type="noConversion"/>
  </si>
  <si>
    <t>嫩江</t>
    <phoneticPr fontId="2" type="noConversion"/>
  </si>
  <si>
    <t>公主岭</t>
    <phoneticPr fontId="2" type="noConversion"/>
  </si>
  <si>
    <t>哈尔滨</t>
    <phoneticPr fontId="2" type="noConversion"/>
  </si>
  <si>
    <t>绥化</t>
    <phoneticPr fontId="2" type="noConversion"/>
  </si>
  <si>
    <t>拍卖均价</t>
    <phoneticPr fontId="2" type="noConversion"/>
  </si>
  <si>
    <t>镇赉</t>
    <phoneticPr fontId="2" type="noConversion"/>
  </si>
  <si>
    <t>榆树</t>
    <phoneticPr fontId="2" type="noConversion"/>
  </si>
  <si>
    <t>赵光</t>
    <phoneticPr fontId="2" type="noConversion"/>
  </si>
  <si>
    <t>呼伦贝尔</t>
    <phoneticPr fontId="2" type="noConversion"/>
  </si>
  <si>
    <t>周变</t>
    <phoneticPr fontId="2" type="noConversion"/>
  </si>
  <si>
    <t>赤峰</t>
    <phoneticPr fontId="2" type="noConversion"/>
  </si>
  <si>
    <t>辽源</t>
    <phoneticPr fontId="2" type="noConversion"/>
  </si>
  <si>
    <t>磐石</t>
    <phoneticPr fontId="2" type="noConversion"/>
  </si>
  <si>
    <t>农安</t>
    <phoneticPr fontId="2" type="noConversion"/>
  </si>
  <si>
    <t>南方港口价格偏强</t>
    <phoneticPr fontId="2" type="noConversion"/>
  </si>
  <si>
    <t>山东地区工厂报价个别下调</t>
    <phoneticPr fontId="2" type="noConversion"/>
  </si>
  <si>
    <t>东北地区，整体墒情较好，授粉基本结束，虫害影响较小，丰产预期较强。华北地区近期东北船运玉米持续到货，汽运发运发运数量受运费上涨影响有所减少。目前企业厂门到货量尚可，市场预期心态扭转，收购心态维持谨慎，挂价略有走弱。北方港口价格稳定，锦州港晨间汽运到港0.1吨。销区方面，受台风影响，部分船期推迟靠港，短期市场供应依旧偏紧，价格偏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</si>
</sst>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[Color3][&gt;0]\↑\ 0.00%;[Color10][&lt;0]\↓\ 0.00%;\-"/>
    <numFmt numFmtId="177" formatCode="0.0"/>
    <numFmt numFmtId="178" formatCode="m&quot;月&quot;d&quot;日&quot;;@"/>
    <numFmt numFmtId="179" formatCode="[&gt;0]\+0;[=0]0;0"/>
    <numFmt numFmtId="180" formatCode="[Color3][&gt;0]\↑\ 0;[Color10][&lt;0]\↓\ 0;\-"/>
    <numFmt numFmtId="181" formatCode="0.0_ "/>
    <numFmt numFmtId="182" formatCode="[=0]\-;General"/>
    <numFmt numFmtId="183" formatCode="0.0%"/>
    <numFmt numFmtId="184" formatCode="0.0000000000000_ 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b/>
      <sz val="11"/>
      <color theme="1" tint="0.34998626667073579"/>
      <name val="微软雅黑"/>
      <family val="2"/>
      <charset val="134"/>
    </font>
    <font>
      <sz val="11"/>
      <color theme="1" tint="0.34998626667073579"/>
      <name val="微软雅黑"/>
      <family val="2"/>
      <charset val="134"/>
    </font>
    <font>
      <sz val="8"/>
      <color theme="1" tint="0.3499862666707357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6">
    <xf numFmtId="0" fontId="0" fillId="0" borderId="0" xfId="0"/>
    <xf numFmtId="0" fontId="3" fillId="0" borderId="0" xfId="0" applyFont="1" applyBorder="1" applyAlignment="1">
      <alignment horizontal="center" vertical="center"/>
    </xf>
    <xf numFmtId="17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NumberFormat="1" applyFill="1"/>
    <xf numFmtId="177" fontId="0" fillId="0" borderId="0" xfId="0" applyNumberFormat="1"/>
    <xf numFmtId="1" fontId="0" fillId="0" borderId="0" xfId="0" applyNumberFormat="1"/>
    <xf numFmtId="0" fontId="0" fillId="0" borderId="5" xfId="0" applyBorder="1"/>
    <xf numFmtId="177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0" fillId="4" borderId="0" xfId="0" applyFill="1"/>
    <xf numFmtId="14" fontId="0" fillId="0" borderId="0" xfId="0" applyNumberFormat="1"/>
    <xf numFmtId="0" fontId="5" fillId="3" borderId="1" xfId="0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79" fontId="3" fillId="0" borderId="1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80" fontId="10" fillId="9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4" fillId="10" borderId="1" xfId="0" applyNumberFormat="1" applyFont="1" applyFill="1" applyBorder="1" applyAlignment="1">
      <alignment horizontal="center" vertical="center"/>
    </xf>
    <xf numFmtId="1" fontId="9" fillId="10" borderId="1" xfId="0" applyNumberFormat="1" applyFont="1" applyFill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center" vertical="center"/>
    </xf>
    <xf numFmtId="0" fontId="12" fillId="9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1" fontId="10" fillId="11" borderId="1" xfId="0" applyNumberFormat="1" applyFont="1" applyFill="1" applyBorder="1" applyAlignment="1">
      <alignment horizontal="center" vertical="center"/>
    </xf>
    <xf numFmtId="1" fontId="13" fillId="11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" fontId="7" fillId="9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180" fontId="5" fillId="9" borderId="1" xfId="0" applyNumberFormat="1" applyFont="1" applyFill="1" applyBorder="1" applyAlignment="1">
      <alignment horizontal="center" vertical="center"/>
    </xf>
    <xf numFmtId="180" fontId="12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182" fontId="5" fillId="9" borderId="1" xfId="0" applyNumberFormat="1" applyFont="1" applyFill="1" applyBorder="1" applyAlignment="1">
      <alignment horizontal="center" vertical="center"/>
    </xf>
    <xf numFmtId="179" fontId="5" fillId="9" borderId="1" xfId="0" applyNumberFormat="1" applyFont="1" applyFill="1" applyBorder="1" applyAlignment="1">
      <alignment horizontal="center" vertical="center"/>
    </xf>
    <xf numFmtId="14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180" fontId="3" fillId="0" borderId="1" xfId="0" quotePrefix="1" applyNumberFormat="1" applyFont="1" applyBorder="1" applyAlignment="1">
      <alignment horizontal="center" vertical="center"/>
    </xf>
    <xf numFmtId="183" fontId="3" fillId="0" borderId="1" xfId="1" applyNumberFormat="1" applyFont="1" applyBorder="1" applyAlignment="1">
      <alignment horizontal="center" vertical="center"/>
    </xf>
    <xf numFmtId="0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80" fontId="12" fillId="9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82" fontId="3" fillId="0" borderId="1" xfId="0" applyNumberFormat="1" applyFont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14" borderId="2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12" fillId="9" borderId="2" xfId="0" applyNumberFormat="1" applyFont="1" applyFill="1" applyBorder="1" applyAlignment="1">
      <alignment vertical="center" wrapText="1"/>
    </xf>
    <xf numFmtId="0" fontId="12" fillId="9" borderId="3" xfId="0" applyNumberFormat="1" applyFont="1" applyFill="1" applyBorder="1" applyAlignment="1">
      <alignment vertical="center" wrapText="1"/>
    </xf>
    <xf numFmtId="0" fontId="12" fillId="9" borderId="4" xfId="0" applyNumberFormat="1" applyFont="1" applyFill="1" applyBorder="1" applyAlignment="1">
      <alignment vertical="center" wrapText="1"/>
    </xf>
    <xf numFmtId="0" fontId="5" fillId="14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80" fontId="12" fillId="9" borderId="1" xfId="0" applyNumberFormat="1" applyFont="1" applyFill="1" applyBorder="1" applyAlignment="1">
      <alignment horizontal="center" vertical="center"/>
    </xf>
    <xf numFmtId="177" fontId="5" fillId="9" borderId="1" xfId="0" applyNumberFormat="1" applyFont="1" applyFill="1" applyBorder="1" applyAlignment="1">
      <alignment horizontal="center" vertical="center"/>
    </xf>
    <xf numFmtId="14" fontId="5" fillId="12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184" fontId="5" fillId="9" borderId="1" xfId="0" applyNumberFormat="1" applyFont="1" applyFill="1" applyBorder="1" applyAlignment="1">
      <alignment horizontal="center" vertical="center"/>
    </xf>
    <xf numFmtId="181" fontId="5" fillId="9" borderId="1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80" fontId="11" fillId="9" borderId="9" xfId="0" applyNumberFormat="1" applyFont="1" applyFill="1" applyBorder="1" applyAlignment="1">
      <alignment horizontal="center" vertical="center"/>
    </xf>
    <xf numFmtId="180" fontId="11" fillId="9" borderId="10" xfId="0" applyNumberFormat="1" applyFont="1" applyFill="1" applyBorder="1" applyAlignment="1">
      <alignment horizontal="center" vertical="center"/>
    </xf>
    <xf numFmtId="180" fontId="11" fillId="9" borderId="11" xfId="0" applyNumberFormat="1" applyFont="1" applyFill="1" applyBorder="1" applyAlignment="1">
      <alignment horizontal="center" vertical="center"/>
    </xf>
    <xf numFmtId="0" fontId="5" fillId="10" borderId="1" xfId="0" applyNumberFormat="1" applyFont="1" applyFill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历史三年价格走势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走势预测!$B$1</c:f>
              <c:strCache>
                <c:ptCount val="1"/>
                <c:pt idx="0">
                  <c:v>16/17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x"/>
            <c:size val="11"/>
            <c:spPr>
              <a:noFill/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走势预测!$B$2:$B$4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走势预测!$C$1</c:f>
              <c:strCache>
                <c:ptCount val="1"/>
                <c:pt idx="0">
                  <c:v>17/18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走势预测!$C$2:$C$4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走势预测!$D$1</c:f>
              <c:strCache>
                <c:ptCount val="1"/>
                <c:pt idx="0">
                  <c:v>18/19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triang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走势预测!$D$2:$D$4</c:f>
              <c:numCache>
                <c:formatCode>General</c:formatCode>
                <c:ptCount val="3"/>
                <c:pt idx="0">
                  <c:v>1810</c:v>
                </c:pt>
                <c:pt idx="1">
                  <c:v>1820</c:v>
                </c:pt>
                <c:pt idx="2">
                  <c:v>1850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走势预测!$E$1</c:f>
              <c:strCache>
                <c:ptCount val="1"/>
                <c:pt idx="0">
                  <c:v>19/20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走势预测!$E$2:$E$4</c:f>
              <c:numCache>
                <c:formatCode>General</c:formatCode>
                <c:ptCount val="3"/>
                <c:pt idx="0">
                  <c:v>1900</c:v>
                </c:pt>
                <c:pt idx="1">
                  <c:v>1950</c:v>
                </c:pt>
                <c:pt idx="2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558496"/>
        <c:axId val="401559040"/>
      </c:lineChart>
      <c:catAx>
        <c:axId val="40155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559040"/>
        <c:crosses val="autoZero"/>
        <c:auto val="1"/>
        <c:lblAlgn val="ctr"/>
        <c:lblOffset val="100"/>
        <c:noMultiLvlLbl val="0"/>
      </c:catAx>
      <c:valAx>
        <c:axId val="401559040"/>
        <c:scaling>
          <c:orientation val="minMax"/>
          <c:min val="13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5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128587</xdr:rowOff>
    </xdr:from>
    <xdr:to>
      <xdr:col>15</xdr:col>
      <xdr:colOff>381000</xdr:colOff>
      <xdr:row>22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CornSale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FeedFactoryInventori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CornPic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NorthPor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Sorth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rate"/>
    </sheetNames>
    <sheetDataSet>
      <sheetData sheetId="0">
        <row r="1">
          <cell r="AI1"/>
          <cell r="AJ1"/>
          <cell r="AK1"/>
          <cell r="AL1"/>
          <cell r="AM1"/>
          <cell r="AN1"/>
          <cell r="AO1"/>
          <cell r="AP1" t="str">
            <v>2018/2019</v>
          </cell>
          <cell r="AQ1"/>
          <cell r="AR1"/>
          <cell r="AS1"/>
          <cell r="AT1"/>
          <cell r="AU1"/>
          <cell r="AV1"/>
          <cell r="AW1"/>
        </row>
        <row r="2">
          <cell r="AI2" t="str">
            <v>黑</v>
          </cell>
          <cell r="AJ2" t="str">
            <v>吉</v>
          </cell>
          <cell r="AK2" t="str">
            <v>辽</v>
          </cell>
          <cell r="AL2" t="str">
            <v>蒙</v>
          </cell>
          <cell r="AM2" t="str">
            <v>冀</v>
          </cell>
          <cell r="AN2" t="str">
            <v>鲁</v>
          </cell>
          <cell r="AO2" t="str">
            <v>豫</v>
          </cell>
          <cell r="AP2" t="str">
            <v>date</v>
          </cell>
          <cell r="AQ2" t="str">
            <v>黑</v>
          </cell>
          <cell r="AR2" t="str">
            <v>吉</v>
          </cell>
          <cell r="AS2" t="str">
            <v>辽</v>
          </cell>
          <cell r="AT2" t="str">
            <v>蒙</v>
          </cell>
          <cell r="AU2" t="str">
            <v>冀</v>
          </cell>
          <cell r="AV2" t="str">
            <v>鲁</v>
          </cell>
          <cell r="AW2" t="str">
            <v>豫</v>
          </cell>
        </row>
        <row r="3">
          <cell r="AI3">
            <v>0.14000000000000001</v>
          </cell>
          <cell r="AJ3">
            <v>0.09</v>
          </cell>
          <cell r="AK3">
            <v>0.14000000000000001</v>
          </cell>
          <cell r="AL3">
            <v>0.1</v>
          </cell>
          <cell r="AM3">
            <v>0.1</v>
          </cell>
          <cell r="AN3">
            <v>0.17</v>
          </cell>
          <cell r="AO3">
            <v>0.17</v>
          </cell>
          <cell r="AP3">
            <v>43415</v>
          </cell>
          <cell r="AQ3">
            <v>0.13</v>
          </cell>
          <cell r="AR3">
            <v>0.06</v>
          </cell>
          <cell r="AS3">
            <v>0.12</v>
          </cell>
          <cell r="AT3">
            <v>0.08</v>
          </cell>
          <cell r="AU3">
            <v>0.14000000000000001</v>
          </cell>
          <cell r="AV3">
            <v>0.2</v>
          </cell>
          <cell r="AW3">
            <v>0.25</v>
          </cell>
        </row>
        <row r="4">
          <cell r="AI4">
            <v>0.22</v>
          </cell>
          <cell r="AJ4">
            <v>0.14000000000000001</v>
          </cell>
          <cell r="AK4">
            <v>0.21</v>
          </cell>
          <cell r="AL4">
            <v>0.16</v>
          </cell>
          <cell r="AM4">
            <v>0.12</v>
          </cell>
          <cell r="AN4">
            <v>0.22</v>
          </cell>
          <cell r="AO4">
            <v>0.23</v>
          </cell>
          <cell r="AP4">
            <v>43422</v>
          </cell>
          <cell r="AQ4">
            <v>0.16</v>
          </cell>
          <cell r="AR4">
            <v>0.08</v>
          </cell>
          <cell r="AS4">
            <v>0.15</v>
          </cell>
          <cell r="AT4">
            <v>0.14000000000000001</v>
          </cell>
          <cell r="AU4">
            <v>0.16</v>
          </cell>
          <cell r="AV4">
            <v>0.26</v>
          </cell>
          <cell r="AW4">
            <v>0.3</v>
          </cell>
        </row>
        <row r="5">
          <cell r="AI5">
            <v>0.28000000000000003</v>
          </cell>
          <cell r="AJ5">
            <v>0.22</v>
          </cell>
          <cell r="AK5">
            <v>0.28999999999999998</v>
          </cell>
          <cell r="AL5">
            <v>0.21</v>
          </cell>
          <cell r="AM5">
            <v>0.14000000000000001</v>
          </cell>
          <cell r="AN5">
            <v>0.27</v>
          </cell>
          <cell r="AO5">
            <v>0.26</v>
          </cell>
          <cell r="AP5">
            <v>43429</v>
          </cell>
          <cell r="AQ5">
            <v>0.19</v>
          </cell>
          <cell r="AR5">
            <v>0.09</v>
          </cell>
          <cell r="AS5">
            <v>0.2</v>
          </cell>
          <cell r="AT5">
            <v>0.18</v>
          </cell>
          <cell r="AU5">
            <v>0.18</v>
          </cell>
          <cell r="AV5">
            <v>0.28000000000000003</v>
          </cell>
          <cell r="AW5">
            <v>0.33</v>
          </cell>
        </row>
        <row r="6">
          <cell r="AI6">
            <v>0.32</v>
          </cell>
          <cell r="AJ6">
            <v>0.27</v>
          </cell>
          <cell r="AK6">
            <v>0.33</v>
          </cell>
          <cell r="AL6">
            <v>0.24</v>
          </cell>
          <cell r="AM6">
            <v>0.17</v>
          </cell>
          <cell r="AN6">
            <v>0.31</v>
          </cell>
          <cell r="AO6">
            <v>0.28999999999999998</v>
          </cell>
          <cell r="AP6">
            <v>43436</v>
          </cell>
          <cell r="AQ6">
            <v>0.22</v>
          </cell>
          <cell r="AR6">
            <v>0.11</v>
          </cell>
          <cell r="AS6">
            <v>0.23</v>
          </cell>
          <cell r="AT6">
            <v>0.2</v>
          </cell>
          <cell r="AU6">
            <v>0.2</v>
          </cell>
          <cell r="AV6">
            <v>0.31</v>
          </cell>
          <cell r="AW6">
            <v>0.36</v>
          </cell>
        </row>
        <row r="7">
          <cell r="AI7">
            <v>0.38</v>
          </cell>
          <cell r="AJ7">
            <v>0.31</v>
          </cell>
          <cell r="AK7">
            <v>0.39</v>
          </cell>
          <cell r="AL7">
            <v>0.28999999999999998</v>
          </cell>
          <cell r="AM7">
            <v>0.21</v>
          </cell>
          <cell r="AN7">
            <v>0.35</v>
          </cell>
          <cell r="AO7">
            <v>0.33</v>
          </cell>
          <cell r="AP7">
            <v>43443</v>
          </cell>
          <cell r="AQ7">
            <v>0.27</v>
          </cell>
          <cell r="AR7">
            <v>0.15</v>
          </cell>
          <cell r="AS7">
            <v>0.28000000000000003</v>
          </cell>
          <cell r="AT7">
            <v>0.25</v>
          </cell>
          <cell r="AU7">
            <v>0.24</v>
          </cell>
          <cell r="AV7">
            <v>0.35</v>
          </cell>
          <cell r="AW7">
            <v>0.39</v>
          </cell>
        </row>
        <row r="8">
          <cell r="AI8">
            <v>0.44</v>
          </cell>
          <cell r="AJ8">
            <v>0.35</v>
          </cell>
          <cell r="AK8">
            <v>0.44</v>
          </cell>
          <cell r="AL8">
            <v>0.33</v>
          </cell>
          <cell r="AM8">
            <v>0.24</v>
          </cell>
          <cell r="AN8">
            <v>0.38</v>
          </cell>
          <cell r="AO8">
            <v>0.36</v>
          </cell>
          <cell r="AP8">
            <v>43450</v>
          </cell>
          <cell r="AQ8">
            <v>0.31</v>
          </cell>
          <cell r="AR8">
            <v>0.19</v>
          </cell>
          <cell r="AS8">
            <v>0.31</v>
          </cell>
          <cell r="AT8">
            <v>0.28000000000000003</v>
          </cell>
          <cell r="AU8">
            <v>0.27</v>
          </cell>
          <cell r="AV8">
            <v>0.38</v>
          </cell>
          <cell r="AW8">
            <v>0.41</v>
          </cell>
        </row>
        <row r="9">
          <cell r="AI9">
            <v>0.51</v>
          </cell>
          <cell r="AJ9">
            <v>0.41</v>
          </cell>
          <cell r="AK9">
            <v>0.5</v>
          </cell>
          <cell r="AL9">
            <v>0.39</v>
          </cell>
          <cell r="AM9">
            <v>0.28000000000000003</v>
          </cell>
          <cell r="AN9">
            <v>0.43</v>
          </cell>
          <cell r="AO9">
            <v>0.39</v>
          </cell>
          <cell r="AP9">
            <v>43457</v>
          </cell>
          <cell r="AQ9">
            <v>0.35</v>
          </cell>
          <cell r="AR9">
            <v>0.23</v>
          </cell>
          <cell r="AS9">
            <v>0.35</v>
          </cell>
          <cell r="AT9">
            <v>0.32</v>
          </cell>
          <cell r="AU9">
            <v>0.31</v>
          </cell>
          <cell r="AV9">
            <v>0.41</v>
          </cell>
          <cell r="AW9">
            <v>0.44</v>
          </cell>
        </row>
        <row r="10">
          <cell r="AI10">
            <v>0.6</v>
          </cell>
          <cell r="AJ10">
            <v>0.5</v>
          </cell>
          <cell r="AK10">
            <v>0.59</v>
          </cell>
          <cell r="AL10">
            <v>0.47</v>
          </cell>
          <cell r="AM10">
            <v>0.32</v>
          </cell>
          <cell r="AN10">
            <v>0.46</v>
          </cell>
          <cell r="AO10">
            <v>0.43</v>
          </cell>
          <cell r="AP10">
            <v>43464</v>
          </cell>
          <cell r="AQ10">
            <v>0.39</v>
          </cell>
          <cell r="AR10">
            <v>0.28000000000000003</v>
          </cell>
          <cell r="AS10">
            <v>0.4</v>
          </cell>
          <cell r="AT10">
            <v>0.36</v>
          </cell>
          <cell r="AU10">
            <v>0.34</v>
          </cell>
          <cell r="AV10">
            <v>0.44</v>
          </cell>
          <cell r="AW10">
            <v>0.47</v>
          </cell>
        </row>
        <row r="11">
          <cell r="AI11">
            <v>0.66</v>
          </cell>
          <cell r="AJ11">
            <v>0.55000000000000004</v>
          </cell>
          <cell r="AK11">
            <v>0.67</v>
          </cell>
          <cell r="AL11">
            <v>0.53</v>
          </cell>
          <cell r="AM11">
            <v>0.38</v>
          </cell>
          <cell r="AN11">
            <v>0.52</v>
          </cell>
          <cell r="AO11">
            <v>0.48</v>
          </cell>
          <cell r="AP11">
            <v>43471</v>
          </cell>
          <cell r="AQ11">
            <v>0.43</v>
          </cell>
          <cell r="AR11">
            <v>0.33</v>
          </cell>
          <cell r="AS11">
            <v>0.45</v>
          </cell>
          <cell r="AT11">
            <v>0.4</v>
          </cell>
          <cell r="AU11">
            <v>0.38</v>
          </cell>
          <cell r="AV11">
            <v>0.47</v>
          </cell>
          <cell r="AW11">
            <v>0.5</v>
          </cell>
        </row>
        <row r="12">
          <cell r="AI12">
            <v>0.72</v>
          </cell>
          <cell r="AJ12">
            <v>0.62</v>
          </cell>
          <cell r="AK12">
            <v>0.74</v>
          </cell>
          <cell r="AL12">
            <v>0.6</v>
          </cell>
          <cell r="AM12">
            <v>0.44</v>
          </cell>
          <cell r="AN12">
            <v>0.57999999999999996</v>
          </cell>
          <cell r="AO12">
            <v>0.54</v>
          </cell>
          <cell r="AP12">
            <v>43478</v>
          </cell>
          <cell r="AQ12">
            <v>0.47</v>
          </cell>
          <cell r="AR12">
            <v>0.38</v>
          </cell>
          <cell r="AS12">
            <v>0.5</v>
          </cell>
          <cell r="AT12">
            <v>0.44</v>
          </cell>
          <cell r="AU12">
            <v>0.45</v>
          </cell>
          <cell r="AV12">
            <v>0.51</v>
          </cell>
          <cell r="AW12">
            <v>0.55000000000000004</v>
          </cell>
        </row>
        <row r="13">
          <cell r="AI13">
            <v>0.76</v>
          </cell>
          <cell r="AJ13">
            <v>0.67</v>
          </cell>
          <cell r="AK13">
            <v>0.8</v>
          </cell>
          <cell r="AL13">
            <v>0.66</v>
          </cell>
          <cell r="AM13">
            <v>0.48</v>
          </cell>
          <cell r="AN13">
            <v>0.61</v>
          </cell>
          <cell r="AO13">
            <v>0.56999999999999995</v>
          </cell>
          <cell r="AP13">
            <v>43485</v>
          </cell>
          <cell r="AQ13">
            <v>0.52</v>
          </cell>
          <cell r="AR13">
            <v>0.44</v>
          </cell>
          <cell r="AS13">
            <v>0.56000000000000005</v>
          </cell>
          <cell r="AT13">
            <v>0.5</v>
          </cell>
          <cell r="AU13">
            <v>0.5</v>
          </cell>
          <cell r="AV13">
            <v>0.56000000000000005</v>
          </cell>
          <cell r="AW13">
            <v>0.6</v>
          </cell>
        </row>
        <row r="14">
          <cell r="AI14">
            <v>0.79</v>
          </cell>
          <cell r="AJ14">
            <v>0.7</v>
          </cell>
          <cell r="AK14">
            <v>0.84</v>
          </cell>
          <cell r="AL14">
            <v>0.69</v>
          </cell>
          <cell r="AM14">
            <v>0.51</v>
          </cell>
          <cell r="AN14">
            <v>0.63</v>
          </cell>
          <cell r="AO14">
            <v>0.59</v>
          </cell>
          <cell r="AP14">
            <v>43492</v>
          </cell>
          <cell r="AQ14">
            <v>0.56999999999999995</v>
          </cell>
          <cell r="AR14">
            <v>0.5</v>
          </cell>
          <cell r="AS14">
            <v>0.63</v>
          </cell>
          <cell r="AT14">
            <v>0.56000000000000005</v>
          </cell>
          <cell r="AU14">
            <v>0.54</v>
          </cell>
          <cell r="AV14">
            <v>0.59</v>
          </cell>
          <cell r="AW14">
            <v>0.63</v>
          </cell>
        </row>
        <row r="15">
          <cell r="AI15">
            <v>0.81</v>
          </cell>
          <cell r="AJ15">
            <v>0.72</v>
          </cell>
          <cell r="AK15">
            <v>0.87</v>
          </cell>
          <cell r="AL15">
            <v>0.71</v>
          </cell>
          <cell r="AM15">
            <v>0.52</v>
          </cell>
          <cell r="AN15">
            <v>0.65</v>
          </cell>
          <cell r="AO15">
            <v>0.61</v>
          </cell>
          <cell r="AP15">
            <v>43511</v>
          </cell>
          <cell r="AQ15">
            <v>0.59</v>
          </cell>
          <cell r="AR15">
            <v>0.51</v>
          </cell>
          <cell r="AS15">
            <v>0.65</v>
          </cell>
          <cell r="AT15">
            <v>0.57999999999999996</v>
          </cell>
          <cell r="AU15">
            <v>0.55000000000000004</v>
          </cell>
          <cell r="AV15">
            <v>0.6</v>
          </cell>
          <cell r="AW15">
            <v>0.64</v>
          </cell>
        </row>
        <row r="16">
          <cell r="AI16">
            <v>0.81666666666666665</v>
          </cell>
          <cell r="AJ16">
            <v>0.72666666666666668</v>
          </cell>
          <cell r="AK16">
            <v>0.88</v>
          </cell>
          <cell r="AL16">
            <v>0.71666666666666667</v>
          </cell>
          <cell r="AM16">
            <v>0.52666666666666673</v>
          </cell>
          <cell r="AN16">
            <v>0.65666666666666673</v>
          </cell>
          <cell r="AO16">
            <v>0.6166666666666667</v>
          </cell>
          <cell r="AP16">
            <v>43520</v>
          </cell>
          <cell r="AQ16">
            <v>0.63</v>
          </cell>
          <cell r="AR16">
            <v>0.56000000000000005</v>
          </cell>
          <cell r="AS16">
            <v>0.7</v>
          </cell>
          <cell r="AT16">
            <v>0.62</v>
          </cell>
          <cell r="AU16">
            <v>0.56999999999999995</v>
          </cell>
          <cell r="AV16">
            <v>0.63</v>
          </cell>
          <cell r="AW16">
            <v>0.66</v>
          </cell>
        </row>
        <row r="17">
          <cell r="AI17">
            <v>0.82333333333333336</v>
          </cell>
          <cell r="AJ17">
            <v>0.73333333333333328</v>
          </cell>
          <cell r="AK17">
            <v>0.89</v>
          </cell>
          <cell r="AL17">
            <v>0.72333333333333327</v>
          </cell>
          <cell r="AM17">
            <v>0.53333333333333333</v>
          </cell>
          <cell r="AN17">
            <v>0.66333333333333333</v>
          </cell>
          <cell r="AO17">
            <v>0.62333333333333329</v>
          </cell>
          <cell r="AP17">
            <v>43527</v>
          </cell>
          <cell r="AQ17">
            <v>0.7</v>
          </cell>
          <cell r="AR17">
            <v>0.63</v>
          </cell>
          <cell r="AS17">
            <v>0.76</v>
          </cell>
          <cell r="AT17">
            <v>0.68</v>
          </cell>
          <cell r="AU17">
            <v>0.6</v>
          </cell>
          <cell r="AV17">
            <v>0.66</v>
          </cell>
          <cell r="AW17">
            <v>0.68</v>
          </cell>
        </row>
        <row r="18">
          <cell r="AI18">
            <v>0.83</v>
          </cell>
          <cell r="AJ18">
            <v>0.74</v>
          </cell>
          <cell r="AK18">
            <v>0.9</v>
          </cell>
          <cell r="AL18">
            <v>0.73</v>
          </cell>
          <cell r="AM18">
            <v>0.54</v>
          </cell>
          <cell r="AN18">
            <v>0.67</v>
          </cell>
          <cell r="AO18">
            <v>0.63</v>
          </cell>
          <cell r="AP18">
            <v>43534</v>
          </cell>
          <cell r="AQ18">
            <v>0.76</v>
          </cell>
          <cell r="AR18">
            <v>0.68</v>
          </cell>
          <cell r="AS18">
            <v>0.81</v>
          </cell>
          <cell r="AT18">
            <v>0.72</v>
          </cell>
          <cell r="AU18">
            <v>0.64</v>
          </cell>
          <cell r="AV18">
            <v>0.69</v>
          </cell>
          <cell r="AW18">
            <v>0.7</v>
          </cell>
        </row>
        <row r="19">
          <cell r="AI19">
            <v>0.86</v>
          </cell>
          <cell r="AJ19">
            <v>0.77</v>
          </cell>
          <cell r="AK19">
            <v>0.92</v>
          </cell>
          <cell r="AL19">
            <v>0.76</v>
          </cell>
          <cell r="AM19">
            <v>0.56999999999999995</v>
          </cell>
          <cell r="AN19">
            <v>0.69</v>
          </cell>
          <cell r="AO19">
            <v>0.66</v>
          </cell>
          <cell r="AP19">
            <v>43541</v>
          </cell>
          <cell r="AQ19">
            <v>0.81</v>
          </cell>
          <cell r="AR19">
            <v>0.73</v>
          </cell>
          <cell r="AS19">
            <v>0.85</v>
          </cell>
          <cell r="AT19">
            <v>0.77</v>
          </cell>
          <cell r="AU19">
            <v>0.67</v>
          </cell>
          <cell r="AV19">
            <v>0.72</v>
          </cell>
          <cell r="AW19">
            <v>0.72</v>
          </cell>
        </row>
        <row r="20">
          <cell r="AI20">
            <v>0.88</v>
          </cell>
          <cell r="AJ20">
            <v>0.8</v>
          </cell>
          <cell r="AK20">
            <v>0.93</v>
          </cell>
          <cell r="AL20">
            <v>0.8</v>
          </cell>
          <cell r="AM20">
            <v>0.6</v>
          </cell>
          <cell r="AN20">
            <v>0.71</v>
          </cell>
          <cell r="AO20">
            <v>0.68</v>
          </cell>
          <cell r="AP20">
            <v>43548</v>
          </cell>
          <cell r="AQ20">
            <v>0.86</v>
          </cell>
          <cell r="AR20">
            <v>0.78</v>
          </cell>
          <cell r="AS20">
            <v>0.89</v>
          </cell>
          <cell r="AT20">
            <v>0.82</v>
          </cell>
          <cell r="AU20">
            <v>0.7</v>
          </cell>
          <cell r="AV20">
            <v>0.75</v>
          </cell>
          <cell r="AW20">
            <v>0.74</v>
          </cell>
        </row>
        <row r="21">
          <cell r="AI21">
            <v>0.9</v>
          </cell>
          <cell r="AJ21">
            <v>0.83</v>
          </cell>
          <cell r="AK21">
            <v>0.94</v>
          </cell>
          <cell r="AL21">
            <v>0.82</v>
          </cell>
          <cell r="AM21">
            <v>0.62</v>
          </cell>
          <cell r="AN21">
            <v>0.73</v>
          </cell>
          <cell r="AO21">
            <v>0.7</v>
          </cell>
          <cell r="AP21">
            <v>43555</v>
          </cell>
          <cell r="AQ21">
            <v>0.9</v>
          </cell>
          <cell r="AR21">
            <v>0.82</v>
          </cell>
          <cell r="AS21">
            <v>0.92</v>
          </cell>
          <cell r="AT21">
            <v>0.87</v>
          </cell>
          <cell r="AU21">
            <v>0.73</v>
          </cell>
          <cell r="AV21">
            <v>0.78</v>
          </cell>
          <cell r="AW21">
            <v>0.76</v>
          </cell>
        </row>
        <row r="22">
          <cell r="AI22">
            <v>0.93</v>
          </cell>
          <cell r="AJ22">
            <v>0.86</v>
          </cell>
          <cell r="AK22">
            <v>0.95</v>
          </cell>
          <cell r="AL22">
            <v>0.85</v>
          </cell>
          <cell r="AM22">
            <v>0.64</v>
          </cell>
          <cell r="AN22">
            <v>0.75</v>
          </cell>
          <cell r="AO22">
            <v>0.72</v>
          </cell>
          <cell r="AP22"/>
          <cell r="AQ22"/>
          <cell r="AR22"/>
          <cell r="AS22"/>
          <cell r="AT22"/>
          <cell r="AU22"/>
          <cell r="AV22"/>
        </row>
        <row r="23"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</row>
        <row r="24"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</row>
        <row r="25"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</row>
        <row r="26"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</row>
        <row r="27"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</row>
        <row r="28"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</row>
        <row r="29"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</row>
        <row r="30"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</row>
        <row r="31"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</row>
        <row r="32"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</row>
        <row r="33"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</row>
        <row r="34"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</row>
        <row r="35"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</row>
        <row r="36"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</row>
        <row r="37"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</row>
        <row r="38"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</row>
        <row r="39"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</row>
        <row r="40"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</row>
        <row r="41"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</row>
        <row r="42"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dfactory"/>
    </sheetNames>
    <sheetDataSet>
      <sheetData sheetId="0">
        <row r="1">
          <cell r="A1" t="str">
            <v>日期</v>
          </cell>
          <cell r="B1" t="str">
            <v>温氏</v>
          </cell>
          <cell r="C1" t="str">
            <v>双胞胎</v>
          </cell>
          <cell r="D1" t="str">
            <v>海大</v>
          </cell>
          <cell r="E1" t="str">
            <v>南宝</v>
          </cell>
          <cell r="F1" t="str">
            <v>小散企业</v>
          </cell>
          <cell r="G1" t="str">
            <v>特驱</v>
          </cell>
          <cell r="H1" t="str">
            <v>通威</v>
          </cell>
          <cell r="I1" t="str">
            <v>希望</v>
          </cell>
          <cell r="J1" t="str">
            <v>温氏</v>
          </cell>
          <cell r="K1" t="str">
            <v>海大</v>
          </cell>
          <cell r="L1" t="str">
            <v>正邦</v>
          </cell>
          <cell r="M1" t="str">
            <v>九鼎</v>
          </cell>
          <cell r="N1" t="str">
            <v>唐人神</v>
          </cell>
          <cell r="O1" t="str">
            <v>双胞胎</v>
          </cell>
          <cell r="P1" t="str">
            <v>华农恒青</v>
          </cell>
          <cell r="Q1" t="str">
            <v>海新</v>
          </cell>
          <cell r="R1" t="str">
            <v>华龙</v>
          </cell>
          <cell r="S1" t="str">
            <v>傲农</v>
          </cell>
          <cell r="T1" t="str">
            <v>温氏</v>
          </cell>
          <cell r="U1" t="str">
            <v>力源</v>
          </cell>
          <cell r="V1" t="str">
            <v>新天地</v>
          </cell>
          <cell r="W1" t="str">
            <v>华港</v>
          </cell>
        </row>
        <row r="2">
          <cell r="A2">
            <v>43346</v>
          </cell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</row>
        <row r="3">
          <cell r="A3">
            <v>43353</v>
          </cell>
          <cell r="B3">
            <v>115</v>
          </cell>
          <cell r="C3">
            <v>45</v>
          </cell>
          <cell r="D3">
            <v>45</v>
          </cell>
          <cell r="E3">
            <v>50</v>
          </cell>
          <cell r="F3">
            <v>7</v>
          </cell>
          <cell r="G3">
            <v>30</v>
          </cell>
          <cell r="H3">
            <v>50</v>
          </cell>
          <cell r="I3">
            <v>40</v>
          </cell>
          <cell r="Q3">
            <v>70</v>
          </cell>
          <cell r="R3">
            <v>10</v>
          </cell>
          <cell r="S3">
            <v>90</v>
          </cell>
          <cell r="T3">
            <v>45</v>
          </cell>
          <cell r="U3">
            <v>55</v>
          </cell>
          <cell r="V3">
            <v>110</v>
          </cell>
          <cell r="W3">
            <v>55</v>
          </cell>
        </row>
        <row r="4">
          <cell r="A4">
            <v>43360</v>
          </cell>
          <cell r="B4">
            <v>115</v>
          </cell>
          <cell r="C4">
            <v>45</v>
          </cell>
          <cell r="D4">
            <v>45</v>
          </cell>
          <cell r="E4">
            <v>50</v>
          </cell>
          <cell r="F4">
            <v>5.5</v>
          </cell>
          <cell r="G4">
            <v>30</v>
          </cell>
          <cell r="H4">
            <v>50</v>
          </cell>
          <cell r="I4">
            <v>40</v>
          </cell>
          <cell r="Q4">
            <v>70</v>
          </cell>
          <cell r="R4">
            <v>10</v>
          </cell>
          <cell r="S4">
            <v>90</v>
          </cell>
          <cell r="T4">
            <v>45</v>
          </cell>
          <cell r="U4">
            <v>55</v>
          </cell>
          <cell r="V4">
            <v>110</v>
          </cell>
          <cell r="W4">
            <v>55</v>
          </cell>
        </row>
        <row r="5">
          <cell r="A5">
            <v>43367</v>
          </cell>
          <cell r="B5">
            <v>115</v>
          </cell>
          <cell r="C5">
            <v>45</v>
          </cell>
          <cell r="D5">
            <v>45</v>
          </cell>
          <cell r="E5">
            <v>50</v>
          </cell>
          <cell r="F5">
            <v>5.5</v>
          </cell>
          <cell r="G5">
            <v>30</v>
          </cell>
          <cell r="H5">
            <v>50</v>
          </cell>
          <cell r="I5">
            <v>40</v>
          </cell>
          <cell r="Q5">
            <v>70</v>
          </cell>
          <cell r="R5">
            <v>10</v>
          </cell>
          <cell r="S5">
            <v>90</v>
          </cell>
          <cell r="T5">
            <v>45</v>
          </cell>
          <cell r="U5">
            <v>55</v>
          </cell>
          <cell r="V5">
            <v>110</v>
          </cell>
          <cell r="W5">
            <v>55</v>
          </cell>
        </row>
        <row r="6">
          <cell r="A6">
            <v>43379</v>
          </cell>
          <cell r="B6">
            <v>115</v>
          </cell>
          <cell r="C6">
            <v>45</v>
          </cell>
          <cell r="D6">
            <v>45</v>
          </cell>
          <cell r="E6">
            <v>50</v>
          </cell>
          <cell r="F6">
            <v>5.5</v>
          </cell>
          <cell r="G6">
            <v>30</v>
          </cell>
          <cell r="H6">
            <v>50</v>
          </cell>
          <cell r="I6">
            <v>40</v>
          </cell>
          <cell r="Q6">
            <v>70</v>
          </cell>
          <cell r="R6">
            <v>10</v>
          </cell>
          <cell r="S6">
            <v>90</v>
          </cell>
          <cell r="T6">
            <v>45</v>
          </cell>
          <cell r="U6">
            <v>55</v>
          </cell>
          <cell r="V6">
            <v>110</v>
          </cell>
          <cell r="W6">
            <v>55</v>
          </cell>
        </row>
        <row r="7">
          <cell r="A7">
            <v>43384</v>
          </cell>
          <cell r="B7">
            <v>115</v>
          </cell>
          <cell r="C7">
            <v>45</v>
          </cell>
          <cell r="D7">
            <v>45</v>
          </cell>
          <cell r="E7">
            <v>50</v>
          </cell>
          <cell r="F7">
            <v>7</v>
          </cell>
          <cell r="G7">
            <v>35</v>
          </cell>
          <cell r="H7">
            <v>30</v>
          </cell>
          <cell r="I7">
            <v>40</v>
          </cell>
        </row>
        <row r="8">
          <cell r="A8">
            <v>43391</v>
          </cell>
          <cell r="B8">
            <v>115</v>
          </cell>
          <cell r="C8">
            <v>45</v>
          </cell>
          <cell r="D8">
            <v>45</v>
          </cell>
          <cell r="E8">
            <v>50</v>
          </cell>
          <cell r="F8">
            <v>7</v>
          </cell>
          <cell r="G8">
            <v>35</v>
          </cell>
          <cell r="H8">
            <v>30</v>
          </cell>
          <cell r="I8">
            <v>40</v>
          </cell>
          <cell r="J8">
            <v>60</v>
          </cell>
          <cell r="K8">
            <v>60</v>
          </cell>
          <cell r="L8">
            <v>55</v>
          </cell>
          <cell r="M8">
            <v>40</v>
          </cell>
          <cell r="N8">
            <v>50</v>
          </cell>
          <cell r="O8">
            <v>60</v>
          </cell>
          <cell r="P8">
            <v>30</v>
          </cell>
          <cell r="Q8">
            <v>115</v>
          </cell>
          <cell r="R8">
            <v>10</v>
          </cell>
          <cell r="S8">
            <v>7</v>
          </cell>
          <cell r="T8">
            <v>45</v>
          </cell>
          <cell r="U8">
            <v>60</v>
          </cell>
          <cell r="V8">
            <v>110</v>
          </cell>
          <cell r="W8">
            <v>55</v>
          </cell>
        </row>
        <row r="9">
          <cell r="A9">
            <v>43397</v>
          </cell>
          <cell r="B9">
            <v>115</v>
          </cell>
          <cell r="C9">
            <v>45</v>
          </cell>
          <cell r="D9">
            <v>45</v>
          </cell>
          <cell r="E9">
            <v>50</v>
          </cell>
          <cell r="F9">
            <v>7</v>
          </cell>
          <cell r="G9">
            <v>35</v>
          </cell>
          <cell r="H9">
            <v>30</v>
          </cell>
          <cell r="I9">
            <v>40</v>
          </cell>
          <cell r="J9">
            <v>60</v>
          </cell>
          <cell r="K9">
            <v>60</v>
          </cell>
          <cell r="L9">
            <v>55</v>
          </cell>
          <cell r="M9">
            <v>40</v>
          </cell>
          <cell r="N9">
            <v>50</v>
          </cell>
          <cell r="O9">
            <v>60</v>
          </cell>
          <cell r="P9">
            <v>30</v>
          </cell>
          <cell r="Q9">
            <v>115</v>
          </cell>
          <cell r="R9">
            <v>10</v>
          </cell>
          <cell r="S9">
            <v>7</v>
          </cell>
          <cell r="T9">
            <v>45</v>
          </cell>
          <cell r="U9">
            <v>60</v>
          </cell>
          <cell r="V9">
            <v>110</v>
          </cell>
          <cell r="W9">
            <v>55</v>
          </cell>
        </row>
        <row r="10">
          <cell r="A10">
            <v>43404</v>
          </cell>
          <cell r="B10">
            <v>95</v>
          </cell>
          <cell r="C10">
            <v>45</v>
          </cell>
          <cell r="D10">
            <v>45</v>
          </cell>
          <cell r="E10">
            <v>50</v>
          </cell>
          <cell r="F10">
            <v>7</v>
          </cell>
          <cell r="G10">
            <v>35</v>
          </cell>
          <cell r="H10">
            <v>30</v>
          </cell>
          <cell r="I10">
            <v>40</v>
          </cell>
          <cell r="J10">
            <v>55</v>
          </cell>
          <cell r="K10">
            <v>60</v>
          </cell>
          <cell r="L10">
            <v>55</v>
          </cell>
          <cell r="M10">
            <v>40</v>
          </cell>
          <cell r="N10">
            <v>50</v>
          </cell>
          <cell r="O10">
            <v>60</v>
          </cell>
          <cell r="P10">
            <v>25</v>
          </cell>
          <cell r="Q10">
            <v>95</v>
          </cell>
          <cell r="R10">
            <v>10</v>
          </cell>
          <cell r="S10">
            <v>7</v>
          </cell>
          <cell r="T10">
            <v>45</v>
          </cell>
          <cell r="U10">
            <v>55</v>
          </cell>
          <cell r="V10">
            <v>110</v>
          </cell>
          <cell r="W10">
            <v>55</v>
          </cell>
        </row>
        <row r="11">
          <cell r="A11">
            <v>43411</v>
          </cell>
          <cell r="B11">
            <v>95</v>
          </cell>
          <cell r="C11">
            <v>45</v>
          </cell>
          <cell r="D11">
            <v>45</v>
          </cell>
          <cell r="E11">
            <v>50</v>
          </cell>
          <cell r="F11">
            <v>7</v>
          </cell>
          <cell r="G11">
            <v>35</v>
          </cell>
          <cell r="H11">
            <v>30</v>
          </cell>
          <cell r="I11">
            <v>40</v>
          </cell>
          <cell r="J11">
            <v>55</v>
          </cell>
          <cell r="K11">
            <v>60</v>
          </cell>
          <cell r="L11">
            <v>55</v>
          </cell>
          <cell r="M11">
            <v>40</v>
          </cell>
          <cell r="N11">
            <v>50</v>
          </cell>
          <cell r="O11">
            <v>60</v>
          </cell>
          <cell r="P11">
            <v>25</v>
          </cell>
          <cell r="Q11">
            <v>95</v>
          </cell>
          <cell r="R11">
            <v>15</v>
          </cell>
          <cell r="S11">
            <v>7</v>
          </cell>
          <cell r="T11">
            <v>45</v>
          </cell>
          <cell r="U11">
            <v>55</v>
          </cell>
          <cell r="V11">
            <v>100</v>
          </cell>
          <cell r="W11">
            <v>55</v>
          </cell>
        </row>
        <row r="12">
          <cell r="A12">
            <v>43418</v>
          </cell>
          <cell r="B12">
            <v>95</v>
          </cell>
          <cell r="C12">
            <v>45</v>
          </cell>
          <cell r="D12">
            <v>45</v>
          </cell>
          <cell r="E12">
            <v>50</v>
          </cell>
          <cell r="F12">
            <v>7</v>
          </cell>
          <cell r="G12">
            <v>35</v>
          </cell>
          <cell r="H12">
            <v>30</v>
          </cell>
          <cell r="I12">
            <v>40</v>
          </cell>
          <cell r="J12">
            <v>55</v>
          </cell>
          <cell r="K12">
            <v>60</v>
          </cell>
          <cell r="L12">
            <v>55</v>
          </cell>
          <cell r="M12">
            <v>40</v>
          </cell>
          <cell r="N12">
            <v>50</v>
          </cell>
          <cell r="O12">
            <v>60</v>
          </cell>
          <cell r="P12">
            <v>25</v>
          </cell>
          <cell r="Q12">
            <v>95</v>
          </cell>
          <cell r="R12">
            <v>15</v>
          </cell>
          <cell r="S12">
            <v>7</v>
          </cell>
          <cell r="T12">
            <v>45</v>
          </cell>
          <cell r="U12">
            <v>55</v>
          </cell>
          <cell r="V12">
            <v>100</v>
          </cell>
          <cell r="W12">
            <v>55</v>
          </cell>
        </row>
        <row r="13">
          <cell r="A13">
            <v>43425</v>
          </cell>
          <cell r="B13">
            <v>95</v>
          </cell>
          <cell r="C13">
            <v>45</v>
          </cell>
          <cell r="D13">
            <v>45</v>
          </cell>
          <cell r="E13">
            <v>50</v>
          </cell>
          <cell r="F13">
            <v>7</v>
          </cell>
          <cell r="G13">
            <v>35</v>
          </cell>
          <cell r="H13">
            <v>30</v>
          </cell>
          <cell r="I13">
            <v>40</v>
          </cell>
          <cell r="J13">
            <v>55</v>
          </cell>
          <cell r="K13">
            <v>60</v>
          </cell>
          <cell r="L13">
            <v>55</v>
          </cell>
          <cell r="M13">
            <v>40</v>
          </cell>
          <cell r="N13">
            <v>50</v>
          </cell>
          <cell r="O13">
            <v>60</v>
          </cell>
          <cell r="P13">
            <v>25</v>
          </cell>
          <cell r="Q13">
            <v>95</v>
          </cell>
          <cell r="R13">
            <v>15</v>
          </cell>
          <cell r="S13">
            <v>7</v>
          </cell>
          <cell r="T13">
            <v>45</v>
          </cell>
          <cell r="U13">
            <v>55</v>
          </cell>
          <cell r="V13">
            <v>100</v>
          </cell>
          <cell r="W13">
            <v>55</v>
          </cell>
        </row>
        <row r="14">
          <cell r="A14">
            <v>43432</v>
          </cell>
          <cell r="B14">
            <v>75</v>
          </cell>
          <cell r="C14">
            <v>25</v>
          </cell>
          <cell r="D14">
            <v>35</v>
          </cell>
          <cell r="E14">
            <v>45</v>
          </cell>
          <cell r="F14">
            <v>7</v>
          </cell>
          <cell r="G14">
            <v>35</v>
          </cell>
          <cell r="H14">
            <v>25</v>
          </cell>
          <cell r="I14">
            <v>35</v>
          </cell>
          <cell r="J14">
            <v>35</v>
          </cell>
          <cell r="K14">
            <v>40</v>
          </cell>
          <cell r="L14">
            <v>45</v>
          </cell>
          <cell r="M14">
            <v>30</v>
          </cell>
          <cell r="N14">
            <v>35</v>
          </cell>
          <cell r="O14">
            <v>45</v>
          </cell>
          <cell r="P14">
            <v>30</v>
          </cell>
          <cell r="Q14">
            <v>55</v>
          </cell>
          <cell r="R14">
            <v>10</v>
          </cell>
          <cell r="S14">
            <v>7</v>
          </cell>
          <cell r="T14">
            <v>25</v>
          </cell>
          <cell r="U14">
            <v>60</v>
          </cell>
          <cell r="V14">
            <v>55</v>
          </cell>
          <cell r="W14">
            <v>25</v>
          </cell>
        </row>
        <row r="15">
          <cell r="A15">
            <v>43439</v>
          </cell>
          <cell r="B15">
            <v>75</v>
          </cell>
          <cell r="C15">
            <v>25</v>
          </cell>
          <cell r="D15">
            <v>35</v>
          </cell>
          <cell r="E15">
            <v>45</v>
          </cell>
          <cell r="F15">
            <v>7</v>
          </cell>
          <cell r="G15">
            <v>35</v>
          </cell>
          <cell r="H15">
            <v>25</v>
          </cell>
          <cell r="I15">
            <v>35</v>
          </cell>
          <cell r="J15">
            <v>35</v>
          </cell>
          <cell r="K15">
            <v>40</v>
          </cell>
          <cell r="L15">
            <v>45</v>
          </cell>
          <cell r="M15">
            <v>30</v>
          </cell>
          <cell r="N15">
            <v>35</v>
          </cell>
          <cell r="O15">
            <v>45</v>
          </cell>
          <cell r="P15">
            <v>30</v>
          </cell>
          <cell r="Q15">
            <v>55</v>
          </cell>
          <cell r="R15">
            <v>10</v>
          </cell>
          <cell r="S15">
            <v>7</v>
          </cell>
          <cell r="T15">
            <v>25</v>
          </cell>
          <cell r="U15">
            <v>60</v>
          </cell>
          <cell r="V15">
            <v>55</v>
          </cell>
          <cell r="W15">
            <v>25</v>
          </cell>
        </row>
        <row r="16">
          <cell r="A16">
            <v>43446</v>
          </cell>
          <cell r="B16">
            <v>75</v>
          </cell>
          <cell r="C16">
            <v>25</v>
          </cell>
          <cell r="D16">
            <v>35</v>
          </cell>
          <cell r="E16">
            <v>45</v>
          </cell>
          <cell r="F16">
            <v>7</v>
          </cell>
          <cell r="G16">
            <v>35</v>
          </cell>
          <cell r="H16">
            <v>25</v>
          </cell>
          <cell r="I16">
            <v>35</v>
          </cell>
          <cell r="J16">
            <v>35</v>
          </cell>
          <cell r="K16">
            <v>40</v>
          </cell>
          <cell r="L16">
            <v>45</v>
          </cell>
          <cell r="M16">
            <v>30</v>
          </cell>
          <cell r="N16">
            <v>35</v>
          </cell>
          <cell r="O16">
            <v>45</v>
          </cell>
          <cell r="P16">
            <v>30</v>
          </cell>
          <cell r="Q16">
            <v>55</v>
          </cell>
          <cell r="R16">
            <v>10</v>
          </cell>
          <cell r="S16">
            <v>7</v>
          </cell>
          <cell r="T16">
            <v>25</v>
          </cell>
          <cell r="U16">
            <v>60</v>
          </cell>
          <cell r="V16">
            <v>55</v>
          </cell>
          <cell r="W16">
            <v>25</v>
          </cell>
        </row>
        <row r="17">
          <cell r="A17">
            <v>43453</v>
          </cell>
          <cell r="B17">
            <v>75</v>
          </cell>
          <cell r="C17">
            <v>25</v>
          </cell>
          <cell r="D17">
            <v>30</v>
          </cell>
          <cell r="E17">
            <v>40</v>
          </cell>
          <cell r="F17">
            <v>6</v>
          </cell>
          <cell r="G17">
            <v>30</v>
          </cell>
          <cell r="H17">
            <v>25</v>
          </cell>
          <cell r="I17">
            <v>25</v>
          </cell>
          <cell r="J17">
            <v>30</v>
          </cell>
          <cell r="K17">
            <v>40</v>
          </cell>
          <cell r="L17">
            <v>40</v>
          </cell>
          <cell r="M17">
            <v>20</v>
          </cell>
          <cell r="N17">
            <v>30</v>
          </cell>
          <cell r="O17">
            <v>40</v>
          </cell>
          <cell r="P17">
            <v>30</v>
          </cell>
          <cell r="Q17">
            <v>40</v>
          </cell>
          <cell r="R17">
            <v>10</v>
          </cell>
          <cell r="S17">
            <v>8</v>
          </cell>
          <cell r="T17">
            <v>20</v>
          </cell>
          <cell r="U17">
            <v>40</v>
          </cell>
          <cell r="V17">
            <v>35</v>
          </cell>
          <cell r="W17">
            <v>20</v>
          </cell>
        </row>
        <row r="18">
          <cell r="A18">
            <v>43460</v>
          </cell>
          <cell r="B18">
            <v>75</v>
          </cell>
          <cell r="C18">
            <v>25</v>
          </cell>
          <cell r="D18">
            <v>30</v>
          </cell>
          <cell r="E18">
            <v>40</v>
          </cell>
          <cell r="F18">
            <v>6</v>
          </cell>
          <cell r="G18">
            <v>30</v>
          </cell>
          <cell r="H18">
            <v>25</v>
          </cell>
          <cell r="I18">
            <v>25</v>
          </cell>
          <cell r="J18">
            <v>30</v>
          </cell>
          <cell r="K18">
            <v>40</v>
          </cell>
          <cell r="L18">
            <v>40</v>
          </cell>
          <cell r="M18">
            <v>20</v>
          </cell>
          <cell r="N18">
            <v>30</v>
          </cell>
          <cell r="O18">
            <v>40</v>
          </cell>
          <cell r="P18">
            <v>30</v>
          </cell>
          <cell r="Q18">
            <v>40</v>
          </cell>
          <cell r="R18">
            <v>10</v>
          </cell>
          <cell r="S18">
            <v>8</v>
          </cell>
          <cell r="T18">
            <v>20</v>
          </cell>
          <cell r="U18">
            <v>40</v>
          </cell>
          <cell r="V18">
            <v>35</v>
          </cell>
          <cell r="W18">
            <v>20</v>
          </cell>
        </row>
        <row r="19">
          <cell r="A19">
            <v>43467</v>
          </cell>
          <cell r="B19">
            <v>75</v>
          </cell>
          <cell r="C19">
            <v>25</v>
          </cell>
          <cell r="D19">
            <v>30</v>
          </cell>
          <cell r="E19">
            <v>40</v>
          </cell>
          <cell r="F19">
            <v>6</v>
          </cell>
          <cell r="G19">
            <v>30</v>
          </cell>
          <cell r="H19">
            <v>25</v>
          </cell>
          <cell r="I19">
            <v>25</v>
          </cell>
          <cell r="J19">
            <v>30</v>
          </cell>
          <cell r="K19">
            <v>40</v>
          </cell>
          <cell r="L19">
            <v>40</v>
          </cell>
          <cell r="M19">
            <v>20</v>
          </cell>
          <cell r="N19">
            <v>30</v>
          </cell>
          <cell r="O19">
            <v>40</v>
          </cell>
          <cell r="P19">
            <v>30</v>
          </cell>
          <cell r="Q19">
            <v>40</v>
          </cell>
          <cell r="R19">
            <v>10</v>
          </cell>
          <cell r="S19">
            <v>8</v>
          </cell>
          <cell r="T19">
            <v>20</v>
          </cell>
          <cell r="U19">
            <v>40</v>
          </cell>
          <cell r="V19">
            <v>35</v>
          </cell>
          <cell r="W19">
            <v>20</v>
          </cell>
        </row>
        <row r="20">
          <cell r="A20">
            <v>43474</v>
          </cell>
          <cell r="B20">
            <v>75</v>
          </cell>
          <cell r="C20">
            <v>25</v>
          </cell>
          <cell r="D20">
            <v>30</v>
          </cell>
          <cell r="E20">
            <v>40</v>
          </cell>
          <cell r="F20">
            <v>6</v>
          </cell>
          <cell r="G20">
            <v>30</v>
          </cell>
          <cell r="H20">
            <v>25</v>
          </cell>
          <cell r="I20">
            <v>25</v>
          </cell>
          <cell r="J20">
            <v>30</v>
          </cell>
          <cell r="K20">
            <v>40</v>
          </cell>
          <cell r="L20">
            <v>40</v>
          </cell>
          <cell r="M20">
            <v>20</v>
          </cell>
          <cell r="N20">
            <v>30</v>
          </cell>
          <cell r="O20">
            <v>40</v>
          </cell>
          <cell r="P20">
            <v>30</v>
          </cell>
          <cell r="Q20">
            <v>40</v>
          </cell>
          <cell r="R20">
            <v>10</v>
          </cell>
          <cell r="S20">
            <v>8</v>
          </cell>
          <cell r="T20">
            <v>20</v>
          </cell>
          <cell r="U20">
            <v>40</v>
          </cell>
          <cell r="V20">
            <v>35</v>
          </cell>
          <cell r="W20">
            <v>20</v>
          </cell>
        </row>
        <row r="21">
          <cell r="A21">
            <v>43481</v>
          </cell>
          <cell r="B21">
            <v>70</v>
          </cell>
          <cell r="C21">
            <v>25</v>
          </cell>
          <cell r="D21">
            <v>30</v>
          </cell>
          <cell r="E21">
            <v>40</v>
          </cell>
          <cell r="F21">
            <v>6</v>
          </cell>
          <cell r="G21">
            <v>30</v>
          </cell>
          <cell r="H21">
            <v>25</v>
          </cell>
          <cell r="I21">
            <v>25</v>
          </cell>
          <cell r="J21">
            <v>30</v>
          </cell>
          <cell r="K21">
            <v>40</v>
          </cell>
          <cell r="L21">
            <v>40</v>
          </cell>
          <cell r="M21">
            <v>20</v>
          </cell>
          <cell r="N21">
            <v>30</v>
          </cell>
          <cell r="O21">
            <v>40</v>
          </cell>
          <cell r="P21">
            <v>30</v>
          </cell>
          <cell r="Q21">
            <v>40</v>
          </cell>
          <cell r="R21">
            <v>10</v>
          </cell>
          <cell r="S21">
            <v>8</v>
          </cell>
          <cell r="T21">
            <v>20</v>
          </cell>
          <cell r="U21">
            <v>40</v>
          </cell>
          <cell r="V21">
            <v>35</v>
          </cell>
          <cell r="W21">
            <v>20</v>
          </cell>
        </row>
        <row r="22">
          <cell r="A22">
            <v>43488</v>
          </cell>
          <cell r="B22">
            <v>55</v>
          </cell>
          <cell r="C22">
            <v>40</v>
          </cell>
          <cell r="D22">
            <v>30</v>
          </cell>
          <cell r="E22">
            <v>25</v>
          </cell>
          <cell r="F22">
            <v>7</v>
          </cell>
          <cell r="G22">
            <v>30</v>
          </cell>
          <cell r="H22">
            <v>25</v>
          </cell>
          <cell r="I22">
            <v>25</v>
          </cell>
          <cell r="J22">
            <v>30</v>
          </cell>
          <cell r="K22">
            <v>40</v>
          </cell>
          <cell r="L22">
            <v>40</v>
          </cell>
          <cell r="M22">
            <v>20</v>
          </cell>
          <cell r="N22">
            <v>30</v>
          </cell>
          <cell r="O22">
            <v>40</v>
          </cell>
          <cell r="P22">
            <v>30</v>
          </cell>
          <cell r="Q22">
            <v>40</v>
          </cell>
          <cell r="R22">
            <v>10</v>
          </cell>
          <cell r="S22">
            <v>7</v>
          </cell>
          <cell r="T22">
            <v>18</v>
          </cell>
          <cell r="U22">
            <v>30</v>
          </cell>
          <cell r="V22">
            <v>25</v>
          </cell>
          <cell r="W22">
            <v>15</v>
          </cell>
        </row>
        <row r="23">
          <cell r="A23">
            <v>43495</v>
          </cell>
          <cell r="B23">
            <v>55</v>
          </cell>
          <cell r="C23">
            <v>40</v>
          </cell>
          <cell r="D23">
            <v>30</v>
          </cell>
          <cell r="E23">
            <v>25</v>
          </cell>
          <cell r="F23">
            <v>7</v>
          </cell>
          <cell r="G23">
            <v>30</v>
          </cell>
          <cell r="H23">
            <v>25</v>
          </cell>
          <cell r="I23">
            <v>25</v>
          </cell>
          <cell r="J23">
            <v>30</v>
          </cell>
          <cell r="K23">
            <v>40</v>
          </cell>
          <cell r="L23">
            <v>40</v>
          </cell>
          <cell r="M23">
            <v>20</v>
          </cell>
          <cell r="N23">
            <v>30</v>
          </cell>
          <cell r="O23">
            <v>40</v>
          </cell>
          <cell r="P23">
            <v>30</v>
          </cell>
          <cell r="Q23">
            <v>40</v>
          </cell>
          <cell r="R23">
            <v>10</v>
          </cell>
          <cell r="S23">
            <v>7</v>
          </cell>
          <cell r="T23">
            <v>18</v>
          </cell>
          <cell r="U23">
            <v>30</v>
          </cell>
          <cell r="V23">
            <v>25</v>
          </cell>
          <cell r="W23">
            <v>15</v>
          </cell>
        </row>
        <row r="24">
          <cell r="A24">
            <v>43506</v>
          </cell>
          <cell r="B24">
            <v>35</v>
          </cell>
          <cell r="C24">
            <v>30</v>
          </cell>
          <cell r="D24">
            <v>20</v>
          </cell>
          <cell r="E24">
            <v>15</v>
          </cell>
          <cell r="F24">
            <v>5</v>
          </cell>
          <cell r="G24">
            <v>25</v>
          </cell>
          <cell r="H24">
            <v>20</v>
          </cell>
          <cell r="I24">
            <v>20</v>
          </cell>
          <cell r="J24">
            <v>20</v>
          </cell>
          <cell r="K24">
            <v>25</v>
          </cell>
          <cell r="L24">
            <v>30</v>
          </cell>
          <cell r="M24">
            <v>20</v>
          </cell>
          <cell r="N24">
            <v>25</v>
          </cell>
          <cell r="O24">
            <v>40</v>
          </cell>
          <cell r="P24">
            <v>25</v>
          </cell>
          <cell r="Q24">
            <v>25</v>
          </cell>
          <cell r="R24">
            <v>10</v>
          </cell>
          <cell r="S24">
            <v>8</v>
          </cell>
          <cell r="T24">
            <v>15</v>
          </cell>
          <cell r="U24">
            <v>30</v>
          </cell>
          <cell r="V24">
            <v>15</v>
          </cell>
          <cell r="W24">
            <v>10</v>
          </cell>
        </row>
        <row r="25">
          <cell r="A25">
            <v>43516</v>
          </cell>
          <cell r="B25">
            <v>30</v>
          </cell>
          <cell r="C25">
            <v>20</v>
          </cell>
          <cell r="D25">
            <v>15</v>
          </cell>
          <cell r="E25">
            <v>15</v>
          </cell>
          <cell r="F25">
            <v>5</v>
          </cell>
          <cell r="G25">
            <v>25</v>
          </cell>
          <cell r="H25">
            <v>20</v>
          </cell>
          <cell r="I25">
            <v>20</v>
          </cell>
          <cell r="J25">
            <v>20</v>
          </cell>
          <cell r="K25">
            <v>25</v>
          </cell>
          <cell r="L25">
            <v>30</v>
          </cell>
          <cell r="M25">
            <v>20</v>
          </cell>
          <cell r="N25">
            <v>25</v>
          </cell>
          <cell r="O25">
            <v>45</v>
          </cell>
          <cell r="P25">
            <v>25</v>
          </cell>
          <cell r="Q25">
            <v>25</v>
          </cell>
          <cell r="R25">
            <v>10</v>
          </cell>
          <cell r="S25">
            <v>8</v>
          </cell>
          <cell r="T25">
            <v>15</v>
          </cell>
          <cell r="U25">
            <v>20</v>
          </cell>
          <cell r="V25">
            <v>15</v>
          </cell>
          <cell r="W25">
            <v>10</v>
          </cell>
        </row>
        <row r="26">
          <cell r="A26">
            <v>43523</v>
          </cell>
          <cell r="B26">
            <v>30</v>
          </cell>
          <cell r="C26">
            <v>20</v>
          </cell>
          <cell r="D26">
            <v>15</v>
          </cell>
          <cell r="E26">
            <v>15</v>
          </cell>
          <cell r="F26">
            <v>5</v>
          </cell>
          <cell r="G26">
            <v>25</v>
          </cell>
          <cell r="H26">
            <v>20</v>
          </cell>
          <cell r="I26">
            <v>20</v>
          </cell>
          <cell r="J26">
            <v>20</v>
          </cell>
          <cell r="K26">
            <v>25</v>
          </cell>
          <cell r="L26">
            <v>30</v>
          </cell>
          <cell r="M26">
            <v>20</v>
          </cell>
          <cell r="N26">
            <v>25</v>
          </cell>
          <cell r="O26">
            <v>45</v>
          </cell>
          <cell r="P26">
            <v>25</v>
          </cell>
          <cell r="Q26">
            <v>25</v>
          </cell>
          <cell r="R26">
            <v>10</v>
          </cell>
          <cell r="S26">
            <v>8</v>
          </cell>
          <cell r="T26">
            <v>15</v>
          </cell>
          <cell r="U26">
            <v>20</v>
          </cell>
          <cell r="V26">
            <v>15</v>
          </cell>
          <cell r="W26">
            <v>10</v>
          </cell>
        </row>
        <row r="27">
          <cell r="A27">
            <v>43530</v>
          </cell>
          <cell r="B27">
            <v>30</v>
          </cell>
          <cell r="C27">
            <v>20</v>
          </cell>
          <cell r="D27">
            <v>15</v>
          </cell>
          <cell r="E27">
            <v>15</v>
          </cell>
          <cell r="F27">
            <v>5</v>
          </cell>
          <cell r="G27">
            <v>25</v>
          </cell>
          <cell r="H27">
            <v>20</v>
          </cell>
          <cell r="I27">
            <v>20</v>
          </cell>
          <cell r="J27">
            <v>20</v>
          </cell>
          <cell r="K27">
            <v>25</v>
          </cell>
          <cell r="L27">
            <v>30</v>
          </cell>
          <cell r="M27">
            <v>20</v>
          </cell>
          <cell r="N27">
            <v>25</v>
          </cell>
          <cell r="O27">
            <v>45</v>
          </cell>
          <cell r="P27">
            <v>25</v>
          </cell>
          <cell r="Q27">
            <v>25</v>
          </cell>
          <cell r="R27">
            <v>10</v>
          </cell>
          <cell r="S27">
            <v>8</v>
          </cell>
          <cell r="T27">
            <v>15</v>
          </cell>
          <cell r="U27">
            <v>20</v>
          </cell>
          <cell r="V27">
            <v>15</v>
          </cell>
          <cell r="W27">
            <v>10</v>
          </cell>
        </row>
        <row r="28">
          <cell r="A28">
            <v>43544</v>
          </cell>
          <cell r="B28">
            <v>30</v>
          </cell>
          <cell r="C28">
            <v>20</v>
          </cell>
          <cell r="D28">
            <v>15</v>
          </cell>
          <cell r="E28">
            <v>15</v>
          </cell>
          <cell r="F28">
            <v>5</v>
          </cell>
          <cell r="G28">
            <v>25</v>
          </cell>
          <cell r="H28">
            <v>20</v>
          </cell>
          <cell r="I28">
            <v>20</v>
          </cell>
          <cell r="J28">
            <v>20</v>
          </cell>
          <cell r="K28">
            <v>25</v>
          </cell>
          <cell r="L28">
            <v>30</v>
          </cell>
          <cell r="M28">
            <v>20</v>
          </cell>
          <cell r="N28">
            <v>25</v>
          </cell>
          <cell r="O28">
            <v>45</v>
          </cell>
          <cell r="P28">
            <v>25</v>
          </cell>
          <cell r="Q28">
            <v>25</v>
          </cell>
          <cell r="R28">
            <v>10</v>
          </cell>
          <cell r="S28">
            <v>8</v>
          </cell>
          <cell r="T28">
            <v>15</v>
          </cell>
          <cell r="U28">
            <v>20</v>
          </cell>
          <cell r="V28">
            <v>15</v>
          </cell>
          <cell r="W28">
            <v>10</v>
          </cell>
        </row>
        <row r="29">
          <cell r="A29">
            <v>43551</v>
          </cell>
          <cell r="B29">
            <v>30</v>
          </cell>
          <cell r="C29">
            <v>20</v>
          </cell>
          <cell r="D29">
            <v>15</v>
          </cell>
          <cell r="E29">
            <v>15</v>
          </cell>
          <cell r="F29">
            <v>5</v>
          </cell>
          <cell r="G29">
            <v>25</v>
          </cell>
          <cell r="H29">
            <v>20</v>
          </cell>
          <cell r="I29">
            <v>20</v>
          </cell>
          <cell r="J29">
            <v>20</v>
          </cell>
          <cell r="K29">
            <v>25</v>
          </cell>
          <cell r="L29">
            <v>30</v>
          </cell>
          <cell r="M29">
            <v>20</v>
          </cell>
          <cell r="N29">
            <v>25</v>
          </cell>
          <cell r="O29">
            <v>45</v>
          </cell>
          <cell r="P29">
            <v>25</v>
          </cell>
          <cell r="Q29">
            <v>25</v>
          </cell>
          <cell r="R29">
            <v>10</v>
          </cell>
          <cell r="S29">
            <v>8</v>
          </cell>
          <cell r="T29">
            <v>15</v>
          </cell>
          <cell r="U29">
            <v>20</v>
          </cell>
          <cell r="V29">
            <v>15</v>
          </cell>
          <cell r="W29">
            <v>10</v>
          </cell>
        </row>
        <row r="30">
          <cell r="A30">
            <v>43557</v>
          </cell>
          <cell r="B30">
            <v>30</v>
          </cell>
          <cell r="C30">
            <v>20</v>
          </cell>
          <cell r="D30">
            <v>15</v>
          </cell>
          <cell r="E30">
            <v>15</v>
          </cell>
          <cell r="F30">
            <v>5</v>
          </cell>
          <cell r="G30">
            <v>25</v>
          </cell>
          <cell r="H30">
            <v>20</v>
          </cell>
          <cell r="I30">
            <v>20</v>
          </cell>
          <cell r="J30">
            <v>20</v>
          </cell>
          <cell r="K30">
            <v>25</v>
          </cell>
          <cell r="L30">
            <v>30</v>
          </cell>
          <cell r="M30">
            <v>20</v>
          </cell>
          <cell r="N30">
            <v>25</v>
          </cell>
          <cell r="O30">
            <v>45</v>
          </cell>
          <cell r="P30">
            <v>25</v>
          </cell>
          <cell r="Q30">
            <v>25</v>
          </cell>
          <cell r="R30">
            <v>10</v>
          </cell>
          <cell r="S30">
            <v>8</v>
          </cell>
          <cell r="T30">
            <v>15</v>
          </cell>
          <cell r="U30">
            <v>20</v>
          </cell>
          <cell r="V30">
            <v>15</v>
          </cell>
          <cell r="W30">
            <v>10</v>
          </cell>
        </row>
        <row r="31">
          <cell r="A31">
            <v>43565</v>
          </cell>
          <cell r="B31">
            <v>30</v>
          </cell>
          <cell r="C31">
            <v>20</v>
          </cell>
          <cell r="D31">
            <v>15</v>
          </cell>
          <cell r="E31">
            <v>15</v>
          </cell>
          <cell r="F31">
            <v>5</v>
          </cell>
          <cell r="G31">
            <v>25</v>
          </cell>
          <cell r="H31">
            <v>20</v>
          </cell>
          <cell r="I31">
            <v>20</v>
          </cell>
          <cell r="J31">
            <v>20</v>
          </cell>
          <cell r="K31">
            <v>25</v>
          </cell>
          <cell r="L31">
            <v>30</v>
          </cell>
          <cell r="M31">
            <v>20</v>
          </cell>
          <cell r="N31">
            <v>25</v>
          </cell>
          <cell r="O31">
            <v>45</v>
          </cell>
          <cell r="P31">
            <v>25</v>
          </cell>
          <cell r="Q31">
            <v>25</v>
          </cell>
          <cell r="R31">
            <v>10</v>
          </cell>
          <cell r="S31">
            <v>8</v>
          </cell>
          <cell r="T31">
            <v>15</v>
          </cell>
          <cell r="U31">
            <v>20</v>
          </cell>
          <cell r="V31">
            <v>15</v>
          </cell>
          <cell r="W31">
            <v>10</v>
          </cell>
        </row>
        <row r="32">
          <cell r="A32">
            <v>43593</v>
          </cell>
          <cell r="B32">
            <v>45</v>
          </cell>
          <cell r="C32">
            <v>40</v>
          </cell>
          <cell r="D32">
            <v>25</v>
          </cell>
          <cell r="E32">
            <v>30</v>
          </cell>
          <cell r="F32">
            <v>5</v>
          </cell>
          <cell r="G32">
            <v>35</v>
          </cell>
          <cell r="H32">
            <v>35</v>
          </cell>
          <cell r="I32">
            <v>35</v>
          </cell>
          <cell r="J32">
            <v>35</v>
          </cell>
          <cell r="K32">
            <v>35</v>
          </cell>
          <cell r="L32">
            <v>30</v>
          </cell>
          <cell r="M32">
            <v>30</v>
          </cell>
          <cell r="N32">
            <v>30</v>
          </cell>
          <cell r="O32">
            <v>50</v>
          </cell>
          <cell r="P32">
            <v>35</v>
          </cell>
          <cell r="Q32">
            <v>25</v>
          </cell>
          <cell r="R32">
            <v>10</v>
          </cell>
          <cell r="S32">
            <v>10</v>
          </cell>
          <cell r="T32">
            <v>20</v>
          </cell>
          <cell r="U32">
            <v>30</v>
          </cell>
          <cell r="V32">
            <v>20</v>
          </cell>
          <cell r="W32">
            <v>15</v>
          </cell>
        </row>
        <row r="33">
          <cell r="A33">
            <v>43600</v>
          </cell>
          <cell r="B33">
            <v>45</v>
          </cell>
          <cell r="C33">
            <v>40</v>
          </cell>
          <cell r="D33">
            <v>25</v>
          </cell>
          <cell r="E33">
            <v>30</v>
          </cell>
          <cell r="F33">
            <v>5</v>
          </cell>
          <cell r="G33">
            <v>35</v>
          </cell>
          <cell r="H33">
            <v>35</v>
          </cell>
          <cell r="I33">
            <v>35</v>
          </cell>
          <cell r="J33">
            <v>35</v>
          </cell>
          <cell r="K33">
            <v>35</v>
          </cell>
          <cell r="L33">
            <v>30</v>
          </cell>
          <cell r="M33">
            <v>30</v>
          </cell>
          <cell r="N33">
            <v>30</v>
          </cell>
          <cell r="O33">
            <v>50</v>
          </cell>
          <cell r="P33">
            <v>35</v>
          </cell>
          <cell r="Q33">
            <v>25</v>
          </cell>
          <cell r="R33">
            <v>10</v>
          </cell>
          <cell r="S33">
            <v>10</v>
          </cell>
          <cell r="T33">
            <v>20</v>
          </cell>
          <cell r="U33">
            <v>30</v>
          </cell>
          <cell r="V33">
            <v>20</v>
          </cell>
          <cell r="W33">
            <v>15</v>
          </cell>
        </row>
        <row r="34">
          <cell r="A34">
            <v>43628</v>
          </cell>
          <cell r="B34">
            <v>45</v>
          </cell>
          <cell r="C34">
            <v>40</v>
          </cell>
          <cell r="D34">
            <v>35</v>
          </cell>
          <cell r="E34">
            <v>30</v>
          </cell>
          <cell r="F34">
            <v>5</v>
          </cell>
          <cell r="G34">
            <v>40</v>
          </cell>
          <cell r="H34">
            <v>35</v>
          </cell>
          <cell r="I34">
            <v>40</v>
          </cell>
          <cell r="J34">
            <v>40</v>
          </cell>
          <cell r="K34">
            <v>40</v>
          </cell>
          <cell r="L34">
            <v>35</v>
          </cell>
          <cell r="M34">
            <v>35</v>
          </cell>
          <cell r="N34">
            <v>40</v>
          </cell>
          <cell r="O34">
            <v>50</v>
          </cell>
          <cell r="P34">
            <v>35</v>
          </cell>
          <cell r="Q34">
            <v>25</v>
          </cell>
          <cell r="R34">
            <v>10</v>
          </cell>
          <cell r="S34">
            <v>10</v>
          </cell>
          <cell r="T34">
            <v>20</v>
          </cell>
          <cell r="U34">
            <v>30</v>
          </cell>
          <cell r="V34">
            <v>20</v>
          </cell>
          <cell r="W34">
            <v>15</v>
          </cell>
        </row>
        <row r="35">
          <cell r="A35">
            <v>43642</v>
          </cell>
          <cell r="B35">
            <v>45</v>
          </cell>
          <cell r="C35">
            <v>40</v>
          </cell>
          <cell r="D35">
            <v>35</v>
          </cell>
          <cell r="E35">
            <v>30</v>
          </cell>
          <cell r="F35">
            <v>5</v>
          </cell>
          <cell r="G35">
            <v>40</v>
          </cell>
          <cell r="H35">
            <v>35</v>
          </cell>
          <cell r="I35">
            <v>40</v>
          </cell>
          <cell r="J35">
            <v>40</v>
          </cell>
          <cell r="K35">
            <v>40</v>
          </cell>
          <cell r="L35">
            <v>35</v>
          </cell>
          <cell r="M35">
            <v>35</v>
          </cell>
          <cell r="N35">
            <v>40</v>
          </cell>
          <cell r="O35">
            <v>50</v>
          </cell>
          <cell r="P35">
            <v>35</v>
          </cell>
          <cell r="Q35">
            <v>25</v>
          </cell>
          <cell r="R35">
            <v>10</v>
          </cell>
          <cell r="S35">
            <v>10</v>
          </cell>
          <cell r="T35">
            <v>20</v>
          </cell>
          <cell r="U35">
            <v>30</v>
          </cell>
          <cell r="V35">
            <v>20</v>
          </cell>
          <cell r="W35">
            <v>15</v>
          </cell>
        </row>
        <row r="36">
          <cell r="A36">
            <v>43649</v>
          </cell>
          <cell r="B36">
            <v>45</v>
          </cell>
          <cell r="C36">
            <v>40</v>
          </cell>
          <cell r="D36">
            <v>35</v>
          </cell>
          <cell r="E36">
            <v>30</v>
          </cell>
          <cell r="F36">
            <v>5</v>
          </cell>
          <cell r="G36">
            <v>40</v>
          </cell>
          <cell r="H36">
            <v>35</v>
          </cell>
          <cell r="I36">
            <v>40</v>
          </cell>
          <cell r="J36">
            <v>40</v>
          </cell>
          <cell r="K36">
            <v>40</v>
          </cell>
          <cell r="L36">
            <v>35</v>
          </cell>
          <cell r="M36">
            <v>35</v>
          </cell>
          <cell r="N36">
            <v>40</v>
          </cell>
          <cell r="O36">
            <v>50</v>
          </cell>
          <cell r="P36">
            <v>35</v>
          </cell>
          <cell r="Q36">
            <v>25</v>
          </cell>
          <cell r="R36">
            <v>10</v>
          </cell>
          <cell r="S36">
            <v>10</v>
          </cell>
          <cell r="T36">
            <v>20</v>
          </cell>
          <cell r="U36">
            <v>30</v>
          </cell>
          <cell r="V36">
            <v>20</v>
          </cell>
          <cell r="W36">
            <v>15</v>
          </cell>
        </row>
        <row r="37">
          <cell r="A37">
            <v>43670</v>
          </cell>
          <cell r="B37">
            <v>45</v>
          </cell>
          <cell r="C37">
            <v>40</v>
          </cell>
          <cell r="D37">
            <v>35</v>
          </cell>
          <cell r="E37">
            <v>30</v>
          </cell>
          <cell r="F37">
            <v>5</v>
          </cell>
          <cell r="G37">
            <v>40</v>
          </cell>
          <cell r="H37">
            <v>35</v>
          </cell>
          <cell r="I37">
            <v>40</v>
          </cell>
          <cell r="J37">
            <v>40</v>
          </cell>
          <cell r="K37">
            <v>40</v>
          </cell>
          <cell r="L37">
            <v>35</v>
          </cell>
          <cell r="M37">
            <v>35</v>
          </cell>
          <cell r="N37">
            <v>40</v>
          </cell>
          <cell r="O37">
            <v>50</v>
          </cell>
          <cell r="P37">
            <v>35</v>
          </cell>
          <cell r="Q37">
            <v>25</v>
          </cell>
          <cell r="R37">
            <v>10</v>
          </cell>
          <cell r="S37">
            <v>10</v>
          </cell>
          <cell r="T37">
            <v>20</v>
          </cell>
          <cell r="U37">
            <v>30</v>
          </cell>
          <cell r="V37">
            <v>20</v>
          </cell>
          <cell r="W37">
            <v>15</v>
          </cell>
        </row>
        <row r="38">
          <cell r="A38">
            <v>43685</v>
          </cell>
          <cell r="B38">
            <v>45</v>
          </cell>
          <cell r="C38">
            <v>40</v>
          </cell>
          <cell r="D38">
            <v>35</v>
          </cell>
          <cell r="E38">
            <v>30</v>
          </cell>
          <cell r="F38">
            <v>5</v>
          </cell>
          <cell r="G38">
            <v>40</v>
          </cell>
          <cell r="H38">
            <v>35</v>
          </cell>
          <cell r="I38">
            <v>40</v>
          </cell>
          <cell r="J38">
            <v>40</v>
          </cell>
          <cell r="K38">
            <v>40</v>
          </cell>
          <cell r="L38">
            <v>35</v>
          </cell>
          <cell r="M38">
            <v>35</v>
          </cell>
          <cell r="N38">
            <v>40</v>
          </cell>
          <cell r="O38">
            <v>50</v>
          </cell>
          <cell r="P38">
            <v>35</v>
          </cell>
          <cell r="Q38">
            <v>25</v>
          </cell>
          <cell r="R38">
            <v>10</v>
          </cell>
          <cell r="S38">
            <v>10</v>
          </cell>
          <cell r="T38">
            <v>20</v>
          </cell>
          <cell r="U38">
            <v>30</v>
          </cell>
          <cell r="V38">
            <v>20</v>
          </cell>
          <cell r="W38">
            <v>15</v>
          </cell>
        </row>
        <row r="39">
          <cell r="A39">
            <v>43719</v>
          </cell>
          <cell r="B39">
            <v>45</v>
          </cell>
          <cell r="C39">
            <v>40</v>
          </cell>
          <cell r="D39">
            <v>30</v>
          </cell>
          <cell r="E39">
            <v>30</v>
          </cell>
          <cell r="F39">
            <v>5</v>
          </cell>
          <cell r="G39">
            <v>30</v>
          </cell>
          <cell r="H39">
            <v>35</v>
          </cell>
          <cell r="I39">
            <v>40</v>
          </cell>
          <cell r="J39">
            <v>40</v>
          </cell>
          <cell r="K39">
            <v>40</v>
          </cell>
          <cell r="L39">
            <v>35</v>
          </cell>
          <cell r="M39">
            <v>35</v>
          </cell>
          <cell r="N39">
            <v>40</v>
          </cell>
          <cell r="O39">
            <v>45</v>
          </cell>
          <cell r="P39">
            <v>10</v>
          </cell>
          <cell r="Q39">
            <v>25</v>
          </cell>
          <cell r="R39">
            <v>10</v>
          </cell>
          <cell r="S39">
            <v>10</v>
          </cell>
          <cell r="T39">
            <v>20</v>
          </cell>
          <cell r="U39">
            <v>30</v>
          </cell>
          <cell r="V39">
            <v>20</v>
          </cell>
          <cell r="W39">
            <v>15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Sheet1"/>
      <sheetName val="种植成本"/>
    </sheetNames>
    <sheetDataSet>
      <sheetData sheetId="0">
        <row r="1">
          <cell r="A1" t="str">
            <v>date</v>
          </cell>
          <cell r="B1" t="str">
            <v>jinzhou</v>
          </cell>
          <cell r="C1" t="str">
            <v>锦州港陈粮</v>
          </cell>
          <cell r="D1" t="str">
            <v>鲅鱼圈</v>
          </cell>
          <cell r="E1" t="str">
            <v>鲅鱼圈陈粮</v>
          </cell>
          <cell r="H1" t="str">
            <v>蛇口</v>
          </cell>
          <cell r="I1" t="str">
            <v>利润</v>
          </cell>
          <cell r="J1" t="str">
            <v>漳州</v>
          </cell>
          <cell r="K1" t="str">
            <v>利润</v>
          </cell>
          <cell r="L1" t="str">
            <v>钦州</v>
          </cell>
          <cell r="M1" t="str">
            <v>利润</v>
          </cell>
          <cell r="N1" t="str">
            <v>南通</v>
          </cell>
          <cell r="O1" t="str">
            <v>利润</v>
          </cell>
          <cell r="P1" t="str">
            <v>jz_sk_freight</v>
          </cell>
          <cell r="Q1" t="str">
            <v>jz_fc_freight</v>
          </cell>
          <cell r="R1" t="str">
            <v>jz_zz_freight</v>
          </cell>
          <cell r="S1" t="str">
            <v>jz_nt_freight</v>
          </cell>
          <cell r="T1" t="str">
            <v>齐齐哈尔</v>
          </cell>
          <cell r="U1" t="str">
            <v>龙江锦州港汽运</v>
          </cell>
          <cell r="V1" t="str">
            <v>鹏程</v>
          </cell>
          <cell r="W1" t="str">
            <v>中粮龙江</v>
          </cell>
          <cell r="X1" t="str">
            <v>中粮肇东</v>
          </cell>
          <cell r="Y1" t="str">
            <v>哈尔滨</v>
          </cell>
          <cell r="Z1" t="str">
            <v>安达锦州港汽运</v>
          </cell>
          <cell r="AA1" t="str">
            <v>大成宾西</v>
          </cell>
          <cell r="AB1" t="str">
            <v>青冈龙凤</v>
          </cell>
          <cell r="AC1" t="str">
            <v>绥化昊天</v>
          </cell>
          <cell r="AD1" t="str">
            <v>京粮龙江</v>
          </cell>
          <cell r="AE1" t="str">
            <v>北安象屿</v>
          </cell>
          <cell r="AF1" t="str">
            <v>佳木斯</v>
          </cell>
          <cell r="AH1" t="str">
            <v>富锦象屿</v>
          </cell>
          <cell r="AI1" t="str">
            <v>白城</v>
          </cell>
          <cell r="AJ1" t="str">
            <v>洮南锦州港汽运</v>
          </cell>
          <cell r="AK1" t="str">
            <v>松原嘉吉</v>
          </cell>
          <cell r="AL1" t="str">
            <v>长春</v>
          </cell>
          <cell r="AN1" t="str">
            <v>长春大成</v>
          </cell>
          <cell r="AO1" t="str">
            <v>中粮榆树</v>
          </cell>
          <cell r="AP1" t="str">
            <v>公主岭黄龙</v>
          </cell>
          <cell r="AQ1" t="str">
            <v>吉林燃料乙醇</v>
          </cell>
          <cell r="AR1" t="str">
            <v>梅河阜康酒精</v>
          </cell>
          <cell r="AS1" t="str">
            <v>沈阳</v>
          </cell>
          <cell r="AT1" t="str">
            <v>开原益海</v>
          </cell>
          <cell r="AV1" t="str">
            <v>通辽</v>
          </cell>
          <cell r="AW1" t="str">
            <v>通辽梅花</v>
          </cell>
          <cell r="AX1" t="str">
            <v>扎兰屯阜丰</v>
          </cell>
          <cell r="AY1" t="str">
            <v>骊骅淀粉</v>
          </cell>
          <cell r="AZ1" t="str">
            <v>宁晋玉峰</v>
          </cell>
          <cell r="BA1" t="str">
            <v>寿光金</v>
          </cell>
          <cell r="BB1" t="str">
            <v>临清金</v>
          </cell>
          <cell r="BC1" t="str">
            <v>诸城兴贸</v>
          </cell>
          <cell r="BD1" t="str">
            <v>英轩酒精</v>
          </cell>
          <cell r="BE1" t="str">
            <v>滨州西王</v>
          </cell>
          <cell r="BF1" t="str">
            <v>沂水大地</v>
          </cell>
          <cell r="BG1" t="str">
            <v>潍坊盛泰</v>
          </cell>
          <cell r="BH1" t="str">
            <v>恒仁工贸</v>
          </cell>
          <cell r="BI1" t="str">
            <v>成都</v>
          </cell>
          <cell r="BJ1" t="str">
            <v>武汉</v>
          </cell>
          <cell r="BK1" t="str">
            <v>南昌</v>
          </cell>
          <cell r="BL1" t="str">
            <v>长沙</v>
          </cell>
        </row>
        <row r="3">
          <cell r="A3">
            <v>38565</v>
          </cell>
          <cell r="B3">
            <v>1200</v>
          </cell>
          <cell r="D3"/>
          <cell r="H3"/>
          <cell r="J3"/>
          <cell r="L3"/>
          <cell r="N3"/>
        </row>
        <row r="4">
          <cell r="A4">
            <v>38566</v>
          </cell>
          <cell r="B4">
            <v>1200</v>
          </cell>
          <cell r="D4"/>
          <cell r="H4"/>
          <cell r="J4"/>
          <cell r="L4"/>
          <cell r="N4"/>
        </row>
        <row r="5">
          <cell r="A5">
            <v>38567</v>
          </cell>
          <cell r="B5">
            <v>1200</v>
          </cell>
          <cell r="D5"/>
          <cell r="H5"/>
          <cell r="J5"/>
          <cell r="L5"/>
          <cell r="N5"/>
        </row>
        <row r="6">
          <cell r="A6">
            <v>38568</v>
          </cell>
          <cell r="B6">
            <v>1200</v>
          </cell>
          <cell r="D6"/>
          <cell r="H6"/>
          <cell r="J6"/>
          <cell r="L6"/>
          <cell r="N6"/>
        </row>
        <row r="7">
          <cell r="A7">
            <v>38569</v>
          </cell>
          <cell r="B7">
            <v>1200</v>
          </cell>
          <cell r="D7"/>
          <cell r="H7"/>
          <cell r="J7"/>
          <cell r="L7"/>
          <cell r="N7"/>
        </row>
        <row r="8">
          <cell r="A8">
            <v>38572</v>
          </cell>
          <cell r="B8">
            <v>1200</v>
          </cell>
          <cell r="D8"/>
          <cell r="H8"/>
          <cell r="J8"/>
          <cell r="L8"/>
          <cell r="N8"/>
        </row>
        <row r="9">
          <cell r="A9">
            <v>38573</v>
          </cell>
          <cell r="B9">
            <v>1200</v>
          </cell>
          <cell r="D9"/>
          <cell r="H9"/>
          <cell r="J9"/>
          <cell r="L9"/>
          <cell r="N9"/>
        </row>
        <row r="10">
          <cell r="A10">
            <v>38574</v>
          </cell>
          <cell r="B10">
            <v>1200</v>
          </cell>
          <cell r="D10"/>
          <cell r="H10"/>
          <cell r="J10"/>
          <cell r="L10"/>
          <cell r="N10"/>
        </row>
        <row r="11">
          <cell r="A11">
            <v>38575</v>
          </cell>
          <cell r="B11">
            <v>1200</v>
          </cell>
          <cell r="D11"/>
          <cell r="H11"/>
          <cell r="J11"/>
          <cell r="L11"/>
          <cell r="N11"/>
        </row>
        <row r="12">
          <cell r="A12">
            <v>38576</v>
          </cell>
          <cell r="B12">
            <v>1200</v>
          </cell>
          <cell r="D12"/>
          <cell r="H12"/>
          <cell r="J12"/>
          <cell r="L12"/>
          <cell r="N12"/>
        </row>
        <row r="13">
          <cell r="A13">
            <v>38579</v>
          </cell>
          <cell r="B13">
            <v>1190</v>
          </cell>
          <cell r="D13"/>
          <cell r="H13"/>
          <cell r="J13"/>
          <cell r="L13"/>
          <cell r="N13"/>
        </row>
        <row r="14">
          <cell r="A14">
            <v>38580</v>
          </cell>
          <cell r="B14">
            <v>1180</v>
          </cell>
          <cell r="D14"/>
          <cell r="H14"/>
          <cell r="J14"/>
          <cell r="L14"/>
          <cell r="N14"/>
        </row>
        <row r="15">
          <cell r="A15">
            <v>38581</v>
          </cell>
          <cell r="B15">
            <v>1180</v>
          </cell>
          <cell r="D15"/>
          <cell r="H15"/>
          <cell r="J15"/>
          <cell r="L15"/>
          <cell r="N15"/>
        </row>
        <row r="16">
          <cell r="A16">
            <v>38582</v>
          </cell>
          <cell r="B16">
            <v>1180</v>
          </cell>
          <cell r="D16"/>
          <cell r="H16"/>
          <cell r="J16"/>
          <cell r="L16"/>
          <cell r="N16"/>
        </row>
        <row r="17">
          <cell r="A17">
            <v>38583</v>
          </cell>
          <cell r="B17">
            <v>1180</v>
          </cell>
          <cell r="D17"/>
          <cell r="H17"/>
          <cell r="J17"/>
          <cell r="L17"/>
          <cell r="N17"/>
        </row>
        <row r="18">
          <cell r="A18">
            <v>38586</v>
          </cell>
          <cell r="B18">
            <v>1180</v>
          </cell>
          <cell r="D18"/>
          <cell r="H18"/>
          <cell r="J18"/>
          <cell r="L18"/>
          <cell r="N18"/>
        </row>
        <row r="19">
          <cell r="A19">
            <v>38587</v>
          </cell>
          <cell r="B19">
            <v>1180</v>
          </cell>
          <cell r="D19"/>
          <cell r="H19"/>
          <cell r="J19"/>
          <cell r="L19"/>
          <cell r="N19"/>
        </row>
        <row r="20">
          <cell r="A20">
            <v>38588</v>
          </cell>
          <cell r="B20">
            <v>1180</v>
          </cell>
          <cell r="D20"/>
          <cell r="H20"/>
          <cell r="J20"/>
          <cell r="L20"/>
          <cell r="N20"/>
        </row>
        <row r="21">
          <cell r="A21">
            <v>38589</v>
          </cell>
          <cell r="B21">
            <v>1180</v>
          </cell>
          <cell r="D21"/>
          <cell r="H21"/>
          <cell r="J21"/>
          <cell r="L21"/>
          <cell r="N21"/>
        </row>
        <row r="22">
          <cell r="A22">
            <v>38590</v>
          </cell>
          <cell r="B22">
            <v>1180</v>
          </cell>
          <cell r="D22"/>
          <cell r="H22"/>
          <cell r="J22"/>
          <cell r="L22"/>
          <cell r="N22"/>
        </row>
        <row r="23">
          <cell r="A23">
            <v>38593</v>
          </cell>
          <cell r="B23">
            <v>1190</v>
          </cell>
          <cell r="D23"/>
          <cell r="H23"/>
          <cell r="J23"/>
          <cell r="L23"/>
          <cell r="N23"/>
        </row>
        <row r="24">
          <cell r="A24">
            <v>38594</v>
          </cell>
          <cell r="B24">
            <v>1190</v>
          </cell>
          <cell r="D24"/>
          <cell r="H24"/>
          <cell r="J24"/>
          <cell r="L24"/>
          <cell r="N24"/>
        </row>
        <row r="25">
          <cell r="A25">
            <v>38595</v>
          </cell>
          <cell r="B25">
            <v>1190</v>
          </cell>
          <cell r="D25"/>
          <cell r="H25"/>
          <cell r="J25"/>
          <cell r="L25"/>
          <cell r="N25"/>
        </row>
        <row r="26">
          <cell r="A26">
            <v>38596</v>
          </cell>
          <cell r="B26">
            <v>1190</v>
          </cell>
          <cell r="D26"/>
          <cell r="H26"/>
          <cell r="J26"/>
          <cell r="L26"/>
          <cell r="N26"/>
        </row>
        <row r="27">
          <cell r="A27">
            <v>38597</v>
          </cell>
          <cell r="B27">
            <v>1190</v>
          </cell>
          <cell r="D27"/>
          <cell r="H27"/>
          <cell r="J27"/>
          <cell r="L27"/>
          <cell r="N27"/>
        </row>
        <row r="28">
          <cell r="A28">
            <v>38600</v>
          </cell>
          <cell r="B28">
            <v>1200</v>
          </cell>
          <cell r="D28"/>
          <cell r="H28"/>
          <cell r="J28"/>
          <cell r="L28"/>
          <cell r="N28"/>
        </row>
        <row r="29">
          <cell r="A29">
            <v>38601</v>
          </cell>
          <cell r="B29">
            <v>1200</v>
          </cell>
          <cell r="D29"/>
          <cell r="H29"/>
          <cell r="J29"/>
          <cell r="L29"/>
          <cell r="N29"/>
        </row>
        <row r="30">
          <cell r="A30">
            <v>38602</v>
          </cell>
          <cell r="B30">
            <v>1200</v>
          </cell>
          <cell r="D30"/>
          <cell r="H30"/>
          <cell r="J30"/>
          <cell r="L30"/>
          <cell r="N30"/>
        </row>
        <row r="31">
          <cell r="A31">
            <v>38603</v>
          </cell>
          <cell r="B31">
            <v>1200</v>
          </cell>
          <cell r="D31"/>
          <cell r="H31"/>
          <cell r="J31"/>
          <cell r="L31"/>
          <cell r="N31"/>
        </row>
        <row r="32">
          <cell r="A32">
            <v>38604</v>
          </cell>
          <cell r="B32">
            <v>1200</v>
          </cell>
          <cell r="D32"/>
          <cell r="H32"/>
          <cell r="J32"/>
          <cell r="L32"/>
          <cell r="N32"/>
        </row>
        <row r="33">
          <cell r="A33">
            <v>38607</v>
          </cell>
          <cell r="B33">
            <v>1200</v>
          </cell>
          <cell r="D33"/>
          <cell r="H33"/>
          <cell r="J33"/>
          <cell r="L33"/>
          <cell r="N33"/>
        </row>
        <row r="34">
          <cell r="A34">
            <v>38608</v>
          </cell>
          <cell r="B34">
            <v>1200</v>
          </cell>
          <cell r="D34"/>
          <cell r="H34"/>
          <cell r="J34"/>
          <cell r="L34"/>
          <cell r="N34"/>
        </row>
        <row r="35">
          <cell r="A35">
            <v>38609</v>
          </cell>
          <cell r="B35">
            <v>1210</v>
          </cell>
          <cell r="D35"/>
          <cell r="H35"/>
          <cell r="J35"/>
          <cell r="L35"/>
          <cell r="N35"/>
        </row>
        <row r="36">
          <cell r="A36">
            <v>38610</v>
          </cell>
          <cell r="B36">
            <v>1210</v>
          </cell>
          <cell r="D36"/>
          <cell r="H36"/>
          <cell r="J36"/>
          <cell r="L36"/>
          <cell r="N36"/>
        </row>
        <row r="37">
          <cell r="A37">
            <v>38611</v>
          </cell>
          <cell r="B37">
            <v>1220</v>
          </cell>
          <cell r="D37"/>
          <cell r="H37"/>
          <cell r="J37"/>
          <cell r="L37"/>
          <cell r="N37"/>
        </row>
        <row r="38">
          <cell r="A38">
            <v>38614</v>
          </cell>
          <cell r="B38">
            <v>1220</v>
          </cell>
          <cell r="D38"/>
          <cell r="H38"/>
          <cell r="J38"/>
          <cell r="L38"/>
          <cell r="N38"/>
        </row>
        <row r="39">
          <cell r="A39">
            <v>38615</v>
          </cell>
          <cell r="B39">
            <v>1220</v>
          </cell>
          <cell r="D39"/>
          <cell r="H39"/>
          <cell r="J39"/>
          <cell r="L39"/>
          <cell r="N39"/>
        </row>
        <row r="40">
          <cell r="A40">
            <v>38616</v>
          </cell>
          <cell r="B40">
            <v>1220</v>
          </cell>
          <cell r="D40"/>
          <cell r="H40"/>
          <cell r="J40"/>
          <cell r="L40"/>
          <cell r="N40"/>
        </row>
        <row r="41">
          <cell r="A41">
            <v>38617</v>
          </cell>
          <cell r="B41">
            <v>1220</v>
          </cell>
          <cell r="D41"/>
          <cell r="H41"/>
          <cell r="J41"/>
          <cell r="L41"/>
          <cell r="N41"/>
        </row>
        <row r="42">
          <cell r="A42">
            <v>38618</v>
          </cell>
          <cell r="B42">
            <v>1220</v>
          </cell>
          <cell r="D42"/>
          <cell r="H42"/>
          <cell r="J42"/>
          <cell r="L42"/>
          <cell r="N42"/>
        </row>
        <row r="43">
          <cell r="A43">
            <v>38621</v>
          </cell>
          <cell r="B43">
            <v>1230</v>
          </cell>
          <cell r="D43"/>
          <cell r="H43"/>
          <cell r="J43"/>
          <cell r="L43"/>
          <cell r="N43"/>
        </row>
        <row r="44">
          <cell r="A44">
            <v>38622</v>
          </cell>
          <cell r="B44">
            <v>1230</v>
          </cell>
          <cell r="D44"/>
          <cell r="H44"/>
          <cell r="J44"/>
          <cell r="L44"/>
          <cell r="N44"/>
        </row>
        <row r="45">
          <cell r="A45">
            <v>38623</v>
          </cell>
          <cell r="B45">
            <v>1230</v>
          </cell>
          <cell r="D45"/>
          <cell r="H45"/>
          <cell r="J45"/>
          <cell r="L45"/>
          <cell r="N45"/>
        </row>
        <row r="46">
          <cell r="A46">
            <v>38624</v>
          </cell>
          <cell r="B46">
            <v>1230</v>
          </cell>
          <cell r="D46"/>
          <cell r="H46"/>
          <cell r="J46"/>
          <cell r="L46"/>
          <cell r="N46"/>
        </row>
        <row r="47">
          <cell r="A47">
            <v>38625</v>
          </cell>
          <cell r="B47">
            <v>1230</v>
          </cell>
          <cell r="D47"/>
          <cell r="H47"/>
          <cell r="J47"/>
          <cell r="L47"/>
          <cell r="N47"/>
        </row>
        <row r="48">
          <cell r="A48">
            <v>38633</v>
          </cell>
          <cell r="B48">
            <v>1220</v>
          </cell>
          <cell r="D48"/>
          <cell r="H48"/>
          <cell r="J48"/>
          <cell r="L48"/>
          <cell r="N48"/>
        </row>
        <row r="49">
          <cell r="A49">
            <v>38634</v>
          </cell>
          <cell r="B49">
            <v>1220</v>
          </cell>
          <cell r="D49"/>
          <cell r="H49"/>
          <cell r="J49"/>
          <cell r="L49"/>
          <cell r="N49"/>
        </row>
        <row r="50">
          <cell r="A50">
            <v>38635</v>
          </cell>
          <cell r="B50">
            <v>1220</v>
          </cell>
          <cell r="D50"/>
          <cell r="H50"/>
          <cell r="J50"/>
          <cell r="L50"/>
          <cell r="N50"/>
        </row>
        <row r="51">
          <cell r="A51">
            <v>38636</v>
          </cell>
          <cell r="B51">
            <v>1220</v>
          </cell>
          <cell r="D51"/>
          <cell r="H51"/>
          <cell r="J51"/>
          <cell r="L51"/>
          <cell r="N51"/>
        </row>
        <row r="52">
          <cell r="A52">
            <v>38637</v>
          </cell>
          <cell r="B52">
            <v>1220</v>
          </cell>
          <cell r="D52"/>
          <cell r="H52"/>
          <cell r="J52"/>
          <cell r="L52"/>
          <cell r="N52"/>
        </row>
        <row r="53">
          <cell r="A53">
            <v>38638</v>
          </cell>
          <cell r="B53">
            <v>1220</v>
          </cell>
          <cell r="D53"/>
          <cell r="H53"/>
          <cell r="J53"/>
          <cell r="L53"/>
          <cell r="N53"/>
        </row>
        <row r="54">
          <cell r="A54">
            <v>38639</v>
          </cell>
          <cell r="B54">
            <v>1220</v>
          </cell>
          <cell r="D54"/>
          <cell r="H54"/>
          <cell r="J54"/>
          <cell r="L54"/>
          <cell r="N54"/>
        </row>
        <row r="55">
          <cell r="A55">
            <v>38642</v>
          </cell>
          <cell r="B55">
            <v>1220</v>
          </cell>
          <cell r="D55"/>
          <cell r="H55"/>
          <cell r="J55"/>
          <cell r="L55"/>
          <cell r="N55"/>
        </row>
        <row r="56">
          <cell r="A56">
            <v>38643</v>
          </cell>
          <cell r="B56">
            <v>1220</v>
          </cell>
          <cell r="D56"/>
          <cell r="H56"/>
          <cell r="J56"/>
          <cell r="L56"/>
          <cell r="N56"/>
        </row>
        <row r="57">
          <cell r="A57">
            <v>38644</v>
          </cell>
          <cell r="B57">
            <v>1220</v>
          </cell>
          <cell r="D57"/>
          <cell r="H57"/>
          <cell r="J57"/>
          <cell r="L57"/>
          <cell r="N57"/>
        </row>
        <row r="58">
          <cell r="A58">
            <v>38645</v>
          </cell>
          <cell r="B58">
            <v>1220</v>
          </cell>
          <cell r="D58"/>
          <cell r="H58"/>
          <cell r="J58"/>
          <cell r="L58"/>
          <cell r="N58"/>
        </row>
        <row r="59">
          <cell r="A59">
            <v>38646</v>
          </cell>
          <cell r="B59">
            <v>1220</v>
          </cell>
          <cell r="D59"/>
          <cell r="H59"/>
          <cell r="J59"/>
          <cell r="L59"/>
          <cell r="N59"/>
        </row>
        <row r="60">
          <cell r="A60">
            <v>38649</v>
          </cell>
          <cell r="B60">
            <v>1200</v>
          </cell>
          <cell r="D60"/>
          <cell r="H60"/>
          <cell r="J60"/>
          <cell r="L60"/>
          <cell r="N60"/>
        </row>
        <row r="61">
          <cell r="A61">
            <v>38650</v>
          </cell>
          <cell r="B61">
            <v>1200</v>
          </cell>
          <cell r="D61"/>
          <cell r="H61"/>
          <cell r="J61"/>
          <cell r="L61"/>
          <cell r="N61"/>
        </row>
        <row r="62">
          <cell r="A62">
            <v>38651</v>
          </cell>
          <cell r="B62">
            <v>1200</v>
          </cell>
          <cell r="D62"/>
          <cell r="H62"/>
          <cell r="J62"/>
          <cell r="L62"/>
          <cell r="N62"/>
        </row>
        <row r="63">
          <cell r="A63">
            <v>38652</v>
          </cell>
          <cell r="B63">
            <v>1200</v>
          </cell>
          <cell r="D63"/>
          <cell r="H63"/>
          <cell r="J63"/>
          <cell r="L63"/>
          <cell r="N63"/>
        </row>
        <row r="64">
          <cell r="A64">
            <v>38653</v>
          </cell>
          <cell r="B64">
            <v>1200</v>
          </cell>
          <cell r="D64"/>
          <cell r="H64"/>
          <cell r="J64"/>
          <cell r="L64"/>
          <cell r="N64"/>
        </row>
        <row r="65">
          <cell r="A65">
            <v>38656</v>
          </cell>
          <cell r="B65">
            <v>1190</v>
          </cell>
          <cell r="D65"/>
          <cell r="H65"/>
          <cell r="J65"/>
          <cell r="L65"/>
          <cell r="N65"/>
        </row>
        <row r="66">
          <cell r="A66">
            <v>38657</v>
          </cell>
          <cell r="B66">
            <v>1190</v>
          </cell>
          <cell r="D66"/>
          <cell r="H66"/>
          <cell r="J66"/>
          <cell r="L66"/>
          <cell r="N66"/>
        </row>
        <row r="67">
          <cell r="A67">
            <v>38658</v>
          </cell>
          <cell r="B67">
            <v>1180</v>
          </cell>
          <cell r="D67"/>
          <cell r="H67"/>
          <cell r="J67"/>
          <cell r="L67"/>
          <cell r="N67"/>
        </row>
        <row r="68">
          <cell r="A68">
            <v>38659</v>
          </cell>
          <cell r="B68">
            <v>1180</v>
          </cell>
          <cell r="D68"/>
          <cell r="H68"/>
          <cell r="J68"/>
          <cell r="L68"/>
          <cell r="N68"/>
        </row>
        <row r="69">
          <cell r="A69">
            <v>38660</v>
          </cell>
          <cell r="B69">
            <v>1180</v>
          </cell>
          <cell r="D69"/>
          <cell r="H69"/>
          <cell r="J69"/>
          <cell r="L69"/>
          <cell r="N69"/>
        </row>
        <row r="70">
          <cell r="A70">
            <v>38663</v>
          </cell>
          <cell r="B70">
            <v>1180</v>
          </cell>
          <cell r="D70"/>
          <cell r="H70"/>
          <cell r="J70"/>
          <cell r="L70"/>
          <cell r="N70"/>
        </row>
        <row r="71">
          <cell r="A71">
            <v>38664</v>
          </cell>
          <cell r="B71">
            <v>1160</v>
          </cell>
          <cell r="D71"/>
          <cell r="H71"/>
          <cell r="J71"/>
          <cell r="L71"/>
          <cell r="N71"/>
        </row>
        <row r="72">
          <cell r="A72">
            <v>38665</v>
          </cell>
          <cell r="B72">
            <v>1160</v>
          </cell>
          <cell r="D72"/>
          <cell r="H72"/>
          <cell r="J72"/>
          <cell r="L72"/>
          <cell r="N72"/>
        </row>
        <row r="73">
          <cell r="A73">
            <v>38666</v>
          </cell>
          <cell r="B73">
            <v>1160</v>
          </cell>
          <cell r="D73"/>
          <cell r="H73"/>
          <cell r="J73"/>
          <cell r="L73"/>
          <cell r="N73"/>
        </row>
        <row r="74">
          <cell r="A74">
            <v>38667</v>
          </cell>
          <cell r="B74">
            <v>1160</v>
          </cell>
          <cell r="D74"/>
          <cell r="H74"/>
          <cell r="J74"/>
          <cell r="L74"/>
          <cell r="N74"/>
        </row>
        <row r="75">
          <cell r="A75">
            <v>38670</v>
          </cell>
          <cell r="B75">
            <v>1150</v>
          </cell>
          <cell r="D75"/>
          <cell r="H75"/>
          <cell r="J75"/>
          <cell r="L75"/>
          <cell r="N75"/>
        </row>
        <row r="76">
          <cell r="A76">
            <v>38671</v>
          </cell>
          <cell r="B76">
            <v>1150</v>
          </cell>
          <cell r="D76"/>
          <cell r="H76"/>
          <cell r="J76"/>
          <cell r="L76"/>
          <cell r="N76"/>
        </row>
        <row r="77">
          <cell r="A77">
            <v>38672</v>
          </cell>
          <cell r="B77">
            <v>1150</v>
          </cell>
          <cell r="D77"/>
          <cell r="H77"/>
          <cell r="J77"/>
          <cell r="L77"/>
          <cell r="N77"/>
        </row>
        <row r="78">
          <cell r="A78">
            <v>38673</v>
          </cell>
          <cell r="B78">
            <v>1150</v>
          </cell>
          <cell r="D78"/>
          <cell r="H78"/>
          <cell r="J78"/>
          <cell r="L78"/>
          <cell r="N78"/>
        </row>
        <row r="79">
          <cell r="A79">
            <v>38674</v>
          </cell>
          <cell r="B79">
            <v>1150</v>
          </cell>
          <cell r="D79"/>
          <cell r="H79"/>
          <cell r="J79"/>
          <cell r="L79"/>
          <cell r="N79"/>
        </row>
        <row r="80">
          <cell r="A80">
            <v>38677</v>
          </cell>
          <cell r="B80">
            <v>1150</v>
          </cell>
          <cell r="D80"/>
          <cell r="H80"/>
          <cell r="J80"/>
          <cell r="L80"/>
          <cell r="N80"/>
        </row>
        <row r="81">
          <cell r="A81">
            <v>38678</v>
          </cell>
          <cell r="B81">
            <v>1150</v>
          </cell>
          <cell r="D81"/>
          <cell r="H81"/>
          <cell r="J81"/>
          <cell r="L81"/>
          <cell r="N81"/>
        </row>
        <row r="82">
          <cell r="A82">
            <v>38679</v>
          </cell>
          <cell r="B82">
            <v>1150</v>
          </cell>
          <cell r="D82"/>
          <cell r="H82"/>
          <cell r="J82"/>
          <cell r="L82"/>
          <cell r="N82"/>
        </row>
        <row r="83">
          <cell r="A83">
            <v>38680</v>
          </cell>
          <cell r="B83">
            <v>1150</v>
          </cell>
          <cell r="D83"/>
          <cell r="H83"/>
          <cell r="J83"/>
          <cell r="L83"/>
          <cell r="N83"/>
        </row>
        <row r="84">
          <cell r="A84">
            <v>38681</v>
          </cell>
          <cell r="B84">
            <v>1150</v>
          </cell>
          <cell r="D84"/>
          <cell r="H84"/>
          <cell r="J84"/>
          <cell r="L84"/>
          <cell r="N84"/>
        </row>
        <row r="85">
          <cell r="A85">
            <v>38684</v>
          </cell>
          <cell r="B85">
            <v>1150</v>
          </cell>
          <cell r="D85"/>
          <cell r="H85"/>
          <cell r="J85"/>
          <cell r="L85"/>
          <cell r="N85"/>
        </row>
        <row r="86">
          <cell r="A86">
            <v>38685</v>
          </cell>
          <cell r="B86">
            <v>1150</v>
          </cell>
          <cell r="D86"/>
          <cell r="H86"/>
          <cell r="J86"/>
          <cell r="L86"/>
          <cell r="N86"/>
        </row>
        <row r="87">
          <cell r="A87">
            <v>38686</v>
          </cell>
          <cell r="B87">
            <v>1150</v>
          </cell>
          <cell r="D87"/>
          <cell r="H87"/>
          <cell r="J87"/>
          <cell r="L87"/>
          <cell r="N87"/>
        </row>
        <row r="88">
          <cell r="A88">
            <v>38687</v>
          </cell>
          <cell r="B88">
            <v>1150</v>
          </cell>
          <cell r="D88"/>
          <cell r="H88"/>
          <cell r="J88"/>
          <cell r="L88"/>
          <cell r="N88"/>
        </row>
        <row r="89">
          <cell r="A89">
            <v>38688</v>
          </cell>
          <cell r="B89">
            <v>1150</v>
          </cell>
          <cell r="D89"/>
          <cell r="H89"/>
          <cell r="J89"/>
          <cell r="L89"/>
          <cell r="N89"/>
        </row>
        <row r="90">
          <cell r="A90">
            <v>38691</v>
          </cell>
          <cell r="B90">
            <v>1170</v>
          </cell>
          <cell r="D90"/>
          <cell r="H90"/>
          <cell r="J90"/>
          <cell r="L90"/>
          <cell r="N90"/>
        </row>
        <row r="91">
          <cell r="A91">
            <v>38692</v>
          </cell>
          <cell r="B91">
            <v>1170</v>
          </cell>
          <cell r="D91"/>
          <cell r="H91"/>
          <cell r="J91"/>
          <cell r="L91"/>
          <cell r="N91"/>
        </row>
        <row r="92">
          <cell r="A92">
            <v>38693</v>
          </cell>
          <cell r="B92">
            <v>1170</v>
          </cell>
          <cell r="D92"/>
          <cell r="H92"/>
          <cell r="J92"/>
          <cell r="L92"/>
          <cell r="N92"/>
        </row>
        <row r="93">
          <cell r="A93">
            <v>38694</v>
          </cell>
          <cell r="B93">
            <v>1170</v>
          </cell>
          <cell r="D93"/>
          <cell r="H93"/>
          <cell r="J93"/>
          <cell r="L93"/>
          <cell r="N93"/>
        </row>
        <row r="94">
          <cell r="A94">
            <v>38695</v>
          </cell>
          <cell r="B94">
            <v>1180</v>
          </cell>
          <cell r="D94"/>
          <cell r="H94"/>
          <cell r="J94"/>
          <cell r="L94"/>
          <cell r="N94"/>
        </row>
        <row r="95">
          <cell r="A95">
            <v>38698</v>
          </cell>
          <cell r="B95">
            <v>1180</v>
          </cell>
          <cell r="D95"/>
          <cell r="H95"/>
          <cell r="J95"/>
          <cell r="L95"/>
          <cell r="N95"/>
        </row>
        <row r="96">
          <cell r="A96">
            <v>38700</v>
          </cell>
          <cell r="B96">
            <v>1180</v>
          </cell>
          <cell r="D96"/>
          <cell r="H96"/>
          <cell r="J96"/>
          <cell r="L96"/>
          <cell r="N96"/>
        </row>
        <row r="97">
          <cell r="A97">
            <v>38701</v>
          </cell>
          <cell r="B97">
            <v>1180</v>
          </cell>
          <cell r="D97"/>
          <cell r="H97"/>
          <cell r="J97"/>
          <cell r="L97"/>
          <cell r="N97"/>
        </row>
        <row r="98">
          <cell r="A98">
            <v>38702</v>
          </cell>
          <cell r="B98">
            <v>1180</v>
          </cell>
          <cell r="D98"/>
          <cell r="H98"/>
          <cell r="J98"/>
          <cell r="L98"/>
          <cell r="N98"/>
        </row>
        <row r="99">
          <cell r="A99">
            <v>38705</v>
          </cell>
          <cell r="B99">
            <v>1180</v>
          </cell>
          <cell r="D99"/>
          <cell r="H99"/>
          <cell r="J99"/>
          <cell r="L99"/>
          <cell r="N99"/>
        </row>
        <row r="100">
          <cell r="A100">
            <v>38706</v>
          </cell>
          <cell r="B100">
            <v>1180</v>
          </cell>
          <cell r="D100"/>
          <cell r="H100"/>
          <cell r="J100"/>
          <cell r="L100"/>
          <cell r="N100"/>
        </row>
        <row r="101">
          <cell r="A101">
            <v>38707</v>
          </cell>
          <cell r="B101">
            <v>1180</v>
          </cell>
          <cell r="D101"/>
          <cell r="H101"/>
          <cell r="J101"/>
          <cell r="L101"/>
          <cell r="N101"/>
        </row>
        <row r="102">
          <cell r="A102">
            <v>38708</v>
          </cell>
          <cell r="B102">
            <v>1180</v>
          </cell>
          <cell r="D102"/>
          <cell r="H102"/>
          <cell r="J102"/>
          <cell r="L102"/>
          <cell r="N102"/>
        </row>
        <row r="103">
          <cell r="A103">
            <v>38709</v>
          </cell>
          <cell r="B103">
            <v>1180</v>
          </cell>
          <cell r="D103"/>
          <cell r="H103"/>
          <cell r="J103"/>
          <cell r="L103"/>
          <cell r="N103"/>
        </row>
        <row r="104">
          <cell r="A104">
            <v>38712</v>
          </cell>
          <cell r="B104">
            <v>1180</v>
          </cell>
          <cell r="D104"/>
          <cell r="H104"/>
          <cell r="J104"/>
          <cell r="L104"/>
          <cell r="N104"/>
        </row>
        <row r="105">
          <cell r="A105">
            <v>38713</v>
          </cell>
          <cell r="B105">
            <v>1180</v>
          </cell>
          <cell r="D105"/>
          <cell r="H105"/>
          <cell r="J105"/>
          <cell r="L105"/>
          <cell r="N105"/>
        </row>
        <row r="106">
          <cell r="A106">
            <v>38714</v>
          </cell>
          <cell r="B106">
            <v>1180</v>
          </cell>
          <cell r="D106"/>
          <cell r="H106"/>
          <cell r="J106"/>
          <cell r="L106"/>
          <cell r="N106"/>
        </row>
        <row r="107">
          <cell r="A107">
            <v>38715</v>
          </cell>
          <cell r="B107">
            <v>1180</v>
          </cell>
          <cell r="D107"/>
          <cell r="H107"/>
          <cell r="J107"/>
          <cell r="L107"/>
          <cell r="N107"/>
        </row>
        <row r="108">
          <cell r="A108">
            <v>38716</v>
          </cell>
          <cell r="B108">
            <v>1180</v>
          </cell>
          <cell r="D108"/>
          <cell r="H108"/>
          <cell r="J108"/>
          <cell r="L108"/>
          <cell r="N108"/>
        </row>
        <row r="109">
          <cell r="A109">
            <v>38721</v>
          </cell>
          <cell r="B109">
            <v>1190</v>
          </cell>
          <cell r="D109"/>
          <cell r="H109"/>
          <cell r="J109"/>
          <cell r="L109"/>
          <cell r="N109"/>
        </row>
        <row r="110">
          <cell r="A110">
            <v>38722</v>
          </cell>
          <cell r="B110">
            <v>1190</v>
          </cell>
          <cell r="D110"/>
          <cell r="H110"/>
          <cell r="J110"/>
          <cell r="L110"/>
          <cell r="N110"/>
        </row>
        <row r="111">
          <cell r="A111">
            <v>38723</v>
          </cell>
          <cell r="B111">
            <v>1200</v>
          </cell>
          <cell r="D111"/>
          <cell r="H111"/>
          <cell r="J111"/>
          <cell r="L111"/>
          <cell r="N111"/>
        </row>
        <row r="112">
          <cell r="A112">
            <v>38726</v>
          </cell>
          <cell r="B112">
            <v>1200</v>
          </cell>
          <cell r="D112"/>
          <cell r="H112"/>
          <cell r="J112"/>
          <cell r="L112"/>
          <cell r="N112"/>
        </row>
        <row r="113">
          <cell r="A113">
            <v>38727</v>
          </cell>
          <cell r="B113">
            <v>1200</v>
          </cell>
          <cell r="D113"/>
          <cell r="H113"/>
          <cell r="J113"/>
          <cell r="L113"/>
          <cell r="N113"/>
        </row>
        <row r="114">
          <cell r="A114">
            <v>38728</v>
          </cell>
          <cell r="B114">
            <v>1200</v>
          </cell>
          <cell r="D114"/>
          <cell r="H114"/>
          <cell r="J114"/>
          <cell r="L114"/>
          <cell r="N114"/>
        </row>
        <row r="115">
          <cell r="A115">
            <v>38729</v>
          </cell>
          <cell r="B115">
            <v>1200</v>
          </cell>
          <cell r="D115"/>
          <cell r="H115"/>
          <cell r="J115"/>
          <cell r="L115"/>
          <cell r="N115"/>
        </row>
        <row r="116">
          <cell r="A116">
            <v>38730</v>
          </cell>
          <cell r="B116">
            <v>1200</v>
          </cell>
          <cell r="D116"/>
          <cell r="H116"/>
          <cell r="J116"/>
          <cell r="L116"/>
          <cell r="N116"/>
        </row>
        <row r="117">
          <cell r="A117">
            <v>38733</v>
          </cell>
          <cell r="B117">
            <v>1210</v>
          </cell>
          <cell r="D117"/>
          <cell r="H117"/>
          <cell r="J117"/>
          <cell r="L117"/>
          <cell r="N117"/>
        </row>
        <row r="118">
          <cell r="A118">
            <v>38734</v>
          </cell>
          <cell r="B118">
            <v>1210</v>
          </cell>
          <cell r="D118"/>
          <cell r="H118"/>
          <cell r="J118"/>
          <cell r="L118"/>
          <cell r="N118"/>
        </row>
        <row r="119">
          <cell r="A119">
            <v>38735</v>
          </cell>
          <cell r="B119">
            <v>1210</v>
          </cell>
          <cell r="D119"/>
          <cell r="H119"/>
          <cell r="J119"/>
          <cell r="L119"/>
          <cell r="N119"/>
        </row>
        <row r="120">
          <cell r="A120">
            <v>38736</v>
          </cell>
          <cell r="B120">
            <v>1210</v>
          </cell>
          <cell r="D120"/>
          <cell r="H120"/>
          <cell r="J120"/>
          <cell r="L120"/>
          <cell r="N120"/>
        </row>
        <row r="121">
          <cell r="A121">
            <v>38737</v>
          </cell>
          <cell r="B121">
            <v>1210</v>
          </cell>
          <cell r="D121"/>
          <cell r="H121"/>
          <cell r="J121"/>
          <cell r="L121"/>
          <cell r="N121"/>
        </row>
        <row r="122">
          <cell r="A122">
            <v>38740</v>
          </cell>
          <cell r="B122">
            <v>1210</v>
          </cell>
          <cell r="D122"/>
          <cell r="H122"/>
          <cell r="J122"/>
          <cell r="L122"/>
          <cell r="N122"/>
        </row>
        <row r="123">
          <cell r="A123">
            <v>38741</v>
          </cell>
          <cell r="B123">
            <v>1210</v>
          </cell>
          <cell r="D123"/>
          <cell r="H123"/>
          <cell r="J123"/>
          <cell r="L123"/>
          <cell r="N123"/>
        </row>
        <row r="124">
          <cell r="A124">
            <v>38742</v>
          </cell>
          <cell r="B124">
            <v>1210</v>
          </cell>
          <cell r="D124"/>
          <cell r="H124"/>
          <cell r="J124"/>
          <cell r="L124"/>
          <cell r="N124"/>
        </row>
        <row r="125">
          <cell r="A125">
            <v>38743</v>
          </cell>
          <cell r="B125">
            <v>1210</v>
          </cell>
          <cell r="D125"/>
          <cell r="H125"/>
          <cell r="J125"/>
          <cell r="L125"/>
          <cell r="N125"/>
        </row>
        <row r="126">
          <cell r="A126">
            <v>38744</v>
          </cell>
          <cell r="B126">
            <v>1210</v>
          </cell>
          <cell r="D126"/>
          <cell r="H126"/>
          <cell r="J126"/>
          <cell r="L126"/>
          <cell r="N126"/>
        </row>
        <row r="127">
          <cell r="A127">
            <v>38754</v>
          </cell>
          <cell r="B127">
            <v>1220</v>
          </cell>
          <cell r="D127"/>
          <cell r="H127"/>
          <cell r="J127"/>
          <cell r="L127"/>
          <cell r="N127"/>
        </row>
        <row r="128">
          <cell r="A128">
            <v>38755</v>
          </cell>
          <cell r="B128">
            <v>1220</v>
          </cell>
          <cell r="D128"/>
          <cell r="H128"/>
          <cell r="J128"/>
          <cell r="L128"/>
          <cell r="N128"/>
        </row>
        <row r="129">
          <cell r="A129">
            <v>38756</v>
          </cell>
          <cell r="B129">
            <v>1220</v>
          </cell>
          <cell r="D129"/>
          <cell r="H129"/>
          <cell r="J129"/>
          <cell r="L129"/>
          <cell r="N129"/>
        </row>
        <row r="130">
          <cell r="A130">
            <v>38757</v>
          </cell>
          <cell r="B130">
            <v>1220</v>
          </cell>
          <cell r="D130"/>
          <cell r="H130"/>
          <cell r="J130"/>
          <cell r="L130"/>
          <cell r="N130"/>
        </row>
        <row r="131">
          <cell r="A131">
            <v>38758</v>
          </cell>
          <cell r="B131">
            <v>1220</v>
          </cell>
          <cell r="D131"/>
          <cell r="H131"/>
          <cell r="J131"/>
          <cell r="L131"/>
          <cell r="N131"/>
        </row>
        <row r="132">
          <cell r="A132">
            <v>38761</v>
          </cell>
          <cell r="B132">
            <v>1220</v>
          </cell>
          <cell r="D132"/>
          <cell r="H132"/>
          <cell r="J132"/>
          <cell r="L132"/>
          <cell r="N132"/>
        </row>
        <row r="133">
          <cell r="A133">
            <v>38762</v>
          </cell>
          <cell r="B133">
            <v>1230</v>
          </cell>
          <cell r="D133"/>
          <cell r="H133"/>
          <cell r="J133"/>
          <cell r="L133"/>
          <cell r="N133"/>
        </row>
        <row r="134">
          <cell r="A134">
            <v>38763</v>
          </cell>
          <cell r="B134">
            <v>1230</v>
          </cell>
          <cell r="D134"/>
          <cell r="H134"/>
          <cell r="J134"/>
          <cell r="L134"/>
          <cell r="N134"/>
        </row>
        <row r="135">
          <cell r="A135">
            <v>38764</v>
          </cell>
          <cell r="B135">
            <v>1240</v>
          </cell>
          <cell r="D135"/>
          <cell r="H135"/>
          <cell r="J135"/>
          <cell r="L135"/>
          <cell r="N135"/>
        </row>
        <row r="136">
          <cell r="A136">
            <v>38768</v>
          </cell>
          <cell r="B136">
            <v>1250</v>
          </cell>
          <cell r="D136"/>
          <cell r="H136"/>
          <cell r="J136"/>
          <cell r="L136"/>
          <cell r="N136"/>
        </row>
        <row r="137">
          <cell r="A137">
            <v>38769</v>
          </cell>
          <cell r="B137">
            <v>1250</v>
          </cell>
          <cell r="D137"/>
          <cell r="H137"/>
          <cell r="J137"/>
          <cell r="L137"/>
          <cell r="N137"/>
        </row>
        <row r="138">
          <cell r="A138">
            <v>38770</v>
          </cell>
          <cell r="B138">
            <v>1250</v>
          </cell>
          <cell r="D138"/>
          <cell r="H138"/>
          <cell r="J138"/>
          <cell r="L138"/>
          <cell r="N138"/>
        </row>
        <row r="139">
          <cell r="A139">
            <v>38771</v>
          </cell>
          <cell r="B139">
            <v>1270</v>
          </cell>
          <cell r="D139"/>
          <cell r="H139"/>
          <cell r="J139"/>
          <cell r="L139"/>
          <cell r="N139"/>
        </row>
        <row r="140">
          <cell r="A140">
            <v>38772</v>
          </cell>
          <cell r="B140">
            <v>1270</v>
          </cell>
          <cell r="D140"/>
          <cell r="H140"/>
          <cell r="J140"/>
          <cell r="L140"/>
          <cell r="N140"/>
        </row>
        <row r="141">
          <cell r="A141">
            <v>38775</v>
          </cell>
          <cell r="B141">
            <v>1280</v>
          </cell>
          <cell r="D141"/>
          <cell r="H141"/>
          <cell r="J141"/>
          <cell r="L141"/>
          <cell r="N141"/>
        </row>
        <row r="142">
          <cell r="A142">
            <v>38776</v>
          </cell>
          <cell r="B142">
            <v>1280</v>
          </cell>
          <cell r="D142"/>
          <cell r="H142"/>
          <cell r="J142"/>
          <cell r="L142"/>
          <cell r="N142"/>
        </row>
        <row r="143">
          <cell r="A143">
            <v>38777</v>
          </cell>
          <cell r="B143">
            <v>1280</v>
          </cell>
          <cell r="D143"/>
          <cell r="H143"/>
          <cell r="J143"/>
          <cell r="L143"/>
          <cell r="N143"/>
        </row>
        <row r="144">
          <cell r="A144">
            <v>38778</v>
          </cell>
          <cell r="B144">
            <v>1270</v>
          </cell>
          <cell r="D144"/>
          <cell r="H144"/>
          <cell r="J144"/>
          <cell r="L144"/>
          <cell r="N144"/>
        </row>
        <row r="145">
          <cell r="A145">
            <v>38779</v>
          </cell>
          <cell r="B145">
            <v>1270</v>
          </cell>
          <cell r="D145"/>
          <cell r="H145"/>
          <cell r="J145"/>
          <cell r="L145"/>
          <cell r="N145"/>
        </row>
        <row r="146">
          <cell r="A146">
            <v>38782</v>
          </cell>
          <cell r="B146">
            <v>1260</v>
          </cell>
          <cell r="D146"/>
          <cell r="H146"/>
          <cell r="J146"/>
          <cell r="L146"/>
          <cell r="N146"/>
        </row>
        <row r="147">
          <cell r="A147">
            <v>38783</v>
          </cell>
          <cell r="B147">
            <v>1260</v>
          </cell>
          <cell r="D147"/>
          <cell r="H147"/>
          <cell r="J147"/>
          <cell r="L147"/>
          <cell r="N147"/>
        </row>
        <row r="148">
          <cell r="A148">
            <v>38784</v>
          </cell>
          <cell r="B148">
            <v>1260</v>
          </cell>
          <cell r="D148"/>
          <cell r="H148"/>
          <cell r="J148"/>
          <cell r="L148"/>
          <cell r="N148"/>
        </row>
        <row r="149">
          <cell r="A149">
            <v>38785</v>
          </cell>
          <cell r="B149">
            <v>1260</v>
          </cell>
          <cell r="D149"/>
          <cell r="H149"/>
          <cell r="J149"/>
          <cell r="L149"/>
          <cell r="N149"/>
        </row>
        <row r="150">
          <cell r="A150">
            <v>38786</v>
          </cell>
          <cell r="B150">
            <v>1260</v>
          </cell>
          <cell r="D150"/>
          <cell r="H150"/>
          <cell r="J150"/>
          <cell r="L150"/>
          <cell r="N150"/>
        </row>
        <row r="151">
          <cell r="A151">
            <v>38789</v>
          </cell>
          <cell r="B151">
            <v>1260</v>
          </cell>
          <cell r="D151"/>
          <cell r="H151"/>
          <cell r="J151"/>
          <cell r="L151"/>
          <cell r="N151"/>
        </row>
        <row r="152">
          <cell r="A152">
            <v>38790</v>
          </cell>
          <cell r="B152">
            <v>1260</v>
          </cell>
          <cell r="D152"/>
          <cell r="H152"/>
          <cell r="J152"/>
          <cell r="L152"/>
          <cell r="N152"/>
        </row>
        <row r="153">
          <cell r="A153">
            <v>38791</v>
          </cell>
          <cell r="B153">
            <v>1260</v>
          </cell>
          <cell r="D153"/>
          <cell r="H153"/>
          <cell r="J153"/>
          <cell r="L153"/>
          <cell r="N153"/>
        </row>
        <row r="154">
          <cell r="A154">
            <v>38792</v>
          </cell>
          <cell r="B154">
            <v>1260</v>
          </cell>
          <cell r="D154"/>
          <cell r="H154"/>
          <cell r="J154"/>
          <cell r="L154"/>
          <cell r="N154"/>
        </row>
        <row r="155">
          <cell r="A155">
            <v>38793</v>
          </cell>
          <cell r="B155">
            <v>1250</v>
          </cell>
          <cell r="D155"/>
          <cell r="H155"/>
          <cell r="J155"/>
          <cell r="L155"/>
          <cell r="N155"/>
        </row>
        <row r="156">
          <cell r="A156">
            <v>38796</v>
          </cell>
          <cell r="B156">
            <v>1250</v>
          </cell>
          <cell r="D156"/>
          <cell r="H156"/>
          <cell r="J156"/>
          <cell r="L156"/>
          <cell r="N156"/>
        </row>
        <row r="157">
          <cell r="A157">
            <v>38797</v>
          </cell>
          <cell r="B157">
            <v>1250</v>
          </cell>
          <cell r="D157"/>
          <cell r="H157"/>
          <cell r="J157"/>
          <cell r="L157"/>
          <cell r="N157"/>
        </row>
        <row r="158">
          <cell r="A158">
            <v>38798</v>
          </cell>
          <cell r="B158">
            <v>1250</v>
          </cell>
          <cell r="D158"/>
          <cell r="H158"/>
          <cell r="J158"/>
          <cell r="L158"/>
          <cell r="N158"/>
        </row>
        <row r="159">
          <cell r="A159">
            <v>38799</v>
          </cell>
          <cell r="B159">
            <v>1250</v>
          </cell>
          <cell r="D159"/>
          <cell r="H159"/>
          <cell r="J159"/>
          <cell r="L159"/>
          <cell r="N159"/>
        </row>
        <row r="160">
          <cell r="A160">
            <v>38800</v>
          </cell>
          <cell r="B160">
            <v>1250</v>
          </cell>
          <cell r="D160"/>
          <cell r="H160"/>
          <cell r="J160"/>
          <cell r="L160"/>
          <cell r="N160"/>
        </row>
        <row r="161">
          <cell r="A161">
            <v>38803</v>
          </cell>
          <cell r="B161">
            <v>1240</v>
          </cell>
          <cell r="D161"/>
          <cell r="H161"/>
          <cell r="J161"/>
          <cell r="L161"/>
          <cell r="N161"/>
        </row>
        <row r="162">
          <cell r="A162">
            <v>38804</v>
          </cell>
          <cell r="B162">
            <v>1240</v>
          </cell>
          <cell r="D162"/>
          <cell r="H162"/>
          <cell r="J162"/>
          <cell r="L162"/>
          <cell r="N162"/>
        </row>
        <row r="163">
          <cell r="A163">
            <v>38805</v>
          </cell>
          <cell r="B163">
            <v>1240</v>
          </cell>
          <cell r="D163"/>
          <cell r="H163"/>
          <cell r="J163"/>
          <cell r="L163"/>
          <cell r="N163"/>
        </row>
        <row r="164">
          <cell r="A164">
            <v>38806</v>
          </cell>
          <cell r="B164">
            <v>1250</v>
          </cell>
          <cell r="D164"/>
          <cell r="H164"/>
          <cell r="J164"/>
          <cell r="L164"/>
          <cell r="N164"/>
        </row>
        <row r="165">
          <cell r="A165">
            <v>38807</v>
          </cell>
          <cell r="B165">
            <v>1250</v>
          </cell>
          <cell r="D165"/>
          <cell r="H165"/>
          <cell r="J165"/>
          <cell r="L165"/>
          <cell r="N165"/>
        </row>
        <row r="166">
          <cell r="A166">
            <v>38810</v>
          </cell>
          <cell r="B166">
            <v>1240</v>
          </cell>
          <cell r="D166"/>
          <cell r="H166"/>
          <cell r="J166"/>
          <cell r="L166"/>
          <cell r="N166"/>
        </row>
        <row r="167">
          <cell r="A167">
            <v>38811</v>
          </cell>
          <cell r="B167">
            <v>1240</v>
          </cell>
          <cell r="D167"/>
          <cell r="H167"/>
          <cell r="J167"/>
          <cell r="L167"/>
          <cell r="N167"/>
        </row>
        <row r="168">
          <cell r="A168">
            <v>38812</v>
          </cell>
          <cell r="B168">
            <v>1240</v>
          </cell>
          <cell r="D168"/>
          <cell r="H168"/>
          <cell r="J168"/>
          <cell r="L168"/>
          <cell r="N168"/>
        </row>
        <row r="169">
          <cell r="A169">
            <v>38813</v>
          </cell>
          <cell r="B169">
            <v>1240</v>
          </cell>
          <cell r="D169"/>
          <cell r="H169"/>
          <cell r="J169"/>
          <cell r="L169"/>
          <cell r="N169"/>
        </row>
        <row r="170">
          <cell r="A170">
            <v>38814</v>
          </cell>
          <cell r="B170">
            <v>1240</v>
          </cell>
          <cell r="D170"/>
          <cell r="H170"/>
          <cell r="J170"/>
          <cell r="L170"/>
          <cell r="N170"/>
        </row>
        <row r="171">
          <cell r="A171">
            <v>38817</v>
          </cell>
          <cell r="B171">
            <v>1220</v>
          </cell>
          <cell r="D171"/>
          <cell r="H171"/>
          <cell r="J171"/>
          <cell r="L171"/>
          <cell r="N171"/>
        </row>
        <row r="172">
          <cell r="A172">
            <v>38818</v>
          </cell>
          <cell r="B172">
            <v>1220</v>
          </cell>
          <cell r="D172"/>
          <cell r="H172"/>
          <cell r="J172"/>
          <cell r="L172"/>
          <cell r="N172"/>
        </row>
        <row r="173">
          <cell r="A173">
            <v>38820</v>
          </cell>
          <cell r="B173">
            <v>1210</v>
          </cell>
          <cell r="D173"/>
          <cell r="H173"/>
          <cell r="J173"/>
          <cell r="L173"/>
          <cell r="N173"/>
        </row>
        <row r="174">
          <cell r="A174">
            <v>38821</v>
          </cell>
          <cell r="B174">
            <v>1210</v>
          </cell>
          <cell r="D174"/>
          <cell r="H174"/>
          <cell r="J174"/>
          <cell r="L174"/>
          <cell r="N174"/>
        </row>
        <row r="175">
          <cell r="A175">
            <v>38824</v>
          </cell>
          <cell r="B175">
            <v>1210</v>
          </cell>
          <cell r="D175"/>
          <cell r="H175"/>
          <cell r="J175"/>
          <cell r="L175"/>
          <cell r="N175"/>
        </row>
        <row r="176">
          <cell r="A176">
            <v>38825</v>
          </cell>
          <cell r="B176">
            <v>1210</v>
          </cell>
          <cell r="D176"/>
          <cell r="H176"/>
          <cell r="J176"/>
          <cell r="L176"/>
          <cell r="N176"/>
        </row>
        <row r="177">
          <cell r="A177">
            <v>38826</v>
          </cell>
          <cell r="B177">
            <v>1210</v>
          </cell>
          <cell r="D177"/>
          <cell r="H177"/>
          <cell r="J177"/>
          <cell r="L177"/>
          <cell r="N177"/>
        </row>
        <row r="178">
          <cell r="A178">
            <v>38827</v>
          </cell>
          <cell r="B178">
            <v>1200</v>
          </cell>
          <cell r="D178"/>
          <cell r="H178"/>
          <cell r="J178"/>
          <cell r="L178"/>
          <cell r="N178"/>
        </row>
        <row r="179">
          <cell r="A179">
            <v>38828</v>
          </cell>
          <cell r="B179">
            <v>1200</v>
          </cell>
          <cell r="D179"/>
          <cell r="H179"/>
          <cell r="J179"/>
          <cell r="L179"/>
          <cell r="N179"/>
        </row>
        <row r="180">
          <cell r="A180">
            <v>38831</v>
          </cell>
          <cell r="B180">
            <v>1200</v>
          </cell>
          <cell r="D180"/>
          <cell r="H180"/>
          <cell r="J180"/>
          <cell r="L180"/>
          <cell r="N180"/>
        </row>
        <row r="181">
          <cell r="A181">
            <v>38832</v>
          </cell>
          <cell r="B181">
            <v>1200</v>
          </cell>
          <cell r="D181"/>
          <cell r="H181"/>
          <cell r="J181"/>
          <cell r="L181"/>
          <cell r="N181"/>
        </row>
        <row r="182">
          <cell r="A182">
            <v>38833</v>
          </cell>
          <cell r="B182">
            <v>1200</v>
          </cell>
          <cell r="D182"/>
          <cell r="H182"/>
          <cell r="J182"/>
          <cell r="L182"/>
          <cell r="N182"/>
        </row>
        <row r="183">
          <cell r="A183">
            <v>38834</v>
          </cell>
          <cell r="B183">
            <v>1200</v>
          </cell>
          <cell r="D183"/>
          <cell r="H183"/>
          <cell r="J183"/>
          <cell r="L183"/>
          <cell r="N183"/>
        </row>
        <row r="184">
          <cell r="A184">
            <v>38835</v>
          </cell>
          <cell r="B184">
            <v>1210</v>
          </cell>
          <cell r="D184"/>
          <cell r="H184"/>
          <cell r="J184"/>
          <cell r="L184"/>
          <cell r="N184"/>
        </row>
        <row r="185">
          <cell r="A185">
            <v>38845</v>
          </cell>
          <cell r="B185">
            <v>1230</v>
          </cell>
          <cell r="D185"/>
          <cell r="H185"/>
          <cell r="J185"/>
          <cell r="L185"/>
          <cell r="N185"/>
        </row>
        <row r="186">
          <cell r="A186">
            <v>38846</v>
          </cell>
          <cell r="B186">
            <v>1230</v>
          </cell>
          <cell r="D186"/>
          <cell r="H186"/>
          <cell r="J186"/>
          <cell r="L186"/>
          <cell r="N186"/>
        </row>
        <row r="187">
          <cell r="A187">
            <v>38847</v>
          </cell>
          <cell r="B187">
            <v>1230</v>
          </cell>
          <cell r="D187"/>
          <cell r="H187"/>
          <cell r="J187"/>
          <cell r="L187"/>
          <cell r="N187"/>
        </row>
        <row r="188">
          <cell r="A188">
            <v>38848</v>
          </cell>
          <cell r="B188">
            <v>1230</v>
          </cell>
          <cell r="D188"/>
          <cell r="H188"/>
          <cell r="J188"/>
          <cell r="L188"/>
          <cell r="N188"/>
        </row>
        <row r="189">
          <cell r="A189">
            <v>38849</v>
          </cell>
          <cell r="B189">
            <v>1250</v>
          </cell>
          <cell r="D189"/>
          <cell r="H189"/>
          <cell r="J189"/>
          <cell r="L189"/>
          <cell r="N189"/>
        </row>
        <row r="190">
          <cell r="A190">
            <v>38852</v>
          </cell>
          <cell r="B190">
            <v>1240</v>
          </cell>
          <cell r="D190"/>
          <cell r="H190"/>
          <cell r="J190"/>
          <cell r="L190"/>
          <cell r="N190"/>
        </row>
        <row r="191">
          <cell r="A191">
            <v>38853</v>
          </cell>
          <cell r="B191">
            <v>1240</v>
          </cell>
          <cell r="D191"/>
          <cell r="H191"/>
          <cell r="J191"/>
          <cell r="L191"/>
          <cell r="N191"/>
        </row>
        <row r="192">
          <cell r="A192">
            <v>38854</v>
          </cell>
          <cell r="B192">
            <v>1240</v>
          </cell>
          <cell r="D192"/>
          <cell r="H192"/>
          <cell r="J192"/>
          <cell r="L192"/>
          <cell r="N192"/>
        </row>
        <row r="193">
          <cell r="A193">
            <v>38855</v>
          </cell>
          <cell r="B193">
            <v>1250</v>
          </cell>
          <cell r="D193"/>
          <cell r="H193"/>
          <cell r="J193"/>
          <cell r="L193"/>
          <cell r="N193"/>
        </row>
        <row r="194">
          <cell r="A194">
            <v>38856</v>
          </cell>
          <cell r="B194">
            <v>1250</v>
          </cell>
          <cell r="D194"/>
          <cell r="H194"/>
          <cell r="J194"/>
          <cell r="L194"/>
          <cell r="N194"/>
        </row>
        <row r="195">
          <cell r="A195">
            <v>38859</v>
          </cell>
          <cell r="B195">
            <v>1270</v>
          </cell>
          <cell r="D195"/>
          <cell r="H195"/>
          <cell r="J195"/>
          <cell r="L195"/>
          <cell r="N195"/>
        </row>
        <row r="196">
          <cell r="A196">
            <v>38860</v>
          </cell>
          <cell r="B196">
            <v>1270</v>
          </cell>
          <cell r="D196"/>
          <cell r="H196"/>
          <cell r="J196"/>
          <cell r="L196"/>
          <cell r="N196"/>
        </row>
        <row r="197">
          <cell r="A197">
            <v>38861</v>
          </cell>
          <cell r="B197">
            <v>1270</v>
          </cell>
          <cell r="D197"/>
          <cell r="H197"/>
          <cell r="J197"/>
          <cell r="L197"/>
          <cell r="N197"/>
        </row>
        <row r="198">
          <cell r="A198">
            <v>38862</v>
          </cell>
          <cell r="B198">
            <v>1270</v>
          </cell>
          <cell r="D198"/>
          <cell r="H198"/>
          <cell r="J198"/>
          <cell r="L198"/>
          <cell r="N198"/>
        </row>
        <row r="199">
          <cell r="A199">
            <v>38863</v>
          </cell>
          <cell r="B199">
            <v>1290</v>
          </cell>
          <cell r="D199"/>
          <cell r="H199"/>
          <cell r="J199"/>
          <cell r="L199"/>
          <cell r="N199"/>
        </row>
        <row r="200">
          <cell r="A200">
            <v>38866</v>
          </cell>
          <cell r="B200">
            <v>1290</v>
          </cell>
          <cell r="D200"/>
          <cell r="H200"/>
          <cell r="J200"/>
          <cell r="L200"/>
          <cell r="N200"/>
        </row>
        <row r="201">
          <cell r="A201">
            <v>38867</v>
          </cell>
          <cell r="B201">
            <v>1290</v>
          </cell>
          <cell r="D201"/>
          <cell r="H201"/>
          <cell r="J201"/>
          <cell r="L201"/>
          <cell r="N201"/>
        </row>
        <row r="202">
          <cell r="A202">
            <v>38868</v>
          </cell>
          <cell r="B202">
            <v>1290</v>
          </cell>
          <cell r="D202"/>
          <cell r="H202"/>
          <cell r="J202"/>
          <cell r="L202"/>
          <cell r="N202"/>
        </row>
        <row r="203">
          <cell r="A203">
            <v>38869</v>
          </cell>
          <cell r="B203">
            <v>1290</v>
          </cell>
          <cell r="D203"/>
          <cell r="H203"/>
          <cell r="J203"/>
          <cell r="L203"/>
          <cell r="N203"/>
        </row>
        <row r="204">
          <cell r="A204">
            <v>38870</v>
          </cell>
          <cell r="B204">
            <v>1290</v>
          </cell>
          <cell r="D204"/>
          <cell r="H204"/>
          <cell r="J204"/>
          <cell r="L204"/>
          <cell r="N204"/>
        </row>
        <row r="205">
          <cell r="A205">
            <v>38873</v>
          </cell>
          <cell r="B205">
            <v>1290</v>
          </cell>
          <cell r="D205"/>
          <cell r="H205"/>
          <cell r="J205"/>
          <cell r="L205"/>
          <cell r="N205"/>
        </row>
        <row r="206">
          <cell r="A206">
            <v>38874</v>
          </cell>
          <cell r="B206">
            <v>1300</v>
          </cell>
          <cell r="D206"/>
          <cell r="H206"/>
          <cell r="J206"/>
          <cell r="L206"/>
          <cell r="N206"/>
        </row>
        <row r="207">
          <cell r="A207">
            <v>38875</v>
          </cell>
          <cell r="B207">
            <v>1300</v>
          </cell>
          <cell r="D207"/>
          <cell r="H207"/>
          <cell r="J207"/>
          <cell r="L207"/>
          <cell r="N207"/>
        </row>
        <row r="208">
          <cell r="A208">
            <v>38876</v>
          </cell>
          <cell r="B208">
            <v>1300</v>
          </cell>
          <cell r="D208"/>
          <cell r="H208"/>
          <cell r="J208"/>
          <cell r="L208"/>
          <cell r="N208"/>
        </row>
        <row r="209">
          <cell r="A209">
            <v>38880</v>
          </cell>
          <cell r="B209">
            <v>1310</v>
          </cell>
          <cell r="D209"/>
          <cell r="H209"/>
          <cell r="J209"/>
          <cell r="L209"/>
          <cell r="N209"/>
        </row>
        <row r="210">
          <cell r="A210">
            <v>38881</v>
          </cell>
          <cell r="B210">
            <v>1310</v>
          </cell>
          <cell r="D210"/>
          <cell r="H210"/>
          <cell r="J210"/>
          <cell r="L210"/>
          <cell r="N210"/>
        </row>
        <row r="211">
          <cell r="A211">
            <v>38882</v>
          </cell>
          <cell r="B211">
            <v>1310</v>
          </cell>
          <cell r="D211"/>
          <cell r="H211"/>
          <cell r="J211"/>
          <cell r="L211"/>
          <cell r="N211"/>
        </row>
        <row r="212">
          <cell r="A212">
            <v>38883</v>
          </cell>
          <cell r="B212">
            <v>1310</v>
          </cell>
          <cell r="D212"/>
          <cell r="H212"/>
          <cell r="J212"/>
          <cell r="L212"/>
          <cell r="N212"/>
        </row>
        <row r="213">
          <cell r="A213">
            <v>38884</v>
          </cell>
          <cell r="B213">
            <v>1310</v>
          </cell>
          <cell r="D213"/>
          <cell r="H213"/>
          <cell r="J213"/>
          <cell r="L213"/>
          <cell r="N213"/>
        </row>
        <row r="214">
          <cell r="A214">
            <v>38887</v>
          </cell>
          <cell r="B214">
            <v>1310</v>
          </cell>
          <cell r="D214"/>
          <cell r="H214"/>
          <cell r="J214"/>
          <cell r="L214"/>
          <cell r="N214"/>
        </row>
        <row r="215">
          <cell r="A215">
            <v>38888</v>
          </cell>
          <cell r="B215">
            <v>1310</v>
          </cell>
          <cell r="D215"/>
          <cell r="H215"/>
          <cell r="J215"/>
          <cell r="L215"/>
          <cell r="N215"/>
        </row>
        <row r="216">
          <cell r="A216">
            <v>38889</v>
          </cell>
          <cell r="B216">
            <v>1310</v>
          </cell>
          <cell r="D216"/>
          <cell r="H216"/>
          <cell r="J216"/>
          <cell r="L216"/>
          <cell r="N216"/>
        </row>
        <row r="217">
          <cell r="A217">
            <v>38890</v>
          </cell>
          <cell r="B217">
            <v>1310</v>
          </cell>
          <cell r="D217"/>
          <cell r="H217"/>
          <cell r="J217"/>
          <cell r="L217"/>
          <cell r="N217"/>
        </row>
        <row r="218">
          <cell r="A218">
            <v>38891</v>
          </cell>
          <cell r="B218">
            <v>1310</v>
          </cell>
          <cell r="D218"/>
          <cell r="H218"/>
          <cell r="J218"/>
          <cell r="L218"/>
          <cell r="N218"/>
        </row>
        <row r="219">
          <cell r="A219">
            <v>38894</v>
          </cell>
          <cell r="B219">
            <v>1310</v>
          </cell>
          <cell r="D219"/>
          <cell r="H219"/>
          <cell r="J219"/>
          <cell r="L219"/>
          <cell r="N219"/>
        </row>
        <row r="220">
          <cell r="A220">
            <v>38895</v>
          </cell>
          <cell r="B220">
            <v>1310</v>
          </cell>
          <cell r="D220"/>
          <cell r="H220"/>
          <cell r="J220"/>
          <cell r="L220"/>
          <cell r="N220"/>
        </row>
        <row r="221">
          <cell r="A221">
            <v>38896</v>
          </cell>
          <cell r="B221">
            <v>1310</v>
          </cell>
          <cell r="D221"/>
          <cell r="H221"/>
          <cell r="J221"/>
          <cell r="L221"/>
          <cell r="N221"/>
        </row>
        <row r="222">
          <cell r="A222">
            <v>38897</v>
          </cell>
          <cell r="B222">
            <v>1310</v>
          </cell>
          <cell r="D222"/>
          <cell r="H222"/>
          <cell r="J222"/>
          <cell r="L222"/>
          <cell r="N222"/>
        </row>
        <row r="223">
          <cell r="A223">
            <v>38898</v>
          </cell>
          <cell r="B223">
            <v>1310</v>
          </cell>
          <cell r="D223"/>
          <cell r="H223"/>
          <cell r="J223"/>
          <cell r="L223"/>
          <cell r="N223"/>
        </row>
        <row r="224">
          <cell r="A224">
            <v>38901</v>
          </cell>
          <cell r="B224">
            <v>1310</v>
          </cell>
          <cell r="D224"/>
          <cell r="H224"/>
          <cell r="J224"/>
          <cell r="L224"/>
          <cell r="N224"/>
        </row>
        <row r="225">
          <cell r="A225">
            <v>38902</v>
          </cell>
          <cell r="B225">
            <v>1310</v>
          </cell>
          <cell r="D225"/>
          <cell r="H225"/>
          <cell r="J225"/>
          <cell r="L225"/>
          <cell r="N225"/>
        </row>
        <row r="226">
          <cell r="A226">
            <v>38903</v>
          </cell>
          <cell r="B226">
            <v>1310</v>
          </cell>
          <cell r="D226"/>
          <cell r="H226"/>
          <cell r="J226"/>
          <cell r="L226"/>
          <cell r="N226"/>
        </row>
        <row r="227">
          <cell r="A227">
            <v>38905</v>
          </cell>
          <cell r="B227">
            <v>1300</v>
          </cell>
          <cell r="D227"/>
          <cell r="H227"/>
          <cell r="J227"/>
          <cell r="L227"/>
          <cell r="N227"/>
        </row>
        <row r="228">
          <cell r="A228">
            <v>38908</v>
          </cell>
          <cell r="B228">
            <v>1300</v>
          </cell>
          <cell r="D228"/>
          <cell r="H228"/>
          <cell r="J228"/>
          <cell r="L228"/>
          <cell r="N228"/>
        </row>
        <row r="229">
          <cell r="A229">
            <v>38909</v>
          </cell>
          <cell r="B229">
            <v>1300</v>
          </cell>
          <cell r="D229"/>
          <cell r="H229"/>
          <cell r="J229"/>
          <cell r="L229"/>
          <cell r="N229"/>
        </row>
        <row r="230">
          <cell r="A230">
            <v>38910</v>
          </cell>
          <cell r="B230">
            <v>1290</v>
          </cell>
          <cell r="D230"/>
          <cell r="H230"/>
          <cell r="J230"/>
          <cell r="L230"/>
          <cell r="N230"/>
        </row>
        <row r="231">
          <cell r="A231">
            <v>38911</v>
          </cell>
          <cell r="B231">
            <v>1290</v>
          </cell>
          <cell r="D231"/>
          <cell r="H231"/>
          <cell r="J231"/>
          <cell r="L231"/>
          <cell r="N231"/>
        </row>
        <row r="232">
          <cell r="A232">
            <v>38912</v>
          </cell>
          <cell r="B232">
            <v>1290</v>
          </cell>
          <cell r="D232"/>
          <cell r="H232"/>
          <cell r="J232"/>
          <cell r="L232"/>
          <cell r="N232"/>
        </row>
        <row r="233">
          <cell r="A233">
            <v>38915</v>
          </cell>
          <cell r="B233">
            <v>1290</v>
          </cell>
          <cell r="D233"/>
          <cell r="H233"/>
          <cell r="J233"/>
          <cell r="L233"/>
          <cell r="N233"/>
        </row>
        <row r="234">
          <cell r="A234">
            <v>38916</v>
          </cell>
          <cell r="B234">
            <v>1290</v>
          </cell>
          <cell r="D234"/>
          <cell r="H234"/>
          <cell r="J234"/>
          <cell r="L234"/>
          <cell r="N234"/>
        </row>
        <row r="235">
          <cell r="A235">
            <v>38917</v>
          </cell>
          <cell r="B235">
            <v>1290</v>
          </cell>
          <cell r="D235"/>
          <cell r="H235"/>
          <cell r="J235"/>
          <cell r="L235"/>
          <cell r="N235"/>
        </row>
        <row r="236">
          <cell r="A236">
            <v>38918</v>
          </cell>
          <cell r="B236">
            <v>1290</v>
          </cell>
          <cell r="D236"/>
          <cell r="H236"/>
          <cell r="J236"/>
          <cell r="L236"/>
          <cell r="N236"/>
        </row>
        <row r="237">
          <cell r="A237">
            <v>38919</v>
          </cell>
          <cell r="B237">
            <v>1290</v>
          </cell>
          <cell r="D237"/>
          <cell r="H237"/>
          <cell r="J237"/>
          <cell r="L237"/>
          <cell r="N237"/>
        </row>
        <row r="238">
          <cell r="A238">
            <v>38922</v>
          </cell>
          <cell r="B238">
            <v>1290</v>
          </cell>
          <cell r="D238"/>
          <cell r="H238"/>
          <cell r="J238"/>
          <cell r="L238"/>
          <cell r="N238"/>
        </row>
        <row r="239">
          <cell r="A239">
            <v>38923</v>
          </cell>
          <cell r="B239">
            <v>1290</v>
          </cell>
          <cell r="D239"/>
          <cell r="H239"/>
          <cell r="J239"/>
          <cell r="L239"/>
          <cell r="N239"/>
        </row>
        <row r="240">
          <cell r="A240">
            <v>38924</v>
          </cell>
          <cell r="B240">
            <v>1290</v>
          </cell>
          <cell r="D240"/>
          <cell r="H240"/>
          <cell r="J240"/>
          <cell r="L240"/>
          <cell r="N240"/>
        </row>
        <row r="241">
          <cell r="A241">
            <v>38925</v>
          </cell>
          <cell r="B241">
            <v>1290</v>
          </cell>
          <cell r="D241"/>
          <cell r="H241"/>
          <cell r="J241"/>
          <cell r="L241"/>
          <cell r="N241"/>
        </row>
        <row r="242">
          <cell r="A242">
            <v>38926</v>
          </cell>
          <cell r="B242">
            <v>1290</v>
          </cell>
          <cell r="D242"/>
          <cell r="H242"/>
          <cell r="J242"/>
          <cell r="L242"/>
          <cell r="N242"/>
        </row>
        <row r="243">
          <cell r="A243">
            <v>38929</v>
          </cell>
          <cell r="B243">
            <v>1290</v>
          </cell>
          <cell r="D243"/>
          <cell r="H243"/>
          <cell r="J243"/>
          <cell r="L243"/>
          <cell r="N243"/>
        </row>
        <row r="244">
          <cell r="A244">
            <v>38930</v>
          </cell>
          <cell r="B244">
            <v>1290</v>
          </cell>
          <cell r="D244"/>
          <cell r="H244"/>
          <cell r="J244"/>
          <cell r="L244"/>
          <cell r="N244"/>
        </row>
        <row r="245">
          <cell r="A245">
            <v>38931</v>
          </cell>
          <cell r="B245">
            <v>1290</v>
          </cell>
          <cell r="D245"/>
          <cell r="H245"/>
          <cell r="J245"/>
          <cell r="L245"/>
          <cell r="N245"/>
        </row>
        <row r="246">
          <cell r="A246">
            <v>38932</v>
          </cell>
          <cell r="B246">
            <v>1290</v>
          </cell>
          <cell r="D246"/>
          <cell r="H246"/>
          <cell r="J246"/>
          <cell r="L246"/>
          <cell r="N246"/>
        </row>
        <row r="247">
          <cell r="A247">
            <v>38933</v>
          </cell>
          <cell r="B247">
            <v>1290</v>
          </cell>
          <cell r="D247"/>
          <cell r="H247"/>
          <cell r="J247"/>
          <cell r="L247"/>
          <cell r="N247"/>
        </row>
        <row r="248">
          <cell r="A248">
            <v>38936</v>
          </cell>
          <cell r="B248">
            <v>1290</v>
          </cell>
          <cell r="D248"/>
          <cell r="H248"/>
          <cell r="J248"/>
          <cell r="L248"/>
          <cell r="N248"/>
        </row>
        <row r="249">
          <cell r="A249">
            <v>38937</v>
          </cell>
          <cell r="B249">
            <v>1290</v>
          </cell>
          <cell r="D249"/>
          <cell r="H249"/>
          <cell r="J249"/>
          <cell r="L249"/>
          <cell r="N249"/>
        </row>
        <row r="250">
          <cell r="A250">
            <v>38938</v>
          </cell>
          <cell r="B250">
            <v>1290</v>
          </cell>
          <cell r="D250"/>
          <cell r="H250"/>
          <cell r="J250"/>
          <cell r="L250"/>
          <cell r="N250"/>
        </row>
        <row r="251">
          <cell r="A251">
            <v>38939</v>
          </cell>
          <cell r="B251">
            <v>1290</v>
          </cell>
          <cell r="D251"/>
          <cell r="H251"/>
          <cell r="J251"/>
          <cell r="L251"/>
          <cell r="N251"/>
        </row>
        <row r="252">
          <cell r="A252">
            <v>38940</v>
          </cell>
          <cell r="B252">
            <v>1290</v>
          </cell>
          <cell r="D252"/>
          <cell r="H252"/>
          <cell r="J252"/>
          <cell r="L252"/>
          <cell r="N252"/>
        </row>
        <row r="253">
          <cell r="A253">
            <v>38943</v>
          </cell>
          <cell r="B253">
            <v>1300</v>
          </cell>
          <cell r="D253"/>
          <cell r="H253"/>
          <cell r="J253"/>
          <cell r="L253"/>
          <cell r="N253"/>
        </row>
        <row r="254">
          <cell r="A254">
            <v>38944</v>
          </cell>
          <cell r="B254">
            <v>1300</v>
          </cell>
          <cell r="D254"/>
          <cell r="H254"/>
          <cell r="J254"/>
          <cell r="L254"/>
          <cell r="N254"/>
        </row>
        <row r="255">
          <cell r="A255">
            <v>38945</v>
          </cell>
          <cell r="B255">
            <v>1300</v>
          </cell>
          <cell r="D255"/>
          <cell r="H255"/>
          <cell r="J255"/>
          <cell r="L255"/>
          <cell r="N255"/>
        </row>
        <row r="256">
          <cell r="A256">
            <v>38946</v>
          </cell>
          <cell r="B256">
            <v>1310</v>
          </cell>
          <cell r="D256"/>
          <cell r="H256"/>
          <cell r="J256"/>
          <cell r="L256"/>
          <cell r="N256"/>
        </row>
        <row r="257">
          <cell r="A257">
            <v>38947</v>
          </cell>
          <cell r="B257">
            <v>1310</v>
          </cell>
          <cell r="D257"/>
          <cell r="H257"/>
          <cell r="J257"/>
          <cell r="L257"/>
          <cell r="N257"/>
        </row>
        <row r="258">
          <cell r="A258">
            <v>38950</v>
          </cell>
          <cell r="B258">
            <v>1310</v>
          </cell>
          <cell r="D258"/>
          <cell r="H258"/>
          <cell r="J258"/>
          <cell r="L258"/>
          <cell r="N258"/>
        </row>
        <row r="259">
          <cell r="A259">
            <v>38951</v>
          </cell>
          <cell r="B259">
            <v>1310</v>
          </cell>
          <cell r="D259"/>
          <cell r="H259"/>
          <cell r="J259"/>
          <cell r="L259"/>
          <cell r="N259"/>
        </row>
        <row r="260">
          <cell r="A260">
            <v>38952</v>
          </cell>
          <cell r="B260">
            <v>1310</v>
          </cell>
          <cell r="D260"/>
          <cell r="H260"/>
          <cell r="J260"/>
          <cell r="L260"/>
          <cell r="N260"/>
        </row>
        <row r="261">
          <cell r="A261">
            <v>38953</v>
          </cell>
          <cell r="B261">
            <v>1310</v>
          </cell>
          <cell r="D261"/>
          <cell r="H261"/>
          <cell r="J261"/>
          <cell r="L261"/>
          <cell r="N261"/>
        </row>
        <row r="262">
          <cell r="A262">
            <v>38954</v>
          </cell>
          <cell r="B262">
            <v>1310</v>
          </cell>
          <cell r="D262"/>
          <cell r="H262"/>
          <cell r="J262"/>
          <cell r="L262"/>
          <cell r="N262"/>
        </row>
        <row r="263">
          <cell r="A263">
            <v>38957</v>
          </cell>
          <cell r="B263">
            <v>1310</v>
          </cell>
          <cell r="D263"/>
          <cell r="H263"/>
          <cell r="J263"/>
          <cell r="L263"/>
          <cell r="N263"/>
        </row>
        <row r="264">
          <cell r="A264">
            <v>38958</v>
          </cell>
          <cell r="B264">
            <v>1310</v>
          </cell>
          <cell r="D264"/>
          <cell r="H264"/>
          <cell r="J264"/>
          <cell r="L264"/>
          <cell r="N264"/>
        </row>
        <row r="265">
          <cell r="A265">
            <v>38959</v>
          </cell>
          <cell r="B265">
            <v>1310</v>
          </cell>
          <cell r="D265"/>
          <cell r="H265"/>
          <cell r="J265"/>
          <cell r="L265"/>
          <cell r="N265"/>
        </row>
        <row r="266">
          <cell r="A266">
            <v>38960</v>
          </cell>
          <cell r="B266">
            <v>1310</v>
          </cell>
          <cell r="D266"/>
          <cell r="H266"/>
          <cell r="J266"/>
          <cell r="L266"/>
          <cell r="N266"/>
        </row>
        <row r="267">
          <cell r="A267">
            <v>38961</v>
          </cell>
          <cell r="B267">
            <v>1310</v>
          </cell>
          <cell r="D267"/>
          <cell r="H267"/>
          <cell r="J267"/>
          <cell r="L267"/>
          <cell r="N267"/>
        </row>
        <row r="268">
          <cell r="A268">
            <v>38964</v>
          </cell>
          <cell r="B268">
            <v>1310</v>
          </cell>
          <cell r="D268"/>
          <cell r="H268"/>
          <cell r="J268"/>
          <cell r="L268"/>
          <cell r="N268"/>
        </row>
        <row r="269">
          <cell r="A269">
            <v>38965</v>
          </cell>
          <cell r="B269">
            <v>1310</v>
          </cell>
          <cell r="D269"/>
          <cell r="H269"/>
          <cell r="J269"/>
          <cell r="L269"/>
          <cell r="N269"/>
        </row>
        <row r="270">
          <cell r="A270">
            <v>38966</v>
          </cell>
          <cell r="B270">
            <v>1310</v>
          </cell>
          <cell r="D270"/>
          <cell r="H270"/>
          <cell r="J270"/>
          <cell r="L270"/>
          <cell r="N270"/>
        </row>
        <row r="271">
          <cell r="A271">
            <v>38967</v>
          </cell>
          <cell r="B271">
            <v>1310</v>
          </cell>
          <cell r="D271"/>
          <cell r="H271"/>
          <cell r="J271"/>
          <cell r="L271"/>
          <cell r="N271"/>
        </row>
        <row r="272">
          <cell r="A272">
            <v>38971</v>
          </cell>
          <cell r="B272">
            <v>1310</v>
          </cell>
          <cell r="D272"/>
          <cell r="H272"/>
          <cell r="J272"/>
          <cell r="L272"/>
          <cell r="N272"/>
        </row>
        <row r="273">
          <cell r="A273">
            <v>38972</v>
          </cell>
          <cell r="B273">
            <v>1310</v>
          </cell>
          <cell r="D273"/>
          <cell r="H273"/>
          <cell r="J273"/>
          <cell r="L273"/>
          <cell r="N273"/>
        </row>
        <row r="274">
          <cell r="A274">
            <v>38973</v>
          </cell>
          <cell r="B274">
            <v>1310</v>
          </cell>
          <cell r="D274"/>
          <cell r="H274"/>
          <cell r="J274"/>
          <cell r="L274"/>
          <cell r="N274"/>
        </row>
        <row r="275">
          <cell r="A275">
            <v>38974</v>
          </cell>
          <cell r="B275">
            <v>1310</v>
          </cell>
          <cell r="D275"/>
          <cell r="H275"/>
          <cell r="J275"/>
          <cell r="L275"/>
          <cell r="N275"/>
        </row>
        <row r="276">
          <cell r="A276">
            <v>38975</v>
          </cell>
          <cell r="B276">
            <v>1310</v>
          </cell>
          <cell r="D276"/>
          <cell r="H276"/>
          <cell r="J276"/>
          <cell r="L276"/>
          <cell r="N276"/>
        </row>
        <row r="277">
          <cell r="A277">
            <v>38978</v>
          </cell>
          <cell r="B277">
            <v>1310</v>
          </cell>
          <cell r="D277"/>
          <cell r="H277"/>
          <cell r="J277"/>
          <cell r="L277"/>
          <cell r="N277"/>
        </row>
        <row r="278">
          <cell r="A278">
            <v>38979</v>
          </cell>
          <cell r="B278">
            <v>1310</v>
          </cell>
          <cell r="D278"/>
          <cell r="H278"/>
          <cell r="J278"/>
          <cell r="L278"/>
          <cell r="N278"/>
        </row>
        <row r="279">
          <cell r="A279">
            <v>38981</v>
          </cell>
          <cell r="B279">
            <v>1310</v>
          </cell>
          <cell r="D279"/>
          <cell r="H279"/>
          <cell r="J279"/>
          <cell r="L279"/>
          <cell r="N279"/>
        </row>
        <row r="280">
          <cell r="A280">
            <v>38982</v>
          </cell>
          <cell r="B280">
            <v>1310</v>
          </cell>
          <cell r="D280"/>
          <cell r="H280"/>
          <cell r="J280"/>
          <cell r="L280"/>
          <cell r="N280"/>
        </row>
        <row r="281">
          <cell r="A281">
            <v>38985</v>
          </cell>
          <cell r="B281">
            <v>1310</v>
          </cell>
          <cell r="D281"/>
          <cell r="H281"/>
          <cell r="J281"/>
          <cell r="L281"/>
          <cell r="N281"/>
        </row>
        <row r="282">
          <cell r="A282">
            <v>38986</v>
          </cell>
          <cell r="B282">
            <v>1310</v>
          </cell>
          <cell r="D282"/>
          <cell r="H282"/>
          <cell r="J282"/>
          <cell r="L282"/>
          <cell r="N282"/>
        </row>
        <row r="283">
          <cell r="A283">
            <v>38987</v>
          </cell>
          <cell r="B283">
            <v>1310</v>
          </cell>
          <cell r="D283"/>
          <cell r="H283"/>
          <cell r="J283"/>
          <cell r="L283"/>
          <cell r="N283"/>
        </row>
        <row r="284">
          <cell r="A284">
            <v>38988</v>
          </cell>
          <cell r="B284">
            <v>1310</v>
          </cell>
          <cell r="D284"/>
          <cell r="H284"/>
          <cell r="J284"/>
          <cell r="L284"/>
          <cell r="N284"/>
        </row>
        <row r="285">
          <cell r="A285">
            <v>38989</v>
          </cell>
          <cell r="B285">
            <v>1310</v>
          </cell>
          <cell r="D285"/>
          <cell r="H285"/>
          <cell r="J285"/>
          <cell r="L285"/>
          <cell r="N285"/>
        </row>
        <row r="286">
          <cell r="A286">
            <v>38999</v>
          </cell>
          <cell r="B286">
            <v>1310</v>
          </cell>
          <cell r="D286"/>
          <cell r="H286"/>
          <cell r="J286"/>
          <cell r="L286"/>
          <cell r="N286"/>
        </row>
        <row r="287">
          <cell r="A287">
            <v>39000</v>
          </cell>
          <cell r="B287">
            <v>1310</v>
          </cell>
          <cell r="D287"/>
          <cell r="H287"/>
          <cell r="J287"/>
          <cell r="L287"/>
          <cell r="N287"/>
        </row>
        <row r="288">
          <cell r="A288">
            <v>39001</v>
          </cell>
          <cell r="B288">
            <v>1310</v>
          </cell>
          <cell r="D288"/>
          <cell r="H288"/>
          <cell r="J288"/>
          <cell r="L288"/>
          <cell r="N288"/>
        </row>
        <row r="289">
          <cell r="A289">
            <v>39002</v>
          </cell>
          <cell r="B289">
            <v>1300</v>
          </cell>
          <cell r="D289"/>
          <cell r="H289"/>
          <cell r="J289"/>
          <cell r="L289"/>
          <cell r="N289"/>
        </row>
        <row r="290">
          <cell r="A290">
            <v>39003</v>
          </cell>
          <cell r="B290">
            <v>1300</v>
          </cell>
          <cell r="D290"/>
          <cell r="H290"/>
          <cell r="J290"/>
          <cell r="L290"/>
          <cell r="N290"/>
        </row>
        <row r="291">
          <cell r="A291">
            <v>39006</v>
          </cell>
          <cell r="B291">
            <v>1300</v>
          </cell>
          <cell r="D291"/>
          <cell r="H291"/>
          <cell r="J291"/>
          <cell r="L291"/>
          <cell r="N291"/>
        </row>
        <row r="292">
          <cell r="A292">
            <v>39007</v>
          </cell>
          <cell r="B292">
            <v>1300</v>
          </cell>
          <cell r="D292"/>
          <cell r="H292"/>
          <cell r="J292"/>
          <cell r="L292"/>
          <cell r="N292"/>
        </row>
        <row r="293">
          <cell r="A293">
            <v>39008</v>
          </cell>
          <cell r="B293">
            <v>1280</v>
          </cell>
          <cell r="D293"/>
          <cell r="H293"/>
          <cell r="J293"/>
          <cell r="L293"/>
          <cell r="N293"/>
        </row>
        <row r="294">
          <cell r="A294">
            <v>39009</v>
          </cell>
          <cell r="B294">
            <v>1280</v>
          </cell>
          <cell r="D294"/>
          <cell r="H294"/>
          <cell r="J294"/>
          <cell r="L294"/>
          <cell r="N294"/>
        </row>
        <row r="295">
          <cell r="A295">
            <v>39010</v>
          </cell>
          <cell r="B295">
            <v>1280</v>
          </cell>
          <cell r="D295"/>
          <cell r="H295"/>
          <cell r="J295"/>
          <cell r="L295"/>
          <cell r="N295"/>
        </row>
        <row r="296">
          <cell r="A296">
            <v>39013</v>
          </cell>
          <cell r="B296">
            <v>1280</v>
          </cell>
          <cell r="D296"/>
          <cell r="H296"/>
          <cell r="J296"/>
          <cell r="L296"/>
          <cell r="N296"/>
        </row>
        <row r="297">
          <cell r="A297">
            <v>39014</v>
          </cell>
          <cell r="B297">
            <v>1280</v>
          </cell>
          <cell r="D297"/>
          <cell r="H297"/>
          <cell r="J297"/>
          <cell r="L297"/>
          <cell r="N297"/>
        </row>
        <row r="298">
          <cell r="A298">
            <v>39015</v>
          </cell>
          <cell r="B298">
            <v>1280</v>
          </cell>
          <cell r="D298"/>
          <cell r="H298"/>
          <cell r="J298"/>
          <cell r="L298"/>
          <cell r="N298"/>
        </row>
        <row r="299">
          <cell r="A299">
            <v>39016</v>
          </cell>
          <cell r="B299">
            <v>1280</v>
          </cell>
          <cell r="D299"/>
          <cell r="H299"/>
          <cell r="J299"/>
          <cell r="L299"/>
          <cell r="N299"/>
        </row>
        <row r="300">
          <cell r="A300">
            <v>39017</v>
          </cell>
          <cell r="B300">
            <v>1280</v>
          </cell>
          <cell r="D300"/>
          <cell r="H300"/>
          <cell r="J300"/>
          <cell r="L300"/>
          <cell r="N300"/>
        </row>
        <row r="301">
          <cell r="A301">
            <v>39020</v>
          </cell>
          <cell r="B301">
            <v>1280</v>
          </cell>
          <cell r="D301"/>
          <cell r="H301"/>
          <cell r="J301"/>
          <cell r="L301"/>
          <cell r="N301"/>
        </row>
        <row r="302">
          <cell r="A302">
            <v>39021</v>
          </cell>
          <cell r="B302">
            <v>1280</v>
          </cell>
          <cell r="D302"/>
          <cell r="H302"/>
          <cell r="J302"/>
          <cell r="L302"/>
          <cell r="N302"/>
        </row>
        <row r="303">
          <cell r="A303">
            <v>39022</v>
          </cell>
          <cell r="B303">
            <v>1280</v>
          </cell>
          <cell r="D303"/>
          <cell r="H303"/>
          <cell r="J303"/>
          <cell r="L303"/>
          <cell r="N303"/>
        </row>
        <row r="304">
          <cell r="A304">
            <v>39023</v>
          </cell>
          <cell r="B304">
            <v>1280</v>
          </cell>
          <cell r="D304"/>
          <cell r="H304"/>
          <cell r="J304"/>
          <cell r="L304"/>
          <cell r="N304"/>
        </row>
        <row r="305">
          <cell r="A305">
            <v>39024</v>
          </cell>
          <cell r="B305">
            <v>1300</v>
          </cell>
          <cell r="D305"/>
          <cell r="H305"/>
          <cell r="J305"/>
          <cell r="L305"/>
          <cell r="N305"/>
        </row>
        <row r="306">
          <cell r="A306">
            <v>39027</v>
          </cell>
          <cell r="B306">
            <v>1300</v>
          </cell>
          <cell r="D306"/>
          <cell r="H306"/>
          <cell r="J306"/>
          <cell r="L306"/>
          <cell r="N306"/>
        </row>
        <row r="307">
          <cell r="A307">
            <v>39028</v>
          </cell>
          <cell r="B307">
            <v>1320</v>
          </cell>
          <cell r="D307"/>
          <cell r="H307"/>
          <cell r="J307"/>
          <cell r="L307"/>
          <cell r="N307"/>
        </row>
        <row r="308">
          <cell r="A308">
            <v>39029</v>
          </cell>
          <cell r="B308">
            <v>1320</v>
          </cell>
          <cell r="D308"/>
          <cell r="H308"/>
          <cell r="J308"/>
          <cell r="L308"/>
          <cell r="N308"/>
        </row>
        <row r="309">
          <cell r="A309">
            <v>39030</v>
          </cell>
          <cell r="B309">
            <v>1330</v>
          </cell>
          <cell r="D309"/>
          <cell r="H309"/>
          <cell r="J309"/>
          <cell r="L309"/>
          <cell r="N309"/>
        </row>
        <row r="310">
          <cell r="A310">
            <v>39031</v>
          </cell>
          <cell r="B310">
            <v>1330</v>
          </cell>
          <cell r="D310"/>
          <cell r="H310"/>
          <cell r="J310"/>
          <cell r="L310"/>
          <cell r="N310"/>
        </row>
        <row r="311">
          <cell r="A311">
            <v>39034</v>
          </cell>
          <cell r="B311">
            <v>1390</v>
          </cell>
          <cell r="D311"/>
          <cell r="H311"/>
          <cell r="J311"/>
          <cell r="L311"/>
          <cell r="N311"/>
        </row>
        <row r="312">
          <cell r="A312">
            <v>39035</v>
          </cell>
          <cell r="B312">
            <v>1420</v>
          </cell>
          <cell r="D312"/>
          <cell r="H312"/>
          <cell r="J312"/>
          <cell r="L312"/>
          <cell r="N312"/>
        </row>
        <row r="313">
          <cell r="A313">
            <v>39036</v>
          </cell>
          <cell r="B313">
            <v>1420</v>
          </cell>
          <cell r="D313"/>
          <cell r="H313"/>
          <cell r="J313"/>
          <cell r="L313"/>
          <cell r="N313"/>
        </row>
        <row r="314">
          <cell r="A314">
            <v>39037</v>
          </cell>
          <cell r="B314">
            <v>1420</v>
          </cell>
          <cell r="D314"/>
          <cell r="H314"/>
          <cell r="J314"/>
          <cell r="L314"/>
          <cell r="N314"/>
        </row>
        <row r="315">
          <cell r="A315">
            <v>39038</v>
          </cell>
          <cell r="B315">
            <v>1420</v>
          </cell>
          <cell r="D315"/>
          <cell r="H315"/>
          <cell r="J315"/>
          <cell r="L315"/>
          <cell r="N315"/>
        </row>
        <row r="316">
          <cell r="A316">
            <v>39041</v>
          </cell>
          <cell r="B316">
            <v>1420</v>
          </cell>
          <cell r="D316"/>
          <cell r="H316"/>
          <cell r="J316"/>
          <cell r="L316"/>
          <cell r="N316"/>
        </row>
        <row r="317">
          <cell r="A317">
            <v>39042</v>
          </cell>
          <cell r="B317">
            <v>1410</v>
          </cell>
          <cell r="D317"/>
          <cell r="H317"/>
          <cell r="J317"/>
          <cell r="L317"/>
          <cell r="N317"/>
        </row>
        <row r="318">
          <cell r="A318">
            <v>39043</v>
          </cell>
          <cell r="B318">
            <v>1410</v>
          </cell>
          <cell r="D318"/>
          <cell r="H318"/>
          <cell r="J318"/>
          <cell r="L318"/>
          <cell r="N318"/>
        </row>
        <row r="319">
          <cell r="A319">
            <v>39044</v>
          </cell>
          <cell r="B319">
            <v>1400</v>
          </cell>
          <cell r="D319"/>
          <cell r="H319"/>
          <cell r="J319"/>
          <cell r="L319"/>
          <cell r="N319"/>
        </row>
        <row r="320">
          <cell r="A320">
            <v>39045</v>
          </cell>
          <cell r="B320">
            <v>1400</v>
          </cell>
          <cell r="D320"/>
          <cell r="H320"/>
          <cell r="J320"/>
          <cell r="L320"/>
          <cell r="N320"/>
        </row>
        <row r="321">
          <cell r="A321">
            <v>39048</v>
          </cell>
          <cell r="B321">
            <v>1420</v>
          </cell>
          <cell r="D321"/>
          <cell r="H321"/>
          <cell r="J321"/>
          <cell r="L321"/>
          <cell r="N321"/>
        </row>
        <row r="322">
          <cell r="A322">
            <v>39049</v>
          </cell>
          <cell r="B322">
            <v>1420</v>
          </cell>
          <cell r="D322"/>
          <cell r="H322"/>
          <cell r="J322"/>
          <cell r="L322"/>
          <cell r="N322"/>
        </row>
        <row r="323">
          <cell r="A323">
            <v>39050</v>
          </cell>
          <cell r="B323">
            <v>1450</v>
          </cell>
          <cell r="D323"/>
          <cell r="H323"/>
          <cell r="J323"/>
          <cell r="L323"/>
          <cell r="N323"/>
        </row>
        <row r="324">
          <cell r="A324">
            <v>39051</v>
          </cell>
          <cell r="B324">
            <v>1450</v>
          </cell>
          <cell r="D324"/>
          <cell r="H324"/>
          <cell r="J324"/>
          <cell r="L324"/>
          <cell r="N324"/>
        </row>
        <row r="325">
          <cell r="A325">
            <v>39052</v>
          </cell>
          <cell r="B325">
            <v>1450</v>
          </cell>
          <cell r="D325"/>
          <cell r="H325"/>
          <cell r="J325"/>
          <cell r="L325"/>
          <cell r="N325"/>
        </row>
        <row r="326">
          <cell r="A326">
            <v>39055</v>
          </cell>
          <cell r="B326">
            <v>1450</v>
          </cell>
          <cell r="D326"/>
          <cell r="H326"/>
          <cell r="J326"/>
          <cell r="L326"/>
          <cell r="N326"/>
        </row>
        <row r="327">
          <cell r="A327">
            <v>39056</v>
          </cell>
          <cell r="B327">
            <v>1450</v>
          </cell>
          <cell r="D327"/>
          <cell r="H327"/>
          <cell r="J327"/>
          <cell r="L327"/>
          <cell r="N327"/>
        </row>
        <row r="328">
          <cell r="A328">
            <v>39057</v>
          </cell>
          <cell r="B328">
            <v>1450</v>
          </cell>
          <cell r="D328"/>
          <cell r="H328"/>
          <cell r="J328"/>
          <cell r="L328"/>
          <cell r="N328"/>
        </row>
        <row r="329">
          <cell r="A329">
            <v>39058</v>
          </cell>
          <cell r="B329">
            <v>1450</v>
          </cell>
          <cell r="D329"/>
          <cell r="H329"/>
          <cell r="J329"/>
          <cell r="L329"/>
          <cell r="N329"/>
        </row>
        <row r="330">
          <cell r="A330">
            <v>39059</v>
          </cell>
          <cell r="B330">
            <v>1450</v>
          </cell>
          <cell r="D330"/>
          <cell r="H330"/>
          <cell r="J330"/>
          <cell r="L330"/>
          <cell r="N330"/>
        </row>
        <row r="331">
          <cell r="A331">
            <v>39062</v>
          </cell>
          <cell r="B331">
            <v>1450</v>
          </cell>
          <cell r="D331"/>
          <cell r="H331"/>
          <cell r="J331"/>
          <cell r="L331"/>
          <cell r="N331"/>
        </row>
        <row r="332">
          <cell r="A332">
            <v>39063</v>
          </cell>
          <cell r="B332">
            <v>1450</v>
          </cell>
          <cell r="D332"/>
          <cell r="H332"/>
          <cell r="J332"/>
          <cell r="L332"/>
          <cell r="N332"/>
        </row>
        <row r="333">
          <cell r="A333">
            <v>39064</v>
          </cell>
          <cell r="B333">
            <v>1450</v>
          </cell>
          <cell r="D333"/>
          <cell r="H333"/>
          <cell r="J333"/>
          <cell r="L333"/>
          <cell r="N333"/>
        </row>
        <row r="334">
          <cell r="A334">
            <v>39065</v>
          </cell>
          <cell r="B334">
            <v>1490</v>
          </cell>
          <cell r="D334"/>
          <cell r="H334"/>
          <cell r="J334"/>
          <cell r="L334"/>
          <cell r="N334"/>
        </row>
        <row r="335">
          <cell r="A335">
            <v>39066</v>
          </cell>
          <cell r="B335">
            <v>1490</v>
          </cell>
          <cell r="D335"/>
          <cell r="H335"/>
          <cell r="J335"/>
          <cell r="L335"/>
          <cell r="N335"/>
        </row>
        <row r="336">
          <cell r="A336">
            <v>39069</v>
          </cell>
          <cell r="B336">
            <v>1490</v>
          </cell>
          <cell r="D336"/>
          <cell r="H336"/>
          <cell r="J336"/>
          <cell r="L336"/>
          <cell r="N336"/>
        </row>
        <row r="337">
          <cell r="A337">
            <v>39070</v>
          </cell>
          <cell r="B337">
            <v>1490</v>
          </cell>
          <cell r="D337"/>
          <cell r="H337"/>
          <cell r="J337"/>
          <cell r="L337"/>
          <cell r="N337"/>
        </row>
        <row r="338">
          <cell r="A338">
            <v>39071</v>
          </cell>
          <cell r="B338">
            <v>1490</v>
          </cell>
          <cell r="D338"/>
          <cell r="H338"/>
          <cell r="J338"/>
          <cell r="L338"/>
          <cell r="N338"/>
        </row>
        <row r="339">
          <cell r="A339">
            <v>39072</v>
          </cell>
          <cell r="B339">
            <v>1490</v>
          </cell>
          <cell r="D339"/>
          <cell r="H339"/>
          <cell r="J339"/>
          <cell r="L339"/>
          <cell r="N339"/>
        </row>
        <row r="340">
          <cell r="A340">
            <v>39073</v>
          </cell>
          <cell r="B340">
            <v>1500</v>
          </cell>
          <cell r="D340"/>
          <cell r="H340"/>
          <cell r="J340"/>
          <cell r="L340"/>
          <cell r="N340"/>
        </row>
        <row r="341">
          <cell r="A341">
            <v>39076</v>
          </cell>
          <cell r="B341">
            <v>1500</v>
          </cell>
          <cell r="D341"/>
          <cell r="H341"/>
          <cell r="J341"/>
          <cell r="L341"/>
          <cell r="N341"/>
        </row>
        <row r="342">
          <cell r="A342">
            <v>39077</v>
          </cell>
          <cell r="B342">
            <v>1500</v>
          </cell>
          <cell r="D342"/>
          <cell r="H342"/>
          <cell r="J342"/>
          <cell r="L342"/>
          <cell r="N342"/>
        </row>
        <row r="343">
          <cell r="A343">
            <v>39078</v>
          </cell>
          <cell r="B343">
            <v>1500</v>
          </cell>
          <cell r="D343"/>
          <cell r="H343"/>
          <cell r="J343"/>
          <cell r="L343"/>
          <cell r="N343"/>
        </row>
        <row r="344">
          <cell r="A344">
            <v>39079</v>
          </cell>
          <cell r="B344">
            <v>1500</v>
          </cell>
          <cell r="D344"/>
          <cell r="H344"/>
          <cell r="J344"/>
          <cell r="L344"/>
          <cell r="N344"/>
        </row>
        <row r="345">
          <cell r="A345">
            <v>39080</v>
          </cell>
          <cell r="B345">
            <v>1500</v>
          </cell>
          <cell r="D345"/>
          <cell r="H345"/>
          <cell r="J345"/>
          <cell r="L345"/>
          <cell r="N345"/>
        </row>
        <row r="346">
          <cell r="A346">
            <v>39086</v>
          </cell>
          <cell r="B346">
            <v>1500</v>
          </cell>
          <cell r="D346"/>
          <cell r="H346"/>
          <cell r="J346"/>
          <cell r="L346"/>
          <cell r="N346"/>
        </row>
        <row r="347">
          <cell r="A347">
            <v>39087</v>
          </cell>
          <cell r="B347">
            <v>1490</v>
          </cell>
          <cell r="D347"/>
          <cell r="H347"/>
          <cell r="J347"/>
          <cell r="L347"/>
          <cell r="N347"/>
        </row>
        <row r="348">
          <cell r="A348">
            <v>39089</v>
          </cell>
          <cell r="B348">
            <v>1490</v>
          </cell>
          <cell r="D348"/>
          <cell r="H348"/>
          <cell r="J348"/>
          <cell r="L348"/>
          <cell r="N348"/>
        </row>
        <row r="349">
          <cell r="A349">
            <v>39090</v>
          </cell>
          <cell r="B349">
            <v>1490</v>
          </cell>
          <cell r="D349"/>
          <cell r="H349"/>
          <cell r="J349"/>
          <cell r="L349"/>
          <cell r="N349"/>
        </row>
        <row r="350">
          <cell r="A350">
            <v>39091</v>
          </cell>
          <cell r="B350">
            <v>1490</v>
          </cell>
          <cell r="D350"/>
          <cell r="H350"/>
          <cell r="J350"/>
          <cell r="L350"/>
          <cell r="N350"/>
        </row>
        <row r="351">
          <cell r="A351">
            <v>39092</v>
          </cell>
          <cell r="B351">
            <v>1490</v>
          </cell>
          <cell r="D351"/>
          <cell r="H351"/>
          <cell r="J351"/>
          <cell r="L351"/>
          <cell r="N351"/>
        </row>
        <row r="352">
          <cell r="A352">
            <v>39093</v>
          </cell>
          <cell r="B352">
            <v>1490</v>
          </cell>
          <cell r="D352"/>
          <cell r="H352"/>
          <cell r="J352"/>
          <cell r="L352"/>
          <cell r="N352"/>
        </row>
        <row r="353">
          <cell r="A353">
            <v>39094</v>
          </cell>
          <cell r="B353">
            <v>1470</v>
          </cell>
          <cell r="D353"/>
          <cell r="H353"/>
          <cell r="J353"/>
          <cell r="L353"/>
          <cell r="N353"/>
        </row>
        <row r="354">
          <cell r="A354">
            <v>39097</v>
          </cell>
          <cell r="B354">
            <v>1470</v>
          </cell>
          <cell r="D354"/>
          <cell r="H354"/>
          <cell r="J354"/>
          <cell r="L354"/>
          <cell r="N354"/>
        </row>
        <row r="355">
          <cell r="A355">
            <v>39098</v>
          </cell>
          <cell r="B355">
            <v>1470</v>
          </cell>
          <cell r="D355"/>
          <cell r="H355"/>
          <cell r="J355"/>
          <cell r="L355"/>
          <cell r="N355"/>
        </row>
        <row r="356">
          <cell r="A356">
            <v>39099</v>
          </cell>
          <cell r="B356">
            <v>1470</v>
          </cell>
          <cell r="D356"/>
          <cell r="H356"/>
          <cell r="J356"/>
          <cell r="L356"/>
          <cell r="N356"/>
        </row>
        <row r="357">
          <cell r="A357">
            <v>39100</v>
          </cell>
          <cell r="B357">
            <v>1470</v>
          </cell>
          <cell r="D357"/>
          <cell r="H357"/>
          <cell r="J357"/>
          <cell r="L357"/>
          <cell r="N357"/>
        </row>
        <row r="358">
          <cell r="A358">
            <v>39101</v>
          </cell>
          <cell r="B358">
            <v>1470</v>
          </cell>
          <cell r="D358"/>
          <cell r="H358"/>
          <cell r="J358"/>
          <cell r="L358"/>
          <cell r="N358"/>
        </row>
        <row r="359">
          <cell r="A359">
            <v>39104</v>
          </cell>
          <cell r="B359">
            <v>1470</v>
          </cell>
          <cell r="D359"/>
          <cell r="H359"/>
          <cell r="J359"/>
          <cell r="L359"/>
          <cell r="N359"/>
        </row>
        <row r="360">
          <cell r="A360">
            <v>39105</v>
          </cell>
          <cell r="B360">
            <v>1470</v>
          </cell>
          <cell r="D360"/>
          <cell r="H360"/>
          <cell r="J360"/>
          <cell r="L360"/>
          <cell r="N360"/>
        </row>
        <row r="361">
          <cell r="A361">
            <v>39106</v>
          </cell>
          <cell r="B361">
            <v>1470</v>
          </cell>
          <cell r="D361"/>
          <cell r="H361"/>
          <cell r="J361"/>
          <cell r="L361"/>
          <cell r="N361"/>
        </row>
        <row r="362">
          <cell r="A362">
            <v>39107</v>
          </cell>
          <cell r="B362">
            <v>1470</v>
          </cell>
          <cell r="D362"/>
          <cell r="H362"/>
          <cell r="J362"/>
          <cell r="L362"/>
          <cell r="N362"/>
        </row>
        <row r="363">
          <cell r="A363">
            <v>39108</v>
          </cell>
          <cell r="B363">
            <v>1470</v>
          </cell>
          <cell r="D363"/>
          <cell r="H363"/>
          <cell r="J363"/>
          <cell r="L363"/>
          <cell r="N363"/>
        </row>
        <row r="364">
          <cell r="A364">
            <v>39111</v>
          </cell>
          <cell r="B364">
            <v>1470</v>
          </cell>
          <cell r="D364"/>
          <cell r="H364"/>
          <cell r="J364"/>
          <cell r="L364"/>
          <cell r="N364"/>
        </row>
        <row r="365">
          <cell r="A365">
            <v>39112</v>
          </cell>
          <cell r="B365">
            <v>1470</v>
          </cell>
          <cell r="D365"/>
          <cell r="H365"/>
          <cell r="J365"/>
          <cell r="L365"/>
          <cell r="N365"/>
        </row>
        <row r="366">
          <cell r="A366">
            <v>39113</v>
          </cell>
          <cell r="B366">
            <v>1470</v>
          </cell>
          <cell r="D366"/>
          <cell r="H366"/>
          <cell r="J366"/>
          <cell r="L366"/>
          <cell r="N366"/>
        </row>
        <row r="367">
          <cell r="A367">
            <v>39114</v>
          </cell>
          <cell r="B367">
            <v>1470</v>
          </cell>
          <cell r="D367"/>
          <cell r="H367"/>
          <cell r="J367"/>
          <cell r="L367"/>
          <cell r="N367"/>
        </row>
        <row r="368">
          <cell r="A368">
            <v>39115</v>
          </cell>
          <cell r="B368">
            <v>1470</v>
          </cell>
          <cell r="D368"/>
          <cell r="H368"/>
          <cell r="J368"/>
          <cell r="L368"/>
          <cell r="N368"/>
        </row>
        <row r="369">
          <cell r="A369">
            <v>39118</v>
          </cell>
          <cell r="B369">
            <v>1470</v>
          </cell>
          <cell r="D369"/>
          <cell r="H369"/>
          <cell r="J369"/>
          <cell r="L369"/>
          <cell r="N369"/>
        </row>
        <row r="370">
          <cell r="A370">
            <v>39119</v>
          </cell>
          <cell r="B370">
            <v>1470</v>
          </cell>
          <cell r="D370"/>
          <cell r="H370"/>
          <cell r="J370"/>
          <cell r="L370"/>
          <cell r="N370"/>
        </row>
        <row r="371">
          <cell r="A371">
            <v>39120</v>
          </cell>
          <cell r="B371">
            <v>1470</v>
          </cell>
          <cell r="D371"/>
          <cell r="H371"/>
          <cell r="J371"/>
          <cell r="L371"/>
          <cell r="N371"/>
        </row>
        <row r="372">
          <cell r="A372">
            <v>39121</v>
          </cell>
          <cell r="B372">
            <v>1470</v>
          </cell>
          <cell r="D372"/>
          <cell r="H372"/>
          <cell r="J372"/>
          <cell r="L372"/>
          <cell r="N372"/>
        </row>
        <row r="373">
          <cell r="A373">
            <v>39122</v>
          </cell>
          <cell r="B373">
            <v>1470</v>
          </cell>
          <cell r="D373"/>
          <cell r="H373"/>
          <cell r="J373"/>
          <cell r="L373"/>
          <cell r="N373"/>
        </row>
        <row r="374">
          <cell r="A374">
            <v>39125</v>
          </cell>
          <cell r="B374">
            <v>1470</v>
          </cell>
          <cell r="D374"/>
          <cell r="H374"/>
          <cell r="J374"/>
          <cell r="L374"/>
          <cell r="N374"/>
        </row>
        <row r="375">
          <cell r="A375">
            <v>39126</v>
          </cell>
          <cell r="B375">
            <v>1470</v>
          </cell>
          <cell r="D375"/>
          <cell r="H375"/>
          <cell r="J375"/>
          <cell r="L375"/>
          <cell r="N375"/>
        </row>
        <row r="376">
          <cell r="A376">
            <v>39127</v>
          </cell>
          <cell r="B376">
            <v>1470</v>
          </cell>
          <cell r="D376"/>
          <cell r="H376"/>
          <cell r="J376"/>
          <cell r="L376"/>
          <cell r="N376"/>
        </row>
        <row r="377">
          <cell r="A377">
            <v>39128</v>
          </cell>
          <cell r="B377">
            <v>1470</v>
          </cell>
          <cell r="D377"/>
          <cell r="H377"/>
          <cell r="J377"/>
          <cell r="L377"/>
          <cell r="N377"/>
        </row>
        <row r="378">
          <cell r="A378">
            <v>39129</v>
          </cell>
          <cell r="B378">
            <v>1470</v>
          </cell>
          <cell r="D378"/>
          <cell r="H378"/>
          <cell r="J378"/>
          <cell r="L378"/>
          <cell r="N378"/>
        </row>
        <row r="379">
          <cell r="A379">
            <v>39139</v>
          </cell>
          <cell r="B379">
            <v>1470</v>
          </cell>
          <cell r="D379"/>
          <cell r="H379"/>
          <cell r="J379"/>
          <cell r="L379"/>
          <cell r="N379"/>
        </row>
        <row r="380">
          <cell r="A380">
            <v>39140</v>
          </cell>
          <cell r="B380">
            <v>1470</v>
          </cell>
          <cell r="D380"/>
          <cell r="H380"/>
          <cell r="J380"/>
          <cell r="L380"/>
          <cell r="N380"/>
        </row>
        <row r="381">
          <cell r="A381">
            <v>39141</v>
          </cell>
          <cell r="B381">
            <v>1470</v>
          </cell>
          <cell r="D381"/>
          <cell r="H381"/>
          <cell r="J381"/>
          <cell r="L381"/>
          <cell r="N381"/>
        </row>
        <row r="382">
          <cell r="A382">
            <v>39142</v>
          </cell>
          <cell r="B382">
            <v>1470</v>
          </cell>
          <cell r="D382"/>
          <cell r="H382"/>
          <cell r="J382"/>
          <cell r="L382"/>
          <cell r="N382"/>
        </row>
        <row r="383">
          <cell r="A383">
            <v>39143</v>
          </cell>
          <cell r="B383">
            <v>1470</v>
          </cell>
          <cell r="D383"/>
          <cell r="H383"/>
          <cell r="J383"/>
          <cell r="L383"/>
          <cell r="N383"/>
        </row>
        <row r="384">
          <cell r="A384">
            <v>39146</v>
          </cell>
          <cell r="B384">
            <v>1470</v>
          </cell>
          <cell r="D384"/>
          <cell r="H384"/>
          <cell r="J384"/>
          <cell r="L384"/>
          <cell r="N384"/>
        </row>
        <row r="385">
          <cell r="A385">
            <v>39147</v>
          </cell>
          <cell r="B385">
            <v>1550</v>
          </cell>
          <cell r="D385"/>
          <cell r="H385"/>
          <cell r="J385"/>
          <cell r="L385"/>
          <cell r="N385"/>
        </row>
        <row r="386">
          <cell r="A386">
            <v>39148</v>
          </cell>
          <cell r="B386">
            <v>1470</v>
          </cell>
          <cell r="D386"/>
          <cell r="H386"/>
          <cell r="J386"/>
          <cell r="L386"/>
          <cell r="N386"/>
        </row>
        <row r="387">
          <cell r="A387">
            <v>39149</v>
          </cell>
          <cell r="B387">
            <v>1470</v>
          </cell>
          <cell r="D387"/>
          <cell r="H387"/>
          <cell r="J387"/>
          <cell r="L387"/>
          <cell r="N387"/>
        </row>
        <row r="388">
          <cell r="A388">
            <v>39150</v>
          </cell>
          <cell r="B388">
            <v>1470</v>
          </cell>
          <cell r="D388"/>
          <cell r="H388"/>
          <cell r="J388"/>
          <cell r="L388"/>
          <cell r="N388"/>
        </row>
        <row r="389">
          <cell r="A389">
            <v>39153</v>
          </cell>
          <cell r="B389">
            <v>1480</v>
          </cell>
          <cell r="D389"/>
          <cell r="H389"/>
          <cell r="J389"/>
          <cell r="L389"/>
          <cell r="N389"/>
        </row>
        <row r="390">
          <cell r="A390">
            <v>39154</v>
          </cell>
          <cell r="B390">
            <v>1480</v>
          </cell>
          <cell r="D390"/>
          <cell r="H390"/>
          <cell r="J390"/>
          <cell r="L390"/>
          <cell r="N390"/>
        </row>
        <row r="391">
          <cell r="A391">
            <v>39155</v>
          </cell>
          <cell r="B391">
            <v>1480</v>
          </cell>
          <cell r="D391"/>
          <cell r="H391"/>
          <cell r="J391"/>
          <cell r="L391"/>
          <cell r="N391"/>
        </row>
        <row r="392">
          <cell r="A392">
            <v>39156</v>
          </cell>
          <cell r="B392">
            <v>1480</v>
          </cell>
          <cell r="D392"/>
          <cell r="H392"/>
          <cell r="J392"/>
          <cell r="L392"/>
          <cell r="N392"/>
        </row>
        <row r="393">
          <cell r="A393">
            <v>39157</v>
          </cell>
          <cell r="B393">
            <v>1480</v>
          </cell>
          <cell r="D393"/>
          <cell r="H393"/>
          <cell r="J393"/>
          <cell r="L393"/>
          <cell r="N393"/>
        </row>
        <row r="394">
          <cell r="A394">
            <v>39160</v>
          </cell>
          <cell r="B394">
            <v>1470</v>
          </cell>
          <cell r="D394"/>
          <cell r="H394"/>
          <cell r="J394"/>
          <cell r="L394"/>
          <cell r="N394"/>
        </row>
        <row r="395">
          <cell r="A395">
            <v>39161</v>
          </cell>
          <cell r="B395">
            <v>1470</v>
          </cell>
          <cell r="D395"/>
          <cell r="H395"/>
          <cell r="J395"/>
          <cell r="L395"/>
          <cell r="N395"/>
        </row>
        <row r="396">
          <cell r="A396">
            <v>39162</v>
          </cell>
          <cell r="B396">
            <v>1470</v>
          </cell>
          <cell r="D396"/>
          <cell r="H396"/>
          <cell r="J396"/>
          <cell r="L396"/>
          <cell r="N396"/>
        </row>
        <row r="397">
          <cell r="A397">
            <v>39163</v>
          </cell>
          <cell r="B397">
            <v>1470</v>
          </cell>
          <cell r="D397"/>
          <cell r="H397"/>
          <cell r="J397"/>
          <cell r="L397"/>
          <cell r="N397"/>
        </row>
        <row r="398">
          <cell r="A398">
            <v>39164</v>
          </cell>
          <cell r="B398">
            <v>1470</v>
          </cell>
          <cell r="D398"/>
          <cell r="H398"/>
          <cell r="J398"/>
          <cell r="L398"/>
          <cell r="N398"/>
        </row>
        <row r="399">
          <cell r="A399">
            <v>39167</v>
          </cell>
          <cell r="B399">
            <v>1470</v>
          </cell>
          <cell r="D399"/>
          <cell r="H399"/>
          <cell r="J399"/>
          <cell r="L399"/>
          <cell r="N399"/>
        </row>
        <row r="400">
          <cell r="A400">
            <v>39168</v>
          </cell>
          <cell r="B400">
            <v>1470</v>
          </cell>
          <cell r="D400"/>
          <cell r="H400"/>
          <cell r="J400"/>
          <cell r="L400"/>
          <cell r="N400"/>
        </row>
        <row r="401">
          <cell r="A401">
            <v>39169</v>
          </cell>
          <cell r="B401">
            <v>1470</v>
          </cell>
          <cell r="D401"/>
          <cell r="H401"/>
          <cell r="J401"/>
          <cell r="L401"/>
          <cell r="N401"/>
        </row>
        <row r="402">
          <cell r="A402">
            <v>39170</v>
          </cell>
          <cell r="B402">
            <v>1470</v>
          </cell>
          <cell r="D402"/>
          <cell r="H402"/>
          <cell r="J402"/>
          <cell r="L402"/>
          <cell r="N402"/>
        </row>
        <row r="403">
          <cell r="A403">
            <v>39171</v>
          </cell>
          <cell r="B403">
            <v>1470</v>
          </cell>
          <cell r="D403"/>
          <cell r="H403"/>
          <cell r="J403"/>
          <cell r="L403"/>
          <cell r="N403"/>
        </row>
        <row r="404">
          <cell r="A404">
            <v>39174</v>
          </cell>
          <cell r="B404">
            <v>1470</v>
          </cell>
          <cell r="D404"/>
          <cell r="H404"/>
          <cell r="J404"/>
          <cell r="L404"/>
          <cell r="N404"/>
        </row>
        <row r="405">
          <cell r="A405">
            <v>39175</v>
          </cell>
          <cell r="B405">
            <v>1470</v>
          </cell>
          <cell r="D405"/>
          <cell r="H405"/>
          <cell r="J405"/>
          <cell r="L405"/>
          <cell r="N405"/>
        </row>
        <row r="406">
          <cell r="A406">
            <v>39176</v>
          </cell>
          <cell r="B406">
            <v>1460</v>
          </cell>
          <cell r="D406"/>
          <cell r="H406"/>
          <cell r="J406"/>
          <cell r="L406"/>
          <cell r="N406"/>
        </row>
        <row r="407">
          <cell r="A407">
            <v>39177</v>
          </cell>
          <cell r="B407">
            <v>1460</v>
          </cell>
          <cell r="D407"/>
          <cell r="H407"/>
          <cell r="J407"/>
          <cell r="L407"/>
          <cell r="N407"/>
        </row>
        <row r="408">
          <cell r="A408">
            <v>39178</v>
          </cell>
          <cell r="B408">
            <v>1450</v>
          </cell>
          <cell r="D408"/>
          <cell r="H408"/>
          <cell r="J408"/>
          <cell r="L408"/>
          <cell r="N408"/>
        </row>
        <row r="409">
          <cell r="A409">
            <v>39181</v>
          </cell>
          <cell r="B409">
            <v>1450</v>
          </cell>
          <cell r="D409"/>
          <cell r="H409"/>
          <cell r="J409"/>
          <cell r="L409"/>
          <cell r="N409"/>
        </row>
        <row r="410">
          <cell r="A410">
            <v>39183</v>
          </cell>
          <cell r="B410">
            <v>1440</v>
          </cell>
          <cell r="D410"/>
          <cell r="H410"/>
          <cell r="J410"/>
          <cell r="L410"/>
          <cell r="N410"/>
        </row>
        <row r="411">
          <cell r="A411">
            <v>39184</v>
          </cell>
          <cell r="B411">
            <v>1440</v>
          </cell>
          <cell r="D411"/>
          <cell r="H411"/>
          <cell r="J411"/>
          <cell r="L411"/>
          <cell r="N411"/>
        </row>
        <row r="412">
          <cell r="A412">
            <v>39185</v>
          </cell>
          <cell r="B412">
            <v>1440</v>
          </cell>
          <cell r="D412"/>
          <cell r="H412"/>
          <cell r="J412"/>
          <cell r="L412"/>
          <cell r="N412"/>
        </row>
        <row r="413">
          <cell r="A413">
            <v>39188</v>
          </cell>
          <cell r="B413">
            <v>1440</v>
          </cell>
          <cell r="D413"/>
          <cell r="H413"/>
          <cell r="J413"/>
          <cell r="L413"/>
          <cell r="N413"/>
        </row>
        <row r="414">
          <cell r="A414">
            <v>39189</v>
          </cell>
          <cell r="B414">
            <v>1440</v>
          </cell>
          <cell r="D414"/>
          <cell r="H414"/>
          <cell r="J414"/>
          <cell r="L414"/>
          <cell r="N414"/>
        </row>
        <row r="415">
          <cell r="A415">
            <v>39190</v>
          </cell>
          <cell r="B415">
            <v>1440</v>
          </cell>
          <cell r="D415"/>
          <cell r="H415"/>
          <cell r="J415"/>
          <cell r="L415"/>
          <cell r="N415"/>
        </row>
        <row r="416">
          <cell r="A416">
            <v>39191</v>
          </cell>
          <cell r="B416">
            <v>1440</v>
          </cell>
          <cell r="D416"/>
          <cell r="H416"/>
          <cell r="J416"/>
          <cell r="L416"/>
          <cell r="N416"/>
        </row>
        <row r="417">
          <cell r="A417">
            <v>39192</v>
          </cell>
          <cell r="B417">
            <v>1440</v>
          </cell>
          <cell r="D417"/>
          <cell r="H417"/>
          <cell r="J417"/>
          <cell r="L417"/>
          <cell r="N417"/>
        </row>
        <row r="418">
          <cell r="A418">
            <v>39195</v>
          </cell>
          <cell r="B418">
            <v>1440</v>
          </cell>
          <cell r="D418"/>
          <cell r="H418"/>
          <cell r="J418"/>
          <cell r="L418"/>
          <cell r="N418"/>
        </row>
        <row r="419">
          <cell r="A419">
            <v>39196</v>
          </cell>
          <cell r="B419">
            <v>1440</v>
          </cell>
          <cell r="D419"/>
          <cell r="H419"/>
          <cell r="J419"/>
          <cell r="L419"/>
          <cell r="N419"/>
        </row>
        <row r="420">
          <cell r="A420">
            <v>39197</v>
          </cell>
          <cell r="B420">
            <v>1440</v>
          </cell>
          <cell r="D420"/>
          <cell r="H420"/>
          <cell r="J420"/>
          <cell r="L420"/>
          <cell r="N420"/>
        </row>
        <row r="421">
          <cell r="A421">
            <v>39198</v>
          </cell>
          <cell r="B421">
            <v>1440</v>
          </cell>
          <cell r="D421"/>
          <cell r="H421"/>
          <cell r="J421"/>
          <cell r="L421"/>
          <cell r="N421"/>
        </row>
        <row r="422">
          <cell r="A422">
            <v>39199</v>
          </cell>
          <cell r="B422">
            <v>1440</v>
          </cell>
          <cell r="D422"/>
          <cell r="H422"/>
          <cell r="J422"/>
          <cell r="L422"/>
          <cell r="N422"/>
        </row>
        <row r="423">
          <cell r="A423">
            <v>39202</v>
          </cell>
          <cell r="B423">
            <v>1440</v>
          </cell>
          <cell r="D423"/>
          <cell r="H423"/>
          <cell r="J423"/>
          <cell r="L423"/>
          <cell r="N423"/>
        </row>
        <row r="424">
          <cell r="A424">
            <v>39210</v>
          </cell>
          <cell r="B424">
            <v>1460</v>
          </cell>
          <cell r="D424"/>
          <cell r="H424"/>
          <cell r="J424"/>
          <cell r="L424"/>
          <cell r="N424"/>
        </row>
        <row r="425">
          <cell r="A425">
            <v>39211</v>
          </cell>
          <cell r="B425">
            <v>1460</v>
          </cell>
          <cell r="D425"/>
          <cell r="H425"/>
          <cell r="J425"/>
          <cell r="L425"/>
          <cell r="N425"/>
        </row>
        <row r="426">
          <cell r="A426">
            <v>39212</v>
          </cell>
          <cell r="B426">
            <v>1460</v>
          </cell>
          <cell r="D426"/>
          <cell r="H426"/>
          <cell r="J426"/>
          <cell r="L426"/>
          <cell r="N426"/>
        </row>
        <row r="427">
          <cell r="A427">
            <v>39213</v>
          </cell>
          <cell r="B427">
            <v>1460</v>
          </cell>
          <cell r="D427"/>
          <cell r="H427"/>
          <cell r="J427"/>
          <cell r="L427"/>
          <cell r="N427"/>
        </row>
        <row r="428">
          <cell r="A428">
            <v>39215</v>
          </cell>
          <cell r="B428">
            <v>1460</v>
          </cell>
          <cell r="D428"/>
          <cell r="H428"/>
          <cell r="J428"/>
          <cell r="L428"/>
          <cell r="N428"/>
        </row>
        <row r="429">
          <cell r="A429">
            <v>39216</v>
          </cell>
          <cell r="B429">
            <v>1460</v>
          </cell>
          <cell r="D429"/>
          <cell r="H429"/>
          <cell r="J429"/>
          <cell r="L429"/>
          <cell r="N429"/>
        </row>
        <row r="430">
          <cell r="A430">
            <v>39217</v>
          </cell>
          <cell r="B430">
            <v>1480</v>
          </cell>
          <cell r="D430"/>
          <cell r="H430"/>
          <cell r="J430"/>
          <cell r="L430"/>
          <cell r="N430"/>
        </row>
        <row r="431">
          <cell r="A431">
            <v>39218</v>
          </cell>
          <cell r="B431">
            <v>1480</v>
          </cell>
          <cell r="D431"/>
          <cell r="H431"/>
          <cell r="J431"/>
          <cell r="L431"/>
          <cell r="N431"/>
        </row>
        <row r="432">
          <cell r="A432">
            <v>39219</v>
          </cell>
          <cell r="B432">
            <v>1480</v>
          </cell>
          <cell r="D432"/>
          <cell r="H432"/>
          <cell r="J432"/>
          <cell r="L432"/>
          <cell r="N432"/>
        </row>
        <row r="433">
          <cell r="A433">
            <v>39220</v>
          </cell>
          <cell r="B433">
            <v>1480</v>
          </cell>
          <cell r="D433"/>
          <cell r="H433"/>
          <cell r="J433"/>
          <cell r="L433"/>
          <cell r="N433"/>
        </row>
        <row r="434">
          <cell r="A434">
            <v>39223</v>
          </cell>
          <cell r="B434">
            <v>1490</v>
          </cell>
          <cell r="D434"/>
          <cell r="H434"/>
          <cell r="J434"/>
          <cell r="L434"/>
          <cell r="N434"/>
        </row>
        <row r="435">
          <cell r="A435">
            <v>39224</v>
          </cell>
          <cell r="B435">
            <v>1490</v>
          </cell>
          <cell r="D435"/>
          <cell r="H435"/>
          <cell r="J435"/>
          <cell r="L435"/>
          <cell r="N435"/>
        </row>
        <row r="436">
          <cell r="A436">
            <v>39225</v>
          </cell>
          <cell r="B436">
            <v>1490</v>
          </cell>
          <cell r="D436"/>
          <cell r="H436"/>
          <cell r="J436"/>
          <cell r="L436"/>
          <cell r="N436"/>
        </row>
        <row r="437">
          <cell r="A437">
            <v>39226</v>
          </cell>
          <cell r="B437">
            <v>1490</v>
          </cell>
          <cell r="D437"/>
          <cell r="H437"/>
          <cell r="J437"/>
          <cell r="L437"/>
          <cell r="N437"/>
        </row>
        <row r="438">
          <cell r="A438">
            <v>39227</v>
          </cell>
          <cell r="B438">
            <v>1490</v>
          </cell>
          <cell r="D438"/>
          <cell r="H438"/>
          <cell r="J438"/>
          <cell r="L438"/>
          <cell r="N438"/>
        </row>
        <row r="439">
          <cell r="A439">
            <v>39230</v>
          </cell>
          <cell r="B439">
            <v>1500</v>
          </cell>
          <cell r="D439"/>
          <cell r="H439"/>
          <cell r="J439"/>
          <cell r="L439"/>
          <cell r="N439"/>
        </row>
        <row r="440">
          <cell r="A440">
            <v>39231</v>
          </cell>
          <cell r="B440">
            <v>1500</v>
          </cell>
          <cell r="D440"/>
          <cell r="H440"/>
          <cell r="J440"/>
          <cell r="L440"/>
          <cell r="N440"/>
        </row>
        <row r="441">
          <cell r="A441">
            <v>39232</v>
          </cell>
          <cell r="B441">
            <v>1500</v>
          </cell>
          <cell r="D441"/>
          <cell r="H441"/>
          <cell r="J441"/>
          <cell r="L441"/>
          <cell r="N441"/>
        </row>
        <row r="442">
          <cell r="A442">
            <v>39233</v>
          </cell>
          <cell r="B442">
            <v>1520</v>
          </cell>
          <cell r="D442"/>
          <cell r="H442"/>
          <cell r="J442"/>
          <cell r="L442"/>
          <cell r="N442"/>
        </row>
        <row r="443">
          <cell r="A443">
            <v>39234</v>
          </cell>
          <cell r="B443">
            <v>1520</v>
          </cell>
          <cell r="D443"/>
          <cell r="H443"/>
          <cell r="J443"/>
          <cell r="L443"/>
          <cell r="N443"/>
        </row>
        <row r="444">
          <cell r="A444">
            <v>39237</v>
          </cell>
          <cell r="B444">
            <v>1530</v>
          </cell>
          <cell r="D444"/>
          <cell r="H444"/>
          <cell r="J444"/>
          <cell r="L444"/>
          <cell r="N444"/>
        </row>
        <row r="445">
          <cell r="A445">
            <v>39238</v>
          </cell>
          <cell r="B445">
            <v>1530</v>
          </cell>
          <cell r="D445"/>
          <cell r="H445"/>
          <cell r="J445"/>
          <cell r="L445"/>
          <cell r="N445"/>
        </row>
        <row r="446">
          <cell r="A446">
            <v>39239</v>
          </cell>
          <cell r="B446">
            <v>1530</v>
          </cell>
          <cell r="D446"/>
          <cell r="H446"/>
          <cell r="J446"/>
          <cell r="L446"/>
          <cell r="N446"/>
        </row>
        <row r="447">
          <cell r="A447">
            <v>39240</v>
          </cell>
          <cell r="B447">
            <v>1530</v>
          </cell>
          <cell r="D447"/>
          <cell r="H447"/>
          <cell r="J447"/>
          <cell r="L447"/>
          <cell r="N447"/>
        </row>
        <row r="448">
          <cell r="A448">
            <v>39241</v>
          </cell>
          <cell r="B448">
            <v>1530</v>
          </cell>
          <cell r="D448"/>
          <cell r="H448"/>
          <cell r="J448"/>
          <cell r="L448"/>
          <cell r="N448"/>
        </row>
        <row r="449">
          <cell r="A449">
            <v>39244</v>
          </cell>
          <cell r="B449">
            <v>1530</v>
          </cell>
          <cell r="D449"/>
          <cell r="H449"/>
          <cell r="J449"/>
          <cell r="L449"/>
          <cell r="N449"/>
        </row>
        <row r="450">
          <cell r="A450">
            <v>39245</v>
          </cell>
          <cell r="B450">
            <v>1530</v>
          </cell>
          <cell r="D450"/>
          <cell r="H450"/>
          <cell r="J450"/>
          <cell r="L450"/>
          <cell r="N450"/>
        </row>
        <row r="451">
          <cell r="A451">
            <v>39246</v>
          </cell>
          <cell r="B451">
            <v>1530</v>
          </cell>
          <cell r="D451"/>
          <cell r="H451"/>
          <cell r="J451"/>
          <cell r="L451"/>
          <cell r="N451"/>
        </row>
        <row r="452">
          <cell r="A452">
            <v>39247</v>
          </cell>
          <cell r="B452">
            <v>1530</v>
          </cell>
          <cell r="D452"/>
          <cell r="H452"/>
          <cell r="J452"/>
          <cell r="L452"/>
          <cell r="N452"/>
        </row>
        <row r="453">
          <cell r="A453">
            <v>39248</v>
          </cell>
          <cell r="B453">
            <v>1530</v>
          </cell>
          <cell r="D453"/>
          <cell r="H453"/>
          <cell r="J453"/>
          <cell r="L453"/>
          <cell r="N453"/>
        </row>
        <row r="454">
          <cell r="A454">
            <v>39251</v>
          </cell>
          <cell r="B454">
            <v>1530</v>
          </cell>
          <cell r="D454"/>
          <cell r="H454"/>
          <cell r="J454"/>
          <cell r="L454"/>
          <cell r="N454"/>
        </row>
        <row r="455">
          <cell r="A455">
            <v>39252</v>
          </cell>
          <cell r="B455">
            <v>1530</v>
          </cell>
          <cell r="D455"/>
          <cell r="H455"/>
          <cell r="J455"/>
          <cell r="L455"/>
          <cell r="N455"/>
        </row>
        <row r="456">
          <cell r="A456">
            <v>39253</v>
          </cell>
          <cell r="B456">
            <v>1530</v>
          </cell>
          <cell r="D456"/>
          <cell r="H456"/>
          <cell r="J456"/>
          <cell r="L456"/>
          <cell r="N456"/>
        </row>
        <row r="457">
          <cell r="A457">
            <v>39254</v>
          </cell>
          <cell r="B457">
            <v>1530</v>
          </cell>
          <cell r="D457"/>
          <cell r="H457"/>
          <cell r="J457"/>
          <cell r="L457"/>
          <cell r="N457"/>
        </row>
        <row r="458">
          <cell r="A458">
            <v>39255</v>
          </cell>
          <cell r="B458">
            <v>1530</v>
          </cell>
          <cell r="D458"/>
          <cell r="H458"/>
          <cell r="J458"/>
          <cell r="L458"/>
          <cell r="N458"/>
        </row>
        <row r="459">
          <cell r="A459">
            <v>39258</v>
          </cell>
          <cell r="B459">
            <v>1530</v>
          </cell>
          <cell r="D459"/>
          <cell r="H459"/>
          <cell r="J459"/>
          <cell r="L459"/>
          <cell r="N459"/>
        </row>
        <row r="460">
          <cell r="A460">
            <v>39259</v>
          </cell>
          <cell r="B460">
            <v>1530</v>
          </cell>
          <cell r="D460"/>
          <cell r="H460"/>
          <cell r="J460"/>
          <cell r="L460"/>
          <cell r="N460"/>
        </row>
        <row r="461">
          <cell r="A461">
            <v>39260</v>
          </cell>
          <cell r="B461">
            <v>1530</v>
          </cell>
          <cell r="D461"/>
          <cell r="H461"/>
          <cell r="J461"/>
          <cell r="L461"/>
          <cell r="N461"/>
        </row>
        <row r="462">
          <cell r="A462">
            <v>39261</v>
          </cell>
          <cell r="B462">
            <v>1510</v>
          </cell>
          <cell r="D462"/>
          <cell r="H462"/>
          <cell r="J462"/>
          <cell r="L462"/>
          <cell r="N462"/>
        </row>
        <row r="463">
          <cell r="A463">
            <v>39262</v>
          </cell>
          <cell r="B463">
            <v>1510</v>
          </cell>
          <cell r="D463"/>
          <cell r="H463"/>
          <cell r="J463"/>
          <cell r="L463"/>
          <cell r="N463"/>
        </row>
        <row r="464">
          <cell r="A464">
            <v>39265</v>
          </cell>
          <cell r="B464">
            <v>1510</v>
          </cell>
          <cell r="D464"/>
          <cell r="H464"/>
          <cell r="J464"/>
          <cell r="L464"/>
          <cell r="N464"/>
        </row>
        <row r="465">
          <cell r="A465">
            <v>39266</v>
          </cell>
          <cell r="B465">
            <v>1510</v>
          </cell>
          <cell r="D465"/>
          <cell r="H465"/>
          <cell r="J465"/>
          <cell r="L465"/>
          <cell r="N465"/>
        </row>
        <row r="466">
          <cell r="A466">
            <v>39267</v>
          </cell>
          <cell r="B466">
            <v>1510</v>
          </cell>
          <cell r="D466"/>
          <cell r="H466"/>
          <cell r="J466"/>
          <cell r="L466"/>
          <cell r="N466"/>
        </row>
        <row r="467">
          <cell r="A467">
            <v>39268</v>
          </cell>
          <cell r="B467">
            <v>1510</v>
          </cell>
          <cell r="D467"/>
          <cell r="H467"/>
          <cell r="J467"/>
          <cell r="L467"/>
          <cell r="N467"/>
        </row>
        <row r="468">
          <cell r="A468">
            <v>39269</v>
          </cell>
          <cell r="B468">
            <v>1510</v>
          </cell>
          <cell r="D468"/>
          <cell r="H468"/>
          <cell r="J468"/>
          <cell r="L468"/>
          <cell r="N468"/>
        </row>
        <row r="469">
          <cell r="A469">
            <v>39272</v>
          </cell>
          <cell r="B469">
            <v>1510</v>
          </cell>
          <cell r="D469"/>
          <cell r="H469"/>
          <cell r="J469"/>
          <cell r="L469"/>
          <cell r="N469"/>
        </row>
        <row r="470">
          <cell r="A470">
            <v>39273</v>
          </cell>
          <cell r="B470">
            <v>1510</v>
          </cell>
          <cell r="D470"/>
          <cell r="H470"/>
          <cell r="J470"/>
          <cell r="L470"/>
          <cell r="N470"/>
        </row>
        <row r="471">
          <cell r="A471">
            <v>39274</v>
          </cell>
          <cell r="B471">
            <v>1510</v>
          </cell>
          <cell r="D471"/>
          <cell r="H471"/>
          <cell r="J471"/>
          <cell r="L471"/>
          <cell r="N471"/>
        </row>
        <row r="472">
          <cell r="A472">
            <v>39275</v>
          </cell>
          <cell r="B472">
            <v>1510</v>
          </cell>
          <cell r="D472"/>
          <cell r="H472"/>
          <cell r="J472"/>
          <cell r="L472"/>
          <cell r="N472"/>
        </row>
        <row r="473">
          <cell r="A473">
            <v>39276</v>
          </cell>
          <cell r="B473">
            <v>1510</v>
          </cell>
          <cell r="D473"/>
          <cell r="H473"/>
          <cell r="J473"/>
          <cell r="L473"/>
          <cell r="N473"/>
        </row>
        <row r="474">
          <cell r="A474">
            <v>39279</v>
          </cell>
          <cell r="B474">
            <v>1500</v>
          </cell>
          <cell r="D474"/>
          <cell r="H474"/>
          <cell r="J474"/>
          <cell r="L474"/>
          <cell r="N474"/>
        </row>
        <row r="475">
          <cell r="A475">
            <v>39280</v>
          </cell>
          <cell r="B475">
            <v>1500</v>
          </cell>
          <cell r="D475"/>
          <cell r="H475"/>
          <cell r="J475"/>
          <cell r="L475"/>
          <cell r="N475"/>
        </row>
        <row r="476">
          <cell r="A476">
            <v>39281</v>
          </cell>
          <cell r="B476">
            <v>1500</v>
          </cell>
          <cell r="D476"/>
          <cell r="H476"/>
          <cell r="J476"/>
          <cell r="L476"/>
          <cell r="N476"/>
        </row>
        <row r="477">
          <cell r="A477">
            <v>39282</v>
          </cell>
          <cell r="B477">
            <v>1500</v>
          </cell>
          <cell r="D477"/>
          <cell r="H477"/>
          <cell r="J477"/>
          <cell r="L477"/>
          <cell r="N477"/>
        </row>
        <row r="478">
          <cell r="A478">
            <v>39283</v>
          </cell>
          <cell r="B478">
            <v>1500</v>
          </cell>
          <cell r="D478"/>
          <cell r="H478"/>
          <cell r="J478"/>
          <cell r="L478"/>
          <cell r="N478"/>
        </row>
        <row r="479">
          <cell r="A479">
            <v>39286</v>
          </cell>
          <cell r="B479">
            <v>1500</v>
          </cell>
          <cell r="D479"/>
          <cell r="H479"/>
          <cell r="J479"/>
          <cell r="L479"/>
          <cell r="N479"/>
        </row>
        <row r="480">
          <cell r="A480">
            <v>39287</v>
          </cell>
          <cell r="B480">
            <v>1500</v>
          </cell>
          <cell r="D480"/>
          <cell r="H480"/>
          <cell r="J480"/>
          <cell r="L480"/>
          <cell r="N480"/>
        </row>
        <row r="481">
          <cell r="A481">
            <v>39288</v>
          </cell>
          <cell r="B481">
            <v>1500</v>
          </cell>
          <cell r="D481"/>
          <cell r="H481"/>
          <cell r="J481"/>
          <cell r="L481"/>
          <cell r="N481"/>
        </row>
        <row r="482">
          <cell r="A482">
            <v>39289</v>
          </cell>
          <cell r="B482">
            <v>1500</v>
          </cell>
          <cell r="D482"/>
          <cell r="H482"/>
          <cell r="J482"/>
          <cell r="L482"/>
          <cell r="N482"/>
        </row>
        <row r="483">
          <cell r="A483">
            <v>39290</v>
          </cell>
          <cell r="B483">
            <v>1500</v>
          </cell>
          <cell r="D483"/>
          <cell r="H483"/>
          <cell r="J483"/>
          <cell r="L483"/>
          <cell r="N483"/>
        </row>
        <row r="484">
          <cell r="A484">
            <v>39293</v>
          </cell>
          <cell r="B484">
            <v>1500</v>
          </cell>
          <cell r="D484"/>
          <cell r="H484"/>
          <cell r="J484"/>
          <cell r="L484"/>
          <cell r="N484"/>
        </row>
        <row r="485">
          <cell r="A485">
            <v>39294</v>
          </cell>
          <cell r="B485">
            <v>1500</v>
          </cell>
          <cell r="D485"/>
          <cell r="H485"/>
          <cell r="J485"/>
          <cell r="L485"/>
          <cell r="N485"/>
        </row>
        <row r="486">
          <cell r="A486">
            <v>39295</v>
          </cell>
          <cell r="B486">
            <v>1500</v>
          </cell>
          <cell r="D486"/>
          <cell r="H486"/>
          <cell r="J486"/>
          <cell r="L486"/>
          <cell r="N486"/>
        </row>
        <row r="487">
          <cell r="A487">
            <v>39296</v>
          </cell>
          <cell r="B487">
            <v>1480</v>
          </cell>
          <cell r="D487"/>
          <cell r="H487"/>
          <cell r="J487"/>
          <cell r="L487"/>
          <cell r="N487"/>
        </row>
        <row r="488">
          <cell r="A488">
            <v>39297</v>
          </cell>
          <cell r="B488">
            <v>1480</v>
          </cell>
          <cell r="D488"/>
          <cell r="H488"/>
          <cell r="J488"/>
          <cell r="L488"/>
          <cell r="N488"/>
        </row>
        <row r="489">
          <cell r="A489">
            <v>39300</v>
          </cell>
          <cell r="B489">
            <v>1480</v>
          </cell>
          <cell r="D489"/>
          <cell r="H489"/>
          <cell r="J489"/>
          <cell r="L489"/>
          <cell r="N489"/>
        </row>
        <row r="490">
          <cell r="A490">
            <v>39301</v>
          </cell>
          <cell r="B490">
            <v>1480</v>
          </cell>
          <cell r="D490"/>
          <cell r="H490"/>
          <cell r="J490"/>
          <cell r="L490"/>
          <cell r="N490"/>
        </row>
        <row r="491">
          <cell r="A491">
            <v>39302</v>
          </cell>
          <cell r="B491">
            <v>1480</v>
          </cell>
          <cell r="D491"/>
          <cell r="H491"/>
          <cell r="J491"/>
          <cell r="L491"/>
          <cell r="N491"/>
        </row>
        <row r="492">
          <cell r="A492">
            <v>39303</v>
          </cell>
          <cell r="B492">
            <v>1480</v>
          </cell>
          <cell r="D492"/>
          <cell r="H492"/>
          <cell r="J492"/>
          <cell r="L492"/>
          <cell r="N492"/>
        </row>
        <row r="493">
          <cell r="A493">
            <v>39304</v>
          </cell>
          <cell r="B493">
            <v>1480</v>
          </cell>
          <cell r="D493"/>
          <cell r="H493"/>
          <cell r="J493"/>
          <cell r="L493"/>
          <cell r="N493"/>
        </row>
        <row r="494">
          <cell r="A494">
            <v>39307</v>
          </cell>
          <cell r="B494">
            <v>1470</v>
          </cell>
          <cell r="D494"/>
          <cell r="H494"/>
          <cell r="J494"/>
          <cell r="L494"/>
          <cell r="N494"/>
        </row>
        <row r="495">
          <cell r="A495">
            <v>39308</v>
          </cell>
          <cell r="B495">
            <v>1470</v>
          </cell>
          <cell r="D495"/>
          <cell r="H495"/>
          <cell r="J495"/>
          <cell r="L495"/>
          <cell r="N495"/>
        </row>
        <row r="496">
          <cell r="A496">
            <v>39309</v>
          </cell>
          <cell r="B496">
            <v>1470</v>
          </cell>
          <cell r="D496"/>
          <cell r="H496"/>
          <cell r="J496"/>
          <cell r="L496"/>
          <cell r="N496"/>
        </row>
        <row r="497">
          <cell r="A497">
            <v>39310</v>
          </cell>
          <cell r="B497">
            <v>1470</v>
          </cell>
          <cell r="D497"/>
          <cell r="H497"/>
          <cell r="J497"/>
          <cell r="L497"/>
          <cell r="N497"/>
        </row>
        <row r="498">
          <cell r="A498">
            <v>39311</v>
          </cell>
          <cell r="B498">
            <v>1470</v>
          </cell>
          <cell r="D498"/>
          <cell r="H498"/>
          <cell r="J498"/>
          <cell r="L498"/>
          <cell r="N498"/>
        </row>
        <row r="499">
          <cell r="A499">
            <v>39314</v>
          </cell>
          <cell r="B499">
            <v>1470</v>
          </cell>
          <cell r="D499"/>
          <cell r="H499"/>
          <cell r="J499"/>
          <cell r="L499"/>
          <cell r="N499"/>
        </row>
        <row r="500">
          <cell r="A500">
            <v>39315</v>
          </cell>
          <cell r="B500">
            <v>1480</v>
          </cell>
          <cell r="D500"/>
          <cell r="H500"/>
          <cell r="J500"/>
          <cell r="L500"/>
          <cell r="N500"/>
        </row>
        <row r="501">
          <cell r="A501">
            <v>39316</v>
          </cell>
          <cell r="B501">
            <v>1480</v>
          </cell>
          <cell r="D501"/>
          <cell r="H501"/>
          <cell r="J501"/>
          <cell r="L501"/>
          <cell r="N501"/>
        </row>
        <row r="502">
          <cell r="A502">
            <v>39317</v>
          </cell>
          <cell r="B502">
            <v>1480</v>
          </cell>
          <cell r="D502"/>
          <cell r="H502"/>
          <cell r="J502"/>
          <cell r="L502"/>
          <cell r="N502"/>
        </row>
        <row r="503">
          <cell r="A503">
            <v>39318</v>
          </cell>
          <cell r="B503">
            <v>1480</v>
          </cell>
          <cell r="D503"/>
          <cell r="H503"/>
          <cell r="J503"/>
          <cell r="L503"/>
          <cell r="N503"/>
        </row>
        <row r="504">
          <cell r="A504">
            <v>39321</v>
          </cell>
          <cell r="B504">
            <v>1490</v>
          </cell>
          <cell r="D504"/>
          <cell r="H504"/>
          <cell r="J504"/>
          <cell r="L504"/>
          <cell r="N504"/>
        </row>
        <row r="505">
          <cell r="A505">
            <v>39322</v>
          </cell>
          <cell r="B505">
            <v>1550</v>
          </cell>
          <cell r="D505"/>
          <cell r="H505"/>
          <cell r="J505"/>
          <cell r="L505"/>
          <cell r="N505"/>
        </row>
        <row r="506">
          <cell r="A506">
            <v>39323</v>
          </cell>
          <cell r="B506">
            <v>1490</v>
          </cell>
          <cell r="D506"/>
          <cell r="H506"/>
          <cell r="J506"/>
          <cell r="L506"/>
          <cell r="N506"/>
        </row>
        <row r="507">
          <cell r="A507">
            <v>39324</v>
          </cell>
          <cell r="B507">
            <v>1490</v>
          </cell>
          <cell r="D507"/>
          <cell r="H507"/>
          <cell r="J507"/>
          <cell r="L507"/>
          <cell r="N507"/>
        </row>
        <row r="508">
          <cell r="A508">
            <v>39325</v>
          </cell>
          <cell r="B508">
            <v>1490</v>
          </cell>
          <cell r="D508"/>
          <cell r="H508"/>
          <cell r="J508"/>
          <cell r="L508"/>
          <cell r="N508"/>
        </row>
        <row r="509">
          <cell r="A509">
            <v>39328</v>
          </cell>
          <cell r="B509">
            <v>1490</v>
          </cell>
          <cell r="D509"/>
          <cell r="H509"/>
          <cell r="J509"/>
          <cell r="L509"/>
          <cell r="N509"/>
        </row>
        <row r="510">
          <cell r="A510">
            <v>39329</v>
          </cell>
          <cell r="B510">
            <v>1520</v>
          </cell>
          <cell r="D510"/>
          <cell r="H510"/>
          <cell r="J510"/>
          <cell r="L510"/>
          <cell r="N510"/>
        </row>
        <row r="511">
          <cell r="A511">
            <v>39330</v>
          </cell>
          <cell r="B511">
            <v>1520</v>
          </cell>
          <cell r="D511"/>
          <cell r="H511"/>
          <cell r="J511"/>
          <cell r="L511"/>
          <cell r="N511"/>
        </row>
        <row r="512">
          <cell r="A512">
            <v>39331</v>
          </cell>
          <cell r="B512">
            <v>1520</v>
          </cell>
          <cell r="D512"/>
          <cell r="H512"/>
          <cell r="J512"/>
          <cell r="L512"/>
          <cell r="N512"/>
        </row>
        <row r="513">
          <cell r="A513">
            <v>39332</v>
          </cell>
          <cell r="B513">
            <v>1520</v>
          </cell>
          <cell r="D513"/>
          <cell r="H513"/>
          <cell r="J513"/>
          <cell r="L513"/>
          <cell r="N513"/>
        </row>
        <row r="514">
          <cell r="A514">
            <v>39335</v>
          </cell>
          <cell r="B514">
            <v>1540</v>
          </cell>
          <cell r="D514"/>
          <cell r="H514"/>
          <cell r="J514"/>
          <cell r="L514"/>
          <cell r="N514"/>
        </row>
        <row r="515">
          <cell r="A515">
            <v>39336</v>
          </cell>
          <cell r="B515">
            <v>1540</v>
          </cell>
          <cell r="D515"/>
          <cell r="H515"/>
          <cell r="J515"/>
          <cell r="L515"/>
          <cell r="N515"/>
        </row>
        <row r="516">
          <cell r="A516">
            <v>39337</v>
          </cell>
          <cell r="B516">
            <v>1540</v>
          </cell>
          <cell r="D516"/>
          <cell r="H516"/>
          <cell r="J516"/>
          <cell r="L516"/>
          <cell r="N516"/>
        </row>
        <row r="517">
          <cell r="A517">
            <v>39338</v>
          </cell>
          <cell r="B517">
            <v>1560</v>
          </cell>
          <cell r="D517"/>
          <cell r="H517"/>
          <cell r="J517"/>
          <cell r="L517"/>
          <cell r="N517"/>
        </row>
        <row r="518">
          <cell r="A518">
            <v>39339</v>
          </cell>
          <cell r="B518">
            <v>1560</v>
          </cell>
          <cell r="D518"/>
          <cell r="H518"/>
          <cell r="J518"/>
          <cell r="L518"/>
          <cell r="N518"/>
        </row>
        <row r="519">
          <cell r="A519">
            <v>39342</v>
          </cell>
          <cell r="B519">
            <v>1560</v>
          </cell>
          <cell r="D519"/>
          <cell r="H519"/>
          <cell r="J519"/>
          <cell r="L519"/>
          <cell r="N519"/>
        </row>
        <row r="520">
          <cell r="A520">
            <v>39343</v>
          </cell>
          <cell r="B520">
            <v>1560</v>
          </cell>
          <cell r="D520"/>
          <cell r="H520"/>
          <cell r="J520"/>
          <cell r="L520"/>
          <cell r="N520"/>
        </row>
        <row r="521">
          <cell r="A521">
            <v>39344</v>
          </cell>
          <cell r="B521">
            <v>1550</v>
          </cell>
          <cell r="D521"/>
          <cell r="H521"/>
          <cell r="J521"/>
          <cell r="L521"/>
          <cell r="N521"/>
        </row>
        <row r="522">
          <cell r="A522">
            <v>39345</v>
          </cell>
          <cell r="B522">
            <v>1550</v>
          </cell>
          <cell r="D522"/>
          <cell r="H522"/>
          <cell r="J522"/>
          <cell r="L522"/>
          <cell r="N522"/>
        </row>
        <row r="523">
          <cell r="A523">
            <v>39346</v>
          </cell>
          <cell r="B523">
            <v>1550</v>
          </cell>
          <cell r="D523"/>
          <cell r="H523"/>
          <cell r="J523"/>
          <cell r="L523"/>
          <cell r="N523"/>
        </row>
        <row r="524">
          <cell r="A524">
            <v>39349</v>
          </cell>
          <cell r="B524">
            <v>1550</v>
          </cell>
          <cell r="D524"/>
          <cell r="H524"/>
          <cell r="J524"/>
          <cell r="L524"/>
          <cell r="N524"/>
        </row>
        <row r="525">
          <cell r="A525">
            <v>39350</v>
          </cell>
          <cell r="B525">
            <v>1550</v>
          </cell>
          <cell r="D525"/>
          <cell r="H525"/>
          <cell r="J525"/>
          <cell r="L525"/>
          <cell r="N525"/>
        </row>
        <row r="526">
          <cell r="A526">
            <v>39351</v>
          </cell>
          <cell r="B526">
            <v>1550</v>
          </cell>
          <cell r="D526"/>
          <cell r="H526"/>
          <cell r="J526"/>
          <cell r="L526"/>
          <cell r="N526"/>
        </row>
        <row r="527">
          <cell r="A527">
            <v>39352</v>
          </cell>
          <cell r="B527">
            <v>1550</v>
          </cell>
          <cell r="D527"/>
          <cell r="H527"/>
          <cell r="J527"/>
          <cell r="L527"/>
          <cell r="N527"/>
        </row>
        <row r="528">
          <cell r="A528">
            <v>39353</v>
          </cell>
          <cell r="B528">
            <v>1550</v>
          </cell>
          <cell r="D528"/>
          <cell r="H528"/>
          <cell r="J528"/>
          <cell r="L528"/>
          <cell r="N528"/>
        </row>
        <row r="529">
          <cell r="A529">
            <v>39363</v>
          </cell>
          <cell r="B529">
            <v>1510</v>
          </cell>
          <cell r="D529"/>
          <cell r="H529"/>
          <cell r="J529"/>
          <cell r="L529"/>
          <cell r="N529"/>
        </row>
        <row r="530">
          <cell r="A530">
            <v>39364</v>
          </cell>
          <cell r="B530">
            <v>1510</v>
          </cell>
          <cell r="D530"/>
          <cell r="H530"/>
          <cell r="J530"/>
          <cell r="L530"/>
          <cell r="N530"/>
        </row>
        <row r="531">
          <cell r="A531">
            <v>39365</v>
          </cell>
          <cell r="B531">
            <v>1510</v>
          </cell>
          <cell r="D531"/>
          <cell r="H531"/>
          <cell r="J531"/>
          <cell r="L531"/>
          <cell r="N531"/>
        </row>
        <row r="532">
          <cell r="A532">
            <v>39366</v>
          </cell>
          <cell r="B532">
            <v>1510</v>
          </cell>
          <cell r="D532"/>
          <cell r="H532"/>
          <cell r="J532"/>
          <cell r="L532"/>
          <cell r="N532"/>
        </row>
        <row r="533">
          <cell r="A533">
            <v>39367</v>
          </cell>
          <cell r="B533">
            <v>1510</v>
          </cell>
          <cell r="D533"/>
          <cell r="H533"/>
          <cell r="J533"/>
          <cell r="L533"/>
          <cell r="N533"/>
        </row>
        <row r="534">
          <cell r="A534">
            <v>39370</v>
          </cell>
          <cell r="B534">
            <v>1510</v>
          </cell>
          <cell r="D534"/>
          <cell r="H534"/>
          <cell r="J534"/>
          <cell r="L534"/>
          <cell r="N534"/>
        </row>
        <row r="535">
          <cell r="A535">
            <v>39371</v>
          </cell>
          <cell r="B535">
            <v>1510</v>
          </cell>
          <cell r="D535"/>
          <cell r="H535"/>
          <cell r="J535"/>
          <cell r="L535"/>
          <cell r="N535"/>
        </row>
        <row r="536">
          <cell r="A536">
            <v>39372</v>
          </cell>
          <cell r="B536">
            <v>1510</v>
          </cell>
          <cell r="D536"/>
          <cell r="H536"/>
          <cell r="J536"/>
          <cell r="L536"/>
          <cell r="N536"/>
        </row>
        <row r="537">
          <cell r="A537">
            <v>39373</v>
          </cell>
          <cell r="B537">
            <v>1510</v>
          </cell>
          <cell r="D537"/>
          <cell r="H537"/>
          <cell r="J537"/>
          <cell r="L537"/>
          <cell r="N537"/>
        </row>
        <row r="538">
          <cell r="A538">
            <v>39374</v>
          </cell>
          <cell r="B538">
            <v>1510</v>
          </cell>
          <cell r="D538"/>
          <cell r="H538"/>
          <cell r="J538"/>
          <cell r="L538"/>
          <cell r="N538"/>
        </row>
        <row r="539">
          <cell r="A539">
            <v>39377</v>
          </cell>
          <cell r="B539">
            <v>1510</v>
          </cell>
          <cell r="D539"/>
          <cell r="H539"/>
          <cell r="J539"/>
          <cell r="L539"/>
          <cell r="N539"/>
        </row>
        <row r="540">
          <cell r="A540">
            <v>39378</v>
          </cell>
          <cell r="B540">
            <v>1510</v>
          </cell>
          <cell r="D540"/>
          <cell r="H540"/>
          <cell r="J540"/>
          <cell r="L540"/>
          <cell r="N540"/>
        </row>
        <row r="541">
          <cell r="A541">
            <v>39379</v>
          </cell>
          <cell r="B541">
            <v>1510</v>
          </cell>
          <cell r="D541"/>
          <cell r="H541"/>
          <cell r="J541"/>
          <cell r="L541"/>
          <cell r="N541"/>
        </row>
        <row r="542">
          <cell r="A542">
            <v>39380</v>
          </cell>
          <cell r="B542">
            <v>1510</v>
          </cell>
          <cell r="D542"/>
          <cell r="H542"/>
          <cell r="J542"/>
          <cell r="L542"/>
          <cell r="N542"/>
        </row>
        <row r="543">
          <cell r="A543">
            <v>39381</v>
          </cell>
          <cell r="B543">
            <v>1510</v>
          </cell>
          <cell r="D543"/>
          <cell r="H543"/>
          <cell r="J543"/>
          <cell r="L543"/>
          <cell r="N543"/>
        </row>
        <row r="544">
          <cell r="A544">
            <v>39384</v>
          </cell>
          <cell r="B544">
            <v>1520</v>
          </cell>
          <cell r="D544"/>
          <cell r="H544"/>
          <cell r="J544"/>
          <cell r="L544"/>
          <cell r="N544"/>
        </row>
        <row r="545">
          <cell r="A545">
            <v>39385</v>
          </cell>
          <cell r="B545">
            <v>1520</v>
          </cell>
          <cell r="D545"/>
          <cell r="H545"/>
          <cell r="J545"/>
          <cell r="L545"/>
          <cell r="N545"/>
        </row>
        <row r="546">
          <cell r="A546">
            <v>39386</v>
          </cell>
          <cell r="B546">
            <v>1520</v>
          </cell>
          <cell r="D546"/>
          <cell r="H546"/>
          <cell r="J546"/>
          <cell r="L546"/>
          <cell r="N546"/>
        </row>
        <row r="547">
          <cell r="A547">
            <v>39387</v>
          </cell>
          <cell r="B547">
            <v>1540</v>
          </cell>
          <cell r="D547"/>
          <cell r="H547"/>
          <cell r="J547"/>
          <cell r="L547"/>
          <cell r="N547"/>
        </row>
        <row r="548">
          <cell r="A548">
            <v>39388</v>
          </cell>
          <cell r="B548">
            <v>1540</v>
          </cell>
          <cell r="D548"/>
          <cell r="H548"/>
          <cell r="J548"/>
          <cell r="L548"/>
          <cell r="N548"/>
        </row>
        <row r="549">
          <cell r="A549">
            <v>39391</v>
          </cell>
          <cell r="B549">
            <v>1540</v>
          </cell>
          <cell r="D549"/>
          <cell r="H549"/>
          <cell r="J549"/>
          <cell r="L549"/>
          <cell r="N549"/>
        </row>
        <row r="550">
          <cell r="A550">
            <v>39392</v>
          </cell>
          <cell r="B550">
            <v>1550</v>
          </cell>
          <cell r="D550"/>
          <cell r="H550"/>
          <cell r="J550"/>
          <cell r="L550"/>
          <cell r="N550"/>
        </row>
        <row r="551">
          <cell r="A551">
            <v>39393</v>
          </cell>
          <cell r="B551">
            <v>1550</v>
          </cell>
          <cell r="D551"/>
          <cell r="H551"/>
          <cell r="J551"/>
          <cell r="L551"/>
          <cell r="N551"/>
        </row>
        <row r="552">
          <cell r="A552">
            <v>39394</v>
          </cell>
          <cell r="B552">
            <v>1550</v>
          </cell>
          <cell r="D552"/>
          <cell r="H552"/>
          <cell r="J552"/>
          <cell r="L552"/>
          <cell r="N552"/>
        </row>
        <row r="553">
          <cell r="A553">
            <v>39395</v>
          </cell>
          <cell r="B553">
            <v>1550</v>
          </cell>
          <cell r="D553"/>
          <cell r="H553"/>
          <cell r="J553"/>
          <cell r="L553"/>
          <cell r="N553"/>
        </row>
        <row r="554">
          <cell r="A554">
            <v>39398</v>
          </cell>
          <cell r="B554">
            <v>1620</v>
          </cell>
          <cell r="D554"/>
          <cell r="H554"/>
          <cell r="J554"/>
          <cell r="L554"/>
          <cell r="N554"/>
        </row>
        <row r="555">
          <cell r="A555">
            <v>39399</v>
          </cell>
          <cell r="B555">
            <v>1620</v>
          </cell>
          <cell r="D555"/>
          <cell r="H555"/>
          <cell r="J555"/>
          <cell r="L555"/>
          <cell r="N555"/>
        </row>
        <row r="556">
          <cell r="A556">
            <v>39400</v>
          </cell>
          <cell r="B556">
            <v>1620</v>
          </cell>
          <cell r="D556"/>
          <cell r="H556"/>
          <cell r="J556"/>
          <cell r="L556"/>
          <cell r="N556"/>
        </row>
        <row r="557">
          <cell r="A557">
            <v>39401</v>
          </cell>
          <cell r="B557">
            <v>1620</v>
          </cell>
          <cell r="D557"/>
          <cell r="H557"/>
          <cell r="J557"/>
          <cell r="L557"/>
          <cell r="N557"/>
        </row>
        <row r="558">
          <cell r="A558">
            <v>39402</v>
          </cell>
          <cell r="B558">
            <v>1620</v>
          </cell>
          <cell r="D558"/>
          <cell r="H558"/>
          <cell r="J558"/>
          <cell r="L558"/>
          <cell r="N558"/>
        </row>
        <row r="559">
          <cell r="A559">
            <v>39405</v>
          </cell>
          <cell r="B559">
            <v>1590</v>
          </cell>
          <cell r="D559"/>
          <cell r="H559"/>
          <cell r="J559"/>
          <cell r="L559"/>
          <cell r="N559"/>
        </row>
        <row r="560">
          <cell r="A560">
            <v>39406</v>
          </cell>
          <cell r="B560">
            <v>1600</v>
          </cell>
          <cell r="D560"/>
          <cell r="H560"/>
          <cell r="J560"/>
          <cell r="L560"/>
          <cell r="N560"/>
        </row>
        <row r="561">
          <cell r="A561">
            <v>39407</v>
          </cell>
          <cell r="B561">
            <v>1600</v>
          </cell>
          <cell r="D561"/>
          <cell r="H561"/>
          <cell r="J561"/>
          <cell r="L561"/>
          <cell r="N561"/>
        </row>
        <row r="562">
          <cell r="A562">
            <v>39408</v>
          </cell>
          <cell r="B562">
            <v>1620</v>
          </cell>
          <cell r="D562"/>
          <cell r="H562"/>
          <cell r="J562"/>
          <cell r="L562"/>
          <cell r="N562"/>
        </row>
        <row r="563">
          <cell r="A563">
            <v>39409</v>
          </cell>
          <cell r="B563">
            <v>1620</v>
          </cell>
          <cell r="D563"/>
          <cell r="H563"/>
          <cell r="J563"/>
          <cell r="L563"/>
          <cell r="N563"/>
        </row>
        <row r="564">
          <cell r="A564">
            <v>39412</v>
          </cell>
          <cell r="B564">
            <v>1620</v>
          </cell>
          <cell r="D564"/>
          <cell r="H564"/>
          <cell r="J564"/>
          <cell r="L564"/>
          <cell r="N564"/>
        </row>
        <row r="565">
          <cell r="A565">
            <v>39413</v>
          </cell>
          <cell r="B565">
            <v>1620</v>
          </cell>
          <cell r="D565"/>
          <cell r="H565"/>
          <cell r="J565"/>
          <cell r="L565"/>
          <cell r="N565"/>
        </row>
        <row r="566">
          <cell r="A566">
            <v>39414</v>
          </cell>
          <cell r="B566">
            <v>1640</v>
          </cell>
          <cell r="D566"/>
          <cell r="H566"/>
          <cell r="J566"/>
          <cell r="L566"/>
          <cell r="N566"/>
        </row>
        <row r="567">
          <cell r="A567">
            <v>39415</v>
          </cell>
          <cell r="B567">
            <v>1640</v>
          </cell>
          <cell r="D567"/>
          <cell r="H567"/>
          <cell r="J567"/>
          <cell r="L567"/>
          <cell r="N567"/>
        </row>
        <row r="568">
          <cell r="A568">
            <v>39416</v>
          </cell>
          <cell r="B568">
            <v>1640</v>
          </cell>
          <cell r="D568"/>
          <cell r="H568"/>
          <cell r="J568"/>
          <cell r="L568"/>
          <cell r="N568"/>
        </row>
        <row r="569">
          <cell r="A569">
            <v>39419</v>
          </cell>
          <cell r="B569">
            <v>1640</v>
          </cell>
          <cell r="D569"/>
          <cell r="H569"/>
          <cell r="J569"/>
          <cell r="L569"/>
          <cell r="N569"/>
        </row>
        <row r="570">
          <cell r="A570">
            <v>39420</v>
          </cell>
          <cell r="B570">
            <v>1650</v>
          </cell>
          <cell r="D570"/>
          <cell r="H570"/>
          <cell r="J570"/>
          <cell r="L570"/>
          <cell r="N570"/>
        </row>
        <row r="571">
          <cell r="A571">
            <v>39421</v>
          </cell>
          <cell r="B571">
            <v>1620</v>
          </cell>
          <cell r="D571"/>
          <cell r="H571"/>
          <cell r="J571"/>
          <cell r="L571"/>
          <cell r="N571"/>
        </row>
        <row r="572">
          <cell r="A572">
            <v>39422</v>
          </cell>
          <cell r="B572">
            <v>1620</v>
          </cell>
          <cell r="D572"/>
          <cell r="H572"/>
          <cell r="J572"/>
          <cell r="L572"/>
          <cell r="N572"/>
        </row>
        <row r="573">
          <cell r="A573">
            <v>39423</v>
          </cell>
          <cell r="B573">
            <v>1620</v>
          </cell>
          <cell r="D573"/>
          <cell r="H573"/>
          <cell r="J573"/>
          <cell r="L573"/>
          <cell r="N573"/>
        </row>
        <row r="574">
          <cell r="A574">
            <v>39426</v>
          </cell>
          <cell r="B574">
            <v>1580</v>
          </cell>
          <cell r="D574"/>
          <cell r="H574"/>
          <cell r="J574"/>
          <cell r="L574"/>
          <cell r="N574"/>
        </row>
        <row r="575">
          <cell r="A575">
            <v>39427</v>
          </cell>
          <cell r="B575">
            <v>1580</v>
          </cell>
          <cell r="D575"/>
          <cell r="H575"/>
          <cell r="J575"/>
          <cell r="L575"/>
          <cell r="N575"/>
        </row>
        <row r="576">
          <cell r="A576">
            <v>39428</v>
          </cell>
          <cell r="B576">
            <v>1580</v>
          </cell>
          <cell r="D576"/>
          <cell r="H576"/>
          <cell r="J576"/>
          <cell r="L576"/>
          <cell r="N576"/>
        </row>
        <row r="577">
          <cell r="A577">
            <v>39429</v>
          </cell>
          <cell r="B577">
            <v>1580</v>
          </cell>
          <cell r="D577"/>
          <cell r="H577"/>
          <cell r="J577"/>
          <cell r="L577"/>
          <cell r="N577"/>
        </row>
        <row r="578">
          <cell r="A578">
            <v>39430</v>
          </cell>
          <cell r="B578">
            <v>1580</v>
          </cell>
          <cell r="D578"/>
          <cell r="H578"/>
          <cell r="J578"/>
          <cell r="L578"/>
          <cell r="N578"/>
        </row>
        <row r="579">
          <cell r="A579">
            <v>39433</v>
          </cell>
          <cell r="B579">
            <v>1580</v>
          </cell>
          <cell r="D579"/>
          <cell r="H579"/>
          <cell r="J579"/>
          <cell r="L579"/>
          <cell r="N579"/>
        </row>
        <row r="580">
          <cell r="A580">
            <v>39434</v>
          </cell>
          <cell r="B580">
            <v>1580</v>
          </cell>
          <cell r="D580"/>
          <cell r="H580"/>
          <cell r="J580"/>
          <cell r="L580"/>
          <cell r="N580"/>
        </row>
        <row r="581">
          <cell r="A581">
            <v>39435</v>
          </cell>
          <cell r="B581">
            <v>1580</v>
          </cell>
          <cell r="D581"/>
          <cell r="H581"/>
          <cell r="J581"/>
          <cell r="L581"/>
          <cell r="N581"/>
        </row>
        <row r="582">
          <cell r="A582">
            <v>39436</v>
          </cell>
          <cell r="B582">
            <v>1580</v>
          </cell>
          <cell r="D582"/>
          <cell r="H582"/>
          <cell r="J582"/>
          <cell r="L582"/>
          <cell r="N582"/>
        </row>
        <row r="583">
          <cell r="A583">
            <v>39437</v>
          </cell>
          <cell r="B583">
            <v>1580</v>
          </cell>
          <cell r="D583"/>
          <cell r="H583"/>
          <cell r="J583"/>
          <cell r="L583"/>
          <cell r="N583"/>
        </row>
        <row r="584">
          <cell r="A584">
            <v>39440</v>
          </cell>
          <cell r="B584">
            <v>1550</v>
          </cell>
          <cell r="D584"/>
          <cell r="H584"/>
          <cell r="J584"/>
          <cell r="L584"/>
          <cell r="N584"/>
        </row>
        <row r="585">
          <cell r="A585">
            <v>39441</v>
          </cell>
          <cell r="B585">
            <v>1550</v>
          </cell>
          <cell r="D585"/>
          <cell r="H585"/>
          <cell r="J585"/>
          <cell r="L585"/>
          <cell r="N585"/>
        </row>
        <row r="586">
          <cell r="A586">
            <v>39442</v>
          </cell>
          <cell r="B586">
            <v>1550</v>
          </cell>
          <cell r="D586"/>
          <cell r="H586"/>
          <cell r="J586"/>
          <cell r="L586"/>
          <cell r="N586"/>
        </row>
        <row r="587">
          <cell r="A587">
            <v>39443</v>
          </cell>
          <cell r="B587">
            <v>1550</v>
          </cell>
          <cell r="D587"/>
          <cell r="H587"/>
          <cell r="J587"/>
          <cell r="L587"/>
          <cell r="N587"/>
        </row>
        <row r="588">
          <cell r="A588">
            <v>39444</v>
          </cell>
          <cell r="B588">
            <v>1550</v>
          </cell>
          <cell r="D588"/>
          <cell r="H588"/>
          <cell r="J588"/>
          <cell r="L588"/>
          <cell r="N588"/>
        </row>
        <row r="589">
          <cell r="A589">
            <v>39449</v>
          </cell>
          <cell r="B589">
            <v>1560</v>
          </cell>
          <cell r="D589"/>
          <cell r="H589"/>
          <cell r="J589"/>
          <cell r="L589"/>
          <cell r="N589"/>
        </row>
        <row r="590">
          <cell r="A590">
            <v>39450</v>
          </cell>
          <cell r="B590">
            <v>1560</v>
          </cell>
          <cell r="D590"/>
          <cell r="H590"/>
          <cell r="J590"/>
          <cell r="L590"/>
          <cell r="N590"/>
        </row>
        <row r="591">
          <cell r="A591">
            <v>39451</v>
          </cell>
          <cell r="B591">
            <v>1560</v>
          </cell>
          <cell r="D591"/>
          <cell r="H591"/>
          <cell r="J591"/>
          <cell r="L591"/>
          <cell r="N591"/>
        </row>
        <row r="592">
          <cell r="A592">
            <v>39454</v>
          </cell>
          <cell r="B592">
            <v>1560</v>
          </cell>
          <cell r="D592"/>
          <cell r="H592"/>
          <cell r="J592"/>
          <cell r="L592"/>
          <cell r="N592"/>
        </row>
        <row r="593">
          <cell r="A593">
            <v>39455</v>
          </cell>
          <cell r="B593">
            <v>1560</v>
          </cell>
          <cell r="D593"/>
          <cell r="H593"/>
          <cell r="J593"/>
          <cell r="L593"/>
          <cell r="N593"/>
        </row>
        <row r="594">
          <cell r="A594">
            <v>39456</v>
          </cell>
          <cell r="B594">
            <v>1560</v>
          </cell>
          <cell r="D594"/>
          <cell r="H594"/>
          <cell r="J594"/>
          <cell r="L594"/>
          <cell r="N594"/>
        </row>
        <row r="595">
          <cell r="A595">
            <v>39457</v>
          </cell>
          <cell r="B595">
            <v>1560</v>
          </cell>
          <cell r="D595"/>
          <cell r="H595"/>
          <cell r="J595"/>
          <cell r="L595"/>
          <cell r="N595"/>
        </row>
        <row r="596">
          <cell r="A596">
            <v>39458</v>
          </cell>
          <cell r="B596">
            <v>1560</v>
          </cell>
          <cell r="D596"/>
          <cell r="H596"/>
          <cell r="J596"/>
          <cell r="L596"/>
          <cell r="N596"/>
        </row>
        <row r="597">
          <cell r="A597">
            <v>39461</v>
          </cell>
          <cell r="B597">
            <v>1560</v>
          </cell>
          <cell r="D597"/>
          <cell r="H597"/>
          <cell r="J597"/>
          <cell r="L597"/>
          <cell r="N597"/>
        </row>
        <row r="598">
          <cell r="A598">
            <v>39462</v>
          </cell>
          <cell r="B598">
            <v>1560</v>
          </cell>
          <cell r="D598"/>
          <cell r="H598"/>
          <cell r="J598"/>
          <cell r="L598"/>
          <cell r="N598"/>
        </row>
        <row r="599">
          <cell r="A599">
            <v>39463</v>
          </cell>
          <cell r="B599">
            <v>1560</v>
          </cell>
          <cell r="D599"/>
          <cell r="H599"/>
          <cell r="J599"/>
          <cell r="L599"/>
          <cell r="N599"/>
        </row>
        <row r="600">
          <cell r="A600">
            <v>39464</v>
          </cell>
          <cell r="B600">
            <v>1560</v>
          </cell>
          <cell r="D600"/>
          <cell r="H600"/>
          <cell r="J600"/>
          <cell r="L600"/>
          <cell r="N600"/>
        </row>
        <row r="601">
          <cell r="A601">
            <v>39465</v>
          </cell>
          <cell r="B601">
            <v>1560</v>
          </cell>
          <cell r="D601"/>
          <cell r="H601"/>
          <cell r="J601"/>
          <cell r="L601"/>
          <cell r="N601"/>
        </row>
        <row r="602">
          <cell r="A602">
            <v>39468</v>
          </cell>
          <cell r="B602">
            <v>1560</v>
          </cell>
          <cell r="D602"/>
          <cell r="H602"/>
          <cell r="J602"/>
          <cell r="L602"/>
          <cell r="N602"/>
        </row>
        <row r="603">
          <cell r="A603">
            <v>39469</v>
          </cell>
          <cell r="B603">
            <v>1560</v>
          </cell>
          <cell r="D603"/>
          <cell r="H603"/>
          <cell r="J603"/>
          <cell r="L603"/>
          <cell r="N603"/>
        </row>
        <row r="604">
          <cell r="A604">
            <v>39470</v>
          </cell>
          <cell r="B604">
            <v>1560</v>
          </cell>
          <cell r="D604"/>
          <cell r="H604"/>
          <cell r="J604"/>
          <cell r="L604"/>
          <cell r="N604"/>
        </row>
        <row r="605">
          <cell r="A605">
            <v>39471</v>
          </cell>
          <cell r="B605">
            <v>1550</v>
          </cell>
          <cell r="D605"/>
          <cell r="H605"/>
          <cell r="J605"/>
          <cell r="L605"/>
          <cell r="N605"/>
        </row>
        <row r="606">
          <cell r="A606">
            <v>39472</v>
          </cell>
          <cell r="B606">
            <v>1550</v>
          </cell>
          <cell r="D606"/>
          <cell r="H606"/>
          <cell r="J606"/>
          <cell r="L606"/>
          <cell r="N606"/>
        </row>
        <row r="607">
          <cell r="A607">
            <v>39475</v>
          </cell>
          <cell r="B607">
            <v>1550</v>
          </cell>
          <cell r="D607"/>
          <cell r="H607"/>
          <cell r="J607"/>
          <cell r="L607"/>
          <cell r="N607"/>
        </row>
        <row r="608">
          <cell r="A608">
            <v>39476</v>
          </cell>
          <cell r="B608">
            <v>1550</v>
          </cell>
          <cell r="D608"/>
          <cell r="H608"/>
          <cell r="J608"/>
          <cell r="L608"/>
          <cell r="N608"/>
        </row>
        <row r="609">
          <cell r="A609">
            <v>39477</v>
          </cell>
          <cell r="B609">
            <v>1550</v>
          </cell>
          <cell r="D609"/>
          <cell r="H609"/>
          <cell r="J609"/>
          <cell r="L609"/>
          <cell r="N609"/>
        </row>
        <row r="610">
          <cell r="A610">
            <v>39478</v>
          </cell>
          <cell r="B610">
            <v>1550</v>
          </cell>
          <cell r="D610"/>
          <cell r="H610"/>
          <cell r="J610"/>
          <cell r="L610"/>
          <cell r="N610"/>
        </row>
        <row r="611">
          <cell r="A611">
            <v>39479</v>
          </cell>
          <cell r="B611">
            <v>1550</v>
          </cell>
          <cell r="D611"/>
          <cell r="H611"/>
          <cell r="J611"/>
          <cell r="L611"/>
          <cell r="N611"/>
        </row>
        <row r="612">
          <cell r="A612">
            <v>39482</v>
          </cell>
          <cell r="B612">
            <v>1550</v>
          </cell>
          <cell r="D612"/>
          <cell r="H612"/>
          <cell r="J612"/>
          <cell r="L612"/>
          <cell r="N612"/>
        </row>
        <row r="613">
          <cell r="A613">
            <v>39483</v>
          </cell>
          <cell r="B613">
            <v>1550</v>
          </cell>
          <cell r="D613"/>
          <cell r="H613"/>
          <cell r="J613"/>
          <cell r="L613"/>
          <cell r="N613"/>
        </row>
        <row r="614">
          <cell r="A614">
            <v>39491</v>
          </cell>
          <cell r="B614">
            <v>1550</v>
          </cell>
          <cell r="D614"/>
          <cell r="H614"/>
          <cell r="J614"/>
          <cell r="L614"/>
          <cell r="N614"/>
        </row>
        <row r="615">
          <cell r="A615">
            <v>39492</v>
          </cell>
          <cell r="B615">
            <v>1550</v>
          </cell>
          <cell r="D615"/>
          <cell r="H615"/>
          <cell r="J615"/>
          <cell r="L615"/>
          <cell r="N615"/>
        </row>
        <row r="616">
          <cell r="A616">
            <v>39493</v>
          </cell>
          <cell r="B616">
            <v>1550</v>
          </cell>
          <cell r="D616"/>
          <cell r="H616"/>
          <cell r="J616"/>
          <cell r="L616"/>
          <cell r="N616"/>
        </row>
        <row r="617">
          <cell r="A617">
            <v>39496</v>
          </cell>
          <cell r="B617">
            <v>1550</v>
          </cell>
          <cell r="D617"/>
          <cell r="H617"/>
          <cell r="J617"/>
          <cell r="L617"/>
          <cell r="N617"/>
        </row>
        <row r="618">
          <cell r="A618">
            <v>39497</v>
          </cell>
          <cell r="B618">
            <v>1550</v>
          </cell>
          <cell r="D618"/>
          <cell r="H618"/>
          <cell r="J618"/>
          <cell r="L618"/>
          <cell r="N618"/>
        </row>
        <row r="619">
          <cell r="A619">
            <v>39498</v>
          </cell>
          <cell r="B619">
            <v>1550</v>
          </cell>
          <cell r="D619"/>
          <cell r="H619"/>
          <cell r="J619"/>
          <cell r="L619"/>
          <cell r="N619"/>
        </row>
        <row r="620">
          <cell r="A620">
            <v>39499</v>
          </cell>
          <cell r="B620">
            <v>1550</v>
          </cell>
          <cell r="D620"/>
          <cell r="H620"/>
          <cell r="J620"/>
          <cell r="L620"/>
          <cell r="N620"/>
        </row>
        <row r="621">
          <cell r="A621">
            <v>39500</v>
          </cell>
          <cell r="B621">
            <v>1550</v>
          </cell>
          <cell r="D621"/>
          <cell r="H621"/>
          <cell r="J621"/>
          <cell r="L621"/>
          <cell r="N621"/>
        </row>
        <row r="622">
          <cell r="A622">
            <v>39503</v>
          </cell>
          <cell r="B622">
            <v>1550</v>
          </cell>
          <cell r="D622"/>
          <cell r="H622"/>
          <cell r="J622"/>
          <cell r="L622"/>
          <cell r="N622"/>
        </row>
        <row r="623">
          <cell r="A623">
            <v>39504</v>
          </cell>
          <cell r="B623">
            <v>1550</v>
          </cell>
          <cell r="D623"/>
          <cell r="H623"/>
          <cell r="J623"/>
          <cell r="L623"/>
          <cell r="N623"/>
        </row>
        <row r="624">
          <cell r="A624">
            <v>39505</v>
          </cell>
          <cell r="B624">
            <v>1530</v>
          </cell>
          <cell r="D624"/>
          <cell r="H624"/>
          <cell r="J624"/>
          <cell r="L624"/>
          <cell r="N624"/>
        </row>
        <row r="625">
          <cell r="A625">
            <v>39506</v>
          </cell>
          <cell r="B625">
            <v>1530</v>
          </cell>
          <cell r="D625"/>
          <cell r="H625"/>
          <cell r="J625"/>
          <cell r="L625"/>
          <cell r="N625"/>
        </row>
        <row r="626">
          <cell r="A626">
            <v>39507</v>
          </cell>
          <cell r="B626">
            <v>1530</v>
          </cell>
          <cell r="D626"/>
          <cell r="H626"/>
          <cell r="J626"/>
          <cell r="L626"/>
          <cell r="N626"/>
        </row>
        <row r="627">
          <cell r="A627">
            <v>39510</v>
          </cell>
          <cell r="B627">
            <v>1530</v>
          </cell>
          <cell r="D627"/>
          <cell r="H627"/>
          <cell r="J627"/>
          <cell r="L627"/>
          <cell r="N627"/>
        </row>
        <row r="628">
          <cell r="A628">
            <v>39511</v>
          </cell>
          <cell r="B628">
            <v>1530</v>
          </cell>
          <cell r="D628"/>
          <cell r="H628"/>
          <cell r="J628"/>
          <cell r="L628"/>
          <cell r="N628"/>
        </row>
        <row r="629">
          <cell r="A629">
            <v>39512</v>
          </cell>
          <cell r="B629">
            <v>1550</v>
          </cell>
          <cell r="D629"/>
          <cell r="H629"/>
          <cell r="J629"/>
          <cell r="L629"/>
          <cell r="N629"/>
        </row>
        <row r="630">
          <cell r="A630">
            <v>39513</v>
          </cell>
          <cell r="B630">
            <v>1550</v>
          </cell>
          <cell r="D630"/>
          <cell r="H630"/>
          <cell r="J630"/>
          <cell r="L630"/>
          <cell r="N630"/>
        </row>
        <row r="631">
          <cell r="A631">
            <v>39514</v>
          </cell>
          <cell r="B631">
            <v>1550</v>
          </cell>
          <cell r="D631"/>
          <cell r="H631"/>
          <cell r="J631"/>
          <cell r="L631"/>
          <cell r="N631"/>
        </row>
        <row r="632">
          <cell r="A632">
            <v>39517</v>
          </cell>
          <cell r="B632">
            <v>1550</v>
          </cell>
          <cell r="D632"/>
          <cell r="H632"/>
          <cell r="J632"/>
          <cell r="L632"/>
          <cell r="N632"/>
        </row>
        <row r="633">
          <cell r="A633">
            <v>39518</v>
          </cell>
          <cell r="B633">
            <v>1550</v>
          </cell>
          <cell r="D633"/>
          <cell r="H633"/>
          <cell r="J633"/>
          <cell r="L633"/>
          <cell r="N633"/>
        </row>
        <row r="634">
          <cell r="A634">
            <v>39519</v>
          </cell>
          <cell r="B634">
            <v>1550</v>
          </cell>
          <cell r="D634"/>
          <cell r="H634"/>
          <cell r="J634"/>
          <cell r="L634"/>
          <cell r="N634"/>
        </row>
        <row r="635">
          <cell r="A635">
            <v>39520</v>
          </cell>
          <cell r="B635">
            <v>1550</v>
          </cell>
          <cell r="D635"/>
          <cell r="H635"/>
          <cell r="J635"/>
          <cell r="L635"/>
          <cell r="N635"/>
        </row>
        <row r="636">
          <cell r="A636">
            <v>39521</v>
          </cell>
          <cell r="B636">
            <v>1550</v>
          </cell>
          <cell r="D636"/>
          <cell r="H636"/>
          <cell r="J636"/>
          <cell r="L636"/>
          <cell r="N636"/>
        </row>
        <row r="637">
          <cell r="A637">
            <v>39524</v>
          </cell>
          <cell r="B637">
            <v>1550</v>
          </cell>
          <cell r="D637"/>
          <cell r="H637"/>
          <cell r="J637"/>
          <cell r="L637"/>
          <cell r="N637"/>
        </row>
        <row r="638">
          <cell r="A638">
            <v>39525</v>
          </cell>
          <cell r="B638">
            <v>1540</v>
          </cell>
          <cell r="D638"/>
          <cell r="H638"/>
          <cell r="J638"/>
          <cell r="L638"/>
          <cell r="N638"/>
        </row>
        <row r="639">
          <cell r="A639">
            <v>39526</v>
          </cell>
          <cell r="B639">
            <v>1540</v>
          </cell>
          <cell r="D639"/>
          <cell r="H639"/>
          <cell r="J639"/>
          <cell r="L639"/>
          <cell r="N639"/>
        </row>
        <row r="640">
          <cell r="A640">
            <v>39527</v>
          </cell>
          <cell r="B640">
            <v>1540</v>
          </cell>
          <cell r="D640"/>
          <cell r="H640"/>
          <cell r="J640"/>
          <cell r="L640"/>
          <cell r="N640"/>
        </row>
        <row r="641">
          <cell r="A641">
            <v>39528</v>
          </cell>
          <cell r="B641">
            <v>1540</v>
          </cell>
          <cell r="D641"/>
          <cell r="H641"/>
          <cell r="J641"/>
          <cell r="L641"/>
          <cell r="N641"/>
        </row>
        <row r="642">
          <cell r="A642">
            <v>39531</v>
          </cell>
          <cell r="B642">
            <v>1510</v>
          </cell>
          <cell r="D642"/>
          <cell r="H642"/>
          <cell r="J642"/>
          <cell r="L642"/>
          <cell r="N642"/>
        </row>
        <row r="643">
          <cell r="A643">
            <v>39532</v>
          </cell>
          <cell r="B643">
            <v>1510</v>
          </cell>
          <cell r="D643"/>
          <cell r="H643"/>
          <cell r="J643"/>
          <cell r="L643"/>
          <cell r="N643"/>
        </row>
        <row r="644">
          <cell r="A644">
            <v>39533</v>
          </cell>
          <cell r="B644">
            <v>1510</v>
          </cell>
          <cell r="D644"/>
          <cell r="H644"/>
          <cell r="J644"/>
          <cell r="L644"/>
          <cell r="N644"/>
        </row>
        <row r="645">
          <cell r="A645">
            <v>39534</v>
          </cell>
          <cell r="B645">
            <v>1510</v>
          </cell>
          <cell r="D645"/>
          <cell r="H645"/>
          <cell r="J645"/>
          <cell r="L645"/>
          <cell r="N645"/>
        </row>
        <row r="646">
          <cell r="A646">
            <v>39538</v>
          </cell>
          <cell r="B646">
            <v>1510</v>
          </cell>
          <cell r="D646"/>
          <cell r="H646"/>
          <cell r="J646"/>
          <cell r="L646"/>
          <cell r="N646"/>
        </row>
        <row r="647">
          <cell r="A647">
            <v>39539</v>
          </cell>
          <cell r="B647">
            <v>1510</v>
          </cell>
          <cell r="D647"/>
          <cell r="H647"/>
          <cell r="J647"/>
          <cell r="L647"/>
          <cell r="N647"/>
        </row>
        <row r="648">
          <cell r="A648">
            <v>39540</v>
          </cell>
          <cell r="B648">
            <v>1510</v>
          </cell>
          <cell r="D648"/>
          <cell r="H648"/>
          <cell r="J648"/>
          <cell r="L648"/>
          <cell r="N648"/>
        </row>
        <row r="649">
          <cell r="A649">
            <v>39541</v>
          </cell>
          <cell r="B649">
            <v>1510</v>
          </cell>
          <cell r="D649"/>
          <cell r="H649"/>
          <cell r="J649"/>
          <cell r="L649"/>
          <cell r="N649"/>
        </row>
        <row r="650">
          <cell r="A650">
            <v>39545</v>
          </cell>
          <cell r="B650">
            <v>1520</v>
          </cell>
          <cell r="D650"/>
          <cell r="H650"/>
          <cell r="J650"/>
          <cell r="L650"/>
          <cell r="N650"/>
        </row>
        <row r="651">
          <cell r="A651">
            <v>39546</v>
          </cell>
          <cell r="B651">
            <v>1520</v>
          </cell>
          <cell r="D651"/>
          <cell r="H651"/>
          <cell r="J651"/>
          <cell r="L651"/>
          <cell r="N651"/>
        </row>
        <row r="652">
          <cell r="A652">
            <v>39547</v>
          </cell>
          <cell r="B652">
            <v>1520</v>
          </cell>
          <cell r="D652"/>
          <cell r="H652"/>
          <cell r="J652"/>
          <cell r="L652"/>
          <cell r="N652"/>
        </row>
        <row r="653">
          <cell r="A653">
            <v>39548</v>
          </cell>
          <cell r="B653">
            <v>1530</v>
          </cell>
          <cell r="D653"/>
          <cell r="H653"/>
          <cell r="J653"/>
          <cell r="L653"/>
          <cell r="N653"/>
        </row>
        <row r="654">
          <cell r="A654">
            <v>39549</v>
          </cell>
          <cell r="B654">
            <v>1530</v>
          </cell>
          <cell r="D654"/>
          <cell r="H654"/>
          <cell r="J654"/>
          <cell r="L654"/>
          <cell r="N654"/>
        </row>
        <row r="655">
          <cell r="A655">
            <v>39552</v>
          </cell>
          <cell r="B655">
            <v>1540</v>
          </cell>
          <cell r="D655"/>
          <cell r="H655"/>
          <cell r="J655"/>
          <cell r="L655"/>
          <cell r="N655"/>
        </row>
        <row r="656">
          <cell r="A656">
            <v>39553</v>
          </cell>
          <cell r="B656">
            <v>1540</v>
          </cell>
          <cell r="D656"/>
          <cell r="H656"/>
          <cell r="J656"/>
          <cell r="L656"/>
          <cell r="N656"/>
        </row>
        <row r="657">
          <cell r="A657">
            <v>39554</v>
          </cell>
          <cell r="B657">
            <v>1540</v>
          </cell>
          <cell r="D657"/>
          <cell r="H657"/>
          <cell r="J657"/>
          <cell r="L657"/>
          <cell r="N657"/>
        </row>
        <row r="658">
          <cell r="A658">
            <v>39555</v>
          </cell>
          <cell r="B658">
            <v>1540</v>
          </cell>
          <cell r="D658"/>
          <cell r="H658"/>
          <cell r="J658"/>
          <cell r="L658"/>
          <cell r="N658"/>
        </row>
        <row r="659">
          <cell r="A659">
            <v>39556</v>
          </cell>
          <cell r="B659">
            <v>1540</v>
          </cell>
          <cell r="D659"/>
          <cell r="H659"/>
          <cell r="J659"/>
          <cell r="L659"/>
          <cell r="N659"/>
        </row>
        <row r="660">
          <cell r="A660">
            <v>39559</v>
          </cell>
          <cell r="B660">
            <v>1550</v>
          </cell>
          <cell r="D660"/>
          <cell r="H660"/>
          <cell r="J660"/>
          <cell r="L660"/>
          <cell r="N660"/>
        </row>
        <row r="661">
          <cell r="A661">
            <v>39560</v>
          </cell>
          <cell r="B661">
            <v>1550</v>
          </cell>
          <cell r="D661"/>
          <cell r="H661"/>
          <cell r="J661"/>
          <cell r="L661"/>
          <cell r="N661"/>
        </row>
        <row r="662">
          <cell r="A662">
            <v>39561</v>
          </cell>
          <cell r="B662">
            <v>1560</v>
          </cell>
          <cell r="D662"/>
          <cell r="H662"/>
          <cell r="J662"/>
          <cell r="L662"/>
          <cell r="N662"/>
        </row>
        <row r="663">
          <cell r="A663">
            <v>39562</v>
          </cell>
          <cell r="B663">
            <v>1560</v>
          </cell>
          <cell r="D663"/>
          <cell r="H663"/>
          <cell r="J663"/>
          <cell r="L663"/>
          <cell r="N663"/>
        </row>
        <row r="664">
          <cell r="A664">
            <v>39563</v>
          </cell>
          <cell r="B664">
            <v>1560</v>
          </cell>
          <cell r="D664"/>
          <cell r="H664"/>
          <cell r="J664"/>
          <cell r="L664"/>
          <cell r="N664"/>
        </row>
        <row r="665">
          <cell r="A665">
            <v>39566</v>
          </cell>
          <cell r="B665">
            <v>1570</v>
          </cell>
          <cell r="D665"/>
          <cell r="H665"/>
          <cell r="J665"/>
          <cell r="L665"/>
          <cell r="N665"/>
        </row>
        <row r="666">
          <cell r="A666">
            <v>39567</v>
          </cell>
          <cell r="B666">
            <v>1570</v>
          </cell>
          <cell r="D666"/>
          <cell r="H666"/>
          <cell r="J666"/>
          <cell r="L666"/>
          <cell r="N666"/>
        </row>
        <row r="667">
          <cell r="A667">
            <v>39568</v>
          </cell>
          <cell r="B667">
            <v>1570</v>
          </cell>
          <cell r="D667"/>
          <cell r="H667"/>
          <cell r="J667"/>
          <cell r="L667"/>
          <cell r="N667"/>
        </row>
        <row r="668">
          <cell r="A668">
            <v>39573</v>
          </cell>
          <cell r="B668">
            <v>1610</v>
          </cell>
          <cell r="D668"/>
          <cell r="H668"/>
          <cell r="J668"/>
          <cell r="L668"/>
          <cell r="N668"/>
        </row>
        <row r="669">
          <cell r="A669">
            <v>39574</v>
          </cell>
          <cell r="B669">
            <v>1610</v>
          </cell>
          <cell r="D669"/>
          <cell r="H669"/>
          <cell r="J669"/>
          <cell r="L669"/>
          <cell r="N669"/>
        </row>
        <row r="670">
          <cell r="A670">
            <v>39575</v>
          </cell>
          <cell r="B670">
            <v>1610</v>
          </cell>
          <cell r="D670"/>
          <cell r="H670"/>
          <cell r="J670"/>
          <cell r="L670"/>
          <cell r="N670"/>
        </row>
        <row r="671">
          <cell r="A671">
            <v>39576</v>
          </cell>
          <cell r="B671">
            <v>1620</v>
          </cell>
          <cell r="D671"/>
          <cell r="H671"/>
          <cell r="J671"/>
          <cell r="L671"/>
          <cell r="N671"/>
        </row>
        <row r="672">
          <cell r="A672">
            <v>39577</v>
          </cell>
          <cell r="B672">
            <v>1630</v>
          </cell>
          <cell r="D672"/>
          <cell r="H672"/>
          <cell r="J672"/>
          <cell r="L672"/>
          <cell r="N672"/>
        </row>
        <row r="673">
          <cell r="A673">
            <v>39580</v>
          </cell>
          <cell r="B673">
            <v>1630</v>
          </cell>
          <cell r="D673"/>
          <cell r="H673"/>
          <cell r="J673"/>
          <cell r="L673"/>
          <cell r="N673"/>
        </row>
        <row r="674">
          <cell r="A674">
            <v>39581</v>
          </cell>
          <cell r="B674">
            <v>1630</v>
          </cell>
          <cell r="D674"/>
          <cell r="H674"/>
          <cell r="J674"/>
          <cell r="L674"/>
          <cell r="N674"/>
        </row>
        <row r="675">
          <cell r="A675">
            <v>39582</v>
          </cell>
          <cell r="B675">
            <v>1630</v>
          </cell>
          <cell r="D675"/>
          <cell r="H675"/>
          <cell r="J675"/>
          <cell r="L675"/>
          <cell r="N675"/>
        </row>
        <row r="676">
          <cell r="A676">
            <v>39583</v>
          </cell>
          <cell r="B676">
            <v>1630</v>
          </cell>
          <cell r="D676"/>
          <cell r="H676"/>
          <cell r="J676"/>
          <cell r="L676"/>
          <cell r="N676"/>
        </row>
        <row r="677">
          <cell r="A677">
            <v>39584</v>
          </cell>
          <cell r="B677">
            <v>1630</v>
          </cell>
          <cell r="D677"/>
          <cell r="H677"/>
          <cell r="J677"/>
          <cell r="L677"/>
          <cell r="N677"/>
        </row>
        <row r="678">
          <cell r="A678">
            <v>39587</v>
          </cell>
          <cell r="B678">
            <v>1650</v>
          </cell>
          <cell r="D678"/>
          <cell r="H678"/>
          <cell r="J678"/>
          <cell r="L678"/>
          <cell r="N678"/>
        </row>
        <row r="679">
          <cell r="A679">
            <v>39588</v>
          </cell>
          <cell r="B679">
            <v>1650</v>
          </cell>
          <cell r="D679"/>
          <cell r="H679"/>
          <cell r="J679"/>
          <cell r="L679"/>
          <cell r="N679"/>
        </row>
        <row r="680">
          <cell r="A680">
            <v>39589</v>
          </cell>
          <cell r="B680">
            <v>1650</v>
          </cell>
          <cell r="D680"/>
          <cell r="H680"/>
          <cell r="J680"/>
          <cell r="L680"/>
          <cell r="N680"/>
        </row>
        <row r="681">
          <cell r="A681">
            <v>39590</v>
          </cell>
          <cell r="B681">
            <v>1650</v>
          </cell>
          <cell r="D681"/>
          <cell r="H681"/>
          <cell r="J681"/>
          <cell r="L681"/>
          <cell r="N681"/>
        </row>
        <row r="682">
          <cell r="A682">
            <v>39591</v>
          </cell>
          <cell r="B682">
            <v>1650</v>
          </cell>
          <cell r="D682"/>
          <cell r="H682"/>
          <cell r="J682"/>
          <cell r="L682"/>
          <cell r="N682"/>
        </row>
        <row r="683">
          <cell r="A683">
            <v>39594</v>
          </cell>
          <cell r="B683">
            <v>1650</v>
          </cell>
          <cell r="D683"/>
          <cell r="H683"/>
          <cell r="J683"/>
          <cell r="L683"/>
          <cell r="N683"/>
        </row>
        <row r="684">
          <cell r="A684">
            <v>39595</v>
          </cell>
          <cell r="B684">
            <v>1650</v>
          </cell>
          <cell r="D684"/>
          <cell r="H684"/>
          <cell r="J684"/>
          <cell r="L684"/>
          <cell r="N684"/>
        </row>
        <row r="685">
          <cell r="A685">
            <v>39596</v>
          </cell>
          <cell r="B685">
            <v>1650</v>
          </cell>
          <cell r="D685"/>
          <cell r="H685"/>
          <cell r="J685"/>
          <cell r="L685"/>
          <cell r="N685"/>
        </row>
        <row r="686">
          <cell r="A686">
            <v>39597</v>
          </cell>
          <cell r="B686">
            <v>1650</v>
          </cell>
          <cell r="D686"/>
          <cell r="H686"/>
          <cell r="J686"/>
          <cell r="L686"/>
          <cell r="N686"/>
        </row>
        <row r="687">
          <cell r="A687">
            <v>39598</v>
          </cell>
          <cell r="B687">
            <v>1620</v>
          </cell>
          <cell r="D687"/>
          <cell r="H687"/>
          <cell r="J687"/>
          <cell r="L687"/>
          <cell r="N687"/>
        </row>
        <row r="688">
          <cell r="A688">
            <v>39601</v>
          </cell>
          <cell r="B688">
            <v>1620</v>
          </cell>
          <cell r="D688"/>
          <cell r="H688"/>
          <cell r="J688"/>
          <cell r="L688"/>
          <cell r="N688"/>
        </row>
        <row r="689">
          <cell r="A689">
            <v>39602</v>
          </cell>
          <cell r="B689">
            <v>1620</v>
          </cell>
          <cell r="D689"/>
          <cell r="H689"/>
          <cell r="J689"/>
          <cell r="L689"/>
          <cell r="N689"/>
        </row>
        <row r="690">
          <cell r="A690">
            <v>39603</v>
          </cell>
          <cell r="B690">
            <v>1620</v>
          </cell>
          <cell r="D690"/>
          <cell r="H690"/>
          <cell r="J690"/>
          <cell r="L690"/>
          <cell r="N690"/>
        </row>
        <row r="691">
          <cell r="A691">
            <v>39604</v>
          </cell>
          <cell r="B691">
            <v>1620</v>
          </cell>
          <cell r="D691"/>
          <cell r="H691"/>
          <cell r="J691"/>
          <cell r="L691"/>
          <cell r="N691"/>
        </row>
        <row r="692">
          <cell r="A692">
            <v>39605</v>
          </cell>
          <cell r="B692">
            <v>1620</v>
          </cell>
          <cell r="D692"/>
          <cell r="H692"/>
          <cell r="J692"/>
          <cell r="L692"/>
          <cell r="N692"/>
        </row>
        <row r="693">
          <cell r="A693">
            <v>39609</v>
          </cell>
          <cell r="B693">
            <v>1630</v>
          </cell>
          <cell r="D693"/>
          <cell r="H693"/>
          <cell r="J693"/>
          <cell r="L693"/>
          <cell r="N693"/>
        </row>
        <row r="694">
          <cell r="A694">
            <v>39610</v>
          </cell>
          <cell r="B694">
            <v>1630</v>
          </cell>
          <cell r="D694"/>
          <cell r="H694"/>
          <cell r="J694"/>
          <cell r="L694"/>
          <cell r="N694"/>
        </row>
        <row r="695">
          <cell r="A695">
            <v>39611</v>
          </cell>
          <cell r="B695">
            <v>1630</v>
          </cell>
          <cell r="D695"/>
          <cell r="H695"/>
          <cell r="J695"/>
          <cell r="L695"/>
          <cell r="N695"/>
        </row>
        <row r="696">
          <cell r="A696">
            <v>39612</v>
          </cell>
          <cell r="B696">
            <v>1640</v>
          </cell>
          <cell r="D696"/>
          <cell r="H696"/>
          <cell r="J696"/>
          <cell r="L696"/>
          <cell r="N696"/>
        </row>
        <row r="697">
          <cell r="A697">
            <v>39615</v>
          </cell>
          <cell r="B697">
            <v>1640</v>
          </cell>
          <cell r="D697"/>
          <cell r="H697"/>
          <cell r="J697"/>
          <cell r="L697"/>
          <cell r="N697"/>
        </row>
        <row r="698">
          <cell r="A698">
            <v>39616</v>
          </cell>
          <cell r="B698">
            <v>1640</v>
          </cell>
          <cell r="D698"/>
          <cell r="H698"/>
          <cell r="J698"/>
          <cell r="L698"/>
          <cell r="N698"/>
        </row>
        <row r="699">
          <cell r="A699">
            <v>39617</v>
          </cell>
          <cell r="B699">
            <v>1640</v>
          </cell>
          <cell r="D699"/>
          <cell r="H699"/>
          <cell r="J699"/>
          <cell r="L699"/>
          <cell r="N699"/>
        </row>
        <row r="700">
          <cell r="A700">
            <v>39618</v>
          </cell>
          <cell r="B700">
            <v>1650</v>
          </cell>
          <cell r="D700"/>
          <cell r="H700"/>
          <cell r="J700"/>
          <cell r="L700"/>
          <cell r="N700"/>
        </row>
        <row r="701">
          <cell r="A701">
            <v>39619</v>
          </cell>
          <cell r="B701">
            <v>1650</v>
          </cell>
          <cell r="D701"/>
          <cell r="H701"/>
          <cell r="J701"/>
          <cell r="L701"/>
          <cell r="N701"/>
        </row>
        <row r="702">
          <cell r="A702">
            <v>39622</v>
          </cell>
          <cell r="B702">
            <v>1650</v>
          </cell>
          <cell r="D702"/>
          <cell r="H702"/>
          <cell r="J702"/>
          <cell r="L702"/>
          <cell r="N702"/>
        </row>
        <row r="703">
          <cell r="A703">
            <v>39623</v>
          </cell>
          <cell r="B703">
            <v>1650</v>
          </cell>
          <cell r="D703"/>
          <cell r="H703"/>
          <cell r="J703"/>
          <cell r="L703"/>
          <cell r="N703"/>
        </row>
        <row r="704">
          <cell r="A704">
            <v>39624</v>
          </cell>
          <cell r="B704">
            <v>1650</v>
          </cell>
          <cell r="D704"/>
          <cell r="H704"/>
          <cell r="J704"/>
          <cell r="L704"/>
          <cell r="N704"/>
        </row>
        <row r="705">
          <cell r="A705">
            <v>39625</v>
          </cell>
          <cell r="B705">
            <v>1650</v>
          </cell>
          <cell r="D705"/>
          <cell r="H705"/>
          <cell r="J705"/>
          <cell r="L705"/>
          <cell r="N705"/>
        </row>
        <row r="706">
          <cell r="A706">
            <v>39626</v>
          </cell>
          <cell r="B706">
            <v>1650</v>
          </cell>
          <cell r="D706"/>
          <cell r="H706"/>
          <cell r="J706"/>
          <cell r="L706"/>
          <cell r="N706"/>
        </row>
        <row r="707">
          <cell r="A707">
            <v>39629</v>
          </cell>
          <cell r="B707">
            <v>1650</v>
          </cell>
          <cell r="D707"/>
          <cell r="H707"/>
          <cell r="J707"/>
          <cell r="L707"/>
          <cell r="N707"/>
        </row>
        <row r="708">
          <cell r="A708">
            <v>39630</v>
          </cell>
          <cell r="B708">
            <v>1650</v>
          </cell>
          <cell r="D708"/>
          <cell r="H708"/>
          <cell r="J708"/>
          <cell r="L708"/>
          <cell r="N708"/>
        </row>
        <row r="709">
          <cell r="A709">
            <v>39631</v>
          </cell>
          <cell r="B709">
            <v>1660</v>
          </cell>
          <cell r="D709"/>
          <cell r="H709"/>
          <cell r="J709"/>
          <cell r="L709"/>
          <cell r="N709"/>
        </row>
        <row r="710">
          <cell r="A710">
            <v>39632</v>
          </cell>
          <cell r="B710">
            <v>1660</v>
          </cell>
          <cell r="D710"/>
          <cell r="H710"/>
          <cell r="J710"/>
          <cell r="L710"/>
          <cell r="N710"/>
        </row>
        <row r="711">
          <cell r="A711">
            <v>39633</v>
          </cell>
          <cell r="B711">
            <v>1670</v>
          </cell>
          <cell r="D711"/>
          <cell r="H711"/>
          <cell r="J711"/>
          <cell r="L711"/>
          <cell r="N711"/>
        </row>
        <row r="712">
          <cell r="A712">
            <v>39636</v>
          </cell>
          <cell r="B712">
            <v>1670</v>
          </cell>
          <cell r="D712"/>
          <cell r="H712"/>
          <cell r="J712"/>
          <cell r="L712"/>
          <cell r="N712"/>
        </row>
        <row r="713">
          <cell r="A713">
            <v>39637</v>
          </cell>
          <cell r="B713">
            <v>1670</v>
          </cell>
          <cell r="D713"/>
          <cell r="H713"/>
          <cell r="J713"/>
          <cell r="L713"/>
          <cell r="N713"/>
        </row>
        <row r="714">
          <cell r="A714">
            <v>39638</v>
          </cell>
          <cell r="B714">
            <v>1670</v>
          </cell>
          <cell r="D714"/>
          <cell r="H714"/>
          <cell r="J714"/>
          <cell r="L714"/>
          <cell r="N714"/>
        </row>
        <row r="715">
          <cell r="A715">
            <v>39639</v>
          </cell>
          <cell r="B715">
            <v>1670</v>
          </cell>
          <cell r="D715"/>
          <cell r="H715"/>
          <cell r="J715"/>
          <cell r="L715"/>
          <cell r="N715"/>
        </row>
        <row r="716">
          <cell r="A716">
            <v>39640</v>
          </cell>
          <cell r="B716">
            <v>1690</v>
          </cell>
          <cell r="D716"/>
          <cell r="H716"/>
          <cell r="J716"/>
          <cell r="L716"/>
          <cell r="N716"/>
        </row>
        <row r="717">
          <cell r="A717">
            <v>39643</v>
          </cell>
          <cell r="B717">
            <v>1690</v>
          </cell>
          <cell r="D717"/>
          <cell r="H717"/>
          <cell r="J717"/>
          <cell r="L717"/>
          <cell r="N717"/>
        </row>
        <row r="718">
          <cell r="A718">
            <v>39644</v>
          </cell>
          <cell r="B718">
            <v>1690</v>
          </cell>
          <cell r="D718"/>
          <cell r="H718"/>
          <cell r="J718"/>
          <cell r="L718"/>
          <cell r="N718"/>
        </row>
        <row r="719">
          <cell r="A719">
            <v>39645</v>
          </cell>
          <cell r="B719">
            <v>1690</v>
          </cell>
          <cell r="D719"/>
          <cell r="H719"/>
          <cell r="J719"/>
          <cell r="L719"/>
          <cell r="N719"/>
        </row>
        <row r="720">
          <cell r="A720">
            <v>39646</v>
          </cell>
          <cell r="B720">
            <v>1700</v>
          </cell>
          <cell r="D720"/>
          <cell r="H720"/>
          <cell r="J720"/>
          <cell r="L720"/>
          <cell r="N720"/>
        </row>
        <row r="721">
          <cell r="A721">
            <v>39647</v>
          </cell>
          <cell r="B721">
            <v>1700</v>
          </cell>
          <cell r="D721"/>
          <cell r="H721"/>
          <cell r="J721"/>
          <cell r="L721"/>
          <cell r="N721"/>
        </row>
        <row r="722">
          <cell r="A722">
            <v>39650</v>
          </cell>
          <cell r="B722">
            <v>1700</v>
          </cell>
          <cell r="D722"/>
          <cell r="H722"/>
          <cell r="J722"/>
          <cell r="L722"/>
          <cell r="N722"/>
        </row>
        <row r="723">
          <cell r="A723">
            <v>39651</v>
          </cell>
          <cell r="B723">
            <v>1700</v>
          </cell>
          <cell r="D723"/>
          <cell r="H723"/>
          <cell r="J723"/>
          <cell r="L723"/>
          <cell r="N723"/>
        </row>
        <row r="724">
          <cell r="A724">
            <v>39652</v>
          </cell>
          <cell r="B724">
            <v>1700</v>
          </cell>
          <cell r="D724"/>
          <cell r="H724"/>
          <cell r="J724"/>
          <cell r="L724"/>
          <cell r="N724"/>
        </row>
        <row r="725">
          <cell r="A725">
            <v>39653</v>
          </cell>
          <cell r="B725">
            <v>1700</v>
          </cell>
          <cell r="D725"/>
          <cell r="H725"/>
          <cell r="J725"/>
          <cell r="L725"/>
          <cell r="N725"/>
        </row>
        <row r="726">
          <cell r="A726">
            <v>39654</v>
          </cell>
          <cell r="B726">
            <v>1700</v>
          </cell>
          <cell r="D726"/>
          <cell r="H726"/>
          <cell r="J726"/>
          <cell r="L726"/>
          <cell r="N726"/>
        </row>
        <row r="727">
          <cell r="A727">
            <v>39657</v>
          </cell>
          <cell r="B727">
            <v>1700</v>
          </cell>
          <cell r="D727"/>
          <cell r="H727"/>
          <cell r="J727"/>
          <cell r="L727"/>
          <cell r="N727"/>
        </row>
        <row r="728">
          <cell r="A728">
            <v>39658</v>
          </cell>
          <cell r="B728">
            <v>1700</v>
          </cell>
          <cell r="D728"/>
          <cell r="H728"/>
          <cell r="J728"/>
          <cell r="L728"/>
          <cell r="N728"/>
        </row>
        <row r="729">
          <cell r="A729">
            <v>39659</v>
          </cell>
          <cell r="B729">
            <v>1700</v>
          </cell>
          <cell r="D729"/>
          <cell r="H729"/>
          <cell r="J729"/>
          <cell r="L729"/>
          <cell r="N729"/>
        </row>
        <row r="730">
          <cell r="A730">
            <v>39660</v>
          </cell>
          <cell r="B730">
            <v>1700</v>
          </cell>
          <cell r="D730"/>
          <cell r="H730"/>
          <cell r="J730"/>
          <cell r="L730"/>
          <cell r="N730"/>
        </row>
        <row r="731">
          <cell r="A731">
            <v>39661</v>
          </cell>
          <cell r="B731">
            <v>1700</v>
          </cell>
          <cell r="D731"/>
          <cell r="H731"/>
          <cell r="J731"/>
          <cell r="L731"/>
          <cell r="N731"/>
        </row>
        <row r="732">
          <cell r="A732">
            <v>39664</v>
          </cell>
          <cell r="B732">
            <v>1690</v>
          </cell>
          <cell r="D732"/>
          <cell r="H732"/>
          <cell r="J732"/>
          <cell r="L732"/>
          <cell r="N732"/>
        </row>
        <row r="733">
          <cell r="A733">
            <v>39665</v>
          </cell>
          <cell r="B733">
            <v>1690</v>
          </cell>
          <cell r="D733"/>
          <cell r="H733"/>
          <cell r="J733"/>
          <cell r="L733"/>
          <cell r="N733"/>
        </row>
        <row r="734">
          <cell r="A734">
            <v>39666</v>
          </cell>
          <cell r="B734">
            <v>1690</v>
          </cell>
          <cell r="D734"/>
          <cell r="H734"/>
          <cell r="J734"/>
          <cell r="L734"/>
          <cell r="N734"/>
        </row>
        <row r="735">
          <cell r="A735">
            <v>39667</v>
          </cell>
          <cell r="B735">
            <v>1690</v>
          </cell>
          <cell r="D735"/>
          <cell r="H735"/>
          <cell r="J735"/>
          <cell r="L735"/>
          <cell r="N735"/>
        </row>
        <row r="736">
          <cell r="A736">
            <v>39668</v>
          </cell>
          <cell r="B736">
            <v>1690</v>
          </cell>
          <cell r="D736"/>
          <cell r="H736"/>
          <cell r="J736"/>
          <cell r="L736"/>
          <cell r="N736"/>
        </row>
        <row r="737">
          <cell r="A737">
            <v>39671</v>
          </cell>
          <cell r="B737">
            <v>1680</v>
          </cell>
          <cell r="D737"/>
          <cell r="H737"/>
          <cell r="J737"/>
          <cell r="L737"/>
          <cell r="N737"/>
        </row>
        <row r="738">
          <cell r="A738">
            <v>39672</v>
          </cell>
          <cell r="B738">
            <v>1680</v>
          </cell>
          <cell r="D738"/>
          <cell r="H738"/>
          <cell r="J738"/>
          <cell r="L738"/>
          <cell r="N738"/>
        </row>
        <row r="739">
          <cell r="A739">
            <v>39673</v>
          </cell>
          <cell r="B739">
            <v>1680</v>
          </cell>
          <cell r="D739"/>
          <cell r="H739"/>
          <cell r="J739"/>
          <cell r="L739"/>
          <cell r="N739"/>
        </row>
        <row r="740">
          <cell r="A740">
            <v>39674</v>
          </cell>
          <cell r="B740">
            <v>1670</v>
          </cell>
          <cell r="D740"/>
          <cell r="H740"/>
          <cell r="J740"/>
          <cell r="L740"/>
          <cell r="N740"/>
        </row>
        <row r="741">
          <cell r="A741">
            <v>39675</v>
          </cell>
          <cell r="B741">
            <v>1670</v>
          </cell>
          <cell r="D741"/>
          <cell r="H741"/>
          <cell r="J741"/>
          <cell r="L741"/>
          <cell r="N741"/>
        </row>
        <row r="742">
          <cell r="A742">
            <v>39678</v>
          </cell>
          <cell r="B742">
            <v>1670</v>
          </cell>
          <cell r="D742"/>
          <cell r="H742"/>
          <cell r="J742"/>
          <cell r="L742"/>
          <cell r="N742"/>
        </row>
        <row r="743">
          <cell r="A743">
            <v>39679</v>
          </cell>
          <cell r="B743">
            <v>1670</v>
          </cell>
          <cell r="D743"/>
          <cell r="H743"/>
          <cell r="J743"/>
          <cell r="L743"/>
          <cell r="N743"/>
        </row>
        <row r="744">
          <cell r="A744">
            <v>39680</v>
          </cell>
          <cell r="B744">
            <v>1670</v>
          </cell>
          <cell r="D744"/>
          <cell r="H744"/>
          <cell r="J744"/>
          <cell r="L744"/>
          <cell r="N744"/>
        </row>
        <row r="745">
          <cell r="A745">
            <v>39681</v>
          </cell>
          <cell r="B745">
            <v>1670</v>
          </cell>
          <cell r="D745"/>
          <cell r="H745"/>
          <cell r="J745"/>
          <cell r="L745"/>
          <cell r="N745"/>
        </row>
        <row r="746">
          <cell r="A746">
            <v>39682</v>
          </cell>
          <cell r="B746">
            <v>1670</v>
          </cell>
          <cell r="D746"/>
          <cell r="H746"/>
          <cell r="J746"/>
          <cell r="L746"/>
          <cell r="N746"/>
        </row>
        <row r="747">
          <cell r="A747">
            <v>39685</v>
          </cell>
          <cell r="B747">
            <v>1670</v>
          </cell>
          <cell r="D747"/>
          <cell r="H747"/>
          <cell r="J747"/>
          <cell r="L747"/>
          <cell r="N747"/>
        </row>
        <row r="748">
          <cell r="A748">
            <v>39686</v>
          </cell>
          <cell r="B748">
            <v>1670</v>
          </cell>
          <cell r="D748"/>
          <cell r="H748"/>
          <cell r="J748"/>
          <cell r="L748"/>
          <cell r="N748"/>
        </row>
        <row r="749">
          <cell r="A749">
            <v>39687</v>
          </cell>
          <cell r="B749">
            <v>1670</v>
          </cell>
          <cell r="D749"/>
          <cell r="H749"/>
          <cell r="J749"/>
          <cell r="L749"/>
          <cell r="N749"/>
        </row>
        <row r="750">
          <cell r="A750">
            <v>39688</v>
          </cell>
          <cell r="B750">
            <v>1670</v>
          </cell>
          <cell r="D750"/>
          <cell r="H750"/>
          <cell r="J750"/>
          <cell r="L750"/>
          <cell r="N750"/>
        </row>
        <row r="751">
          <cell r="A751">
            <v>39689</v>
          </cell>
          <cell r="B751">
            <v>1670</v>
          </cell>
          <cell r="D751"/>
          <cell r="H751"/>
          <cell r="J751"/>
          <cell r="L751"/>
          <cell r="N751"/>
        </row>
        <row r="752">
          <cell r="A752">
            <v>39692</v>
          </cell>
          <cell r="B752">
            <v>1670</v>
          </cell>
          <cell r="D752"/>
          <cell r="H752"/>
          <cell r="J752"/>
          <cell r="L752"/>
          <cell r="N752"/>
        </row>
        <row r="753">
          <cell r="A753">
            <v>39693</v>
          </cell>
          <cell r="B753">
            <v>1670</v>
          </cell>
          <cell r="D753"/>
          <cell r="H753"/>
          <cell r="J753"/>
          <cell r="L753"/>
          <cell r="N753"/>
        </row>
        <row r="754">
          <cell r="A754">
            <v>39694</v>
          </cell>
          <cell r="B754">
            <v>1670</v>
          </cell>
          <cell r="D754"/>
          <cell r="H754"/>
          <cell r="J754"/>
          <cell r="L754"/>
          <cell r="N754"/>
        </row>
        <row r="755">
          <cell r="A755">
            <v>39695</v>
          </cell>
          <cell r="B755">
            <v>1670</v>
          </cell>
          <cell r="D755"/>
          <cell r="H755"/>
          <cell r="J755"/>
          <cell r="L755"/>
          <cell r="N755"/>
        </row>
        <row r="756">
          <cell r="A756">
            <v>39696</v>
          </cell>
          <cell r="B756">
            <v>1670</v>
          </cell>
          <cell r="D756"/>
          <cell r="H756"/>
          <cell r="J756"/>
          <cell r="L756"/>
          <cell r="N756"/>
        </row>
        <row r="757">
          <cell r="A757">
            <v>39699</v>
          </cell>
          <cell r="B757">
            <v>1670</v>
          </cell>
          <cell r="D757"/>
          <cell r="H757"/>
          <cell r="J757"/>
          <cell r="L757"/>
          <cell r="N757"/>
        </row>
        <row r="758">
          <cell r="A758">
            <v>39700</v>
          </cell>
          <cell r="B758">
            <v>1670</v>
          </cell>
          <cell r="D758"/>
          <cell r="H758"/>
          <cell r="J758"/>
          <cell r="L758"/>
          <cell r="N758"/>
        </row>
        <row r="759">
          <cell r="A759">
            <v>39701</v>
          </cell>
          <cell r="B759">
            <v>1670</v>
          </cell>
          <cell r="D759"/>
          <cell r="H759"/>
          <cell r="J759"/>
          <cell r="L759"/>
          <cell r="N759"/>
        </row>
        <row r="760">
          <cell r="A760">
            <v>39702</v>
          </cell>
          <cell r="B760">
            <v>1670</v>
          </cell>
          <cell r="D760"/>
          <cell r="H760"/>
          <cell r="J760"/>
          <cell r="L760"/>
          <cell r="N760"/>
        </row>
        <row r="761">
          <cell r="A761">
            <v>39703</v>
          </cell>
          <cell r="B761">
            <v>1670</v>
          </cell>
          <cell r="D761"/>
          <cell r="H761"/>
          <cell r="J761"/>
          <cell r="L761"/>
          <cell r="N761"/>
        </row>
        <row r="762">
          <cell r="A762">
            <v>39707</v>
          </cell>
          <cell r="B762">
            <v>1670</v>
          </cell>
          <cell r="D762"/>
          <cell r="H762"/>
          <cell r="J762"/>
          <cell r="L762"/>
          <cell r="N762"/>
        </row>
        <row r="763">
          <cell r="A763">
            <v>39708</v>
          </cell>
          <cell r="B763">
            <v>1670</v>
          </cell>
          <cell r="D763"/>
          <cell r="H763"/>
          <cell r="J763"/>
          <cell r="L763"/>
          <cell r="N763"/>
        </row>
        <row r="764">
          <cell r="A764">
            <v>39709</v>
          </cell>
          <cell r="B764">
            <v>1670</v>
          </cell>
          <cell r="D764"/>
          <cell r="H764"/>
          <cell r="J764"/>
          <cell r="L764"/>
          <cell r="N764"/>
        </row>
        <row r="765">
          <cell r="A765">
            <v>39710</v>
          </cell>
          <cell r="B765">
            <v>1670</v>
          </cell>
          <cell r="D765"/>
          <cell r="H765"/>
          <cell r="J765"/>
          <cell r="L765"/>
          <cell r="N765"/>
        </row>
        <row r="766">
          <cell r="A766">
            <v>39713</v>
          </cell>
          <cell r="B766">
            <v>1670</v>
          </cell>
          <cell r="D766"/>
          <cell r="H766"/>
          <cell r="J766"/>
          <cell r="L766"/>
          <cell r="N766"/>
        </row>
        <row r="767">
          <cell r="A767">
            <v>39714</v>
          </cell>
          <cell r="B767">
            <v>1670</v>
          </cell>
          <cell r="D767"/>
          <cell r="H767"/>
          <cell r="J767"/>
          <cell r="L767"/>
          <cell r="N767"/>
        </row>
        <row r="768">
          <cell r="A768">
            <v>39715</v>
          </cell>
          <cell r="B768">
            <v>1660</v>
          </cell>
          <cell r="D768"/>
          <cell r="H768"/>
          <cell r="J768"/>
          <cell r="L768"/>
          <cell r="N768"/>
        </row>
        <row r="769">
          <cell r="A769">
            <v>39716</v>
          </cell>
          <cell r="B769">
            <v>1660</v>
          </cell>
          <cell r="D769"/>
          <cell r="H769"/>
          <cell r="J769"/>
          <cell r="L769"/>
          <cell r="N769"/>
        </row>
        <row r="770">
          <cell r="A770">
            <v>39717</v>
          </cell>
          <cell r="B770">
            <v>1660</v>
          </cell>
          <cell r="D770"/>
          <cell r="H770"/>
          <cell r="J770"/>
          <cell r="L770"/>
          <cell r="N770"/>
        </row>
        <row r="771">
          <cell r="A771">
            <v>39727</v>
          </cell>
          <cell r="B771">
            <v>1670</v>
          </cell>
          <cell r="D771"/>
          <cell r="H771"/>
          <cell r="J771"/>
          <cell r="L771"/>
          <cell r="N771"/>
        </row>
        <row r="772">
          <cell r="A772">
            <v>39728</v>
          </cell>
          <cell r="B772">
            <v>1670</v>
          </cell>
          <cell r="D772"/>
          <cell r="H772"/>
          <cell r="J772"/>
          <cell r="L772"/>
          <cell r="N772"/>
        </row>
        <row r="773">
          <cell r="A773">
            <v>39729</v>
          </cell>
          <cell r="B773">
            <v>1670</v>
          </cell>
          <cell r="D773"/>
          <cell r="H773"/>
          <cell r="J773"/>
          <cell r="L773"/>
          <cell r="N773"/>
        </row>
        <row r="774">
          <cell r="A774">
            <v>39730</v>
          </cell>
          <cell r="B774">
            <v>1650</v>
          </cell>
          <cell r="D774"/>
          <cell r="H774"/>
          <cell r="J774"/>
          <cell r="L774"/>
          <cell r="N774"/>
        </row>
        <row r="775">
          <cell r="A775">
            <v>39731</v>
          </cell>
          <cell r="B775">
            <v>1650</v>
          </cell>
          <cell r="D775"/>
          <cell r="H775"/>
          <cell r="J775"/>
          <cell r="L775"/>
          <cell r="N775"/>
        </row>
        <row r="776">
          <cell r="A776">
            <v>39734</v>
          </cell>
          <cell r="B776">
            <v>1620</v>
          </cell>
          <cell r="D776"/>
          <cell r="H776"/>
          <cell r="J776"/>
          <cell r="L776"/>
          <cell r="N776"/>
        </row>
        <row r="777">
          <cell r="A777">
            <v>39735</v>
          </cell>
          <cell r="B777">
            <v>1620</v>
          </cell>
          <cell r="D777"/>
          <cell r="H777"/>
          <cell r="J777"/>
          <cell r="L777"/>
          <cell r="N777"/>
        </row>
        <row r="778">
          <cell r="A778">
            <v>39736</v>
          </cell>
          <cell r="B778">
            <v>1620</v>
          </cell>
          <cell r="D778"/>
          <cell r="H778"/>
          <cell r="J778"/>
          <cell r="L778"/>
          <cell r="N778"/>
        </row>
        <row r="779">
          <cell r="A779">
            <v>39737</v>
          </cell>
          <cell r="B779">
            <v>1620</v>
          </cell>
          <cell r="D779"/>
          <cell r="H779"/>
          <cell r="J779"/>
          <cell r="L779"/>
          <cell r="N779"/>
        </row>
        <row r="780">
          <cell r="A780">
            <v>39738</v>
          </cell>
          <cell r="B780">
            <v>1620</v>
          </cell>
          <cell r="D780"/>
          <cell r="H780"/>
          <cell r="J780"/>
          <cell r="L780"/>
          <cell r="N780"/>
        </row>
        <row r="781">
          <cell r="A781">
            <v>39741</v>
          </cell>
          <cell r="B781">
            <v>1590</v>
          </cell>
          <cell r="D781"/>
          <cell r="H781"/>
          <cell r="J781"/>
          <cell r="L781"/>
          <cell r="N781"/>
        </row>
        <row r="782">
          <cell r="A782">
            <v>39742</v>
          </cell>
          <cell r="B782">
            <v>1590</v>
          </cell>
          <cell r="D782"/>
          <cell r="H782"/>
          <cell r="J782"/>
          <cell r="L782"/>
          <cell r="N782"/>
        </row>
        <row r="783">
          <cell r="A783">
            <v>39743</v>
          </cell>
          <cell r="B783">
            <v>1580</v>
          </cell>
          <cell r="D783"/>
          <cell r="H783"/>
          <cell r="J783"/>
          <cell r="L783"/>
          <cell r="N783"/>
        </row>
        <row r="784">
          <cell r="A784">
            <v>39744</v>
          </cell>
          <cell r="B784">
            <v>1590</v>
          </cell>
          <cell r="D784"/>
          <cell r="H784"/>
          <cell r="J784"/>
          <cell r="L784"/>
          <cell r="N784"/>
        </row>
        <row r="785">
          <cell r="A785">
            <v>39745</v>
          </cell>
          <cell r="B785">
            <v>1590</v>
          </cell>
          <cell r="D785"/>
          <cell r="H785"/>
          <cell r="J785"/>
          <cell r="L785"/>
          <cell r="N785"/>
        </row>
        <row r="786">
          <cell r="A786">
            <v>39748</v>
          </cell>
          <cell r="B786">
            <v>1580</v>
          </cell>
          <cell r="D786"/>
          <cell r="H786"/>
          <cell r="J786"/>
          <cell r="L786"/>
          <cell r="N786"/>
        </row>
        <row r="787">
          <cell r="A787">
            <v>39749</v>
          </cell>
          <cell r="B787">
            <v>1580</v>
          </cell>
          <cell r="D787"/>
          <cell r="H787"/>
          <cell r="J787"/>
          <cell r="L787"/>
          <cell r="N787"/>
        </row>
        <row r="788">
          <cell r="A788">
            <v>39750</v>
          </cell>
          <cell r="B788">
            <v>1580</v>
          </cell>
          <cell r="D788"/>
          <cell r="H788"/>
          <cell r="J788"/>
          <cell r="L788"/>
          <cell r="N788"/>
        </row>
        <row r="789">
          <cell r="A789">
            <v>39751</v>
          </cell>
          <cell r="B789">
            <v>1580</v>
          </cell>
          <cell r="D789"/>
          <cell r="H789"/>
          <cell r="J789"/>
          <cell r="L789"/>
          <cell r="N789"/>
        </row>
        <row r="790">
          <cell r="A790">
            <v>39752</v>
          </cell>
          <cell r="B790">
            <v>1580</v>
          </cell>
          <cell r="D790"/>
          <cell r="H790"/>
          <cell r="J790"/>
          <cell r="L790"/>
          <cell r="N790"/>
        </row>
        <row r="791">
          <cell r="A791">
            <v>39755</v>
          </cell>
          <cell r="B791">
            <v>1580</v>
          </cell>
          <cell r="D791"/>
          <cell r="H791"/>
          <cell r="J791"/>
          <cell r="L791"/>
          <cell r="N791"/>
        </row>
        <row r="792">
          <cell r="A792">
            <v>39756</v>
          </cell>
          <cell r="B792">
            <v>1570</v>
          </cell>
          <cell r="D792"/>
          <cell r="H792"/>
          <cell r="J792"/>
          <cell r="L792"/>
          <cell r="N792"/>
        </row>
        <row r="793">
          <cell r="A793">
            <v>39757</v>
          </cell>
          <cell r="B793">
            <v>1570</v>
          </cell>
          <cell r="D793"/>
          <cell r="H793"/>
          <cell r="J793"/>
          <cell r="L793"/>
          <cell r="N793"/>
        </row>
        <row r="794">
          <cell r="A794">
            <v>39758</v>
          </cell>
          <cell r="B794">
            <v>1530</v>
          </cell>
          <cell r="D794"/>
          <cell r="H794"/>
          <cell r="J794"/>
          <cell r="L794"/>
          <cell r="N794"/>
        </row>
        <row r="795">
          <cell r="A795">
            <v>39759</v>
          </cell>
          <cell r="B795">
            <v>1530</v>
          </cell>
          <cell r="D795"/>
          <cell r="H795"/>
          <cell r="J795"/>
          <cell r="L795"/>
          <cell r="N795"/>
        </row>
        <row r="796">
          <cell r="A796">
            <v>39762</v>
          </cell>
          <cell r="B796">
            <v>1530</v>
          </cell>
          <cell r="D796"/>
          <cell r="H796"/>
          <cell r="J796"/>
          <cell r="L796"/>
          <cell r="N796"/>
        </row>
        <row r="797">
          <cell r="A797">
            <v>39763</v>
          </cell>
          <cell r="B797">
            <v>1530</v>
          </cell>
          <cell r="D797"/>
          <cell r="H797"/>
          <cell r="J797"/>
          <cell r="L797"/>
          <cell r="N797"/>
        </row>
        <row r="798">
          <cell r="A798">
            <v>39764</v>
          </cell>
          <cell r="B798">
            <v>1530</v>
          </cell>
          <cell r="D798"/>
          <cell r="H798"/>
          <cell r="J798"/>
          <cell r="L798"/>
          <cell r="N798"/>
        </row>
        <row r="799">
          <cell r="A799">
            <v>39765</v>
          </cell>
          <cell r="B799">
            <v>1530</v>
          </cell>
          <cell r="D799"/>
          <cell r="H799"/>
          <cell r="J799"/>
          <cell r="L799"/>
          <cell r="N799"/>
        </row>
        <row r="800">
          <cell r="A800">
            <v>39766</v>
          </cell>
          <cell r="B800">
            <v>1530</v>
          </cell>
          <cell r="D800"/>
          <cell r="H800"/>
          <cell r="J800"/>
          <cell r="L800"/>
          <cell r="N800"/>
        </row>
        <row r="801">
          <cell r="A801">
            <v>39769</v>
          </cell>
          <cell r="B801">
            <v>1530</v>
          </cell>
          <cell r="D801"/>
          <cell r="H801"/>
          <cell r="J801"/>
          <cell r="L801"/>
          <cell r="N801"/>
        </row>
        <row r="802">
          <cell r="A802">
            <v>39770</v>
          </cell>
          <cell r="B802">
            <v>1530</v>
          </cell>
          <cell r="D802"/>
          <cell r="H802"/>
          <cell r="J802"/>
          <cell r="L802"/>
          <cell r="N802"/>
        </row>
        <row r="803">
          <cell r="A803">
            <v>39771</v>
          </cell>
          <cell r="B803">
            <v>1530</v>
          </cell>
          <cell r="D803"/>
          <cell r="H803"/>
          <cell r="J803"/>
          <cell r="L803"/>
          <cell r="N803"/>
        </row>
        <row r="804">
          <cell r="A804">
            <v>39772</v>
          </cell>
          <cell r="B804">
            <v>1530</v>
          </cell>
          <cell r="D804"/>
          <cell r="H804"/>
          <cell r="J804"/>
          <cell r="L804"/>
          <cell r="N804"/>
        </row>
        <row r="805">
          <cell r="A805">
            <v>39773</v>
          </cell>
          <cell r="B805">
            <v>1540</v>
          </cell>
          <cell r="D805"/>
          <cell r="H805"/>
          <cell r="J805"/>
          <cell r="L805"/>
          <cell r="N805"/>
        </row>
        <row r="806">
          <cell r="A806">
            <v>39776</v>
          </cell>
          <cell r="B806">
            <v>1540</v>
          </cell>
          <cell r="D806"/>
          <cell r="H806"/>
          <cell r="J806"/>
          <cell r="L806"/>
          <cell r="N806"/>
        </row>
        <row r="807">
          <cell r="A807">
            <v>39777</v>
          </cell>
          <cell r="B807">
            <v>1540</v>
          </cell>
          <cell r="D807"/>
          <cell r="H807"/>
          <cell r="J807"/>
          <cell r="L807"/>
          <cell r="N807"/>
        </row>
        <row r="808">
          <cell r="A808">
            <v>39778</v>
          </cell>
          <cell r="B808">
            <v>1540</v>
          </cell>
          <cell r="D808"/>
          <cell r="H808"/>
          <cell r="J808"/>
          <cell r="L808"/>
          <cell r="N808"/>
        </row>
        <row r="809">
          <cell r="A809">
            <v>39779</v>
          </cell>
          <cell r="B809">
            <v>1530</v>
          </cell>
          <cell r="D809"/>
          <cell r="H809"/>
          <cell r="J809"/>
          <cell r="L809"/>
          <cell r="N809"/>
        </row>
        <row r="810">
          <cell r="A810">
            <v>39780</v>
          </cell>
          <cell r="B810">
            <v>1530</v>
          </cell>
          <cell r="D810"/>
          <cell r="H810"/>
          <cell r="J810"/>
          <cell r="L810"/>
          <cell r="N810"/>
        </row>
        <row r="811">
          <cell r="A811">
            <v>39783</v>
          </cell>
          <cell r="B811">
            <v>1530</v>
          </cell>
          <cell r="D811"/>
          <cell r="H811"/>
          <cell r="J811"/>
          <cell r="L811"/>
          <cell r="N811"/>
        </row>
        <row r="812">
          <cell r="A812">
            <v>39784</v>
          </cell>
          <cell r="B812">
            <v>1490</v>
          </cell>
          <cell r="D812"/>
          <cell r="H812"/>
          <cell r="J812"/>
          <cell r="L812"/>
          <cell r="N812"/>
        </row>
        <row r="813">
          <cell r="A813">
            <v>39785</v>
          </cell>
          <cell r="B813">
            <v>1490</v>
          </cell>
          <cell r="D813"/>
          <cell r="H813"/>
          <cell r="J813"/>
          <cell r="L813"/>
          <cell r="N813"/>
        </row>
        <row r="814">
          <cell r="A814">
            <v>39786</v>
          </cell>
          <cell r="B814">
            <v>1490</v>
          </cell>
          <cell r="D814"/>
          <cell r="H814"/>
          <cell r="J814"/>
          <cell r="L814"/>
          <cell r="N814"/>
        </row>
        <row r="815">
          <cell r="A815">
            <v>39787</v>
          </cell>
          <cell r="B815">
            <v>1490</v>
          </cell>
          <cell r="D815"/>
          <cell r="H815"/>
          <cell r="J815"/>
          <cell r="L815"/>
          <cell r="N815"/>
        </row>
        <row r="816">
          <cell r="A816">
            <v>39790</v>
          </cell>
          <cell r="B816">
            <v>1470</v>
          </cell>
          <cell r="D816"/>
          <cell r="H816"/>
          <cell r="J816"/>
          <cell r="L816"/>
          <cell r="N816"/>
        </row>
        <row r="817">
          <cell r="A817">
            <v>39791</v>
          </cell>
          <cell r="B817">
            <v>1470</v>
          </cell>
          <cell r="D817"/>
          <cell r="H817"/>
          <cell r="J817"/>
          <cell r="L817"/>
          <cell r="N817"/>
        </row>
        <row r="818">
          <cell r="A818">
            <v>39792</v>
          </cell>
          <cell r="B818">
            <v>1470</v>
          </cell>
          <cell r="D818"/>
          <cell r="H818"/>
          <cell r="J818"/>
          <cell r="L818"/>
          <cell r="N818"/>
        </row>
        <row r="819">
          <cell r="A819">
            <v>39793</v>
          </cell>
          <cell r="B819">
            <v>1450</v>
          </cell>
          <cell r="D819"/>
          <cell r="H819"/>
          <cell r="J819"/>
          <cell r="L819"/>
          <cell r="N819"/>
        </row>
        <row r="820">
          <cell r="A820">
            <v>39794</v>
          </cell>
          <cell r="B820">
            <v>1450</v>
          </cell>
          <cell r="D820"/>
          <cell r="H820"/>
          <cell r="J820"/>
          <cell r="L820"/>
          <cell r="N820"/>
        </row>
        <row r="821">
          <cell r="A821">
            <v>39797</v>
          </cell>
          <cell r="B821">
            <v>1450</v>
          </cell>
          <cell r="D821"/>
          <cell r="H821"/>
          <cell r="J821"/>
          <cell r="L821"/>
          <cell r="N821"/>
        </row>
        <row r="822">
          <cell r="A822">
            <v>39798</v>
          </cell>
          <cell r="B822">
            <v>1450</v>
          </cell>
          <cell r="D822"/>
          <cell r="H822"/>
          <cell r="J822"/>
          <cell r="L822"/>
          <cell r="N822"/>
        </row>
        <row r="823">
          <cell r="A823">
            <v>39799</v>
          </cell>
          <cell r="B823">
            <v>1450</v>
          </cell>
          <cell r="D823"/>
          <cell r="H823"/>
          <cell r="J823"/>
          <cell r="L823"/>
          <cell r="N823"/>
        </row>
        <row r="824">
          <cell r="A824">
            <v>39800</v>
          </cell>
          <cell r="B824">
            <v>1450</v>
          </cell>
          <cell r="D824"/>
          <cell r="H824"/>
          <cell r="J824"/>
          <cell r="L824"/>
          <cell r="N824"/>
        </row>
        <row r="825">
          <cell r="A825">
            <v>39801</v>
          </cell>
          <cell r="B825">
            <v>1450</v>
          </cell>
          <cell r="D825"/>
          <cell r="H825"/>
          <cell r="J825"/>
          <cell r="L825"/>
          <cell r="N825"/>
        </row>
        <row r="826">
          <cell r="A826">
            <v>39804</v>
          </cell>
          <cell r="B826">
            <v>1450</v>
          </cell>
          <cell r="D826"/>
          <cell r="H826"/>
          <cell r="J826"/>
          <cell r="L826"/>
          <cell r="N826"/>
        </row>
        <row r="827">
          <cell r="A827">
            <v>39805</v>
          </cell>
          <cell r="B827">
            <v>1450</v>
          </cell>
          <cell r="D827"/>
          <cell r="H827"/>
          <cell r="J827"/>
          <cell r="L827"/>
          <cell r="N827"/>
        </row>
        <row r="828">
          <cell r="A828">
            <v>39806</v>
          </cell>
          <cell r="B828">
            <v>1450</v>
          </cell>
          <cell r="D828"/>
          <cell r="H828"/>
          <cell r="J828"/>
          <cell r="L828"/>
          <cell r="N828"/>
        </row>
        <row r="829">
          <cell r="A829">
            <v>39807</v>
          </cell>
          <cell r="B829">
            <v>1450</v>
          </cell>
          <cell r="D829"/>
          <cell r="H829"/>
          <cell r="J829"/>
          <cell r="L829"/>
          <cell r="N829"/>
        </row>
        <row r="830">
          <cell r="A830">
            <v>39808</v>
          </cell>
          <cell r="B830">
            <v>1450</v>
          </cell>
          <cell r="D830"/>
          <cell r="H830"/>
          <cell r="J830"/>
          <cell r="L830"/>
          <cell r="N830"/>
        </row>
        <row r="831">
          <cell r="A831">
            <v>39811</v>
          </cell>
          <cell r="B831">
            <v>1450</v>
          </cell>
          <cell r="D831"/>
          <cell r="H831"/>
          <cell r="J831"/>
          <cell r="L831"/>
          <cell r="N831"/>
        </row>
        <row r="832">
          <cell r="A832">
            <v>39813</v>
          </cell>
          <cell r="B832">
            <v>1450</v>
          </cell>
          <cell r="D832"/>
          <cell r="H832"/>
          <cell r="J832"/>
          <cell r="L832"/>
          <cell r="N832"/>
        </row>
        <row r="833">
          <cell r="A833">
            <v>39818</v>
          </cell>
          <cell r="B833">
            <v>1450</v>
          </cell>
          <cell r="D833"/>
          <cell r="H833"/>
          <cell r="J833"/>
          <cell r="L833"/>
          <cell r="N833"/>
        </row>
        <row r="834">
          <cell r="A834">
            <v>39819</v>
          </cell>
          <cell r="B834">
            <v>1450</v>
          </cell>
          <cell r="D834"/>
          <cell r="H834"/>
          <cell r="J834"/>
          <cell r="L834"/>
          <cell r="N834"/>
        </row>
        <row r="835">
          <cell r="A835">
            <v>39820</v>
          </cell>
          <cell r="B835">
            <v>1450</v>
          </cell>
          <cell r="D835"/>
          <cell r="H835"/>
          <cell r="J835"/>
          <cell r="L835"/>
          <cell r="N835"/>
        </row>
        <row r="836">
          <cell r="A836">
            <v>39821</v>
          </cell>
          <cell r="B836">
            <v>1450</v>
          </cell>
          <cell r="D836"/>
          <cell r="H836"/>
          <cell r="J836"/>
          <cell r="L836"/>
          <cell r="N836"/>
        </row>
        <row r="837">
          <cell r="A837">
            <v>39822</v>
          </cell>
          <cell r="B837">
            <v>1450</v>
          </cell>
          <cell r="D837"/>
          <cell r="H837"/>
          <cell r="J837"/>
          <cell r="L837"/>
          <cell r="N837"/>
        </row>
        <row r="838">
          <cell r="A838">
            <v>39825</v>
          </cell>
          <cell r="B838">
            <v>1470</v>
          </cell>
          <cell r="D838"/>
          <cell r="H838"/>
          <cell r="J838"/>
          <cell r="L838"/>
          <cell r="N838"/>
        </row>
        <row r="839">
          <cell r="A839">
            <v>39826</v>
          </cell>
          <cell r="B839">
            <v>1470</v>
          </cell>
          <cell r="D839"/>
          <cell r="H839"/>
          <cell r="J839"/>
          <cell r="L839"/>
          <cell r="N839"/>
        </row>
        <row r="840">
          <cell r="A840">
            <v>39827</v>
          </cell>
          <cell r="B840">
            <v>1470</v>
          </cell>
          <cell r="D840"/>
          <cell r="H840"/>
          <cell r="J840"/>
          <cell r="L840"/>
          <cell r="N840"/>
        </row>
        <row r="841">
          <cell r="A841">
            <v>39828</v>
          </cell>
          <cell r="B841">
            <v>1470</v>
          </cell>
          <cell r="D841"/>
          <cell r="H841"/>
          <cell r="J841"/>
          <cell r="L841"/>
          <cell r="N841"/>
        </row>
        <row r="842">
          <cell r="A842">
            <v>39829</v>
          </cell>
          <cell r="B842">
            <v>1470</v>
          </cell>
          <cell r="D842"/>
          <cell r="H842"/>
          <cell r="J842"/>
          <cell r="L842"/>
          <cell r="N842"/>
        </row>
        <row r="843">
          <cell r="A843">
            <v>39832</v>
          </cell>
          <cell r="B843">
            <v>1470</v>
          </cell>
          <cell r="D843"/>
          <cell r="H843"/>
          <cell r="J843"/>
          <cell r="L843"/>
          <cell r="N843"/>
        </row>
        <row r="844">
          <cell r="A844">
            <v>39833</v>
          </cell>
          <cell r="B844">
            <v>1470</v>
          </cell>
          <cell r="D844"/>
          <cell r="H844"/>
          <cell r="J844"/>
          <cell r="L844"/>
          <cell r="N844"/>
        </row>
        <row r="845">
          <cell r="A845">
            <v>39834</v>
          </cell>
          <cell r="B845">
            <v>1470</v>
          </cell>
          <cell r="D845"/>
          <cell r="H845"/>
          <cell r="J845"/>
          <cell r="L845"/>
          <cell r="N845"/>
        </row>
        <row r="846">
          <cell r="A846">
            <v>39835</v>
          </cell>
          <cell r="B846">
            <v>1470</v>
          </cell>
          <cell r="D846"/>
          <cell r="H846"/>
          <cell r="J846"/>
          <cell r="L846"/>
          <cell r="N846"/>
        </row>
        <row r="847">
          <cell r="A847">
            <v>39836</v>
          </cell>
          <cell r="B847">
            <v>1470</v>
          </cell>
          <cell r="D847"/>
          <cell r="H847"/>
          <cell r="J847"/>
          <cell r="L847"/>
          <cell r="N847"/>
        </row>
        <row r="848">
          <cell r="A848">
            <v>39846</v>
          </cell>
          <cell r="B848">
            <v>1470</v>
          </cell>
          <cell r="D848"/>
          <cell r="H848"/>
          <cell r="J848"/>
          <cell r="L848"/>
          <cell r="N848"/>
        </row>
        <row r="849">
          <cell r="A849">
            <v>39847</v>
          </cell>
          <cell r="B849">
            <v>1470</v>
          </cell>
          <cell r="D849"/>
          <cell r="H849"/>
          <cell r="J849"/>
          <cell r="L849"/>
          <cell r="N849"/>
        </row>
        <row r="850">
          <cell r="A850">
            <v>39848</v>
          </cell>
          <cell r="B850">
            <v>1470</v>
          </cell>
          <cell r="D850"/>
          <cell r="H850"/>
          <cell r="J850"/>
          <cell r="L850"/>
          <cell r="N850"/>
        </row>
        <row r="851">
          <cell r="A851">
            <v>39849</v>
          </cell>
          <cell r="B851">
            <v>1470</v>
          </cell>
          <cell r="D851"/>
          <cell r="H851"/>
          <cell r="J851"/>
          <cell r="L851"/>
          <cell r="N851"/>
        </row>
        <row r="852">
          <cell r="A852">
            <v>39850</v>
          </cell>
          <cell r="B852">
            <v>1470</v>
          </cell>
          <cell r="D852"/>
          <cell r="H852"/>
          <cell r="J852"/>
          <cell r="L852"/>
          <cell r="N852"/>
        </row>
        <row r="853">
          <cell r="A853">
            <v>39853</v>
          </cell>
          <cell r="B853">
            <v>1470</v>
          </cell>
          <cell r="D853"/>
          <cell r="H853"/>
          <cell r="J853"/>
          <cell r="L853"/>
          <cell r="N853"/>
        </row>
        <row r="854">
          <cell r="A854">
            <v>39854</v>
          </cell>
          <cell r="B854">
            <v>1480</v>
          </cell>
          <cell r="D854"/>
          <cell r="H854"/>
          <cell r="J854"/>
          <cell r="L854"/>
          <cell r="N854"/>
        </row>
        <row r="855">
          <cell r="A855">
            <v>39855</v>
          </cell>
          <cell r="B855">
            <v>1480</v>
          </cell>
          <cell r="D855"/>
          <cell r="H855"/>
          <cell r="J855"/>
          <cell r="L855"/>
          <cell r="N855"/>
        </row>
        <row r="856">
          <cell r="A856">
            <v>39856</v>
          </cell>
          <cell r="B856">
            <v>1480</v>
          </cell>
          <cell r="D856"/>
          <cell r="H856"/>
          <cell r="J856"/>
          <cell r="L856"/>
          <cell r="N856"/>
        </row>
        <row r="857">
          <cell r="A857">
            <v>39857</v>
          </cell>
          <cell r="B857">
            <v>1480</v>
          </cell>
          <cell r="D857"/>
          <cell r="H857"/>
          <cell r="J857"/>
          <cell r="L857"/>
          <cell r="N857"/>
        </row>
        <row r="858">
          <cell r="A858">
            <v>39860</v>
          </cell>
          <cell r="B858">
            <v>1480</v>
          </cell>
          <cell r="D858"/>
          <cell r="H858"/>
          <cell r="J858"/>
          <cell r="L858"/>
          <cell r="N858"/>
        </row>
        <row r="859">
          <cell r="A859">
            <v>39861</v>
          </cell>
          <cell r="B859">
            <v>1480</v>
          </cell>
          <cell r="D859"/>
          <cell r="H859"/>
          <cell r="J859"/>
          <cell r="L859"/>
          <cell r="N859"/>
        </row>
        <row r="860">
          <cell r="A860">
            <v>39862</v>
          </cell>
          <cell r="B860">
            <v>1490</v>
          </cell>
          <cell r="D860"/>
          <cell r="H860"/>
          <cell r="J860"/>
          <cell r="L860"/>
          <cell r="N860"/>
        </row>
        <row r="861">
          <cell r="A861">
            <v>39863</v>
          </cell>
          <cell r="B861">
            <v>1490</v>
          </cell>
          <cell r="D861"/>
          <cell r="H861"/>
          <cell r="J861"/>
          <cell r="L861"/>
          <cell r="N861"/>
        </row>
        <row r="862">
          <cell r="A862">
            <v>39864</v>
          </cell>
          <cell r="B862">
            <v>1490</v>
          </cell>
          <cell r="D862"/>
          <cell r="H862"/>
          <cell r="J862"/>
          <cell r="L862"/>
          <cell r="N862"/>
        </row>
        <row r="863">
          <cell r="A863">
            <v>39867</v>
          </cell>
          <cell r="B863">
            <v>1500</v>
          </cell>
          <cell r="D863"/>
          <cell r="H863"/>
          <cell r="J863"/>
          <cell r="L863"/>
          <cell r="N863"/>
        </row>
        <row r="864">
          <cell r="A864">
            <v>39868</v>
          </cell>
          <cell r="B864">
            <v>1500</v>
          </cell>
          <cell r="D864"/>
          <cell r="H864"/>
          <cell r="J864"/>
          <cell r="L864"/>
          <cell r="N864"/>
        </row>
        <row r="865">
          <cell r="A865">
            <v>39869</v>
          </cell>
          <cell r="B865">
            <v>1500</v>
          </cell>
          <cell r="D865"/>
          <cell r="H865"/>
          <cell r="J865"/>
          <cell r="L865"/>
          <cell r="N865"/>
        </row>
        <row r="866">
          <cell r="A866">
            <v>39870</v>
          </cell>
          <cell r="B866">
            <v>1500</v>
          </cell>
          <cell r="D866"/>
          <cell r="H866"/>
          <cell r="J866"/>
          <cell r="L866"/>
          <cell r="N866"/>
        </row>
        <row r="867">
          <cell r="A867">
            <v>39871</v>
          </cell>
          <cell r="B867">
            <v>1510</v>
          </cell>
          <cell r="D867"/>
          <cell r="H867"/>
          <cell r="J867"/>
          <cell r="L867"/>
          <cell r="N867"/>
        </row>
        <row r="868">
          <cell r="A868">
            <v>39874</v>
          </cell>
          <cell r="B868">
            <v>1550</v>
          </cell>
          <cell r="D868"/>
          <cell r="H868"/>
          <cell r="J868"/>
          <cell r="L868"/>
          <cell r="N868"/>
        </row>
        <row r="869">
          <cell r="A869">
            <v>39875</v>
          </cell>
          <cell r="B869">
            <v>1550</v>
          </cell>
          <cell r="D869"/>
          <cell r="H869"/>
          <cell r="J869"/>
          <cell r="L869"/>
          <cell r="N869"/>
        </row>
        <row r="870">
          <cell r="A870">
            <v>39876</v>
          </cell>
          <cell r="B870">
            <v>1550</v>
          </cell>
          <cell r="D870"/>
          <cell r="H870"/>
          <cell r="J870"/>
          <cell r="L870"/>
          <cell r="N870"/>
        </row>
        <row r="871">
          <cell r="A871">
            <v>39877</v>
          </cell>
          <cell r="B871">
            <v>1550</v>
          </cell>
          <cell r="D871"/>
          <cell r="H871"/>
          <cell r="J871"/>
          <cell r="L871"/>
          <cell r="N871"/>
        </row>
        <row r="872">
          <cell r="A872">
            <v>39878</v>
          </cell>
          <cell r="B872">
            <v>1550</v>
          </cell>
          <cell r="D872"/>
          <cell r="H872"/>
          <cell r="J872"/>
          <cell r="L872"/>
          <cell r="N872"/>
        </row>
        <row r="873">
          <cell r="A873">
            <v>39881</v>
          </cell>
          <cell r="B873">
            <v>1550</v>
          </cell>
          <cell r="D873"/>
          <cell r="H873"/>
          <cell r="J873"/>
          <cell r="L873"/>
          <cell r="N873"/>
        </row>
        <row r="874">
          <cell r="A874">
            <v>39882</v>
          </cell>
          <cell r="B874">
            <v>1550</v>
          </cell>
          <cell r="D874"/>
          <cell r="H874"/>
          <cell r="J874"/>
          <cell r="L874"/>
          <cell r="N874"/>
        </row>
        <row r="875">
          <cell r="A875">
            <v>39883</v>
          </cell>
          <cell r="B875">
            <v>1550</v>
          </cell>
          <cell r="D875"/>
          <cell r="H875"/>
          <cell r="J875"/>
          <cell r="L875"/>
          <cell r="N875"/>
        </row>
        <row r="876">
          <cell r="A876">
            <v>39884</v>
          </cell>
          <cell r="B876">
            <v>1550</v>
          </cell>
          <cell r="D876"/>
          <cell r="H876"/>
          <cell r="J876"/>
          <cell r="L876"/>
          <cell r="N876"/>
        </row>
        <row r="877">
          <cell r="A877">
            <v>39885</v>
          </cell>
          <cell r="B877">
            <v>1550</v>
          </cell>
          <cell r="D877"/>
          <cell r="H877"/>
          <cell r="J877"/>
          <cell r="L877"/>
          <cell r="N877"/>
        </row>
        <row r="878">
          <cell r="A878">
            <v>39888</v>
          </cell>
          <cell r="B878">
            <v>1600</v>
          </cell>
          <cell r="D878"/>
          <cell r="H878"/>
          <cell r="J878"/>
          <cell r="L878"/>
          <cell r="N878"/>
        </row>
        <row r="879">
          <cell r="A879">
            <v>39889</v>
          </cell>
          <cell r="B879">
            <v>1600</v>
          </cell>
          <cell r="D879"/>
          <cell r="H879"/>
          <cell r="J879"/>
          <cell r="L879"/>
          <cell r="N879"/>
        </row>
        <row r="880">
          <cell r="A880">
            <v>39890</v>
          </cell>
          <cell r="B880">
            <v>1600</v>
          </cell>
          <cell r="D880"/>
          <cell r="H880"/>
          <cell r="J880"/>
          <cell r="L880"/>
          <cell r="N880"/>
        </row>
        <row r="881">
          <cell r="A881">
            <v>39891</v>
          </cell>
          <cell r="B881">
            <v>1620</v>
          </cell>
          <cell r="D881"/>
          <cell r="H881"/>
          <cell r="J881"/>
          <cell r="L881"/>
          <cell r="N881"/>
        </row>
        <row r="882">
          <cell r="A882">
            <v>39892</v>
          </cell>
          <cell r="B882">
            <v>1620</v>
          </cell>
          <cell r="D882"/>
          <cell r="H882"/>
          <cell r="J882"/>
          <cell r="L882"/>
          <cell r="N882"/>
        </row>
        <row r="883">
          <cell r="A883">
            <v>39895</v>
          </cell>
          <cell r="B883">
            <v>1620</v>
          </cell>
          <cell r="D883"/>
          <cell r="H883"/>
          <cell r="J883"/>
          <cell r="L883"/>
          <cell r="N883"/>
        </row>
        <row r="884">
          <cell r="A884">
            <v>39896</v>
          </cell>
          <cell r="B884">
            <v>1620</v>
          </cell>
          <cell r="D884"/>
          <cell r="H884"/>
          <cell r="J884"/>
          <cell r="L884"/>
          <cell r="N884"/>
        </row>
        <row r="885">
          <cell r="A885">
            <v>39897</v>
          </cell>
          <cell r="B885">
            <v>1630</v>
          </cell>
          <cell r="D885"/>
          <cell r="H885"/>
          <cell r="J885"/>
          <cell r="L885"/>
          <cell r="N885"/>
        </row>
        <row r="886">
          <cell r="A886">
            <v>39898</v>
          </cell>
          <cell r="B886">
            <v>1630</v>
          </cell>
          <cell r="D886"/>
          <cell r="H886"/>
          <cell r="J886"/>
          <cell r="L886"/>
          <cell r="N886"/>
        </row>
        <row r="887">
          <cell r="A887">
            <v>39899</v>
          </cell>
          <cell r="B887">
            <v>1630</v>
          </cell>
          <cell r="D887"/>
          <cell r="H887"/>
          <cell r="J887"/>
          <cell r="L887"/>
          <cell r="N887"/>
        </row>
        <row r="888">
          <cell r="A888">
            <v>39902</v>
          </cell>
          <cell r="B888">
            <v>1630</v>
          </cell>
          <cell r="D888"/>
          <cell r="H888"/>
          <cell r="J888"/>
          <cell r="L888"/>
          <cell r="N888"/>
        </row>
        <row r="889">
          <cell r="A889">
            <v>39903</v>
          </cell>
          <cell r="B889">
            <v>1630</v>
          </cell>
          <cell r="D889"/>
          <cell r="H889"/>
          <cell r="J889"/>
          <cell r="L889"/>
          <cell r="N889"/>
        </row>
        <row r="890">
          <cell r="A890">
            <v>39904</v>
          </cell>
          <cell r="B890">
            <v>1630</v>
          </cell>
          <cell r="D890"/>
          <cell r="H890"/>
          <cell r="J890"/>
          <cell r="L890"/>
          <cell r="N890"/>
        </row>
        <row r="891">
          <cell r="A891">
            <v>39905</v>
          </cell>
          <cell r="B891">
            <v>1630</v>
          </cell>
          <cell r="D891"/>
          <cell r="H891"/>
          <cell r="J891"/>
          <cell r="L891"/>
          <cell r="N891"/>
        </row>
        <row r="892">
          <cell r="A892">
            <v>39906</v>
          </cell>
          <cell r="B892">
            <v>1630</v>
          </cell>
          <cell r="D892"/>
          <cell r="H892"/>
          <cell r="J892"/>
          <cell r="L892"/>
          <cell r="N892"/>
        </row>
        <row r="893">
          <cell r="A893">
            <v>39910</v>
          </cell>
          <cell r="B893">
            <v>1630</v>
          </cell>
          <cell r="D893"/>
          <cell r="H893"/>
          <cell r="J893"/>
          <cell r="L893"/>
          <cell r="N893"/>
        </row>
        <row r="894">
          <cell r="A894">
            <v>39911</v>
          </cell>
          <cell r="B894">
            <v>1620</v>
          </cell>
          <cell r="D894"/>
          <cell r="H894"/>
          <cell r="J894"/>
          <cell r="L894"/>
          <cell r="N894"/>
        </row>
        <row r="895">
          <cell r="A895">
            <v>39912</v>
          </cell>
          <cell r="B895">
            <v>1620</v>
          </cell>
          <cell r="D895"/>
          <cell r="H895"/>
          <cell r="J895"/>
          <cell r="L895"/>
          <cell r="N895"/>
        </row>
        <row r="896">
          <cell r="A896">
            <v>39913</v>
          </cell>
          <cell r="B896">
            <v>1620</v>
          </cell>
          <cell r="D896"/>
          <cell r="H896"/>
          <cell r="J896"/>
          <cell r="L896"/>
          <cell r="N896"/>
        </row>
        <row r="897">
          <cell r="A897">
            <v>39916</v>
          </cell>
          <cell r="B897">
            <v>1620</v>
          </cell>
          <cell r="D897"/>
          <cell r="H897"/>
          <cell r="J897"/>
          <cell r="L897"/>
          <cell r="N897"/>
        </row>
        <row r="898">
          <cell r="A898">
            <v>39917</v>
          </cell>
          <cell r="B898">
            <v>1620</v>
          </cell>
          <cell r="D898"/>
          <cell r="H898"/>
          <cell r="J898"/>
          <cell r="L898"/>
          <cell r="N898"/>
        </row>
        <row r="899">
          <cell r="A899">
            <v>39918</v>
          </cell>
          <cell r="B899">
            <v>1620</v>
          </cell>
          <cell r="D899"/>
          <cell r="H899"/>
          <cell r="J899"/>
          <cell r="L899"/>
          <cell r="N899"/>
        </row>
        <row r="900">
          <cell r="A900">
            <v>39919</v>
          </cell>
          <cell r="B900">
            <v>1620</v>
          </cell>
          <cell r="D900"/>
          <cell r="H900"/>
          <cell r="J900"/>
          <cell r="L900"/>
          <cell r="N900"/>
        </row>
        <row r="901">
          <cell r="A901">
            <v>39920</v>
          </cell>
          <cell r="B901">
            <v>1620</v>
          </cell>
          <cell r="D901"/>
          <cell r="H901"/>
          <cell r="J901"/>
          <cell r="L901"/>
          <cell r="N901"/>
        </row>
        <row r="902">
          <cell r="A902">
            <v>39923</v>
          </cell>
          <cell r="B902">
            <v>1610</v>
          </cell>
          <cell r="D902"/>
          <cell r="H902"/>
          <cell r="J902"/>
          <cell r="L902"/>
          <cell r="N902"/>
        </row>
        <row r="903">
          <cell r="A903">
            <v>39924</v>
          </cell>
          <cell r="B903">
            <v>1610</v>
          </cell>
          <cell r="D903"/>
          <cell r="H903"/>
          <cell r="J903"/>
          <cell r="L903"/>
          <cell r="N903"/>
        </row>
        <row r="904">
          <cell r="A904">
            <v>39925</v>
          </cell>
          <cell r="B904">
            <v>1610</v>
          </cell>
          <cell r="D904"/>
          <cell r="H904"/>
          <cell r="J904"/>
          <cell r="L904"/>
          <cell r="N904"/>
        </row>
        <row r="905">
          <cell r="A905">
            <v>39926</v>
          </cell>
          <cell r="B905">
            <v>1610</v>
          </cell>
          <cell r="D905"/>
          <cell r="H905"/>
          <cell r="J905"/>
          <cell r="L905"/>
          <cell r="N905"/>
        </row>
        <row r="906">
          <cell r="A906">
            <v>39927</v>
          </cell>
          <cell r="B906">
            <v>1610</v>
          </cell>
          <cell r="D906"/>
          <cell r="H906"/>
          <cell r="J906"/>
          <cell r="L906"/>
          <cell r="N906"/>
        </row>
        <row r="907">
          <cell r="A907">
            <v>39930</v>
          </cell>
          <cell r="B907">
            <v>1610</v>
          </cell>
          <cell r="D907"/>
          <cell r="H907"/>
          <cell r="J907"/>
          <cell r="L907"/>
          <cell r="N907"/>
        </row>
        <row r="908">
          <cell r="A908">
            <v>39931</v>
          </cell>
          <cell r="B908">
            <v>1610</v>
          </cell>
          <cell r="D908"/>
          <cell r="H908"/>
          <cell r="J908"/>
          <cell r="L908"/>
          <cell r="N908"/>
        </row>
        <row r="909">
          <cell r="A909">
            <v>39932</v>
          </cell>
          <cell r="B909">
            <v>1610</v>
          </cell>
          <cell r="D909"/>
          <cell r="H909"/>
          <cell r="J909"/>
          <cell r="L909"/>
          <cell r="N909"/>
        </row>
        <row r="910">
          <cell r="A910">
            <v>39933</v>
          </cell>
          <cell r="B910">
            <v>1610</v>
          </cell>
          <cell r="D910"/>
          <cell r="H910"/>
          <cell r="J910"/>
          <cell r="L910"/>
          <cell r="N910"/>
        </row>
        <row r="911">
          <cell r="A911">
            <v>39937</v>
          </cell>
          <cell r="B911">
            <v>1610</v>
          </cell>
          <cell r="D911"/>
          <cell r="H911"/>
          <cell r="J911"/>
          <cell r="L911"/>
          <cell r="N911"/>
        </row>
        <row r="912">
          <cell r="A912">
            <v>39938</v>
          </cell>
          <cell r="B912">
            <v>1610</v>
          </cell>
          <cell r="D912"/>
          <cell r="H912"/>
          <cell r="J912"/>
          <cell r="L912"/>
          <cell r="N912"/>
        </row>
        <row r="913">
          <cell r="A913">
            <v>39939</v>
          </cell>
          <cell r="B913">
            <v>1610</v>
          </cell>
          <cell r="D913"/>
          <cell r="H913"/>
          <cell r="J913"/>
          <cell r="L913"/>
          <cell r="N913"/>
        </row>
        <row r="914">
          <cell r="A914">
            <v>39940</v>
          </cell>
          <cell r="B914">
            <v>1610</v>
          </cell>
          <cell r="D914"/>
          <cell r="H914"/>
          <cell r="J914"/>
          <cell r="L914"/>
          <cell r="N914"/>
        </row>
        <row r="915">
          <cell r="A915">
            <v>39941</v>
          </cell>
          <cell r="B915">
            <v>1610</v>
          </cell>
          <cell r="D915"/>
          <cell r="H915"/>
          <cell r="J915"/>
          <cell r="L915"/>
          <cell r="N915"/>
        </row>
        <row r="916">
          <cell r="A916">
            <v>39944</v>
          </cell>
          <cell r="B916">
            <v>1610</v>
          </cell>
          <cell r="D916"/>
          <cell r="H916"/>
          <cell r="J916"/>
          <cell r="L916"/>
          <cell r="N916"/>
        </row>
        <row r="917">
          <cell r="A917">
            <v>39945</v>
          </cell>
          <cell r="B917">
            <v>1610</v>
          </cell>
          <cell r="D917"/>
          <cell r="H917"/>
          <cell r="J917"/>
          <cell r="L917"/>
          <cell r="N917"/>
        </row>
        <row r="918">
          <cell r="A918">
            <v>39946</v>
          </cell>
          <cell r="B918">
            <v>1610</v>
          </cell>
          <cell r="D918"/>
          <cell r="H918"/>
          <cell r="J918"/>
          <cell r="L918"/>
          <cell r="N918"/>
        </row>
        <row r="919">
          <cell r="A919">
            <v>39947</v>
          </cell>
          <cell r="B919">
            <v>1610</v>
          </cell>
          <cell r="D919"/>
          <cell r="H919"/>
          <cell r="J919"/>
          <cell r="L919"/>
          <cell r="N919"/>
        </row>
        <row r="920">
          <cell r="A920">
            <v>39951</v>
          </cell>
          <cell r="B920">
            <v>1610</v>
          </cell>
          <cell r="D920"/>
          <cell r="H920"/>
          <cell r="J920"/>
          <cell r="L920"/>
          <cell r="N920"/>
        </row>
        <row r="921">
          <cell r="A921">
            <v>39952</v>
          </cell>
          <cell r="B921">
            <v>1610</v>
          </cell>
          <cell r="D921"/>
          <cell r="H921"/>
          <cell r="J921"/>
          <cell r="L921"/>
          <cell r="N921"/>
        </row>
        <row r="922">
          <cell r="A922">
            <v>39953</v>
          </cell>
          <cell r="B922">
            <v>1610</v>
          </cell>
          <cell r="D922"/>
          <cell r="H922"/>
          <cell r="J922"/>
          <cell r="L922"/>
          <cell r="N922"/>
        </row>
        <row r="923">
          <cell r="A923">
            <v>39954</v>
          </cell>
          <cell r="B923">
            <v>1610</v>
          </cell>
          <cell r="D923"/>
          <cell r="H923"/>
          <cell r="J923"/>
          <cell r="L923"/>
          <cell r="N923"/>
        </row>
        <row r="924">
          <cell r="A924">
            <v>39955</v>
          </cell>
          <cell r="B924">
            <v>1610</v>
          </cell>
          <cell r="D924"/>
          <cell r="H924"/>
          <cell r="J924"/>
          <cell r="L924"/>
          <cell r="N924"/>
        </row>
        <row r="925">
          <cell r="A925">
            <v>39958</v>
          </cell>
          <cell r="B925">
            <v>1610</v>
          </cell>
          <cell r="D925"/>
          <cell r="H925"/>
          <cell r="J925"/>
          <cell r="L925"/>
          <cell r="N925"/>
        </row>
        <row r="926">
          <cell r="A926">
            <v>39959</v>
          </cell>
          <cell r="B926">
            <v>1610</v>
          </cell>
          <cell r="D926"/>
          <cell r="H926"/>
          <cell r="J926"/>
          <cell r="L926"/>
          <cell r="N926"/>
        </row>
        <row r="927">
          <cell r="A927">
            <v>39960</v>
          </cell>
          <cell r="B927">
            <v>1610</v>
          </cell>
          <cell r="D927"/>
          <cell r="H927"/>
          <cell r="J927"/>
          <cell r="L927"/>
          <cell r="N927"/>
        </row>
        <row r="928">
          <cell r="A928">
            <v>39965</v>
          </cell>
          <cell r="B928">
            <v>1610</v>
          </cell>
          <cell r="D928"/>
          <cell r="H928"/>
          <cell r="J928"/>
          <cell r="L928"/>
          <cell r="N928"/>
        </row>
        <row r="929">
          <cell r="A929">
            <v>39966</v>
          </cell>
          <cell r="B929">
            <v>1610</v>
          </cell>
          <cell r="D929"/>
          <cell r="H929"/>
          <cell r="J929"/>
          <cell r="L929"/>
          <cell r="N929"/>
        </row>
        <row r="930">
          <cell r="A930">
            <v>39967</v>
          </cell>
          <cell r="B930">
            <v>1610</v>
          </cell>
          <cell r="D930"/>
          <cell r="H930"/>
          <cell r="J930"/>
          <cell r="L930"/>
          <cell r="N930"/>
        </row>
        <row r="931">
          <cell r="A931">
            <v>39968</v>
          </cell>
          <cell r="B931">
            <v>1610</v>
          </cell>
          <cell r="D931"/>
          <cell r="H931"/>
          <cell r="J931"/>
          <cell r="L931"/>
          <cell r="N931"/>
        </row>
        <row r="932">
          <cell r="A932">
            <v>39969</v>
          </cell>
          <cell r="B932">
            <v>1610</v>
          </cell>
          <cell r="D932"/>
          <cell r="H932"/>
          <cell r="J932"/>
          <cell r="L932"/>
          <cell r="N932"/>
        </row>
        <row r="933">
          <cell r="A933">
            <v>39972</v>
          </cell>
          <cell r="B933">
            <v>1610</v>
          </cell>
          <cell r="D933"/>
          <cell r="H933"/>
          <cell r="J933"/>
          <cell r="L933"/>
          <cell r="N933"/>
        </row>
        <row r="934">
          <cell r="A934">
            <v>39973</v>
          </cell>
          <cell r="B934">
            <v>1610</v>
          </cell>
          <cell r="D934"/>
          <cell r="H934"/>
          <cell r="J934"/>
          <cell r="L934"/>
          <cell r="N934"/>
        </row>
        <row r="935">
          <cell r="A935">
            <v>39974</v>
          </cell>
          <cell r="B935">
            <v>1610</v>
          </cell>
          <cell r="D935"/>
          <cell r="H935"/>
          <cell r="J935"/>
          <cell r="L935"/>
          <cell r="N935"/>
        </row>
        <row r="936">
          <cell r="A936">
            <v>39975</v>
          </cell>
          <cell r="B936">
            <v>1610</v>
          </cell>
          <cell r="D936"/>
          <cell r="H936"/>
          <cell r="J936"/>
          <cell r="L936"/>
          <cell r="N936"/>
        </row>
        <row r="937">
          <cell r="A937">
            <v>39976</v>
          </cell>
          <cell r="B937">
            <v>1610</v>
          </cell>
          <cell r="D937"/>
          <cell r="H937"/>
          <cell r="J937"/>
          <cell r="L937"/>
          <cell r="N937"/>
        </row>
        <row r="938">
          <cell r="A938">
            <v>39979</v>
          </cell>
          <cell r="B938">
            <v>1610</v>
          </cell>
          <cell r="D938"/>
          <cell r="H938"/>
          <cell r="J938"/>
          <cell r="L938"/>
          <cell r="N938"/>
        </row>
        <row r="939">
          <cell r="A939">
            <v>39980</v>
          </cell>
          <cell r="B939">
            <v>1610</v>
          </cell>
          <cell r="D939"/>
          <cell r="H939"/>
          <cell r="J939"/>
          <cell r="L939"/>
          <cell r="N939"/>
        </row>
        <row r="940">
          <cell r="A940">
            <v>39981</v>
          </cell>
          <cell r="B940">
            <v>1610</v>
          </cell>
          <cell r="D940"/>
          <cell r="H940"/>
          <cell r="J940"/>
          <cell r="L940"/>
          <cell r="N940"/>
        </row>
        <row r="941">
          <cell r="A941">
            <v>39982</v>
          </cell>
          <cell r="B941">
            <v>1610</v>
          </cell>
          <cell r="D941"/>
          <cell r="H941"/>
          <cell r="J941"/>
          <cell r="L941"/>
          <cell r="N941"/>
        </row>
        <row r="942">
          <cell r="A942">
            <v>39983</v>
          </cell>
          <cell r="B942">
            <v>1610</v>
          </cell>
          <cell r="D942"/>
          <cell r="H942"/>
          <cell r="J942"/>
          <cell r="L942"/>
          <cell r="N942"/>
        </row>
        <row r="943">
          <cell r="A943">
            <v>39986</v>
          </cell>
          <cell r="B943">
            <v>1620</v>
          </cell>
          <cell r="D943"/>
          <cell r="H943"/>
          <cell r="J943"/>
          <cell r="L943"/>
          <cell r="N943"/>
        </row>
        <row r="944">
          <cell r="A944">
            <v>39987</v>
          </cell>
          <cell r="B944">
            <v>1620</v>
          </cell>
          <cell r="D944"/>
          <cell r="H944"/>
          <cell r="J944"/>
          <cell r="L944"/>
          <cell r="N944"/>
        </row>
        <row r="945">
          <cell r="A945">
            <v>39988</v>
          </cell>
          <cell r="B945">
            <v>1620</v>
          </cell>
          <cell r="D945"/>
          <cell r="H945"/>
          <cell r="J945"/>
          <cell r="L945"/>
          <cell r="N945"/>
        </row>
        <row r="946">
          <cell r="A946">
            <v>39989</v>
          </cell>
          <cell r="B946">
            <v>1630</v>
          </cell>
          <cell r="D946"/>
          <cell r="H946"/>
          <cell r="J946"/>
          <cell r="L946"/>
          <cell r="N946"/>
        </row>
        <row r="947">
          <cell r="A947">
            <v>39990</v>
          </cell>
          <cell r="B947">
            <v>1630</v>
          </cell>
          <cell r="D947"/>
          <cell r="H947"/>
          <cell r="J947"/>
          <cell r="L947"/>
          <cell r="N947"/>
        </row>
        <row r="948">
          <cell r="A948">
            <v>39993</v>
          </cell>
          <cell r="B948">
            <v>1630</v>
          </cell>
          <cell r="D948"/>
          <cell r="H948"/>
          <cell r="J948"/>
          <cell r="L948"/>
          <cell r="N948"/>
        </row>
        <row r="949">
          <cell r="A949">
            <v>39994</v>
          </cell>
          <cell r="B949">
            <v>1630</v>
          </cell>
          <cell r="D949"/>
          <cell r="H949"/>
          <cell r="J949"/>
          <cell r="L949"/>
          <cell r="N949"/>
        </row>
        <row r="950">
          <cell r="A950">
            <v>39995</v>
          </cell>
          <cell r="B950">
            <v>1640</v>
          </cell>
          <cell r="D950"/>
          <cell r="H950"/>
          <cell r="J950"/>
          <cell r="L950"/>
          <cell r="N950"/>
        </row>
        <row r="951">
          <cell r="A951">
            <v>39996</v>
          </cell>
          <cell r="B951">
            <v>1640</v>
          </cell>
          <cell r="D951"/>
          <cell r="H951"/>
          <cell r="J951"/>
          <cell r="L951"/>
          <cell r="N951"/>
        </row>
        <row r="952">
          <cell r="A952">
            <v>39997</v>
          </cell>
          <cell r="B952">
            <v>1660</v>
          </cell>
          <cell r="D952"/>
          <cell r="H952"/>
          <cell r="J952"/>
          <cell r="L952"/>
          <cell r="N952"/>
        </row>
        <row r="953">
          <cell r="A953">
            <v>40000</v>
          </cell>
          <cell r="B953">
            <v>1660</v>
          </cell>
          <cell r="D953"/>
          <cell r="H953"/>
          <cell r="J953"/>
          <cell r="L953"/>
          <cell r="N953"/>
        </row>
        <row r="954">
          <cell r="A954">
            <v>40001</v>
          </cell>
          <cell r="B954">
            <v>1660</v>
          </cell>
          <cell r="D954"/>
          <cell r="H954"/>
          <cell r="J954"/>
          <cell r="L954"/>
          <cell r="N954"/>
        </row>
        <row r="955">
          <cell r="A955">
            <v>40002</v>
          </cell>
          <cell r="B955">
            <v>1660</v>
          </cell>
          <cell r="D955"/>
          <cell r="H955"/>
          <cell r="J955"/>
          <cell r="L955"/>
          <cell r="N955"/>
        </row>
        <row r="956">
          <cell r="A956">
            <v>40003</v>
          </cell>
          <cell r="B956">
            <v>1670</v>
          </cell>
          <cell r="D956"/>
          <cell r="H956"/>
          <cell r="J956"/>
          <cell r="L956"/>
          <cell r="N956"/>
        </row>
        <row r="957">
          <cell r="A957">
            <v>40004</v>
          </cell>
          <cell r="B957">
            <v>1670</v>
          </cell>
          <cell r="D957"/>
          <cell r="H957"/>
          <cell r="J957"/>
          <cell r="L957"/>
          <cell r="N957"/>
        </row>
        <row r="958">
          <cell r="A958">
            <v>40007</v>
          </cell>
          <cell r="B958">
            <v>1670</v>
          </cell>
          <cell r="D958"/>
          <cell r="H958"/>
          <cell r="J958"/>
          <cell r="L958"/>
          <cell r="N958"/>
        </row>
        <row r="959">
          <cell r="A959">
            <v>40008</v>
          </cell>
          <cell r="B959">
            <v>1680</v>
          </cell>
          <cell r="D959"/>
          <cell r="H959"/>
          <cell r="J959"/>
          <cell r="L959"/>
          <cell r="N959"/>
        </row>
        <row r="960">
          <cell r="A960">
            <v>40009</v>
          </cell>
          <cell r="B960">
            <v>1680</v>
          </cell>
          <cell r="D960"/>
          <cell r="H960"/>
          <cell r="J960"/>
          <cell r="L960"/>
          <cell r="N960"/>
        </row>
        <row r="961">
          <cell r="A961">
            <v>40010</v>
          </cell>
          <cell r="B961">
            <v>1680</v>
          </cell>
          <cell r="D961"/>
          <cell r="H961"/>
          <cell r="J961"/>
          <cell r="L961"/>
          <cell r="N961"/>
        </row>
        <row r="962">
          <cell r="A962">
            <v>40011</v>
          </cell>
          <cell r="B962">
            <v>1680</v>
          </cell>
          <cell r="D962"/>
          <cell r="H962"/>
          <cell r="J962"/>
          <cell r="L962"/>
          <cell r="N962"/>
        </row>
        <row r="963">
          <cell r="A963">
            <v>40014</v>
          </cell>
          <cell r="B963">
            <v>1670</v>
          </cell>
          <cell r="D963"/>
          <cell r="H963"/>
          <cell r="J963"/>
          <cell r="L963"/>
          <cell r="N963"/>
        </row>
        <row r="964">
          <cell r="A964">
            <v>40015</v>
          </cell>
          <cell r="B964">
            <v>1670</v>
          </cell>
          <cell r="D964"/>
          <cell r="H964"/>
          <cell r="J964"/>
          <cell r="L964"/>
          <cell r="N964"/>
        </row>
        <row r="965">
          <cell r="A965">
            <v>40016</v>
          </cell>
          <cell r="B965">
            <v>1670</v>
          </cell>
          <cell r="D965"/>
          <cell r="H965"/>
          <cell r="J965"/>
          <cell r="L965"/>
          <cell r="N965"/>
        </row>
        <row r="966">
          <cell r="A966">
            <v>40017</v>
          </cell>
          <cell r="B966">
            <v>1680</v>
          </cell>
          <cell r="D966"/>
          <cell r="H966"/>
          <cell r="J966"/>
          <cell r="L966"/>
          <cell r="N966"/>
        </row>
        <row r="967">
          <cell r="A967">
            <v>40018</v>
          </cell>
          <cell r="B967">
            <v>1680</v>
          </cell>
          <cell r="D967"/>
          <cell r="H967"/>
          <cell r="J967"/>
          <cell r="L967"/>
          <cell r="N967"/>
        </row>
        <row r="968">
          <cell r="A968">
            <v>40021</v>
          </cell>
          <cell r="B968">
            <v>1680</v>
          </cell>
          <cell r="D968"/>
          <cell r="H968"/>
          <cell r="J968"/>
          <cell r="L968"/>
          <cell r="N968"/>
        </row>
        <row r="969">
          <cell r="A969">
            <v>40022</v>
          </cell>
          <cell r="B969">
            <v>1680</v>
          </cell>
          <cell r="D969"/>
          <cell r="H969"/>
          <cell r="J969"/>
          <cell r="L969"/>
          <cell r="N969"/>
        </row>
        <row r="970">
          <cell r="A970">
            <v>40023</v>
          </cell>
          <cell r="B970">
            <v>1680</v>
          </cell>
          <cell r="D970"/>
          <cell r="H970"/>
          <cell r="J970"/>
          <cell r="L970"/>
          <cell r="N970"/>
        </row>
        <row r="971">
          <cell r="A971">
            <v>40024</v>
          </cell>
          <cell r="B971">
            <v>1680</v>
          </cell>
          <cell r="D971"/>
          <cell r="H971"/>
          <cell r="J971"/>
          <cell r="L971"/>
          <cell r="N971"/>
        </row>
        <row r="972">
          <cell r="A972">
            <v>40025</v>
          </cell>
          <cell r="B972">
            <v>1680</v>
          </cell>
          <cell r="D972"/>
          <cell r="H972"/>
          <cell r="J972"/>
          <cell r="L972"/>
          <cell r="N972"/>
        </row>
        <row r="973">
          <cell r="A973">
            <v>40028</v>
          </cell>
          <cell r="B973">
            <v>1680</v>
          </cell>
          <cell r="D973"/>
          <cell r="H973"/>
          <cell r="J973"/>
          <cell r="L973"/>
          <cell r="N973"/>
        </row>
        <row r="974">
          <cell r="A974">
            <v>40029</v>
          </cell>
          <cell r="B974">
            <v>1680</v>
          </cell>
          <cell r="D974"/>
          <cell r="H974"/>
          <cell r="J974"/>
          <cell r="L974"/>
          <cell r="N974"/>
        </row>
        <row r="975">
          <cell r="A975">
            <v>40030</v>
          </cell>
          <cell r="B975">
            <v>1680</v>
          </cell>
          <cell r="D975"/>
          <cell r="H975"/>
          <cell r="J975"/>
          <cell r="L975"/>
          <cell r="N975"/>
        </row>
        <row r="976">
          <cell r="A976">
            <v>40031</v>
          </cell>
          <cell r="B976">
            <v>1680</v>
          </cell>
          <cell r="D976"/>
          <cell r="H976"/>
          <cell r="J976"/>
          <cell r="L976"/>
          <cell r="N976"/>
        </row>
        <row r="977">
          <cell r="A977">
            <v>40035</v>
          </cell>
          <cell r="B977">
            <v>1680</v>
          </cell>
          <cell r="D977"/>
          <cell r="H977"/>
          <cell r="J977"/>
          <cell r="L977"/>
          <cell r="N977"/>
        </row>
        <row r="978">
          <cell r="A978">
            <v>40036</v>
          </cell>
          <cell r="B978">
            <v>1680</v>
          </cell>
          <cell r="D978"/>
          <cell r="H978"/>
          <cell r="J978"/>
          <cell r="L978"/>
          <cell r="N978"/>
        </row>
        <row r="979">
          <cell r="A979">
            <v>40037</v>
          </cell>
          <cell r="B979">
            <v>1680</v>
          </cell>
          <cell r="D979"/>
          <cell r="H979"/>
          <cell r="J979"/>
          <cell r="L979"/>
          <cell r="N979"/>
        </row>
        <row r="980">
          <cell r="A980">
            <v>40038</v>
          </cell>
          <cell r="B980">
            <v>1680</v>
          </cell>
          <cell r="D980"/>
          <cell r="H980"/>
          <cell r="J980"/>
          <cell r="L980"/>
          <cell r="N980"/>
        </row>
        <row r="981">
          <cell r="A981">
            <v>40039</v>
          </cell>
          <cell r="B981">
            <v>1680</v>
          </cell>
          <cell r="D981"/>
          <cell r="H981"/>
          <cell r="J981"/>
          <cell r="L981"/>
          <cell r="N981"/>
        </row>
        <row r="982">
          <cell r="A982">
            <v>40042</v>
          </cell>
          <cell r="B982">
            <v>1700</v>
          </cell>
          <cell r="D982"/>
          <cell r="H982"/>
          <cell r="J982"/>
          <cell r="L982"/>
          <cell r="N982"/>
        </row>
        <row r="983">
          <cell r="A983">
            <v>40043</v>
          </cell>
          <cell r="B983">
            <v>1700</v>
          </cell>
          <cell r="D983"/>
          <cell r="H983"/>
          <cell r="J983"/>
          <cell r="L983"/>
          <cell r="N983"/>
        </row>
        <row r="984">
          <cell r="A984">
            <v>40044</v>
          </cell>
          <cell r="B984">
            <v>1700</v>
          </cell>
          <cell r="D984"/>
          <cell r="H984"/>
          <cell r="J984"/>
          <cell r="L984"/>
          <cell r="N984"/>
        </row>
        <row r="985">
          <cell r="A985">
            <v>40045</v>
          </cell>
          <cell r="B985">
            <v>1700</v>
          </cell>
          <cell r="D985"/>
          <cell r="H985"/>
          <cell r="J985"/>
          <cell r="L985"/>
          <cell r="N985"/>
        </row>
        <row r="986">
          <cell r="A986">
            <v>40046</v>
          </cell>
          <cell r="B986">
            <v>1700</v>
          </cell>
          <cell r="D986"/>
          <cell r="H986"/>
          <cell r="J986"/>
          <cell r="L986"/>
          <cell r="N986"/>
        </row>
        <row r="987">
          <cell r="A987">
            <v>40049</v>
          </cell>
          <cell r="B987">
            <v>1700</v>
          </cell>
          <cell r="D987"/>
          <cell r="H987"/>
          <cell r="J987"/>
          <cell r="L987"/>
          <cell r="N987"/>
        </row>
        <row r="988">
          <cell r="A988">
            <v>40050</v>
          </cell>
          <cell r="B988">
            <v>1700</v>
          </cell>
          <cell r="D988"/>
          <cell r="H988"/>
          <cell r="J988"/>
          <cell r="L988"/>
          <cell r="N988"/>
        </row>
        <row r="989">
          <cell r="A989">
            <v>40051</v>
          </cell>
          <cell r="B989">
            <v>1710</v>
          </cell>
          <cell r="D989"/>
          <cell r="H989"/>
          <cell r="J989"/>
          <cell r="L989"/>
          <cell r="N989"/>
        </row>
        <row r="990">
          <cell r="A990">
            <v>40052</v>
          </cell>
          <cell r="B990">
            <v>1710</v>
          </cell>
          <cell r="D990"/>
          <cell r="H990"/>
          <cell r="J990"/>
          <cell r="L990"/>
          <cell r="N990"/>
        </row>
        <row r="991">
          <cell r="A991">
            <v>40053</v>
          </cell>
          <cell r="B991">
            <v>1720</v>
          </cell>
          <cell r="D991"/>
          <cell r="H991"/>
          <cell r="J991"/>
          <cell r="L991"/>
          <cell r="N991"/>
        </row>
        <row r="992">
          <cell r="A992">
            <v>40056</v>
          </cell>
          <cell r="B992">
            <v>1720</v>
          </cell>
          <cell r="D992"/>
          <cell r="H992"/>
          <cell r="J992"/>
          <cell r="L992"/>
          <cell r="N992"/>
        </row>
        <row r="993">
          <cell r="A993">
            <v>40057</v>
          </cell>
          <cell r="B993">
            <v>1720</v>
          </cell>
          <cell r="D993"/>
          <cell r="H993"/>
          <cell r="J993"/>
          <cell r="L993"/>
          <cell r="N993"/>
        </row>
        <row r="994">
          <cell r="A994">
            <v>40058</v>
          </cell>
          <cell r="B994">
            <v>1730</v>
          </cell>
          <cell r="D994"/>
          <cell r="H994"/>
          <cell r="J994"/>
          <cell r="L994"/>
          <cell r="N994"/>
        </row>
        <row r="995">
          <cell r="A995">
            <v>40059</v>
          </cell>
          <cell r="B995">
            <v>1730</v>
          </cell>
          <cell r="D995"/>
          <cell r="H995"/>
          <cell r="J995"/>
          <cell r="L995"/>
          <cell r="N995"/>
        </row>
        <row r="996">
          <cell r="A996">
            <v>40060</v>
          </cell>
          <cell r="B996">
            <v>1730</v>
          </cell>
          <cell r="D996"/>
          <cell r="H996"/>
          <cell r="J996"/>
          <cell r="L996"/>
          <cell r="N996"/>
        </row>
        <row r="997">
          <cell r="A997">
            <v>40063</v>
          </cell>
          <cell r="B997">
            <v>1730</v>
          </cell>
          <cell r="D997"/>
          <cell r="H997"/>
          <cell r="J997"/>
          <cell r="L997"/>
          <cell r="N997"/>
        </row>
        <row r="998">
          <cell r="A998">
            <v>40064</v>
          </cell>
          <cell r="B998">
            <v>1730</v>
          </cell>
          <cell r="D998"/>
          <cell r="H998"/>
          <cell r="J998"/>
          <cell r="L998"/>
          <cell r="N998"/>
        </row>
        <row r="999">
          <cell r="A999">
            <v>40065</v>
          </cell>
          <cell r="B999">
            <v>1740</v>
          </cell>
          <cell r="D999"/>
          <cell r="H999"/>
          <cell r="J999"/>
          <cell r="L999"/>
          <cell r="N999"/>
        </row>
        <row r="1000">
          <cell r="A1000">
            <v>40066</v>
          </cell>
          <cell r="B1000">
            <v>1740</v>
          </cell>
          <cell r="D1000"/>
          <cell r="H1000"/>
          <cell r="J1000"/>
          <cell r="L1000"/>
          <cell r="N1000"/>
        </row>
        <row r="1001">
          <cell r="A1001">
            <v>40067</v>
          </cell>
          <cell r="B1001">
            <v>1740</v>
          </cell>
          <cell r="D1001"/>
          <cell r="H1001"/>
          <cell r="J1001"/>
          <cell r="L1001"/>
          <cell r="N1001"/>
        </row>
        <row r="1002">
          <cell r="A1002">
            <v>40070</v>
          </cell>
          <cell r="B1002">
            <v>1740</v>
          </cell>
          <cell r="D1002"/>
          <cell r="H1002"/>
          <cell r="J1002"/>
          <cell r="L1002"/>
          <cell r="N1002"/>
        </row>
        <row r="1003">
          <cell r="A1003">
            <v>40071</v>
          </cell>
          <cell r="B1003">
            <v>1740</v>
          </cell>
          <cell r="D1003"/>
          <cell r="H1003"/>
          <cell r="J1003"/>
          <cell r="L1003"/>
          <cell r="N1003"/>
        </row>
        <row r="1004">
          <cell r="A1004">
            <v>40072</v>
          </cell>
          <cell r="B1004">
            <v>1740</v>
          </cell>
          <cell r="D1004"/>
          <cell r="H1004"/>
          <cell r="J1004"/>
          <cell r="L1004"/>
          <cell r="N1004"/>
        </row>
        <row r="1005">
          <cell r="A1005">
            <v>40073</v>
          </cell>
          <cell r="B1005">
            <v>1740</v>
          </cell>
          <cell r="D1005"/>
          <cell r="H1005"/>
          <cell r="J1005"/>
          <cell r="L1005"/>
          <cell r="N1005"/>
        </row>
        <row r="1006">
          <cell r="A1006">
            <v>40074</v>
          </cell>
          <cell r="B1006">
            <v>1740</v>
          </cell>
          <cell r="D1006"/>
          <cell r="H1006"/>
          <cell r="J1006"/>
          <cell r="L1006"/>
          <cell r="N1006"/>
        </row>
        <row r="1007">
          <cell r="A1007">
            <v>40077</v>
          </cell>
          <cell r="B1007">
            <v>1720</v>
          </cell>
          <cell r="D1007"/>
          <cell r="H1007"/>
          <cell r="J1007"/>
          <cell r="L1007"/>
          <cell r="N1007"/>
        </row>
        <row r="1008">
          <cell r="A1008">
            <v>40078</v>
          </cell>
          <cell r="B1008">
            <v>1720</v>
          </cell>
          <cell r="D1008"/>
          <cell r="H1008"/>
          <cell r="J1008"/>
          <cell r="L1008"/>
          <cell r="N1008"/>
        </row>
        <row r="1009">
          <cell r="A1009">
            <v>40079</v>
          </cell>
          <cell r="B1009">
            <v>1720</v>
          </cell>
          <cell r="D1009"/>
          <cell r="H1009"/>
          <cell r="J1009"/>
          <cell r="L1009"/>
          <cell r="N1009"/>
        </row>
        <row r="1010">
          <cell r="A1010">
            <v>40080</v>
          </cell>
          <cell r="B1010">
            <v>1710</v>
          </cell>
          <cell r="D1010"/>
          <cell r="H1010"/>
          <cell r="J1010"/>
          <cell r="L1010"/>
          <cell r="N1010"/>
        </row>
        <row r="1011">
          <cell r="A1011">
            <v>40081</v>
          </cell>
          <cell r="B1011">
            <v>1710</v>
          </cell>
          <cell r="D1011"/>
          <cell r="H1011"/>
          <cell r="J1011"/>
          <cell r="L1011"/>
          <cell r="N1011"/>
        </row>
        <row r="1012">
          <cell r="A1012">
            <v>40084</v>
          </cell>
          <cell r="B1012">
            <v>1710</v>
          </cell>
          <cell r="D1012"/>
          <cell r="H1012"/>
          <cell r="J1012"/>
          <cell r="L1012"/>
          <cell r="N1012"/>
        </row>
        <row r="1013">
          <cell r="A1013">
            <v>40085</v>
          </cell>
          <cell r="B1013">
            <v>1710</v>
          </cell>
          <cell r="D1013"/>
          <cell r="H1013"/>
          <cell r="J1013"/>
          <cell r="L1013"/>
          <cell r="N1013"/>
        </row>
        <row r="1014">
          <cell r="A1014">
            <v>40086</v>
          </cell>
          <cell r="B1014">
            <v>1710</v>
          </cell>
          <cell r="D1014"/>
          <cell r="H1014"/>
          <cell r="J1014"/>
          <cell r="L1014"/>
          <cell r="N1014"/>
        </row>
        <row r="1015">
          <cell r="A1015">
            <v>40095</v>
          </cell>
          <cell r="B1015">
            <v>1700</v>
          </cell>
          <cell r="D1015"/>
          <cell r="H1015"/>
          <cell r="J1015"/>
          <cell r="L1015"/>
          <cell r="N1015"/>
        </row>
        <row r="1016">
          <cell r="A1016">
            <v>40098</v>
          </cell>
          <cell r="B1016">
            <v>1690</v>
          </cell>
          <cell r="D1016"/>
          <cell r="H1016"/>
          <cell r="J1016"/>
          <cell r="L1016"/>
          <cell r="N1016"/>
        </row>
        <row r="1017">
          <cell r="A1017">
            <v>40099</v>
          </cell>
          <cell r="B1017">
            <v>1690</v>
          </cell>
          <cell r="D1017"/>
          <cell r="H1017"/>
          <cell r="J1017"/>
          <cell r="L1017"/>
          <cell r="N1017"/>
        </row>
        <row r="1018">
          <cell r="A1018">
            <v>40100</v>
          </cell>
          <cell r="B1018">
            <v>1690</v>
          </cell>
          <cell r="D1018"/>
          <cell r="H1018"/>
          <cell r="J1018"/>
          <cell r="L1018"/>
          <cell r="N1018"/>
        </row>
        <row r="1019">
          <cell r="A1019">
            <v>40101</v>
          </cell>
          <cell r="B1019">
            <v>1690</v>
          </cell>
          <cell r="D1019"/>
          <cell r="H1019"/>
          <cell r="J1019"/>
          <cell r="L1019"/>
          <cell r="N1019"/>
        </row>
        <row r="1020">
          <cell r="A1020">
            <v>40102</v>
          </cell>
          <cell r="B1020">
            <v>1700</v>
          </cell>
          <cell r="D1020"/>
          <cell r="H1020"/>
          <cell r="J1020"/>
          <cell r="L1020"/>
          <cell r="N1020"/>
        </row>
        <row r="1021">
          <cell r="A1021">
            <v>40105</v>
          </cell>
          <cell r="B1021">
            <v>1700</v>
          </cell>
          <cell r="D1021"/>
          <cell r="H1021"/>
          <cell r="J1021"/>
          <cell r="L1021"/>
          <cell r="N1021"/>
        </row>
        <row r="1022">
          <cell r="A1022">
            <v>40106</v>
          </cell>
          <cell r="B1022">
            <v>1700</v>
          </cell>
          <cell r="D1022"/>
          <cell r="H1022"/>
          <cell r="J1022"/>
          <cell r="L1022"/>
          <cell r="N1022"/>
        </row>
        <row r="1023">
          <cell r="A1023">
            <v>40107</v>
          </cell>
          <cell r="B1023">
            <v>1700</v>
          </cell>
          <cell r="D1023"/>
          <cell r="H1023"/>
          <cell r="J1023"/>
          <cell r="L1023"/>
          <cell r="N1023"/>
        </row>
        <row r="1024">
          <cell r="A1024">
            <v>40108</v>
          </cell>
          <cell r="B1024">
            <v>1700</v>
          </cell>
          <cell r="D1024"/>
          <cell r="H1024"/>
          <cell r="J1024"/>
          <cell r="L1024"/>
          <cell r="N1024"/>
        </row>
        <row r="1025">
          <cell r="A1025">
            <v>40109</v>
          </cell>
          <cell r="B1025">
            <v>1700</v>
          </cell>
          <cell r="D1025"/>
          <cell r="H1025"/>
          <cell r="J1025"/>
          <cell r="L1025"/>
          <cell r="N1025"/>
        </row>
        <row r="1026">
          <cell r="A1026">
            <v>40112</v>
          </cell>
          <cell r="B1026">
            <v>1720</v>
          </cell>
          <cell r="D1026"/>
          <cell r="H1026"/>
          <cell r="J1026"/>
          <cell r="L1026"/>
          <cell r="N1026"/>
        </row>
        <row r="1027">
          <cell r="A1027">
            <v>40113</v>
          </cell>
          <cell r="B1027">
            <v>1720</v>
          </cell>
          <cell r="D1027"/>
          <cell r="H1027"/>
          <cell r="J1027"/>
          <cell r="L1027"/>
          <cell r="N1027"/>
        </row>
        <row r="1028">
          <cell r="A1028">
            <v>40114</v>
          </cell>
          <cell r="B1028">
            <v>1720</v>
          </cell>
          <cell r="D1028"/>
          <cell r="H1028"/>
          <cell r="J1028"/>
          <cell r="L1028"/>
          <cell r="N1028"/>
        </row>
        <row r="1029">
          <cell r="A1029">
            <v>40115</v>
          </cell>
          <cell r="B1029">
            <v>1720</v>
          </cell>
          <cell r="D1029"/>
          <cell r="H1029"/>
          <cell r="J1029"/>
          <cell r="L1029"/>
          <cell r="N1029"/>
        </row>
        <row r="1030">
          <cell r="A1030">
            <v>40116</v>
          </cell>
          <cell r="B1030">
            <v>1720</v>
          </cell>
          <cell r="D1030"/>
          <cell r="H1030"/>
          <cell r="J1030"/>
          <cell r="L1030"/>
          <cell r="N1030"/>
        </row>
        <row r="1031">
          <cell r="A1031">
            <v>40119</v>
          </cell>
          <cell r="B1031">
            <v>1720</v>
          </cell>
          <cell r="D1031"/>
          <cell r="H1031"/>
          <cell r="J1031"/>
          <cell r="L1031"/>
          <cell r="N1031"/>
        </row>
        <row r="1032">
          <cell r="A1032">
            <v>40120</v>
          </cell>
          <cell r="B1032">
            <v>1720</v>
          </cell>
          <cell r="D1032"/>
          <cell r="H1032"/>
          <cell r="J1032"/>
          <cell r="L1032"/>
          <cell r="N1032"/>
        </row>
        <row r="1033">
          <cell r="A1033">
            <v>40121</v>
          </cell>
          <cell r="B1033">
            <v>1710</v>
          </cell>
          <cell r="D1033"/>
          <cell r="H1033"/>
          <cell r="J1033"/>
          <cell r="L1033"/>
          <cell r="N1033"/>
        </row>
        <row r="1034">
          <cell r="A1034">
            <v>40122</v>
          </cell>
          <cell r="B1034">
            <v>1700</v>
          </cell>
          <cell r="D1034"/>
          <cell r="H1034"/>
          <cell r="J1034"/>
          <cell r="L1034"/>
          <cell r="N1034"/>
        </row>
        <row r="1035">
          <cell r="A1035">
            <v>40123</v>
          </cell>
          <cell r="B1035">
            <v>1695</v>
          </cell>
          <cell r="D1035"/>
          <cell r="H1035"/>
          <cell r="J1035"/>
          <cell r="L1035"/>
          <cell r="N1035"/>
        </row>
        <row r="1036">
          <cell r="A1036">
            <v>40126</v>
          </cell>
          <cell r="B1036">
            <v>1710</v>
          </cell>
          <cell r="D1036"/>
          <cell r="H1036"/>
          <cell r="J1036"/>
          <cell r="L1036"/>
          <cell r="N1036"/>
        </row>
        <row r="1037">
          <cell r="A1037">
            <v>40127</v>
          </cell>
          <cell r="B1037">
            <v>1710</v>
          </cell>
          <cell r="D1037"/>
          <cell r="H1037"/>
          <cell r="J1037"/>
          <cell r="L1037"/>
          <cell r="N1037"/>
        </row>
        <row r="1038">
          <cell r="A1038">
            <v>40128</v>
          </cell>
          <cell r="B1038">
            <v>1710</v>
          </cell>
          <cell r="D1038"/>
          <cell r="H1038"/>
          <cell r="J1038"/>
          <cell r="L1038"/>
          <cell r="N1038"/>
        </row>
        <row r="1039">
          <cell r="A1039">
            <v>40129</v>
          </cell>
          <cell r="B1039">
            <v>1720</v>
          </cell>
          <cell r="D1039"/>
          <cell r="H1039"/>
          <cell r="J1039"/>
          <cell r="L1039"/>
          <cell r="N1039"/>
        </row>
        <row r="1040">
          <cell r="A1040">
            <v>40130</v>
          </cell>
          <cell r="B1040">
            <v>1720</v>
          </cell>
          <cell r="D1040"/>
          <cell r="H1040"/>
          <cell r="J1040"/>
          <cell r="L1040"/>
          <cell r="N1040"/>
        </row>
        <row r="1041">
          <cell r="A1041">
            <v>40133</v>
          </cell>
          <cell r="B1041">
            <v>1720</v>
          </cell>
          <cell r="D1041"/>
          <cell r="H1041"/>
          <cell r="J1041"/>
          <cell r="L1041"/>
          <cell r="N1041"/>
        </row>
        <row r="1042">
          <cell r="A1042">
            <v>40134</v>
          </cell>
          <cell r="B1042">
            <v>1720</v>
          </cell>
          <cell r="D1042"/>
          <cell r="H1042"/>
          <cell r="J1042"/>
          <cell r="L1042"/>
          <cell r="N1042"/>
        </row>
        <row r="1043">
          <cell r="A1043">
            <v>40135</v>
          </cell>
          <cell r="B1043">
            <v>1720</v>
          </cell>
          <cell r="D1043"/>
          <cell r="H1043"/>
          <cell r="J1043"/>
          <cell r="L1043"/>
          <cell r="N1043"/>
        </row>
        <row r="1044">
          <cell r="A1044">
            <v>40136</v>
          </cell>
          <cell r="B1044">
            <v>1740</v>
          </cell>
          <cell r="D1044"/>
          <cell r="H1044"/>
          <cell r="J1044"/>
          <cell r="L1044"/>
          <cell r="N1044"/>
        </row>
        <row r="1045">
          <cell r="A1045">
            <v>40137</v>
          </cell>
          <cell r="B1045">
            <v>1740</v>
          </cell>
          <cell r="D1045"/>
          <cell r="H1045"/>
          <cell r="J1045"/>
          <cell r="L1045"/>
          <cell r="N1045"/>
        </row>
        <row r="1046">
          <cell r="A1046">
            <v>40140</v>
          </cell>
          <cell r="B1046">
            <v>1740</v>
          </cell>
          <cell r="D1046"/>
          <cell r="H1046"/>
          <cell r="J1046"/>
          <cell r="L1046"/>
          <cell r="N1046"/>
        </row>
        <row r="1047">
          <cell r="A1047">
            <v>40141</v>
          </cell>
          <cell r="B1047">
            <v>1740</v>
          </cell>
          <cell r="D1047"/>
          <cell r="H1047"/>
          <cell r="J1047"/>
          <cell r="L1047"/>
          <cell r="N1047"/>
        </row>
        <row r="1048">
          <cell r="A1048">
            <v>40142</v>
          </cell>
          <cell r="B1048">
            <v>1750</v>
          </cell>
          <cell r="D1048"/>
          <cell r="H1048"/>
          <cell r="J1048"/>
          <cell r="L1048"/>
          <cell r="N1048"/>
        </row>
        <row r="1049">
          <cell r="A1049">
            <v>40143</v>
          </cell>
          <cell r="B1049">
            <v>1750</v>
          </cell>
          <cell r="D1049"/>
          <cell r="H1049"/>
          <cell r="J1049"/>
          <cell r="L1049"/>
          <cell r="N1049"/>
        </row>
        <row r="1050">
          <cell r="A1050">
            <v>40144</v>
          </cell>
          <cell r="B1050">
            <v>1750</v>
          </cell>
          <cell r="D1050"/>
          <cell r="H1050"/>
          <cell r="J1050"/>
          <cell r="L1050"/>
          <cell r="N1050"/>
        </row>
        <row r="1051">
          <cell r="A1051">
            <v>40147</v>
          </cell>
          <cell r="B1051">
            <v>1750</v>
          </cell>
          <cell r="D1051"/>
          <cell r="H1051"/>
          <cell r="J1051"/>
          <cell r="L1051"/>
          <cell r="N1051"/>
        </row>
        <row r="1052">
          <cell r="A1052">
            <v>40148</v>
          </cell>
          <cell r="B1052">
            <v>1750</v>
          </cell>
          <cell r="D1052"/>
          <cell r="H1052"/>
          <cell r="J1052"/>
          <cell r="L1052"/>
          <cell r="N1052"/>
        </row>
        <row r="1053">
          <cell r="A1053">
            <v>40149</v>
          </cell>
          <cell r="B1053">
            <v>1750</v>
          </cell>
          <cell r="D1053"/>
          <cell r="H1053"/>
          <cell r="J1053"/>
          <cell r="L1053"/>
          <cell r="N1053"/>
        </row>
        <row r="1054">
          <cell r="A1054">
            <v>40150</v>
          </cell>
          <cell r="B1054">
            <v>1750</v>
          </cell>
          <cell r="D1054"/>
          <cell r="H1054"/>
          <cell r="J1054"/>
          <cell r="L1054"/>
          <cell r="N1054"/>
        </row>
        <row r="1055">
          <cell r="A1055">
            <v>40151</v>
          </cell>
          <cell r="B1055">
            <v>1750</v>
          </cell>
          <cell r="D1055"/>
          <cell r="H1055"/>
          <cell r="J1055"/>
          <cell r="L1055"/>
          <cell r="N1055"/>
        </row>
        <row r="1056">
          <cell r="A1056">
            <v>40154</v>
          </cell>
          <cell r="B1056">
            <v>1760</v>
          </cell>
          <cell r="D1056"/>
          <cell r="H1056"/>
          <cell r="J1056"/>
          <cell r="L1056"/>
          <cell r="N1056"/>
        </row>
        <row r="1057">
          <cell r="A1057">
            <v>40155</v>
          </cell>
          <cell r="B1057">
            <v>1760</v>
          </cell>
          <cell r="D1057"/>
          <cell r="H1057"/>
          <cell r="J1057"/>
          <cell r="L1057"/>
          <cell r="N1057"/>
        </row>
        <row r="1058">
          <cell r="A1058">
            <v>40156</v>
          </cell>
          <cell r="B1058">
            <v>1760</v>
          </cell>
          <cell r="D1058"/>
          <cell r="H1058"/>
          <cell r="J1058"/>
          <cell r="L1058"/>
          <cell r="N1058"/>
        </row>
        <row r="1059">
          <cell r="A1059">
            <v>40157</v>
          </cell>
          <cell r="B1059">
            <v>1760</v>
          </cell>
          <cell r="D1059"/>
          <cell r="H1059"/>
          <cell r="J1059"/>
          <cell r="L1059"/>
          <cell r="N1059"/>
        </row>
        <row r="1060">
          <cell r="A1060">
            <v>40158</v>
          </cell>
          <cell r="B1060">
            <v>1770</v>
          </cell>
          <cell r="D1060"/>
          <cell r="H1060"/>
          <cell r="J1060"/>
          <cell r="L1060"/>
          <cell r="N1060"/>
        </row>
        <row r="1061">
          <cell r="A1061">
            <v>40161</v>
          </cell>
          <cell r="B1061">
            <v>1760</v>
          </cell>
          <cell r="D1061"/>
          <cell r="H1061"/>
          <cell r="J1061"/>
          <cell r="L1061"/>
          <cell r="N1061"/>
        </row>
        <row r="1062">
          <cell r="A1062">
            <v>40162</v>
          </cell>
          <cell r="B1062">
            <v>1760</v>
          </cell>
          <cell r="D1062"/>
          <cell r="H1062"/>
          <cell r="J1062"/>
          <cell r="L1062"/>
          <cell r="N1062"/>
        </row>
        <row r="1063">
          <cell r="A1063">
            <v>40163</v>
          </cell>
          <cell r="B1063">
            <v>1760</v>
          </cell>
          <cell r="D1063"/>
          <cell r="H1063"/>
          <cell r="J1063"/>
          <cell r="L1063"/>
          <cell r="N1063"/>
        </row>
        <row r="1064">
          <cell r="A1064">
            <v>40164</v>
          </cell>
          <cell r="B1064">
            <v>1760</v>
          </cell>
          <cell r="D1064"/>
          <cell r="H1064"/>
          <cell r="J1064"/>
          <cell r="L1064"/>
          <cell r="N1064"/>
        </row>
        <row r="1065">
          <cell r="A1065">
            <v>40165</v>
          </cell>
          <cell r="B1065">
            <v>1760</v>
          </cell>
          <cell r="D1065"/>
          <cell r="H1065"/>
          <cell r="J1065"/>
          <cell r="L1065"/>
          <cell r="N1065"/>
        </row>
        <row r="1066">
          <cell r="A1066">
            <v>40168</v>
          </cell>
          <cell r="B1066">
            <v>1760</v>
          </cell>
          <cell r="D1066"/>
          <cell r="H1066"/>
          <cell r="J1066"/>
          <cell r="L1066"/>
          <cell r="N1066"/>
        </row>
        <row r="1067">
          <cell r="A1067">
            <v>40169</v>
          </cell>
          <cell r="B1067">
            <v>1760</v>
          </cell>
          <cell r="D1067"/>
          <cell r="H1067"/>
          <cell r="J1067"/>
          <cell r="L1067"/>
          <cell r="N1067"/>
        </row>
        <row r="1068">
          <cell r="A1068">
            <v>40170</v>
          </cell>
          <cell r="B1068">
            <v>1760</v>
          </cell>
          <cell r="D1068"/>
          <cell r="H1068"/>
          <cell r="J1068"/>
          <cell r="L1068"/>
          <cell r="N1068"/>
        </row>
        <row r="1069">
          <cell r="A1069">
            <v>40171</v>
          </cell>
          <cell r="B1069">
            <v>1760</v>
          </cell>
          <cell r="D1069"/>
          <cell r="H1069"/>
          <cell r="J1069"/>
          <cell r="L1069"/>
          <cell r="N1069"/>
        </row>
        <row r="1070">
          <cell r="A1070">
            <v>40172</v>
          </cell>
          <cell r="B1070">
            <v>1760</v>
          </cell>
          <cell r="D1070"/>
          <cell r="H1070"/>
          <cell r="J1070"/>
          <cell r="L1070"/>
          <cell r="N1070"/>
        </row>
        <row r="1071">
          <cell r="A1071">
            <v>40175</v>
          </cell>
          <cell r="B1071">
            <v>1770</v>
          </cell>
          <cell r="D1071"/>
          <cell r="H1071"/>
          <cell r="J1071"/>
          <cell r="L1071"/>
          <cell r="N1071"/>
        </row>
        <row r="1072">
          <cell r="A1072">
            <v>40176</v>
          </cell>
          <cell r="B1072">
            <v>1770</v>
          </cell>
          <cell r="D1072"/>
          <cell r="H1072"/>
          <cell r="J1072"/>
          <cell r="L1072"/>
          <cell r="N1072"/>
        </row>
        <row r="1073">
          <cell r="A1073">
            <v>40177</v>
          </cell>
          <cell r="B1073">
            <v>1770</v>
          </cell>
          <cell r="D1073"/>
          <cell r="H1073"/>
          <cell r="J1073"/>
          <cell r="L1073"/>
          <cell r="N1073"/>
        </row>
        <row r="1074">
          <cell r="A1074">
            <v>40178</v>
          </cell>
          <cell r="B1074">
            <v>1770</v>
          </cell>
          <cell r="D1074"/>
          <cell r="H1074"/>
          <cell r="J1074"/>
          <cell r="L1074"/>
          <cell r="N1074"/>
        </row>
        <row r="1075">
          <cell r="A1075">
            <v>40182</v>
          </cell>
          <cell r="B1075">
            <v>1790</v>
          </cell>
          <cell r="D1075"/>
          <cell r="H1075"/>
          <cell r="J1075"/>
          <cell r="L1075"/>
          <cell r="N1075"/>
        </row>
        <row r="1076">
          <cell r="A1076">
            <v>40183</v>
          </cell>
          <cell r="B1076">
            <v>1800</v>
          </cell>
          <cell r="D1076"/>
          <cell r="H1076"/>
          <cell r="J1076"/>
          <cell r="L1076"/>
          <cell r="N1076"/>
        </row>
        <row r="1077">
          <cell r="A1077">
            <v>40184</v>
          </cell>
          <cell r="B1077">
            <v>1800</v>
          </cell>
          <cell r="D1077"/>
          <cell r="H1077"/>
          <cell r="J1077"/>
          <cell r="L1077"/>
          <cell r="N1077"/>
        </row>
        <row r="1078">
          <cell r="A1078">
            <v>40185</v>
          </cell>
          <cell r="B1078">
            <v>1800</v>
          </cell>
          <cell r="D1078"/>
          <cell r="H1078"/>
          <cell r="J1078"/>
          <cell r="L1078"/>
          <cell r="N1078"/>
        </row>
        <row r="1079">
          <cell r="A1079">
            <v>40186</v>
          </cell>
          <cell r="B1079">
            <v>1810</v>
          </cell>
          <cell r="D1079"/>
          <cell r="H1079"/>
          <cell r="J1079"/>
          <cell r="L1079"/>
          <cell r="N1079"/>
        </row>
        <row r="1080">
          <cell r="A1080">
            <v>40189</v>
          </cell>
          <cell r="B1080">
            <v>1820</v>
          </cell>
          <cell r="D1080"/>
          <cell r="H1080"/>
          <cell r="J1080"/>
          <cell r="L1080"/>
          <cell r="N1080"/>
        </row>
        <row r="1081">
          <cell r="A1081">
            <v>40193</v>
          </cell>
          <cell r="B1081">
            <v>1820</v>
          </cell>
          <cell r="D1081"/>
          <cell r="H1081"/>
          <cell r="J1081"/>
          <cell r="L1081"/>
          <cell r="N1081"/>
        </row>
        <row r="1082">
          <cell r="A1082">
            <v>40196</v>
          </cell>
          <cell r="B1082">
            <v>1810</v>
          </cell>
          <cell r="D1082"/>
          <cell r="H1082"/>
          <cell r="J1082"/>
          <cell r="L1082"/>
          <cell r="N1082"/>
        </row>
        <row r="1083">
          <cell r="A1083">
            <v>40197</v>
          </cell>
          <cell r="B1083">
            <v>1810</v>
          </cell>
          <cell r="D1083"/>
          <cell r="H1083"/>
          <cell r="J1083"/>
          <cell r="L1083"/>
          <cell r="N1083"/>
        </row>
        <row r="1084">
          <cell r="A1084">
            <v>40198</v>
          </cell>
          <cell r="B1084">
            <v>1810</v>
          </cell>
          <cell r="D1084"/>
          <cell r="H1084"/>
          <cell r="J1084"/>
          <cell r="L1084"/>
          <cell r="N1084"/>
        </row>
        <row r="1085">
          <cell r="A1085">
            <v>40199</v>
          </cell>
          <cell r="B1085">
            <v>1810</v>
          </cell>
          <cell r="D1085"/>
          <cell r="H1085"/>
          <cell r="J1085"/>
          <cell r="L1085"/>
          <cell r="N1085"/>
        </row>
        <row r="1086">
          <cell r="A1086">
            <v>40200</v>
          </cell>
          <cell r="B1086">
            <v>1810</v>
          </cell>
          <cell r="D1086"/>
          <cell r="H1086"/>
          <cell r="J1086"/>
          <cell r="L1086"/>
          <cell r="N1086"/>
        </row>
        <row r="1087">
          <cell r="A1087">
            <v>40203</v>
          </cell>
          <cell r="B1087">
            <v>1810</v>
          </cell>
          <cell r="D1087"/>
          <cell r="H1087"/>
          <cell r="J1087"/>
          <cell r="L1087"/>
          <cell r="N1087"/>
        </row>
        <row r="1088">
          <cell r="A1088">
            <v>40204</v>
          </cell>
          <cell r="B1088">
            <v>1810</v>
          </cell>
          <cell r="D1088"/>
          <cell r="H1088"/>
          <cell r="J1088"/>
          <cell r="L1088"/>
          <cell r="N1088"/>
        </row>
        <row r="1089">
          <cell r="A1089">
            <v>40205</v>
          </cell>
          <cell r="B1089">
            <v>1810</v>
          </cell>
          <cell r="D1089"/>
          <cell r="H1089"/>
          <cell r="J1089"/>
          <cell r="L1089"/>
          <cell r="N1089"/>
        </row>
        <row r="1090">
          <cell r="A1090">
            <v>40206</v>
          </cell>
          <cell r="B1090">
            <v>1790</v>
          </cell>
          <cell r="D1090"/>
          <cell r="H1090"/>
          <cell r="J1090"/>
          <cell r="L1090"/>
          <cell r="N1090"/>
        </row>
        <row r="1091">
          <cell r="A1091">
            <v>40207</v>
          </cell>
          <cell r="B1091">
            <v>1790</v>
          </cell>
          <cell r="D1091"/>
          <cell r="H1091"/>
          <cell r="J1091"/>
          <cell r="L1091"/>
          <cell r="N1091"/>
        </row>
        <row r="1092">
          <cell r="A1092">
            <v>40210</v>
          </cell>
          <cell r="B1092">
            <v>1790</v>
          </cell>
          <cell r="D1092"/>
          <cell r="H1092"/>
          <cell r="J1092"/>
          <cell r="L1092"/>
          <cell r="N1092"/>
        </row>
        <row r="1093">
          <cell r="A1093">
            <v>40211</v>
          </cell>
          <cell r="B1093">
            <v>1790</v>
          </cell>
          <cell r="D1093"/>
          <cell r="H1093"/>
          <cell r="J1093"/>
          <cell r="L1093"/>
          <cell r="N1093"/>
        </row>
        <row r="1094">
          <cell r="A1094">
            <v>40212</v>
          </cell>
          <cell r="B1094">
            <v>1790</v>
          </cell>
          <cell r="D1094"/>
          <cell r="H1094"/>
          <cell r="J1094"/>
          <cell r="L1094"/>
          <cell r="N1094"/>
        </row>
        <row r="1095">
          <cell r="A1095">
            <v>40213</v>
          </cell>
          <cell r="B1095">
            <v>1790</v>
          </cell>
          <cell r="D1095"/>
          <cell r="H1095"/>
          <cell r="J1095"/>
          <cell r="L1095"/>
          <cell r="N1095"/>
        </row>
        <row r="1096">
          <cell r="A1096">
            <v>40214</v>
          </cell>
          <cell r="B1096">
            <v>1790</v>
          </cell>
          <cell r="D1096"/>
          <cell r="H1096"/>
          <cell r="J1096"/>
          <cell r="L1096"/>
          <cell r="N1096"/>
        </row>
        <row r="1097">
          <cell r="A1097">
            <v>40217</v>
          </cell>
          <cell r="B1097">
            <v>1790</v>
          </cell>
          <cell r="D1097"/>
          <cell r="H1097"/>
          <cell r="J1097"/>
          <cell r="L1097"/>
          <cell r="N1097"/>
        </row>
        <row r="1098">
          <cell r="A1098">
            <v>40218</v>
          </cell>
          <cell r="B1098">
            <v>1790</v>
          </cell>
          <cell r="D1098"/>
          <cell r="H1098"/>
          <cell r="J1098"/>
          <cell r="L1098"/>
          <cell r="N1098"/>
        </row>
        <row r="1099">
          <cell r="A1099">
            <v>40219</v>
          </cell>
          <cell r="B1099">
            <v>1790</v>
          </cell>
          <cell r="D1099"/>
          <cell r="H1099"/>
          <cell r="J1099"/>
          <cell r="L1099"/>
          <cell r="N1099"/>
        </row>
        <row r="1100">
          <cell r="A1100">
            <v>40220</v>
          </cell>
          <cell r="B1100">
            <v>1790</v>
          </cell>
          <cell r="D1100"/>
          <cell r="H1100"/>
          <cell r="J1100"/>
          <cell r="L1100"/>
          <cell r="N1100"/>
        </row>
        <row r="1101">
          <cell r="A1101">
            <v>40221</v>
          </cell>
          <cell r="B1101">
            <v>1790</v>
          </cell>
          <cell r="D1101"/>
          <cell r="H1101"/>
          <cell r="J1101"/>
          <cell r="L1101"/>
          <cell r="N1101"/>
        </row>
        <row r="1102">
          <cell r="A1102">
            <v>40231</v>
          </cell>
          <cell r="B1102">
            <v>1790</v>
          </cell>
          <cell r="D1102"/>
          <cell r="H1102"/>
          <cell r="J1102"/>
          <cell r="L1102"/>
          <cell r="N1102"/>
        </row>
        <row r="1103">
          <cell r="A1103">
            <v>40232</v>
          </cell>
          <cell r="B1103">
            <v>1790</v>
          </cell>
          <cell r="D1103"/>
          <cell r="H1103"/>
          <cell r="J1103"/>
          <cell r="L1103"/>
          <cell r="N1103"/>
        </row>
        <row r="1104">
          <cell r="A1104">
            <v>40233</v>
          </cell>
          <cell r="B1104">
            <v>1790</v>
          </cell>
          <cell r="D1104"/>
          <cell r="H1104"/>
          <cell r="J1104"/>
          <cell r="L1104"/>
          <cell r="N1104"/>
        </row>
        <row r="1105">
          <cell r="A1105">
            <v>40234</v>
          </cell>
          <cell r="B1105">
            <v>1790</v>
          </cell>
          <cell r="D1105"/>
          <cell r="H1105"/>
          <cell r="J1105"/>
          <cell r="L1105"/>
          <cell r="N1105"/>
        </row>
        <row r="1106">
          <cell r="A1106">
            <v>40235</v>
          </cell>
          <cell r="B1106">
            <v>1790</v>
          </cell>
          <cell r="D1106"/>
          <cell r="H1106"/>
          <cell r="J1106"/>
          <cell r="L1106"/>
          <cell r="N1106"/>
        </row>
        <row r="1107">
          <cell r="A1107">
            <v>40238</v>
          </cell>
          <cell r="B1107">
            <v>1790</v>
          </cell>
          <cell r="D1107"/>
          <cell r="H1107"/>
          <cell r="J1107"/>
          <cell r="L1107"/>
          <cell r="N1107"/>
        </row>
        <row r="1108">
          <cell r="A1108">
            <v>40239</v>
          </cell>
          <cell r="B1108">
            <v>1790</v>
          </cell>
          <cell r="D1108"/>
          <cell r="H1108"/>
          <cell r="J1108"/>
          <cell r="L1108"/>
          <cell r="N1108"/>
        </row>
        <row r="1109">
          <cell r="A1109">
            <v>40240</v>
          </cell>
          <cell r="B1109">
            <v>1790</v>
          </cell>
          <cell r="D1109"/>
          <cell r="H1109"/>
          <cell r="J1109"/>
          <cell r="L1109"/>
          <cell r="N1109"/>
        </row>
        <row r="1110">
          <cell r="A1110">
            <v>40241</v>
          </cell>
          <cell r="B1110">
            <v>1790</v>
          </cell>
          <cell r="D1110"/>
          <cell r="H1110"/>
          <cell r="J1110"/>
          <cell r="L1110"/>
          <cell r="N1110"/>
        </row>
        <row r="1111">
          <cell r="A1111">
            <v>40242</v>
          </cell>
          <cell r="B1111">
            <v>1790</v>
          </cell>
          <cell r="D1111"/>
          <cell r="H1111"/>
          <cell r="J1111"/>
          <cell r="L1111"/>
          <cell r="N1111"/>
        </row>
        <row r="1112">
          <cell r="A1112">
            <v>40245</v>
          </cell>
          <cell r="B1112">
            <v>1790</v>
          </cell>
          <cell r="D1112"/>
          <cell r="H1112"/>
          <cell r="J1112"/>
          <cell r="L1112"/>
          <cell r="N1112"/>
        </row>
        <row r="1113">
          <cell r="A1113">
            <v>40246</v>
          </cell>
          <cell r="B1113">
            <v>1800</v>
          </cell>
          <cell r="D1113"/>
          <cell r="H1113"/>
          <cell r="J1113"/>
          <cell r="L1113"/>
          <cell r="N1113"/>
        </row>
        <row r="1114">
          <cell r="A1114">
            <v>40247</v>
          </cell>
          <cell r="B1114">
            <v>1820</v>
          </cell>
          <cell r="D1114"/>
          <cell r="H1114"/>
          <cell r="J1114"/>
          <cell r="L1114"/>
          <cell r="N1114"/>
        </row>
        <row r="1115">
          <cell r="A1115">
            <v>40248</v>
          </cell>
          <cell r="B1115">
            <v>1820</v>
          </cell>
          <cell r="D1115"/>
          <cell r="H1115"/>
          <cell r="J1115"/>
          <cell r="L1115"/>
          <cell r="N1115"/>
        </row>
        <row r="1116">
          <cell r="A1116">
            <v>40249</v>
          </cell>
          <cell r="B1116">
            <v>1820</v>
          </cell>
          <cell r="D1116"/>
          <cell r="H1116"/>
          <cell r="J1116"/>
          <cell r="L1116"/>
          <cell r="N1116"/>
        </row>
        <row r="1117">
          <cell r="A1117">
            <v>40252</v>
          </cell>
          <cell r="B1117">
            <v>1840</v>
          </cell>
          <cell r="D1117"/>
          <cell r="H1117"/>
          <cell r="J1117"/>
          <cell r="L1117"/>
          <cell r="N1117"/>
        </row>
        <row r="1118">
          <cell r="A1118">
            <v>40253</v>
          </cell>
          <cell r="B1118">
            <v>1840</v>
          </cell>
          <cell r="D1118"/>
          <cell r="H1118"/>
          <cell r="J1118"/>
          <cell r="L1118"/>
          <cell r="N1118"/>
        </row>
        <row r="1119">
          <cell r="A1119">
            <v>40254</v>
          </cell>
          <cell r="B1119">
            <v>1850</v>
          </cell>
          <cell r="D1119"/>
          <cell r="H1119"/>
          <cell r="J1119"/>
          <cell r="L1119"/>
          <cell r="N1119"/>
        </row>
        <row r="1120">
          <cell r="A1120">
            <v>40255</v>
          </cell>
          <cell r="B1120">
            <v>1870</v>
          </cell>
          <cell r="D1120"/>
          <cell r="H1120"/>
          <cell r="J1120"/>
          <cell r="L1120"/>
          <cell r="N1120"/>
        </row>
        <row r="1121">
          <cell r="A1121">
            <v>40256</v>
          </cell>
          <cell r="B1121">
            <v>1870</v>
          </cell>
          <cell r="D1121"/>
          <cell r="H1121"/>
          <cell r="J1121"/>
          <cell r="L1121"/>
          <cell r="N1121"/>
        </row>
        <row r="1122">
          <cell r="A1122">
            <v>40259</v>
          </cell>
          <cell r="B1122">
            <v>1870</v>
          </cell>
          <cell r="D1122"/>
          <cell r="H1122"/>
          <cell r="J1122"/>
          <cell r="L1122"/>
          <cell r="N1122"/>
        </row>
        <row r="1123">
          <cell r="A1123">
            <v>40260</v>
          </cell>
          <cell r="B1123">
            <v>1870</v>
          </cell>
          <cell r="D1123"/>
          <cell r="H1123"/>
          <cell r="J1123"/>
          <cell r="L1123"/>
          <cell r="N1123"/>
        </row>
        <row r="1124">
          <cell r="A1124">
            <v>40262</v>
          </cell>
          <cell r="B1124">
            <v>1870</v>
          </cell>
          <cell r="D1124"/>
          <cell r="H1124"/>
          <cell r="J1124"/>
          <cell r="L1124"/>
          <cell r="N1124"/>
        </row>
        <row r="1125">
          <cell r="A1125">
            <v>40266</v>
          </cell>
          <cell r="B1125">
            <v>1890</v>
          </cell>
          <cell r="D1125"/>
          <cell r="H1125"/>
          <cell r="J1125"/>
          <cell r="L1125"/>
          <cell r="N1125"/>
        </row>
        <row r="1126">
          <cell r="A1126">
            <v>40267</v>
          </cell>
          <cell r="B1126">
            <v>1890</v>
          </cell>
          <cell r="D1126"/>
          <cell r="H1126"/>
          <cell r="J1126"/>
          <cell r="L1126"/>
          <cell r="N1126"/>
        </row>
        <row r="1127">
          <cell r="A1127">
            <v>40268</v>
          </cell>
          <cell r="B1127">
            <v>1890</v>
          </cell>
          <cell r="D1127"/>
          <cell r="H1127"/>
          <cell r="J1127"/>
          <cell r="L1127"/>
          <cell r="N1127"/>
        </row>
        <row r="1128">
          <cell r="A1128">
            <v>40269</v>
          </cell>
          <cell r="B1128">
            <v>1890</v>
          </cell>
          <cell r="D1128"/>
          <cell r="H1128"/>
          <cell r="J1128"/>
          <cell r="L1128"/>
          <cell r="N1128"/>
        </row>
        <row r="1129">
          <cell r="A1129">
            <v>40270</v>
          </cell>
          <cell r="B1129">
            <v>1900</v>
          </cell>
          <cell r="D1129"/>
          <cell r="H1129"/>
          <cell r="J1129"/>
          <cell r="L1129"/>
          <cell r="N1129"/>
        </row>
        <row r="1130">
          <cell r="A1130">
            <v>40274</v>
          </cell>
          <cell r="B1130">
            <v>1900</v>
          </cell>
          <cell r="D1130"/>
          <cell r="H1130"/>
          <cell r="J1130"/>
          <cell r="L1130"/>
          <cell r="N1130"/>
        </row>
        <row r="1131">
          <cell r="A1131">
            <v>40275</v>
          </cell>
          <cell r="B1131">
            <v>1900</v>
          </cell>
          <cell r="D1131"/>
          <cell r="H1131"/>
          <cell r="J1131"/>
          <cell r="L1131"/>
          <cell r="N1131"/>
        </row>
        <row r="1132">
          <cell r="A1132">
            <v>40276</v>
          </cell>
          <cell r="B1132">
            <v>1900</v>
          </cell>
          <cell r="D1132"/>
          <cell r="H1132"/>
          <cell r="J1132"/>
          <cell r="L1132"/>
          <cell r="N1132"/>
        </row>
        <row r="1133">
          <cell r="A1133">
            <v>40277</v>
          </cell>
          <cell r="B1133">
            <v>1900</v>
          </cell>
          <cell r="D1133"/>
          <cell r="H1133"/>
          <cell r="J1133"/>
          <cell r="L1133"/>
          <cell r="N1133"/>
        </row>
        <row r="1134">
          <cell r="A1134">
            <v>40280</v>
          </cell>
          <cell r="B1134">
            <v>1890</v>
          </cell>
          <cell r="D1134"/>
          <cell r="H1134"/>
          <cell r="J1134"/>
          <cell r="L1134"/>
          <cell r="N1134"/>
        </row>
        <row r="1135">
          <cell r="A1135">
            <v>40281</v>
          </cell>
          <cell r="B1135">
            <v>1900</v>
          </cell>
          <cell r="D1135"/>
          <cell r="H1135"/>
          <cell r="J1135"/>
          <cell r="L1135"/>
          <cell r="N1135"/>
        </row>
        <row r="1136">
          <cell r="A1136">
            <v>40282</v>
          </cell>
          <cell r="B1136">
            <v>1900</v>
          </cell>
          <cell r="D1136"/>
          <cell r="H1136"/>
          <cell r="J1136"/>
          <cell r="L1136"/>
          <cell r="N1136"/>
        </row>
        <row r="1137">
          <cell r="A1137">
            <v>40283</v>
          </cell>
          <cell r="B1137">
            <v>1900</v>
          </cell>
          <cell r="D1137"/>
          <cell r="H1137"/>
          <cell r="J1137"/>
          <cell r="L1137"/>
          <cell r="N1137"/>
        </row>
        <row r="1138">
          <cell r="A1138">
            <v>40284</v>
          </cell>
          <cell r="B1138">
            <v>1900</v>
          </cell>
          <cell r="D1138"/>
          <cell r="H1138"/>
          <cell r="J1138"/>
          <cell r="L1138"/>
          <cell r="N1138"/>
        </row>
        <row r="1139">
          <cell r="A1139">
            <v>40287</v>
          </cell>
          <cell r="B1139">
            <v>1900</v>
          </cell>
          <cell r="D1139"/>
          <cell r="H1139"/>
          <cell r="J1139"/>
          <cell r="L1139"/>
          <cell r="N1139"/>
        </row>
        <row r="1140">
          <cell r="A1140">
            <v>40288</v>
          </cell>
          <cell r="B1140">
            <v>1900</v>
          </cell>
          <cell r="D1140"/>
          <cell r="H1140"/>
          <cell r="J1140"/>
          <cell r="L1140"/>
          <cell r="N1140"/>
        </row>
        <row r="1141">
          <cell r="A1141">
            <v>40289</v>
          </cell>
          <cell r="B1141">
            <v>1900</v>
          </cell>
          <cell r="D1141"/>
          <cell r="H1141"/>
          <cell r="J1141"/>
          <cell r="L1141"/>
          <cell r="N1141"/>
        </row>
        <row r="1142">
          <cell r="A1142">
            <v>40290</v>
          </cell>
          <cell r="B1142">
            <v>1900</v>
          </cell>
          <cell r="D1142"/>
          <cell r="H1142"/>
          <cell r="J1142"/>
          <cell r="L1142"/>
          <cell r="N1142"/>
        </row>
        <row r="1143">
          <cell r="A1143">
            <v>40294</v>
          </cell>
          <cell r="B1143">
            <v>1910</v>
          </cell>
          <cell r="D1143"/>
          <cell r="H1143"/>
          <cell r="J1143"/>
          <cell r="L1143"/>
          <cell r="N1143"/>
        </row>
        <row r="1144">
          <cell r="A1144">
            <v>40295</v>
          </cell>
          <cell r="B1144">
            <v>1910</v>
          </cell>
          <cell r="D1144"/>
          <cell r="H1144"/>
          <cell r="J1144"/>
          <cell r="L1144"/>
          <cell r="N1144"/>
        </row>
        <row r="1145">
          <cell r="A1145">
            <v>40296</v>
          </cell>
          <cell r="B1145">
            <v>1910</v>
          </cell>
          <cell r="D1145"/>
          <cell r="H1145"/>
          <cell r="J1145"/>
          <cell r="L1145"/>
          <cell r="N1145"/>
        </row>
        <row r="1146">
          <cell r="A1146">
            <v>40297</v>
          </cell>
          <cell r="B1146">
            <v>1910</v>
          </cell>
          <cell r="D1146"/>
          <cell r="H1146"/>
          <cell r="J1146"/>
          <cell r="L1146"/>
          <cell r="N1146"/>
        </row>
        <row r="1147">
          <cell r="A1147">
            <v>40298</v>
          </cell>
          <cell r="B1147">
            <v>1910</v>
          </cell>
          <cell r="D1147"/>
          <cell r="H1147"/>
          <cell r="J1147"/>
          <cell r="L1147"/>
          <cell r="N1147"/>
        </row>
        <row r="1148">
          <cell r="A1148">
            <v>40302</v>
          </cell>
          <cell r="B1148">
            <v>1910</v>
          </cell>
          <cell r="D1148"/>
          <cell r="H1148"/>
          <cell r="J1148"/>
          <cell r="L1148"/>
          <cell r="N1148"/>
        </row>
        <row r="1149">
          <cell r="A1149">
            <v>40303</v>
          </cell>
          <cell r="B1149">
            <v>1910</v>
          </cell>
          <cell r="D1149"/>
          <cell r="H1149"/>
          <cell r="J1149"/>
          <cell r="L1149"/>
          <cell r="N1149"/>
        </row>
        <row r="1150">
          <cell r="A1150">
            <v>40304</v>
          </cell>
          <cell r="B1150">
            <v>1910</v>
          </cell>
          <cell r="D1150"/>
          <cell r="H1150"/>
          <cell r="J1150"/>
          <cell r="L1150"/>
          <cell r="N1150"/>
        </row>
        <row r="1151">
          <cell r="A1151">
            <v>40305</v>
          </cell>
          <cell r="B1151">
            <v>1910</v>
          </cell>
          <cell r="D1151"/>
          <cell r="H1151"/>
          <cell r="J1151"/>
          <cell r="L1151"/>
          <cell r="N1151"/>
        </row>
        <row r="1152">
          <cell r="A1152">
            <v>40308</v>
          </cell>
          <cell r="B1152">
            <v>1910</v>
          </cell>
          <cell r="D1152"/>
          <cell r="H1152"/>
          <cell r="J1152"/>
          <cell r="L1152"/>
          <cell r="N1152"/>
        </row>
        <row r="1153">
          <cell r="A1153">
            <v>40309</v>
          </cell>
          <cell r="B1153">
            <v>1910</v>
          </cell>
          <cell r="D1153"/>
          <cell r="H1153"/>
          <cell r="J1153"/>
          <cell r="L1153"/>
          <cell r="N1153"/>
        </row>
        <row r="1154">
          <cell r="A1154">
            <v>40310</v>
          </cell>
          <cell r="B1154">
            <v>1920</v>
          </cell>
          <cell r="D1154"/>
          <cell r="H1154"/>
          <cell r="J1154"/>
          <cell r="L1154"/>
          <cell r="N1154"/>
        </row>
        <row r="1155">
          <cell r="A1155">
            <v>40311</v>
          </cell>
          <cell r="B1155">
            <v>1920</v>
          </cell>
          <cell r="D1155"/>
          <cell r="H1155"/>
          <cell r="J1155"/>
          <cell r="L1155"/>
          <cell r="N1155"/>
        </row>
        <row r="1156">
          <cell r="A1156">
            <v>40312</v>
          </cell>
          <cell r="B1156">
            <v>1930</v>
          </cell>
          <cell r="D1156"/>
          <cell r="H1156"/>
          <cell r="J1156"/>
          <cell r="L1156"/>
          <cell r="N1156"/>
        </row>
        <row r="1157">
          <cell r="A1157">
            <v>40315</v>
          </cell>
          <cell r="B1157">
            <v>1940</v>
          </cell>
          <cell r="D1157"/>
          <cell r="H1157"/>
          <cell r="J1157"/>
          <cell r="L1157"/>
          <cell r="N1157"/>
        </row>
        <row r="1158">
          <cell r="A1158">
            <v>40316</v>
          </cell>
          <cell r="B1158">
            <v>1940</v>
          </cell>
          <cell r="D1158"/>
          <cell r="H1158"/>
          <cell r="J1158"/>
          <cell r="L1158"/>
          <cell r="N1158"/>
        </row>
        <row r="1159">
          <cell r="A1159">
            <v>40317</v>
          </cell>
          <cell r="B1159">
            <v>1940</v>
          </cell>
          <cell r="D1159"/>
          <cell r="H1159"/>
          <cell r="J1159"/>
          <cell r="L1159"/>
          <cell r="N1159"/>
        </row>
        <row r="1160">
          <cell r="A1160">
            <v>40318</v>
          </cell>
          <cell r="B1160">
            <v>1950</v>
          </cell>
          <cell r="D1160"/>
          <cell r="H1160"/>
          <cell r="J1160"/>
          <cell r="L1160"/>
          <cell r="N1160"/>
        </row>
        <row r="1161">
          <cell r="A1161">
            <v>40319</v>
          </cell>
          <cell r="B1161">
            <v>1950</v>
          </cell>
          <cell r="D1161"/>
          <cell r="H1161"/>
          <cell r="J1161"/>
          <cell r="L1161"/>
          <cell r="N1161"/>
        </row>
        <row r="1162">
          <cell r="A1162">
            <v>40322</v>
          </cell>
          <cell r="B1162">
            <v>1970</v>
          </cell>
          <cell r="D1162"/>
          <cell r="H1162"/>
          <cell r="J1162"/>
          <cell r="L1162"/>
          <cell r="N1162"/>
        </row>
        <row r="1163">
          <cell r="A1163">
            <v>40323</v>
          </cell>
          <cell r="B1163">
            <v>1970</v>
          </cell>
          <cell r="D1163"/>
          <cell r="H1163"/>
          <cell r="J1163"/>
          <cell r="L1163"/>
          <cell r="N1163"/>
        </row>
        <row r="1164">
          <cell r="A1164">
            <v>40324</v>
          </cell>
          <cell r="B1164">
            <v>1970</v>
          </cell>
          <cell r="D1164"/>
          <cell r="H1164"/>
          <cell r="J1164"/>
          <cell r="L1164"/>
          <cell r="N1164"/>
        </row>
        <row r="1165">
          <cell r="A1165">
            <v>40325</v>
          </cell>
          <cell r="B1165">
            <v>1970</v>
          </cell>
          <cell r="D1165"/>
          <cell r="H1165"/>
          <cell r="J1165"/>
          <cell r="L1165"/>
          <cell r="N1165"/>
        </row>
        <row r="1166">
          <cell r="A1166">
            <v>40326</v>
          </cell>
          <cell r="B1166">
            <v>1970</v>
          </cell>
          <cell r="D1166"/>
          <cell r="H1166"/>
          <cell r="J1166"/>
          <cell r="L1166"/>
          <cell r="N1166"/>
        </row>
        <row r="1167">
          <cell r="A1167">
            <v>40329</v>
          </cell>
          <cell r="B1167">
            <v>1970</v>
          </cell>
          <cell r="D1167"/>
          <cell r="H1167"/>
          <cell r="J1167"/>
          <cell r="L1167"/>
          <cell r="N1167"/>
        </row>
        <row r="1168">
          <cell r="A1168">
            <v>40330</v>
          </cell>
          <cell r="B1168">
            <v>1970</v>
          </cell>
          <cell r="D1168"/>
          <cell r="H1168"/>
          <cell r="J1168"/>
          <cell r="L1168"/>
          <cell r="N1168"/>
        </row>
        <row r="1169">
          <cell r="A1169">
            <v>40331</v>
          </cell>
          <cell r="B1169">
            <v>1970</v>
          </cell>
          <cell r="D1169"/>
          <cell r="H1169"/>
          <cell r="J1169"/>
          <cell r="L1169"/>
          <cell r="N1169"/>
        </row>
        <row r="1170">
          <cell r="A1170">
            <v>40333</v>
          </cell>
          <cell r="B1170">
            <v>1970</v>
          </cell>
          <cell r="D1170"/>
          <cell r="H1170"/>
          <cell r="J1170"/>
          <cell r="L1170"/>
          <cell r="N1170"/>
        </row>
        <row r="1171">
          <cell r="A1171">
            <v>40336</v>
          </cell>
          <cell r="B1171">
            <v>1970</v>
          </cell>
          <cell r="D1171"/>
          <cell r="H1171"/>
          <cell r="J1171"/>
          <cell r="L1171"/>
          <cell r="N1171"/>
        </row>
        <row r="1172">
          <cell r="A1172">
            <v>40337</v>
          </cell>
          <cell r="B1172">
            <v>1970</v>
          </cell>
          <cell r="D1172"/>
          <cell r="H1172"/>
          <cell r="J1172"/>
          <cell r="L1172"/>
          <cell r="N1172"/>
        </row>
        <row r="1173">
          <cell r="A1173">
            <v>40338</v>
          </cell>
          <cell r="B1173">
            <v>1960</v>
          </cell>
          <cell r="D1173"/>
          <cell r="H1173"/>
          <cell r="J1173"/>
          <cell r="L1173"/>
          <cell r="N1173"/>
        </row>
        <row r="1174">
          <cell r="A1174">
            <v>40339</v>
          </cell>
          <cell r="B1174">
            <v>1950</v>
          </cell>
          <cell r="D1174"/>
          <cell r="H1174"/>
          <cell r="J1174"/>
          <cell r="L1174"/>
          <cell r="N1174"/>
        </row>
        <row r="1175">
          <cell r="A1175">
            <v>40340</v>
          </cell>
          <cell r="B1175">
            <v>1950</v>
          </cell>
          <cell r="D1175"/>
          <cell r="H1175"/>
          <cell r="J1175"/>
          <cell r="L1175"/>
          <cell r="N1175"/>
        </row>
        <row r="1176">
          <cell r="A1176">
            <v>40346</v>
          </cell>
          <cell r="B1176">
            <v>1940</v>
          </cell>
          <cell r="D1176"/>
          <cell r="H1176"/>
          <cell r="J1176"/>
          <cell r="L1176"/>
          <cell r="N1176"/>
        </row>
        <row r="1177">
          <cell r="A1177">
            <v>40347</v>
          </cell>
          <cell r="B1177">
            <v>1940</v>
          </cell>
          <cell r="D1177"/>
          <cell r="H1177"/>
          <cell r="J1177"/>
          <cell r="L1177"/>
          <cell r="N1177"/>
        </row>
        <row r="1178">
          <cell r="A1178">
            <v>40350</v>
          </cell>
          <cell r="B1178">
            <v>1930</v>
          </cell>
          <cell r="D1178"/>
          <cell r="H1178"/>
          <cell r="J1178"/>
          <cell r="L1178"/>
          <cell r="N1178"/>
        </row>
        <row r="1179">
          <cell r="A1179">
            <v>40351</v>
          </cell>
          <cell r="B1179">
            <v>1930</v>
          </cell>
          <cell r="D1179"/>
          <cell r="H1179"/>
          <cell r="J1179"/>
          <cell r="L1179"/>
          <cell r="N1179"/>
        </row>
        <row r="1180">
          <cell r="A1180">
            <v>40352</v>
          </cell>
          <cell r="B1180">
            <v>1930</v>
          </cell>
          <cell r="D1180"/>
          <cell r="H1180"/>
          <cell r="J1180"/>
          <cell r="L1180"/>
          <cell r="N1180"/>
        </row>
        <row r="1181">
          <cell r="A1181">
            <v>40353</v>
          </cell>
          <cell r="B1181">
            <v>1920</v>
          </cell>
          <cell r="D1181"/>
          <cell r="H1181"/>
          <cell r="J1181"/>
          <cell r="L1181"/>
          <cell r="N1181"/>
        </row>
        <row r="1182">
          <cell r="A1182">
            <v>40354</v>
          </cell>
          <cell r="B1182">
            <v>1920</v>
          </cell>
          <cell r="D1182"/>
          <cell r="H1182"/>
          <cell r="J1182"/>
          <cell r="L1182"/>
          <cell r="N1182"/>
        </row>
        <row r="1183">
          <cell r="A1183">
            <v>40357</v>
          </cell>
          <cell r="B1183">
            <v>1910</v>
          </cell>
          <cell r="D1183"/>
          <cell r="H1183"/>
          <cell r="J1183"/>
          <cell r="L1183"/>
          <cell r="N1183"/>
        </row>
        <row r="1184">
          <cell r="A1184">
            <v>40358</v>
          </cell>
          <cell r="B1184">
            <v>1910</v>
          </cell>
          <cell r="D1184"/>
          <cell r="H1184"/>
          <cell r="J1184"/>
          <cell r="L1184"/>
          <cell r="N1184"/>
        </row>
        <row r="1185">
          <cell r="A1185">
            <v>40359</v>
          </cell>
          <cell r="B1185">
            <v>1910</v>
          </cell>
          <cell r="D1185"/>
          <cell r="H1185"/>
          <cell r="J1185"/>
          <cell r="L1185"/>
          <cell r="N1185"/>
        </row>
        <row r="1186">
          <cell r="A1186">
            <v>40360</v>
          </cell>
          <cell r="B1186">
            <v>1910</v>
          </cell>
          <cell r="D1186"/>
          <cell r="H1186"/>
          <cell r="J1186"/>
          <cell r="L1186"/>
          <cell r="N1186"/>
        </row>
        <row r="1187">
          <cell r="A1187">
            <v>40361</v>
          </cell>
          <cell r="B1187">
            <v>1910</v>
          </cell>
          <cell r="D1187"/>
          <cell r="H1187"/>
          <cell r="J1187"/>
          <cell r="L1187"/>
          <cell r="N1187"/>
        </row>
        <row r="1188">
          <cell r="A1188">
            <v>40364</v>
          </cell>
          <cell r="B1188">
            <v>1910</v>
          </cell>
          <cell r="D1188"/>
          <cell r="H1188"/>
          <cell r="J1188"/>
          <cell r="L1188"/>
          <cell r="N1188"/>
        </row>
        <row r="1189">
          <cell r="A1189">
            <v>40365</v>
          </cell>
          <cell r="B1189">
            <v>1910</v>
          </cell>
          <cell r="D1189"/>
          <cell r="H1189"/>
          <cell r="J1189"/>
          <cell r="L1189"/>
          <cell r="N1189"/>
        </row>
        <row r="1190">
          <cell r="A1190">
            <v>40366</v>
          </cell>
          <cell r="B1190">
            <v>1910</v>
          </cell>
          <cell r="D1190"/>
          <cell r="H1190"/>
          <cell r="J1190"/>
          <cell r="L1190"/>
          <cell r="N1190"/>
        </row>
        <row r="1191">
          <cell r="A1191">
            <v>40367</v>
          </cell>
          <cell r="B1191">
            <v>1910</v>
          </cell>
          <cell r="D1191"/>
          <cell r="H1191"/>
          <cell r="J1191"/>
          <cell r="L1191"/>
          <cell r="N1191"/>
        </row>
        <row r="1192">
          <cell r="A1192">
            <v>40368</v>
          </cell>
          <cell r="B1192">
            <v>1910</v>
          </cell>
          <cell r="D1192"/>
          <cell r="H1192"/>
          <cell r="J1192"/>
          <cell r="L1192"/>
          <cell r="N1192"/>
        </row>
        <row r="1193">
          <cell r="A1193">
            <v>40371</v>
          </cell>
          <cell r="B1193">
            <v>1910</v>
          </cell>
          <cell r="D1193"/>
          <cell r="H1193"/>
          <cell r="J1193"/>
          <cell r="L1193"/>
          <cell r="N1193"/>
        </row>
        <row r="1194">
          <cell r="A1194">
            <v>40372</v>
          </cell>
          <cell r="B1194">
            <v>1910</v>
          </cell>
          <cell r="D1194"/>
          <cell r="H1194"/>
          <cell r="J1194"/>
          <cell r="L1194"/>
          <cell r="N1194"/>
        </row>
        <row r="1195">
          <cell r="A1195">
            <v>40373</v>
          </cell>
          <cell r="B1195">
            <v>1910</v>
          </cell>
          <cell r="D1195"/>
          <cell r="H1195"/>
          <cell r="J1195"/>
          <cell r="L1195"/>
          <cell r="N1195"/>
        </row>
        <row r="1196">
          <cell r="A1196">
            <v>40374</v>
          </cell>
          <cell r="B1196">
            <v>1920</v>
          </cell>
          <cell r="D1196"/>
          <cell r="H1196"/>
          <cell r="J1196"/>
          <cell r="L1196"/>
          <cell r="N1196"/>
        </row>
        <row r="1197">
          <cell r="A1197">
            <v>40375</v>
          </cell>
          <cell r="B1197">
            <v>1930</v>
          </cell>
          <cell r="D1197"/>
          <cell r="H1197"/>
          <cell r="J1197"/>
          <cell r="L1197"/>
          <cell r="N1197"/>
        </row>
        <row r="1198">
          <cell r="A1198">
            <v>40378</v>
          </cell>
          <cell r="B1198">
            <v>1930</v>
          </cell>
          <cell r="D1198"/>
          <cell r="H1198"/>
          <cell r="J1198"/>
          <cell r="L1198"/>
          <cell r="N1198"/>
        </row>
        <row r="1199">
          <cell r="A1199">
            <v>40379</v>
          </cell>
          <cell r="B1199">
            <v>1930</v>
          </cell>
          <cell r="D1199"/>
          <cell r="H1199"/>
          <cell r="J1199"/>
          <cell r="L1199"/>
          <cell r="N1199"/>
        </row>
        <row r="1200">
          <cell r="A1200">
            <v>40380</v>
          </cell>
          <cell r="B1200">
            <v>1930</v>
          </cell>
          <cell r="D1200"/>
          <cell r="H1200"/>
          <cell r="J1200"/>
          <cell r="L1200"/>
          <cell r="N1200"/>
        </row>
        <row r="1201">
          <cell r="A1201">
            <v>40381</v>
          </cell>
          <cell r="B1201">
            <v>1930</v>
          </cell>
          <cell r="D1201"/>
          <cell r="H1201"/>
          <cell r="J1201"/>
          <cell r="L1201"/>
          <cell r="N1201"/>
        </row>
        <row r="1202">
          <cell r="A1202">
            <v>40382</v>
          </cell>
          <cell r="B1202">
            <v>1940</v>
          </cell>
          <cell r="D1202"/>
          <cell r="H1202"/>
          <cell r="J1202"/>
          <cell r="L1202"/>
          <cell r="N1202"/>
        </row>
        <row r="1203">
          <cell r="A1203">
            <v>40385</v>
          </cell>
          <cell r="B1203">
            <v>1950</v>
          </cell>
          <cell r="D1203"/>
          <cell r="H1203"/>
          <cell r="J1203"/>
          <cell r="L1203"/>
          <cell r="N1203"/>
        </row>
        <row r="1204">
          <cell r="A1204">
            <v>40386</v>
          </cell>
          <cell r="B1204">
            <v>1950</v>
          </cell>
          <cell r="D1204"/>
          <cell r="H1204"/>
          <cell r="J1204"/>
          <cell r="L1204"/>
          <cell r="N1204"/>
        </row>
        <row r="1205">
          <cell r="A1205">
            <v>40387</v>
          </cell>
          <cell r="B1205">
            <v>1950</v>
          </cell>
          <cell r="D1205"/>
          <cell r="H1205"/>
          <cell r="J1205"/>
          <cell r="L1205"/>
          <cell r="N1205"/>
        </row>
        <row r="1206">
          <cell r="A1206">
            <v>40388</v>
          </cell>
          <cell r="B1206">
            <v>1950</v>
          </cell>
          <cell r="D1206"/>
          <cell r="H1206"/>
          <cell r="J1206"/>
          <cell r="L1206"/>
          <cell r="N1206"/>
        </row>
        <row r="1207">
          <cell r="A1207">
            <v>40389</v>
          </cell>
          <cell r="B1207">
            <v>1950</v>
          </cell>
          <cell r="D1207"/>
          <cell r="H1207"/>
          <cell r="J1207"/>
          <cell r="L1207"/>
          <cell r="N1207"/>
        </row>
        <row r="1208">
          <cell r="A1208">
            <v>40392</v>
          </cell>
          <cell r="B1208">
            <v>1950</v>
          </cell>
          <cell r="D1208"/>
          <cell r="H1208"/>
          <cell r="J1208"/>
          <cell r="L1208"/>
          <cell r="N1208"/>
        </row>
        <row r="1209">
          <cell r="A1209">
            <v>40393</v>
          </cell>
          <cell r="B1209">
            <v>1950</v>
          </cell>
          <cell r="D1209"/>
          <cell r="H1209"/>
          <cell r="J1209"/>
          <cell r="L1209"/>
          <cell r="N1209"/>
        </row>
        <row r="1210">
          <cell r="A1210">
            <v>40394</v>
          </cell>
          <cell r="B1210">
            <v>1950</v>
          </cell>
          <cell r="D1210"/>
          <cell r="H1210"/>
          <cell r="J1210"/>
          <cell r="L1210"/>
          <cell r="N1210"/>
        </row>
        <row r="1211">
          <cell r="A1211">
            <v>40395</v>
          </cell>
          <cell r="B1211">
            <v>1960</v>
          </cell>
          <cell r="D1211"/>
          <cell r="H1211"/>
          <cell r="J1211"/>
          <cell r="L1211"/>
          <cell r="N1211"/>
        </row>
        <row r="1212">
          <cell r="A1212">
            <v>40396</v>
          </cell>
          <cell r="B1212">
            <v>1960</v>
          </cell>
          <cell r="D1212"/>
          <cell r="H1212"/>
          <cell r="J1212"/>
          <cell r="L1212"/>
          <cell r="N1212"/>
        </row>
        <row r="1213">
          <cell r="A1213">
            <v>40399</v>
          </cell>
          <cell r="B1213">
            <v>1960</v>
          </cell>
          <cell r="D1213"/>
          <cell r="H1213"/>
          <cell r="J1213"/>
          <cell r="L1213"/>
          <cell r="N1213"/>
        </row>
        <row r="1214">
          <cell r="A1214">
            <v>40400</v>
          </cell>
          <cell r="B1214">
            <v>1960</v>
          </cell>
          <cell r="D1214"/>
          <cell r="H1214"/>
          <cell r="J1214"/>
          <cell r="L1214"/>
          <cell r="N1214"/>
        </row>
        <row r="1215">
          <cell r="A1215">
            <v>40401</v>
          </cell>
          <cell r="B1215">
            <v>1960</v>
          </cell>
          <cell r="D1215"/>
          <cell r="H1215"/>
          <cell r="J1215"/>
          <cell r="L1215"/>
          <cell r="N1215"/>
        </row>
        <row r="1216">
          <cell r="A1216">
            <v>40402</v>
          </cell>
          <cell r="B1216">
            <v>1960</v>
          </cell>
          <cell r="D1216"/>
          <cell r="H1216"/>
          <cell r="J1216"/>
          <cell r="L1216"/>
          <cell r="N1216"/>
        </row>
        <row r="1217">
          <cell r="A1217">
            <v>40403</v>
          </cell>
          <cell r="B1217">
            <v>1970</v>
          </cell>
          <cell r="D1217"/>
          <cell r="H1217"/>
          <cell r="J1217"/>
          <cell r="L1217"/>
          <cell r="N1217"/>
        </row>
        <row r="1218">
          <cell r="A1218">
            <v>40406</v>
          </cell>
          <cell r="B1218">
            <v>1970</v>
          </cell>
          <cell r="D1218"/>
          <cell r="H1218"/>
          <cell r="J1218"/>
          <cell r="L1218"/>
          <cell r="N1218"/>
        </row>
        <row r="1219">
          <cell r="A1219">
            <v>40407</v>
          </cell>
          <cell r="B1219">
            <v>1970</v>
          </cell>
          <cell r="D1219"/>
          <cell r="H1219"/>
          <cell r="J1219"/>
          <cell r="L1219"/>
          <cell r="N1219"/>
        </row>
        <row r="1220">
          <cell r="A1220">
            <v>40408</v>
          </cell>
          <cell r="B1220">
            <v>1980</v>
          </cell>
          <cell r="D1220"/>
          <cell r="H1220"/>
          <cell r="J1220"/>
          <cell r="L1220"/>
          <cell r="N1220"/>
        </row>
        <row r="1221">
          <cell r="A1221">
            <v>40409</v>
          </cell>
          <cell r="B1221">
            <v>1980</v>
          </cell>
          <cell r="D1221"/>
          <cell r="H1221"/>
          <cell r="J1221"/>
          <cell r="L1221"/>
          <cell r="N1221"/>
        </row>
        <row r="1222">
          <cell r="A1222">
            <v>40410</v>
          </cell>
          <cell r="B1222">
            <v>1980</v>
          </cell>
          <cell r="D1222"/>
          <cell r="H1222"/>
          <cell r="J1222"/>
          <cell r="L1222"/>
          <cell r="N1222"/>
        </row>
        <row r="1223">
          <cell r="A1223">
            <v>40413</v>
          </cell>
          <cell r="B1223">
            <v>1990</v>
          </cell>
          <cell r="D1223"/>
          <cell r="H1223"/>
          <cell r="J1223"/>
          <cell r="L1223"/>
          <cell r="N1223"/>
        </row>
        <row r="1224">
          <cell r="A1224">
            <v>40414</v>
          </cell>
          <cell r="B1224">
            <v>1990</v>
          </cell>
          <cell r="D1224"/>
          <cell r="H1224"/>
          <cell r="J1224"/>
          <cell r="L1224"/>
          <cell r="N1224"/>
        </row>
        <row r="1225">
          <cell r="A1225">
            <v>40415</v>
          </cell>
          <cell r="B1225">
            <v>2000</v>
          </cell>
          <cell r="D1225"/>
          <cell r="H1225"/>
          <cell r="J1225"/>
          <cell r="L1225"/>
          <cell r="N1225"/>
        </row>
        <row r="1226">
          <cell r="A1226">
            <v>40416</v>
          </cell>
          <cell r="B1226">
            <v>1980</v>
          </cell>
          <cell r="D1226"/>
          <cell r="H1226"/>
          <cell r="J1226"/>
          <cell r="L1226"/>
          <cell r="N1226"/>
        </row>
        <row r="1227">
          <cell r="A1227">
            <v>40417</v>
          </cell>
          <cell r="B1227">
            <v>1980</v>
          </cell>
          <cell r="D1227"/>
          <cell r="H1227"/>
          <cell r="J1227"/>
          <cell r="L1227"/>
          <cell r="N1227"/>
        </row>
        <row r="1228">
          <cell r="A1228">
            <v>40420</v>
          </cell>
          <cell r="B1228">
            <v>1980</v>
          </cell>
          <cell r="D1228"/>
          <cell r="H1228"/>
          <cell r="J1228"/>
          <cell r="L1228"/>
          <cell r="N1228"/>
        </row>
        <row r="1229">
          <cell r="A1229">
            <v>40421</v>
          </cell>
          <cell r="B1229">
            <v>1980</v>
          </cell>
          <cell r="D1229"/>
          <cell r="H1229"/>
          <cell r="J1229"/>
          <cell r="L1229"/>
          <cell r="N1229"/>
        </row>
        <row r="1230">
          <cell r="A1230">
            <v>40422</v>
          </cell>
          <cell r="B1230">
            <v>1970</v>
          </cell>
          <cell r="D1230"/>
          <cell r="H1230"/>
          <cell r="J1230"/>
          <cell r="L1230"/>
          <cell r="N1230"/>
        </row>
        <row r="1231">
          <cell r="A1231">
            <v>40423</v>
          </cell>
          <cell r="B1231">
            <v>1970</v>
          </cell>
          <cell r="D1231"/>
          <cell r="H1231"/>
          <cell r="J1231"/>
          <cell r="L1231"/>
          <cell r="N1231"/>
        </row>
        <row r="1232">
          <cell r="A1232">
            <v>40424</v>
          </cell>
          <cell r="B1232">
            <v>1960</v>
          </cell>
          <cell r="D1232"/>
          <cell r="H1232"/>
          <cell r="J1232"/>
          <cell r="L1232"/>
          <cell r="N1232"/>
        </row>
        <row r="1233">
          <cell r="A1233">
            <v>40427</v>
          </cell>
          <cell r="B1233">
            <v>1960</v>
          </cell>
          <cell r="D1233"/>
          <cell r="H1233"/>
          <cell r="J1233"/>
          <cell r="L1233"/>
          <cell r="N1233"/>
        </row>
        <row r="1234">
          <cell r="A1234">
            <v>40428</v>
          </cell>
          <cell r="B1234">
            <v>1960</v>
          </cell>
          <cell r="D1234"/>
          <cell r="H1234"/>
          <cell r="J1234"/>
          <cell r="L1234"/>
          <cell r="N1234"/>
        </row>
        <row r="1235">
          <cell r="A1235">
            <v>40429</v>
          </cell>
          <cell r="B1235">
            <v>1960</v>
          </cell>
          <cell r="D1235"/>
          <cell r="H1235"/>
          <cell r="J1235"/>
          <cell r="L1235"/>
          <cell r="N1235"/>
        </row>
        <row r="1236">
          <cell r="A1236">
            <v>40430</v>
          </cell>
          <cell r="B1236">
            <v>1970</v>
          </cell>
          <cell r="D1236"/>
          <cell r="H1236"/>
          <cell r="J1236"/>
          <cell r="L1236"/>
          <cell r="N1236"/>
        </row>
        <row r="1237">
          <cell r="A1237">
            <v>40431</v>
          </cell>
          <cell r="B1237">
            <v>1970</v>
          </cell>
          <cell r="D1237"/>
          <cell r="H1237"/>
          <cell r="J1237"/>
          <cell r="L1237"/>
          <cell r="N1237"/>
        </row>
        <row r="1238">
          <cell r="A1238">
            <v>40434</v>
          </cell>
          <cell r="B1238">
            <v>1970</v>
          </cell>
          <cell r="D1238"/>
          <cell r="H1238"/>
          <cell r="J1238"/>
          <cell r="L1238"/>
          <cell r="N1238"/>
        </row>
        <row r="1239">
          <cell r="A1239">
            <v>40435</v>
          </cell>
          <cell r="B1239">
            <v>1970</v>
          </cell>
          <cell r="D1239"/>
          <cell r="H1239"/>
          <cell r="J1239"/>
          <cell r="L1239"/>
          <cell r="N1239"/>
        </row>
        <row r="1240">
          <cell r="A1240">
            <v>40436</v>
          </cell>
          <cell r="B1240">
            <v>1970</v>
          </cell>
          <cell r="D1240"/>
          <cell r="H1240"/>
          <cell r="J1240"/>
          <cell r="L1240"/>
          <cell r="N1240"/>
        </row>
        <row r="1241">
          <cell r="A1241">
            <v>40437</v>
          </cell>
          <cell r="B1241">
            <v>1960</v>
          </cell>
          <cell r="D1241"/>
          <cell r="H1241"/>
          <cell r="J1241"/>
          <cell r="L1241"/>
          <cell r="N1241"/>
        </row>
        <row r="1242">
          <cell r="A1242">
            <v>40438</v>
          </cell>
          <cell r="B1242">
            <v>1960</v>
          </cell>
          <cell r="D1242"/>
          <cell r="H1242"/>
          <cell r="J1242"/>
          <cell r="L1242"/>
          <cell r="N1242"/>
        </row>
        <row r="1243">
          <cell r="A1243">
            <v>40441</v>
          </cell>
          <cell r="B1243">
            <v>1950</v>
          </cell>
          <cell r="D1243"/>
          <cell r="H1243"/>
          <cell r="J1243"/>
          <cell r="L1243"/>
          <cell r="N1243"/>
        </row>
        <row r="1244">
          <cell r="A1244">
            <v>40442</v>
          </cell>
          <cell r="B1244">
            <v>1950</v>
          </cell>
          <cell r="D1244"/>
          <cell r="H1244"/>
          <cell r="J1244"/>
          <cell r="L1244"/>
          <cell r="N1244"/>
        </row>
        <row r="1245">
          <cell r="A1245">
            <v>40448</v>
          </cell>
          <cell r="B1245">
            <v>1970</v>
          </cell>
          <cell r="D1245"/>
          <cell r="H1245"/>
          <cell r="J1245"/>
          <cell r="L1245"/>
          <cell r="N1245"/>
        </row>
        <row r="1246">
          <cell r="A1246">
            <v>40449</v>
          </cell>
          <cell r="B1246">
            <v>1970</v>
          </cell>
          <cell r="D1246"/>
          <cell r="H1246"/>
          <cell r="J1246"/>
          <cell r="L1246"/>
          <cell r="N1246"/>
        </row>
        <row r="1247">
          <cell r="A1247">
            <v>40450</v>
          </cell>
          <cell r="B1247">
            <v>1970</v>
          </cell>
          <cell r="D1247"/>
          <cell r="H1247"/>
          <cell r="J1247"/>
          <cell r="L1247"/>
          <cell r="N1247"/>
        </row>
        <row r="1248">
          <cell r="A1248">
            <v>40451</v>
          </cell>
          <cell r="B1248">
            <v>1970</v>
          </cell>
          <cell r="D1248"/>
          <cell r="H1248"/>
          <cell r="J1248"/>
          <cell r="L1248"/>
          <cell r="N1248"/>
        </row>
        <row r="1249">
          <cell r="A1249">
            <v>40459</v>
          </cell>
          <cell r="B1249">
            <v>1970</v>
          </cell>
          <cell r="D1249"/>
          <cell r="H1249"/>
          <cell r="J1249"/>
          <cell r="L1249"/>
          <cell r="N1249"/>
        </row>
        <row r="1250">
          <cell r="A1250">
            <v>40462</v>
          </cell>
          <cell r="B1250">
            <v>1970</v>
          </cell>
          <cell r="D1250"/>
          <cell r="H1250"/>
          <cell r="J1250"/>
          <cell r="L1250"/>
          <cell r="N1250"/>
        </row>
        <row r="1251">
          <cell r="A1251">
            <v>40463</v>
          </cell>
          <cell r="B1251">
            <v>1970</v>
          </cell>
          <cell r="D1251"/>
          <cell r="H1251"/>
          <cell r="J1251"/>
          <cell r="L1251"/>
          <cell r="N1251"/>
        </row>
        <row r="1252">
          <cell r="A1252">
            <v>40464</v>
          </cell>
          <cell r="B1252">
            <v>1970</v>
          </cell>
          <cell r="D1252"/>
          <cell r="H1252"/>
          <cell r="J1252"/>
          <cell r="L1252"/>
          <cell r="N1252"/>
        </row>
        <row r="1253">
          <cell r="A1253">
            <v>40465</v>
          </cell>
          <cell r="B1253">
            <v>1970</v>
          </cell>
          <cell r="D1253"/>
          <cell r="H1253"/>
          <cell r="J1253"/>
          <cell r="L1253"/>
          <cell r="N1253"/>
        </row>
        <row r="1254">
          <cell r="A1254">
            <v>40466</v>
          </cell>
          <cell r="B1254">
            <v>1970</v>
          </cell>
          <cell r="D1254"/>
          <cell r="H1254"/>
          <cell r="J1254"/>
          <cell r="L1254"/>
          <cell r="N1254"/>
        </row>
        <row r="1255">
          <cell r="A1255">
            <v>40469</v>
          </cell>
          <cell r="B1255">
            <v>1970</v>
          </cell>
          <cell r="D1255"/>
          <cell r="H1255"/>
          <cell r="J1255"/>
          <cell r="L1255"/>
          <cell r="N1255"/>
        </row>
        <row r="1256">
          <cell r="A1256">
            <v>40470</v>
          </cell>
          <cell r="B1256">
            <v>1970</v>
          </cell>
          <cell r="D1256"/>
          <cell r="H1256"/>
          <cell r="J1256"/>
          <cell r="L1256"/>
          <cell r="N1256"/>
        </row>
        <row r="1257">
          <cell r="A1257">
            <v>40471</v>
          </cell>
          <cell r="B1257">
            <v>1970</v>
          </cell>
          <cell r="D1257"/>
          <cell r="H1257"/>
          <cell r="J1257"/>
          <cell r="L1257"/>
          <cell r="N1257"/>
        </row>
        <row r="1258">
          <cell r="A1258">
            <v>40472</v>
          </cell>
          <cell r="B1258">
            <v>1970</v>
          </cell>
          <cell r="D1258"/>
          <cell r="H1258"/>
          <cell r="J1258"/>
          <cell r="L1258"/>
          <cell r="N1258"/>
        </row>
        <row r="1259">
          <cell r="A1259">
            <v>40473</v>
          </cell>
          <cell r="B1259">
            <v>1990</v>
          </cell>
          <cell r="D1259"/>
          <cell r="H1259"/>
          <cell r="J1259"/>
          <cell r="L1259"/>
          <cell r="N1259"/>
        </row>
        <row r="1260">
          <cell r="A1260">
            <v>40476</v>
          </cell>
          <cell r="B1260">
            <v>1990</v>
          </cell>
          <cell r="D1260"/>
          <cell r="H1260"/>
          <cell r="J1260"/>
          <cell r="L1260"/>
          <cell r="N1260"/>
        </row>
        <row r="1261">
          <cell r="A1261">
            <v>40477</v>
          </cell>
          <cell r="B1261">
            <v>1990</v>
          </cell>
          <cell r="D1261"/>
          <cell r="H1261"/>
          <cell r="J1261"/>
          <cell r="L1261"/>
          <cell r="N1261"/>
        </row>
        <row r="1262">
          <cell r="A1262">
            <v>40478</v>
          </cell>
          <cell r="B1262">
            <v>2000</v>
          </cell>
          <cell r="D1262"/>
          <cell r="H1262"/>
          <cell r="J1262"/>
          <cell r="L1262"/>
          <cell r="N1262"/>
        </row>
        <row r="1263">
          <cell r="A1263">
            <v>40479</v>
          </cell>
          <cell r="B1263">
            <v>2000</v>
          </cell>
          <cell r="D1263"/>
          <cell r="H1263"/>
          <cell r="J1263"/>
          <cell r="L1263"/>
          <cell r="N1263"/>
        </row>
        <row r="1264">
          <cell r="A1264">
            <v>40480</v>
          </cell>
          <cell r="B1264">
            <v>2000</v>
          </cell>
          <cell r="D1264"/>
          <cell r="H1264"/>
          <cell r="J1264"/>
          <cell r="L1264"/>
          <cell r="N1264"/>
        </row>
        <row r="1265">
          <cell r="A1265">
            <v>40483</v>
          </cell>
          <cell r="B1265">
            <v>2020</v>
          </cell>
          <cell r="D1265"/>
          <cell r="H1265"/>
          <cell r="J1265"/>
          <cell r="L1265"/>
          <cell r="N1265"/>
        </row>
        <row r="1266">
          <cell r="A1266">
            <v>40484</v>
          </cell>
          <cell r="B1266">
            <v>2020</v>
          </cell>
          <cell r="D1266"/>
          <cell r="H1266"/>
          <cell r="J1266"/>
          <cell r="L1266"/>
          <cell r="N1266"/>
        </row>
        <row r="1267">
          <cell r="A1267">
            <v>40485</v>
          </cell>
          <cell r="B1267">
            <v>2020</v>
          </cell>
          <cell r="D1267"/>
          <cell r="H1267"/>
          <cell r="J1267"/>
          <cell r="L1267"/>
          <cell r="N1267"/>
        </row>
        <row r="1268">
          <cell r="A1268">
            <v>40486</v>
          </cell>
          <cell r="B1268">
            <v>2030</v>
          </cell>
          <cell r="D1268"/>
          <cell r="H1268"/>
          <cell r="J1268"/>
          <cell r="L1268"/>
          <cell r="N1268"/>
        </row>
        <row r="1269">
          <cell r="A1269">
            <v>40487</v>
          </cell>
          <cell r="B1269">
            <v>2030</v>
          </cell>
          <cell r="D1269"/>
          <cell r="H1269"/>
          <cell r="J1269"/>
          <cell r="L1269"/>
          <cell r="N1269"/>
        </row>
        <row r="1270">
          <cell r="A1270">
            <v>40490</v>
          </cell>
          <cell r="B1270">
            <v>2040</v>
          </cell>
          <cell r="D1270"/>
          <cell r="H1270"/>
          <cell r="J1270"/>
          <cell r="L1270"/>
          <cell r="N1270"/>
        </row>
        <row r="1271">
          <cell r="A1271">
            <v>40491</v>
          </cell>
          <cell r="B1271">
            <v>2040</v>
          </cell>
          <cell r="D1271"/>
          <cell r="H1271"/>
          <cell r="J1271"/>
          <cell r="L1271"/>
          <cell r="N1271"/>
        </row>
        <row r="1272">
          <cell r="A1272">
            <v>40492</v>
          </cell>
          <cell r="B1272">
            <v>2040</v>
          </cell>
          <cell r="D1272"/>
          <cell r="H1272"/>
          <cell r="J1272"/>
          <cell r="L1272"/>
          <cell r="N1272"/>
        </row>
        <row r="1273">
          <cell r="A1273">
            <v>40493</v>
          </cell>
          <cell r="B1273">
            <v>2040</v>
          </cell>
          <cell r="D1273"/>
          <cell r="H1273"/>
          <cell r="J1273"/>
          <cell r="L1273"/>
          <cell r="N1273"/>
        </row>
        <row r="1274">
          <cell r="A1274">
            <v>40494</v>
          </cell>
          <cell r="B1274">
            <v>2040</v>
          </cell>
          <cell r="D1274"/>
          <cell r="H1274"/>
          <cell r="J1274"/>
          <cell r="L1274"/>
          <cell r="N1274"/>
        </row>
        <row r="1275">
          <cell r="A1275">
            <v>40497</v>
          </cell>
          <cell r="B1275">
            <v>2050</v>
          </cell>
          <cell r="D1275"/>
          <cell r="H1275"/>
          <cell r="J1275"/>
          <cell r="L1275"/>
          <cell r="N1275"/>
        </row>
        <row r="1276">
          <cell r="A1276">
            <v>40498</v>
          </cell>
          <cell r="B1276">
            <v>2050</v>
          </cell>
          <cell r="D1276"/>
          <cell r="H1276"/>
          <cell r="J1276"/>
          <cell r="L1276"/>
          <cell r="N1276"/>
        </row>
        <row r="1277">
          <cell r="A1277">
            <v>40499</v>
          </cell>
          <cell r="B1277">
            <v>2050</v>
          </cell>
          <cell r="D1277"/>
          <cell r="H1277"/>
          <cell r="J1277"/>
          <cell r="L1277"/>
          <cell r="N1277"/>
        </row>
        <row r="1278">
          <cell r="A1278">
            <v>40500</v>
          </cell>
          <cell r="B1278">
            <v>2050</v>
          </cell>
          <cell r="D1278"/>
          <cell r="H1278"/>
          <cell r="J1278"/>
          <cell r="L1278"/>
          <cell r="N1278"/>
        </row>
        <row r="1279">
          <cell r="A1279">
            <v>40501</v>
          </cell>
          <cell r="B1279">
            <v>2050</v>
          </cell>
          <cell r="D1279"/>
          <cell r="H1279"/>
          <cell r="J1279"/>
          <cell r="L1279"/>
          <cell r="N1279"/>
        </row>
        <row r="1280">
          <cell r="A1280">
            <v>40504</v>
          </cell>
          <cell r="B1280">
            <v>2040</v>
          </cell>
          <cell r="D1280"/>
          <cell r="H1280"/>
          <cell r="J1280"/>
          <cell r="L1280"/>
          <cell r="N1280"/>
        </row>
        <row r="1281">
          <cell r="A1281">
            <v>40505</v>
          </cell>
          <cell r="B1281">
            <v>2040</v>
          </cell>
          <cell r="D1281"/>
          <cell r="H1281"/>
          <cell r="J1281"/>
          <cell r="L1281"/>
          <cell r="N1281"/>
        </row>
        <row r="1282">
          <cell r="A1282">
            <v>40506</v>
          </cell>
          <cell r="B1282">
            <v>2040</v>
          </cell>
          <cell r="D1282"/>
          <cell r="H1282"/>
          <cell r="J1282"/>
          <cell r="L1282"/>
          <cell r="N1282"/>
        </row>
        <row r="1283">
          <cell r="A1283">
            <v>40507</v>
          </cell>
          <cell r="B1283">
            <v>2040</v>
          </cell>
          <cell r="D1283"/>
          <cell r="H1283"/>
          <cell r="J1283"/>
          <cell r="L1283"/>
          <cell r="N1283"/>
        </row>
        <row r="1284">
          <cell r="A1284">
            <v>40508</v>
          </cell>
          <cell r="B1284">
            <v>2040</v>
          </cell>
          <cell r="D1284"/>
          <cell r="H1284"/>
          <cell r="J1284"/>
          <cell r="L1284"/>
          <cell r="N1284"/>
        </row>
        <row r="1285">
          <cell r="A1285">
            <v>40511</v>
          </cell>
          <cell r="B1285">
            <v>2040</v>
          </cell>
          <cell r="D1285"/>
          <cell r="H1285"/>
          <cell r="J1285"/>
          <cell r="L1285"/>
          <cell r="N1285"/>
        </row>
        <row r="1286">
          <cell r="A1286">
            <v>40512</v>
          </cell>
          <cell r="B1286">
            <v>2040</v>
          </cell>
          <cell r="D1286"/>
          <cell r="H1286"/>
          <cell r="J1286"/>
          <cell r="L1286"/>
          <cell r="N1286"/>
        </row>
        <row r="1287">
          <cell r="A1287">
            <v>40513</v>
          </cell>
          <cell r="B1287">
            <v>2040</v>
          </cell>
          <cell r="D1287"/>
          <cell r="H1287"/>
          <cell r="J1287"/>
          <cell r="L1287"/>
          <cell r="N1287"/>
        </row>
        <row r="1288">
          <cell r="A1288">
            <v>40514</v>
          </cell>
          <cell r="B1288">
            <v>2030</v>
          </cell>
          <cell r="D1288"/>
          <cell r="H1288"/>
          <cell r="J1288"/>
          <cell r="L1288"/>
          <cell r="N1288"/>
        </row>
        <row r="1289">
          <cell r="A1289">
            <v>40515</v>
          </cell>
          <cell r="B1289">
            <v>2020</v>
          </cell>
          <cell r="D1289"/>
          <cell r="H1289"/>
          <cell r="J1289"/>
          <cell r="L1289"/>
          <cell r="N1289"/>
        </row>
        <row r="1290">
          <cell r="A1290">
            <v>40518</v>
          </cell>
          <cell r="B1290">
            <v>2020</v>
          </cell>
          <cell r="D1290"/>
          <cell r="H1290"/>
          <cell r="J1290"/>
          <cell r="L1290"/>
          <cell r="N1290"/>
        </row>
        <row r="1291">
          <cell r="A1291">
            <v>40519</v>
          </cell>
          <cell r="B1291">
            <v>2020</v>
          </cell>
          <cell r="D1291"/>
          <cell r="H1291"/>
          <cell r="J1291"/>
          <cell r="L1291"/>
          <cell r="N1291"/>
        </row>
        <row r="1292">
          <cell r="A1292">
            <v>40520</v>
          </cell>
          <cell r="B1292">
            <v>2020</v>
          </cell>
          <cell r="D1292"/>
          <cell r="H1292"/>
          <cell r="J1292"/>
          <cell r="L1292"/>
          <cell r="N1292"/>
        </row>
        <row r="1293">
          <cell r="A1293">
            <v>40521</v>
          </cell>
          <cell r="B1293">
            <v>2020</v>
          </cell>
          <cell r="D1293"/>
          <cell r="H1293"/>
          <cell r="J1293"/>
          <cell r="L1293"/>
          <cell r="N1293"/>
        </row>
        <row r="1294">
          <cell r="A1294">
            <v>40522</v>
          </cell>
          <cell r="B1294">
            <v>2020</v>
          </cell>
          <cell r="D1294"/>
          <cell r="H1294"/>
          <cell r="J1294"/>
          <cell r="L1294"/>
          <cell r="N1294"/>
        </row>
        <row r="1295">
          <cell r="A1295">
            <v>40525</v>
          </cell>
          <cell r="B1295">
            <v>2030</v>
          </cell>
          <cell r="D1295"/>
          <cell r="H1295"/>
          <cell r="J1295"/>
          <cell r="L1295"/>
          <cell r="N1295"/>
        </row>
        <row r="1296">
          <cell r="A1296">
            <v>40526</v>
          </cell>
          <cell r="B1296">
            <v>2030</v>
          </cell>
          <cell r="D1296"/>
          <cell r="H1296"/>
          <cell r="J1296"/>
          <cell r="L1296"/>
          <cell r="N1296"/>
        </row>
        <row r="1297">
          <cell r="A1297">
            <v>40527</v>
          </cell>
          <cell r="B1297">
            <v>2030</v>
          </cell>
          <cell r="D1297"/>
          <cell r="H1297"/>
          <cell r="J1297"/>
          <cell r="L1297"/>
          <cell r="N1297"/>
        </row>
        <row r="1298">
          <cell r="A1298">
            <v>40528</v>
          </cell>
          <cell r="B1298">
            <v>2030</v>
          </cell>
          <cell r="D1298"/>
          <cell r="H1298"/>
          <cell r="J1298"/>
          <cell r="L1298"/>
          <cell r="N1298"/>
        </row>
        <row r="1299">
          <cell r="A1299">
            <v>40529</v>
          </cell>
          <cell r="B1299">
            <v>2030</v>
          </cell>
          <cell r="D1299"/>
          <cell r="H1299"/>
          <cell r="J1299"/>
          <cell r="L1299"/>
          <cell r="N1299"/>
        </row>
        <row r="1300">
          <cell r="A1300">
            <v>40532</v>
          </cell>
          <cell r="B1300">
            <v>2030</v>
          </cell>
          <cell r="D1300"/>
          <cell r="H1300"/>
          <cell r="J1300"/>
          <cell r="L1300"/>
          <cell r="N1300"/>
        </row>
        <row r="1301">
          <cell r="A1301">
            <v>40533</v>
          </cell>
          <cell r="B1301">
            <v>2030</v>
          </cell>
          <cell r="D1301"/>
          <cell r="H1301"/>
          <cell r="J1301"/>
          <cell r="L1301"/>
          <cell r="N1301"/>
        </row>
        <row r="1302">
          <cell r="A1302">
            <v>40534</v>
          </cell>
          <cell r="B1302">
            <v>2030</v>
          </cell>
          <cell r="D1302"/>
          <cell r="H1302"/>
          <cell r="J1302"/>
          <cell r="L1302"/>
          <cell r="N1302"/>
        </row>
        <row r="1303">
          <cell r="A1303">
            <v>40535</v>
          </cell>
          <cell r="B1303">
            <v>2030</v>
          </cell>
          <cell r="D1303"/>
          <cell r="H1303"/>
          <cell r="J1303"/>
          <cell r="L1303"/>
          <cell r="N1303"/>
        </row>
        <row r="1304">
          <cell r="A1304">
            <v>40536</v>
          </cell>
          <cell r="B1304">
            <v>2030</v>
          </cell>
          <cell r="D1304"/>
          <cell r="H1304"/>
          <cell r="J1304"/>
          <cell r="L1304"/>
          <cell r="N1304"/>
        </row>
        <row r="1305">
          <cell r="A1305">
            <v>40539</v>
          </cell>
          <cell r="B1305">
            <v>2030</v>
          </cell>
          <cell r="D1305"/>
          <cell r="H1305"/>
          <cell r="J1305"/>
          <cell r="L1305"/>
          <cell r="N1305"/>
        </row>
        <row r="1306">
          <cell r="A1306">
            <v>40540</v>
          </cell>
          <cell r="B1306">
            <v>2030</v>
          </cell>
          <cell r="D1306"/>
          <cell r="H1306"/>
          <cell r="J1306"/>
          <cell r="L1306"/>
          <cell r="N1306"/>
        </row>
        <row r="1307">
          <cell r="A1307">
            <v>40541</v>
          </cell>
          <cell r="B1307">
            <v>2030</v>
          </cell>
          <cell r="D1307"/>
          <cell r="H1307"/>
          <cell r="J1307"/>
          <cell r="L1307"/>
          <cell r="N1307"/>
        </row>
        <row r="1308">
          <cell r="A1308">
            <v>40542</v>
          </cell>
          <cell r="B1308">
            <v>2030</v>
          </cell>
          <cell r="D1308"/>
          <cell r="H1308"/>
          <cell r="J1308"/>
          <cell r="L1308"/>
          <cell r="N1308"/>
        </row>
        <row r="1309">
          <cell r="A1309">
            <v>40543</v>
          </cell>
          <cell r="B1309">
            <v>2030</v>
          </cell>
          <cell r="D1309"/>
          <cell r="H1309"/>
          <cell r="J1309"/>
          <cell r="L1309"/>
          <cell r="N1309"/>
        </row>
        <row r="1310">
          <cell r="A1310">
            <v>40547</v>
          </cell>
          <cell r="B1310">
            <v>2030</v>
          </cell>
          <cell r="D1310"/>
          <cell r="H1310"/>
          <cell r="J1310"/>
          <cell r="L1310"/>
          <cell r="N1310"/>
        </row>
        <row r="1311">
          <cell r="A1311">
            <v>40548</v>
          </cell>
          <cell r="B1311">
            <v>2030</v>
          </cell>
          <cell r="D1311"/>
          <cell r="H1311"/>
          <cell r="J1311"/>
          <cell r="L1311"/>
          <cell r="N1311"/>
        </row>
        <row r="1312">
          <cell r="A1312">
            <v>40549</v>
          </cell>
          <cell r="B1312">
            <v>2030</v>
          </cell>
          <cell r="D1312"/>
          <cell r="H1312"/>
          <cell r="J1312"/>
          <cell r="L1312"/>
          <cell r="N1312"/>
        </row>
        <row r="1313">
          <cell r="A1313">
            <v>40550</v>
          </cell>
          <cell r="B1313">
            <v>2030</v>
          </cell>
          <cell r="D1313"/>
          <cell r="H1313"/>
          <cell r="J1313"/>
          <cell r="L1313"/>
          <cell r="N1313"/>
        </row>
        <row r="1314">
          <cell r="A1314">
            <v>40553</v>
          </cell>
          <cell r="B1314">
            <v>2030</v>
          </cell>
          <cell r="D1314"/>
          <cell r="H1314"/>
          <cell r="J1314"/>
          <cell r="L1314"/>
          <cell r="N1314"/>
        </row>
        <row r="1315">
          <cell r="A1315">
            <v>40554</v>
          </cell>
          <cell r="B1315">
            <v>2030</v>
          </cell>
          <cell r="D1315"/>
          <cell r="H1315"/>
          <cell r="J1315"/>
          <cell r="L1315"/>
          <cell r="N1315"/>
        </row>
        <row r="1316">
          <cell r="A1316">
            <v>40555</v>
          </cell>
          <cell r="B1316">
            <v>2030</v>
          </cell>
          <cell r="D1316"/>
          <cell r="H1316"/>
          <cell r="J1316"/>
          <cell r="L1316"/>
          <cell r="N1316"/>
        </row>
        <row r="1317">
          <cell r="A1317">
            <v>40556</v>
          </cell>
          <cell r="B1317">
            <v>2030</v>
          </cell>
          <cell r="D1317"/>
          <cell r="H1317"/>
          <cell r="J1317"/>
          <cell r="L1317"/>
          <cell r="N1317"/>
        </row>
        <row r="1318">
          <cell r="A1318">
            <v>40557</v>
          </cell>
          <cell r="B1318">
            <v>2030</v>
          </cell>
          <cell r="D1318"/>
          <cell r="H1318"/>
          <cell r="J1318"/>
          <cell r="L1318"/>
          <cell r="N1318"/>
        </row>
        <row r="1319">
          <cell r="A1319">
            <v>40560</v>
          </cell>
          <cell r="B1319">
            <v>2030</v>
          </cell>
          <cell r="D1319"/>
          <cell r="H1319"/>
          <cell r="J1319"/>
          <cell r="L1319"/>
          <cell r="N1319"/>
        </row>
        <row r="1320">
          <cell r="A1320">
            <v>40561</v>
          </cell>
          <cell r="B1320">
            <v>2030</v>
          </cell>
          <cell r="D1320"/>
          <cell r="H1320"/>
          <cell r="J1320"/>
          <cell r="L1320"/>
          <cell r="N1320"/>
        </row>
        <row r="1321">
          <cell r="A1321">
            <v>40562</v>
          </cell>
          <cell r="B1321">
            <v>2030</v>
          </cell>
          <cell r="D1321"/>
          <cell r="H1321"/>
          <cell r="J1321"/>
          <cell r="L1321"/>
          <cell r="N1321"/>
        </row>
        <row r="1322">
          <cell r="A1322">
            <v>40563</v>
          </cell>
          <cell r="B1322">
            <v>2040</v>
          </cell>
          <cell r="D1322"/>
          <cell r="H1322"/>
          <cell r="J1322"/>
          <cell r="L1322"/>
          <cell r="N1322"/>
        </row>
        <row r="1323">
          <cell r="A1323">
            <v>40564</v>
          </cell>
          <cell r="B1323">
            <v>2040</v>
          </cell>
          <cell r="D1323"/>
          <cell r="H1323"/>
          <cell r="J1323"/>
          <cell r="L1323"/>
          <cell r="N1323"/>
        </row>
        <row r="1324">
          <cell r="A1324">
            <v>40567</v>
          </cell>
          <cell r="B1324">
            <v>2040</v>
          </cell>
          <cell r="D1324"/>
          <cell r="H1324"/>
          <cell r="J1324"/>
          <cell r="L1324"/>
          <cell r="N1324"/>
        </row>
        <row r="1325">
          <cell r="A1325">
            <v>40568</v>
          </cell>
          <cell r="B1325">
            <v>2040</v>
          </cell>
          <cell r="D1325"/>
          <cell r="H1325"/>
          <cell r="J1325"/>
          <cell r="L1325"/>
          <cell r="N1325"/>
        </row>
        <row r="1326">
          <cell r="A1326">
            <v>40569</v>
          </cell>
          <cell r="B1326">
            <v>2040</v>
          </cell>
          <cell r="D1326"/>
          <cell r="H1326"/>
          <cell r="J1326"/>
          <cell r="L1326"/>
          <cell r="N1326"/>
        </row>
        <row r="1327">
          <cell r="A1327">
            <v>40570</v>
          </cell>
          <cell r="B1327">
            <v>2040</v>
          </cell>
          <cell r="D1327"/>
          <cell r="H1327"/>
          <cell r="J1327"/>
          <cell r="L1327"/>
          <cell r="N1327"/>
        </row>
        <row r="1328">
          <cell r="A1328">
            <v>40571</v>
          </cell>
          <cell r="B1328">
            <v>2040</v>
          </cell>
          <cell r="D1328"/>
          <cell r="H1328"/>
          <cell r="J1328"/>
          <cell r="L1328"/>
          <cell r="N1328"/>
        </row>
        <row r="1329">
          <cell r="A1329">
            <v>40574</v>
          </cell>
          <cell r="B1329">
            <v>2040</v>
          </cell>
          <cell r="D1329"/>
          <cell r="H1329"/>
          <cell r="J1329"/>
          <cell r="L1329"/>
          <cell r="N1329"/>
        </row>
        <row r="1330">
          <cell r="A1330">
            <v>40583</v>
          </cell>
          <cell r="B1330">
            <v>2040</v>
          </cell>
          <cell r="D1330"/>
          <cell r="H1330"/>
          <cell r="J1330"/>
          <cell r="L1330"/>
          <cell r="N1330"/>
        </row>
        <row r="1331">
          <cell r="A1331">
            <v>40584</v>
          </cell>
          <cell r="B1331">
            <v>2070</v>
          </cell>
          <cell r="D1331"/>
          <cell r="H1331"/>
          <cell r="J1331"/>
          <cell r="L1331"/>
          <cell r="N1331"/>
        </row>
        <row r="1332">
          <cell r="A1332">
            <v>40585</v>
          </cell>
          <cell r="B1332">
            <v>2070</v>
          </cell>
          <cell r="D1332"/>
          <cell r="H1332"/>
          <cell r="J1332"/>
          <cell r="L1332"/>
          <cell r="N1332"/>
        </row>
        <row r="1333">
          <cell r="A1333">
            <v>40588</v>
          </cell>
          <cell r="B1333">
            <v>2080</v>
          </cell>
          <cell r="D1333"/>
          <cell r="H1333"/>
          <cell r="J1333"/>
          <cell r="L1333"/>
          <cell r="N1333"/>
        </row>
        <row r="1334">
          <cell r="A1334">
            <v>40589</v>
          </cell>
          <cell r="B1334">
            <v>2090</v>
          </cell>
          <cell r="D1334"/>
          <cell r="H1334"/>
          <cell r="J1334"/>
          <cell r="L1334"/>
          <cell r="N1334"/>
        </row>
        <row r="1335">
          <cell r="A1335">
            <v>40590</v>
          </cell>
          <cell r="B1335">
            <v>2090</v>
          </cell>
          <cell r="D1335"/>
          <cell r="H1335"/>
          <cell r="J1335"/>
          <cell r="L1335"/>
          <cell r="N1335"/>
        </row>
        <row r="1336">
          <cell r="A1336">
            <v>40591</v>
          </cell>
          <cell r="B1336">
            <v>2110</v>
          </cell>
          <cell r="D1336"/>
          <cell r="H1336"/>
          <cell r="J1336"/>
          <cell r="L1336"/>
          <cell r="N1336"/>
        </row>
        <row r="1337">
          <cell r="A1337">
            <v>40592</v>
          </cell>
          <cell r="B1337">
            <v>2110</v>
          </cell>
          <cell r="D1337"/>
          <cell r="H1337"/>
          <cell r="J1337"/>
          <cell r="L1337"/>
          <cell r="N1337"/>
        </row>
        <row r="1338">
          <cell r="A1338">
            <v>40595</v>
          </cell>
          <cell r="B1338">
            <v>2110</v>
          </cell>
          <cell r="D1338"/>
          <cell r="H1338"/>
          <cell r="J1338"/>
          <cell r="L1338"/>
          <cell r="N1338"/>
        </row>
        <row r="1339">
          <cell r="A1339">
            <v>40596</v>
          </cell>
          <cell r="B1339">
            <v>2100</v>
          </cell>
          <cell r="D1339"/>
          <cell r="H1339"/>
          <cell r="J1339"/>
          <cell r="L1339"/>
          <cell r="N1339"/>
        </row>
        <row r="1340">
          <cell r="A1340">
            <v>40597</v>
          </cell>
          <cell r="B1340">
            <v>2100</v>
          </cell>
          <cell r="D1340"/>
          <cell r="H1340"/>
          <cell r="J1340"/>
          <cell r="L1340"/>
          <cell r="N1340"/>
        </row>
        <row r="1341">
          <cell r="A1341">
            <v>40598</v>
          </cell>
          <cell r="B1341">
            <v>2100</v>
          </cell>
          <cell r="D1341"/>
          <cell r="H1341"/>
          <cell r="J1341"/>
          <cell r="L1341"/>
          <cell r="N1341"/>
        </row>
        <row r="1342">
          <cell r="A1342">
            <v>40599</v>
          </cell>
          <cell r="B1342">
            <v>2100</v>
          </cell>
          <cell r="D1342"/>
          <cell r="H1342"/>
          <cell r="J1342"/>
          <cell r="L1342"/>
          <cell r="N1342"/>
        </row>
        <row r="1343">
          <cell r="A1343">
            <v>40602</v>
          </cell>
          <cell r="B1343">
            <v>2110</v>
          </cell>
          <cell r="D1343"/>
          <cell r="H1343"/>
          <cell r="J1343"/>
          <cell r="L1343"/>
          <cell r="N1343"/>
        </row>
        <row r="1344">
          <cell r="A1344">
            <v>40603</v>
          </cell>
          <cell r="B1344">
            <v>2110</v>
          </cell>
          <cell r="D1344"/>
          <cell r="H1344"/>
          <cell r="J1344"/>
          <cell r="L1344"/>
          <cell r="N1344"/>
        </row>
        <row r="1345">
          <cell r="A1345">
            <v>40658</v>
          </cell>
          <cell r="B1345">
            <v>2150</v>
          </cell>
          <cell r="D1345"/>
          <cell r="H1345"/>
          <cell r="J1345"/>
          <cell r="L1345"/>
          <cell r="N1345"/>
        </row>
        <row r="1346">
          <cell r="A1346">
            <v>40659</v>
          </cell>
          <cell r="B1346">
            <v>2150</v>
          </cell>
          <cell r="D1346"/>
          <cell r="H1346"/>
          <cell r="J1346"/>
          <cell r="L1346"/>
          <cell r="N1346"/>
        </row>
        <row r="1347">
          <cell r="A1347">
            <v>40662</v>
          </cell>
          <cell r="B1347">
            <v>2150</v>
          </cell>
          <cell r="D1347"/>
          <cell r="H1347"/>
          <cell r="J1347"/>
          <cell r="L1347"/>
          <cell r="N1347"/>
        </row>
        <row r="1348">
          <cell r="A1348">
            <v>40667</v>
          </cell>
          <cell r="B1348">
            <v>2190</v>
          </cell>
          <cell r="D1348"/>
          <cell r="H1348"/>
          <cell r="J1348"/>
          <cell r="L1348"/>
          <cell r="N1348"/>
        </row>
        <row r="1349">
          <cell r="A1349">
            <v>40669</v>
          </cell>
          <cell r="B1349">
            <v>2190</v>
          </cell>
          <cell r="D1349"/>
          <cell r="H1349"/>
          <cell r="J1349"/>
          <cell r="L1349"/>
          <cell r="N1349"/>
        </row>
        <row r="1350">
          <cell r="A1350">
            <v>40675</v>
          </cell>
          <cell r="B1350">
            <v>2210</v>
          </cell>
          <cell r="D1350"/>
          <cell r="H1350"/>
          <cell r="J1350"/>
          <cell r="L1350"/>
          <cell r="N1350"/>
        </row>
        <row r="1351">
          <cell r="A1351">
            <v>40679</v>
          </cell>
          <cell r="B1351">
            <v>2220</v>
          </cell>
          <cell r="D1351"/>
          <cell r="H1351"/>
          <cell r="J1351"/>
          <cell r="L1351"/>
          <cell r="N1351"/>
        </row>
        <row r="1352">
          <cell r="A1352">
            <v>40681</v>
          </cell>
          <cell r="B1352">
            <v>2230</v>
          </cell>
          <cell r="D1352"/>
          <cell r="H1352"/>
          <cell r="J1352"/>
          <cell r="L1352"/>
          <cell r="N1352"/>
        </row>
        <row r="1353">
          <cell r="A1353">
            <v>40682</v>
          </cell>
          <cell r="B1353">
            <v>2230</v>
          </cell>
          <cell r="D1353"/>
          <cell r="H1353"/>
          <cell r="J1353"/>
          <cell r="L1353"/>
          <cell r="N1353"/>
        </row>
        <row r="1354">
          <cell r="A1354">
            <v>40687</v>
          </cell>
          <cell r="B1354">
            <v>2250</v>
          </cell>
          <cell r="D1354"/>
          <cell r="H1354"/>
          <cell r="J1354"/>
          <cell r="L1354"/>
          <cell r="N1354"/>
        </row>
        <row r="1355">
          <cell r="A1355">
            <v>40690</v>
          </cell>
          <cell r="B1355">
            <v>2250</v>
          </cell>
          <cell r="D1355"/>
          <cell r="H1355"/>
          <cell r="J1355"/>
          <cell r="L1355"/>
          <cell r="N1355"/>
        </row>
        <row r="1356">
          <cell r="A1356">
            <v>40696</v>
          </cell>
          <cell r="B1356">
            <v>2250</v>
          </cell>
          <cell r="D1356"/>
          <cell r="H1356"/>
          <cell r="J1356"/>
          <cell r="L1356"/>
          <cell r="N1356"/>
        </row>
        <row r="1357">
          <cell r="A1357">
            <v>40707</v>
          </cell>
          <cell r="B1357">
            <v>2270</v>
          </cell>
          <cell r="D1357"/>
          <cell r="H1357"/>
          <cell r="J1357"/>
          <cell r="L1357"/>
          <cell r="N1357"/>
        </row>
        <row r="1358">
          <cell r="A1358">
            <v>40710</v>
          </cell>
          <cell r="B1358">
            <v>2280</v>
          </cell>
          <cell r="D1358"/>
          <cell r="H1358"/>
          <cell r="J1358"/>
          <cell r="L1358"/>
          <cell r="N1358"/>
        </row>
        <row r="1359">
          <cell r="A1359">
            <v>40715</v>
          </cell>
          <cell r="B1359">
            <v>2290</v>
          </cell>
          <cell r="D1359"/>
          <cell r="H1359"/>
          <cell r="J1359"/>
          <cell r="L1359"/>
          <cell r="N1359"/>
        </row>
        <row r="1360">
          <cell r="A1360">
            <v>40716</v>
          </cell>
          <cell r="B1360">
            <v>2290</v>
          </cell>
          <cell r="D1360"/>
          <cell r="H1360"/>
          <cell r="J1360"/>
          <cell r="L1360"/>
          <cell r="N1360"/>
        </row>
        <row r="1361">
          <cell r="A1361">
            <v>40718</v>
          </cell>
          <cell r="B1361">
            <v>2290</v>
          </cell>
          <cell r="D1361"/>
          <cell r="H1361"/>
          <cell r="J1361"/>
          <cell r="L1361"/>
          <cell r="N1361"/>
        </row>
        <row r="1362">
          <cell r="A1362">
            <v>40724</v>
          </cell>
          <cell r="B1362">
            <v>2280</v>
          </cell>
          <cell r="D1362"/>
          <cell r="H1362"/>
          <cell r="J1362"/>
          <cell r="L1362"/>
          <cell r="N1362"/>
        </row>
        <row r="1363">
          <cell r="A1363">
            <v>40729</v>
          </cell>
          <cell r="B1363">
            <v>2270</v>
          </cell>
          <cell r="D1363"/>
          <cell r="H1363"/>
          <cell r="J1363"/>
          <cell r="L1363"/>
          <cell r="N1363"/>
        </row>
        <row r="1364">
          <cell r="A1364">
            <v>40738</v>
          </cell>
          <cell r="B1364">
            <v>2260</v>
          </cell>
          <cell r="D1364"/>
          <cell r="H1364"/>
          <cell r="J1364"/>
          <cell r="L1364"/>
          <cell r="N1364"/>
        </row>
        <row r="1365">
          <cell r="A1365">
            <v>40741</v>
          </cell>
          <cell r="B1365">
            <v>2260</v>
          </cell>
          <cell r="D1365"/>
          <cell r="H1365"/>
          <cell r="J1365"/>
          <cell r="L1365"/>
          <cell r="N1365"/>
        </row>
        <row r="1366">
          <cell r="A1366">
            <v>40743</v>
          </cell>
          <cell r="B1366">
            <v>2260</v>
          </cell>
          <cell r="D1366"/>
          <cell r="H1366"/>
          <cell r="J1366"/>
          <cell r="L1366"/>
          <cell r="N1366"/>
        </row>
        <row r="1367">
          <cell r="A1367">
            <v>40756</v>
          </cell>
          <cell r="B1367">
            <v>2290</v>
          </cell>
          <cell r="D1367"/>
          <cell r="H1367"/>
          <cell r="J1367"/>
          <cell r="L1367"/>
          <cell r="N1367"/>
        </row>
        <row r="1368">
          <cell r="A1368">
            <v>40760</v>
          </cell>
          <cell r="B1368">
            <v>2290</v>
          </cell>
          <cell r="D1368"/>
          <cell r="H1368"/>
          <cell r="J1368"/>
          <cell r="L1368"/>
          <cell r="N1368"/>
        </row>
        <row r="1369">
          <cell r="A1369">
            <v>40763</v>
          </cell>
          <cell r="B1369">
            <v>2300</v>
          </cell>
          <cell r="D1369"/>
          <cell r="H1369"/>
          <cell r="J1369"/>
          <cell r="L1369"/>
          <cell r="N1369"/>
        </row>
        <row r="1370">
          <cell r="A1370">
            <v>40772</v>
          </cell>
          <cell r="B1370">
            <v>2320</v>
          </cell>
          <cell r="D1370"/>
          <cell r="H1370"/>
          <cell r="J1370"/>
          <cell r="L1370"/>
          <cell r="N1370"/>
        </row>
        <row r="1371">
          <cell r="A1371">
            <v>40781</v>
          </cell>
          <cell r="B1371">
            <v>2330</v>
          </cell>
          <cell r="D1371"/>
          <cell r="H1371"/>
          <cell r="J1371"/>
          <cell r="L1371"/>
          <cell r="N1371"/>
        </row>
        <row r="1372">
          <cell r="A1372">
            <v>40784</v>
          </cell>
          <cell r="B1372">
            <v>2350</v>
          </cell>
          <cell r="D1372"/>
          <cell r="H1372"/>
          <cell r="J1372"/>
          <cell r="L1372"/>
          <cell r="N1372"/>
        </row>
        <row r="1373">
          <cell r="A1373">
            <v>40785</v>
          </cell>
          <cell r="B1373">
            <v>2370</v>
          </cell>
          <cell r="D1373"/>
          <cell r="H1373"/>
          <cell r="J1373"/>
          <cell r="L1373"/>
          <cell r="N1373"/>
        </row>
        <row r="1374">
          <cell r="A1374">
            <v>40786</v>
          </cell>
          <cell r="B1374">
            <v>2370</v>
          </cell>
          <cell r="D1374"/>
          <cell r="H1374"/>
          <cell r="J1374"/>
          <cell r="L1374"/>
          <cell r="N1374"/>
        </row>
        <row r="1375">
          <cell r="A1375">
            <v>40787</v>
          </cell>
          <cell r="B1375">
            <v>2370</v>
          </cell>
          <cell r="D1375"/>
          <cell r="H1375"/>
          <cell r="J1375"/>
          <cell r="L1375"/>
          <cell r="N1375"/>
        </row>
        <row r="1376">
          <cell r="A1376">
            <v>40788</v>
          </cell>
          <cell r="B1376">
            <v>2380</v>
          </cell>
          <cell r="D1376"/>
          <cell r="H1376"/>
          <cell r="J1376"/>
          <cell r="L1376"/>
          <cell r="N1376"/>
        </row>
        <row r="1377">
          <cell r="A1377">
            <v>40791</v>
          </cell>
          <cell r="B1377">
            <v>2410</v>
          </cell>
          <cell r="D1377"/>
          <cell r="H1377"/>
          <cell r="J1377"/>
          <cell r="L1377"/>
          <cell r="N1377"/>
        </row>
        <row r="1378">
          <cell r="A1378">
            <v>40792</v>
          </cell>
          <cell r="B1378">
            <v>2430</v>
          </cell>
          <cell r="D1378"/>
          <cell r="H1378"/>
          <cell r="J1378"/>
          <cell r="L1378"/>
          <cell r="N1378"/>
        </row>
        <row r="1379">
          <cell r="A1379">
            <v>40793</v>
          </cell>
          <cell r="B1379">
            <v>2430</v>
          </cell>
          <cell r="D1379"/>
          <cell r="H1379"/>
          <cell r="J1379"/>
          <cell r="L1379"/>
          <cell r="N1379"/>
        </row>
        <row r="1380">
          <cell r="A1380">
            <v>40794</v>
          </cell>
          <cell r="B1380">
            <v>2430</v>
          </cell>
          <cell r="D1380"/>
          <cell r="H1380"/>
          <cell r="J1380"/>
          <cell r="L1380"/>
          <cell r="N1380"/>
        </row>
        <row r="1381">
          <cell r="A1381">
            <v>40795</v>
          </cell>
          <cell r="B1381">
            <v>2430</v>
          </cell>
          <cell r="D1381"/>
          <cell r="H1381"/>
          <cell r="J1381"/>
          <cell r="L1381"/>
          <cell r="N1381"/>
        </row>
        <row r="1382">
          <cell r="A1382">
            <v>40799</v>
          </cell>
          <cell r="B1382">
            <v>2430</v>
          </cell>
          <cell r="D1382"/>
          <cell r="H1382"/>
          <cell r="J1382"/>
          <cell r="L1382"/>
          <cell r="N1382"/>
        </row>
        <row r="1383">
          <cell r="A1383">
            <v>40800</v>
          </cell>
          <cell r="B1383">
            <v>2450</v>
          </cell>
          <cell r="D1383"/>
          <cell r="H1383"/>
          <cell r="J1383"/>
          <cell r="L1383"/>
          <cell r="N1383"/>
        </row>
        <row r="1384">
          <cell r="A1384">
            <v>40801</v>
          </cell>
          <cell r="B1384">
            <v>2450</v>
          </cell>
          <cell r="D1384"/>
          <cell r="H1384"/>
          <cell r="J1384"/>
          <cell r="L1384"/>
          <cell r="N1384"/>
        </row>
        <row r="1385">
          <cell r="A1385">
            <v>40802</v>
          </cell>
          <cell r="B1385">
            <v>2450</v>
          </cell>
          <cell r="D1385"/>
          <cell r="H1385"/>
          <cell r="J1385"/>
          <cell r="L1385"/>
          <cell r="N1385"/>
        </row>
        <row r="1386">
          <cell r="A1386">
            <v>40805</v>
          </cell>
          <cell r="B1386">
            <v>2470</v>
          </cell>
          <cell r="D1386"/>
          <cell r="H1386"/>
          <cell r="J1386"/>
          <cell r="L1386"/>
          <cell r="N1386"/>
        </row>
        <row r="1387">
          <cell r="A1387">
            <v>40806</v>
          </cell>
          <cell r="B1387">
            <v>2470</v>
          </cell>
          <cell r="D1387"/>
          <cell r="H1387"/>
          <cell r="J1387"/>
          <cell r="L1387"/>
          <cell r="N1387"/>
        </row>
        <row r="1388">
          <cell r="A1388">
            <v>40807</v>
          </cell>
          <cell r="B1388">
            <v>2470</v>
          </cell>
          <cell r="D1388"/>
          <cell r="H1388"/>
          <cell r="J1388"/>
          <cell r="L1388"/>
          <cell r="N1388"/>
        </row>
        <row r="1389">
          <cell r="A1389">
            <v>40808</v>
          </cell>
          <cell r="B1389">
            <v>2470</v>
          </cell>
          <cell r="D1389"/>
          <cell r="H1389"/>
          <cell r="J1389"/>
          <cell r="L1389"/>
          <cell r="N1389"/>
        </row>
        <row r="1390">
          <cell r="A1390">
            <v>40809</v>
          </cell>
          <cell r="B1390">
            <v>2450</v>
          </cell>
          <cell r="D1390"/>
          <cell r="H1390"/>
          <cell r="J1390"/>
          <cell r="L1390"/>
          <cell r="N1390"/>
        </row>
        <row r="1391">
          <cell r="A1391">
            <v>40812</v>
          </cell>
          <cell r="B1391">
            <v>2450</v>
          </cell>
          <cell r="D1391"/>
          <cell r="H1391"/>
          <cell r="J1391"/>
          <cell r="L1391"/>
          <cell r="N1391"/>
        </row>
        <row r="1392">
          <cell r="A1392">
            <v>40813</v>
          </cell>
          <cell r="B1392">
            <v>2450</v>
          </cell>
          <cell r="D1392"/>
          <cell r="H1392"/>
          <cell r="J1392"/>
          <cell r="L1392"/>
          <cell r="N1392"/>
        </row>
        <row r="1393">
          <cell r="A1393">
            <v>40814</v>
          </cell>
          <cell r="B1393">
            <v>2450</v>
          </cell>
          <cell r="D1393"/>
          <cell r="H1393"/>
          <cell r="J1393"/>
          <cell r="L1393"/>
          <cell r="N1393"/>
        </row>
        <row r="1394">
          <cell r="A1394">
            <v>40815</v>
          </cell>
          <cell r="B1394">
            <v>2450</v>
          </cell>
          <cell r="D1394"/>
          <cell r="H1394"/>
          <cell r="J1394"/>
          <cell r="L1394"/>
          <cell r="N1394"/>
        </row>
        <row r="1395">
          <cell r="A1395">
            <v>40816</v>
          </cell>
          <cell r="B1395">
            <v>2450</v>
          </cell>
          <cell r="D1395"/>
          <cell r="H1395"/>
          <cell r="J1395"/>
          <cell r="L1395"/>
          <cell r="N1395"/>
        </row>
        <row r="1396">
          <cell r="A1396">
            <v>40826</v>
          </cell>
          <cell r="B1396">
            <v>2430</v>
          </cell>
          <cell r="D1396"/>
          <cell r="H1396"/>
          <cell r="J1396"/>
          <cell r="L1396"/>
          <cell r="N1396"/>
        </row>
        <row r="1397">
          <cell r="A1397">
            <v>40827</v>
          </cell>
          <cell r="B1397">
            <v>2430</v>
          </cell>
          <cell r="D1397"/>
          <cell r="H1397"/>
          <cell r="J1397"/>
          <cell r="L1397"/>
          <cell r="N1397"/>
        </row>
        <row r="1398">
          <cell r="A1398">
            <v>40828</v>
          </cell>
          <cell r="B1398">
            <v>2410</v>
          </cell>
          <cell r="D1398"/>
          <cell r="H1398"/>
          <cell r="J1398"/>
          <cell r="L1398"/>
          <cell r="N1398"/>
        </row>
        <row r="1399">
          <cell r="A1399">
            <v>40829</v>
          </cell>
          <cell r="B1399">
            <v>2410</v>
          </cell>
          <cell r="D1399"/>
          <cell r="H1399"/>
          <cell r="J1399"/>
          <cell r="L1399"/>
          <cell r="N1399"/>
        </row>
        <row r="1400">
          <cell r="A1400">
            <v>40830</v>
          </cell>
          <cell r="B1400">
            <v>2410</v>
          </cell>
          <cell r="D1400"/>
          <cell r="H1400"/>
          <cell r="J1400"/>
          <cell r="L1400"/>
          <cell r="N1400"/>
        </row>
        <row r="1401">
          <cell r="A1401">
            <v>40833</v>
          </cell>
          <cell r="B1401">
            <v>2410</v>
          </cell>
          <cell r="D1401"/>
          <cell r="H1401"/>
          <cell r="J1401"/>
          <cell r="L1401"/>
          <cell r="N1401"/>
        </row>
        <row r="1402">
          <cell r="A1402">
            <v>40834</v>
          </cell>
          <cell r="B1402">
            <v>2400</v>
          </cell>
          <cell r="D1402"/>
          <cell r="H1402"/>
          <cell r="J1402"/>
          <cell r="L1402"/>
          <cell r="N1402"/>
        </row>
        <row r="1403">
          <cell r="A1403">
            <v>40835</v>
          </cell>
          <cell r="B1403">
            <v>2400</v>
          </cell>
          <cell r="D1403"/>
          <cell r="H1403"/>
          <cell r="J1403"/>
          <cell r="L1403"/>
          <cell r="N1403"/>
        </row>
        <row r="1404">
          <cell r="A1404">
            <v>40836</v>
          </cell>
          <cell r="B1404">
            <v>2390</v>
          </cell>
          <cell r="D1404"/>
          <cell r="H1404"/>
          <cell r="J1404"/>
          <cell r="L1404"/>
          <cell r="N1404"/>
        </row>
        <row r="1405">
          <cell r="A1405">
            <v>40837</v>
          </cell>
          <cell r="B1405">
            <v>2390</v>
          </cell>
          <cell r="D1405"/>
          <cell r="H1405"/>
          <cell r="J1405"/>
          <cell r="L1405"/>
          <cell r="N1405"/>
        </row>
        <row r="1406">
          <cell r="A1406">
            <v>40840</v>
          </cell>
          <cell r="B1406">
            <v>2390</v>
          </cell>
          <cell r="D1406"/>
          <cell r="H1406"/>
          <cell r="J1406"/>
          <cell r="L1406"/>
          <cell r="N1406"/>
        </row>
        <row r="1407">
          <cell r="A1407">
            <v>40841</v>
          </cell>
          <cell r="B1407">
            <v>2370</v>
          </cell>
          <cell r="D1407"/>
          <cell r="H1407"/>
          <cell r="J1407"/>
          <cell r="L1407"/>
          <cell r="N1407"/>
        </row>
        <row r="1408">
          <cell r="A1408">
            <v>40842</v>
          </cell>
          <cell r="B1408">
            <v>2340</v>
          </cell>
          <cell r="D1408"/>
          <cell r="H1408"/>
          <cell r="J1408"/>
          <cell r="L1408"/>
          <cell r="N1408"/>
        </row>
        <row r="1409">
          <cell r="A1409">
            <v>40843</v>
          </cell>
          <cell r="B1409">
            <v>2330</v>
          </cell>
          <cell r="D1409"/>
          <cell r="H1409"/>
          <cell r="J1409"/>
          <cell r="L1409"/>
          <cell r="N1409"/>
        </row>
        <row r="1410">
          <cell r="A1410">
            <v>40844</v>
          </cell>
          <cell r="B1410">
            <v>2310</v>
          </cell>
          <cell r="D1410"/>
          <cell r="H1410"/>
          <cell r="J1410"/>
          <cell r="L1410"/>
          <cell r="N1410"/>
        </row>
        <row r="1411">
          <cell r="A1411">
            <v>40847</v>
          </cell>
          <cell r="B1411">
            <v>2270</v>
          </cell>
          <cell r="D1411"/>
          <cell r="H1411"/>
          <cell r="J1411"/>
          <cell r="L1411"/>
          <cell r="N1411"/>
          <cell r="P1411"/>
        </row>
        <row r="1412">
          <cell r="A1412">
            <v>40848</v>
          </cell>
          <cell r="B1412">
            <v>2270</v>
          </cell>
          <cell r="D1412"/>
          <cell r="H1412"/>
          <cell r="J1412"/>
          <cell r="L1412"/>
          <cell r="N1412"/>
          <cell r="P1412"/>
        </row>
        <row r="1413">
          <cell r="A1413">
            <v>40849</v>
          </cell>
          <cell r="B1413">
            <v>2270</v>
          </cell>
          <cell r="D1413"/>
          <cell r="H1413"/>
          <cell r="J1413"/>
          <cell r="L1413"/>
          <cell r="N1413"/>
          <cell r="P1413"/>
        </row>
        <row r="1414">
          <cell r="A1414">
            <v>40850</v>
          </cell>
          <cell r="B1414">
            <v>2270</v>
          </cell>
          <cell r="D1414"/>
          <cell r="H1414"/>
          <cell r="J1414"/>
          <cell r="L1414"/>
          <cell r="N1414"/>
          <cell r="P1414"/>
        </row>
        <row r="1415">
          <cell r="A1415">
            <v>40851</v>
          </cell>
          <cell r="B1415">
            <v>2250</v>
          </cell>
          <cell r="D1415"/>
          <cell r="H1415"/>
          <cell r="J1415"/>
          <cell r="L1415"/>
          <cell r="N1415"/>
          <cell r="P1415"/>
        </row>
        <row r="1416">
          <cell r="A1416">
            <v>40854</v>
          </cell>
          <cell r="B1416">
            <v>2230</v>
          </cell>
          <cell r="D1416"/>
          <cell r="H1416"/>
          <cell r="J1416"/>
          <cell r="L1416"/>
          <cell r="N1416"/>
          <cell r="P1416"/>
        </row>
        <row r="1417">
          <cell r="A1417">
            <v>40855</v>
          </cell>
          <cell r="B1417">
            <v>2230</v>
          </cell>
          <cell r="D1417"/>
          <cell r="H1417"/>
          <cell r="J1417"/>
          <cell r="L1417"/>
          <cell r="N1417"/>
          <cell r="P1417"/>
        </row>
        <row r="1418">
          <cell r="A1418">
            <v>40856</v>
          </cell>
          <cell r="B1418">
            <v>2230</v>
          </cell>
          <cell r="D1418"/>
          <cell r="H1418"/>
          <cell r="J1418"/>
          <cell r="L1418"/>
          <cell r="N1418"/>
          <cell r="P1418"/>
        </row>
        <row r="1419">
          <cell r="A1419">
            <v>40857</v>
          </cell>
          <cell r="B1419">
            <v>2220</v>
          </cell>
          <cell r="D1419"/>
          <cell r="H1419"/>
          <cell r="J1419"/>
          <cell r="L1419"/>
          <cell r="N1419"/>
          <cell r="P1419"/>
        </row>
        <row r="1420">
          <cell r="A1420">
            <v>40858</v>
          </cell>
          <cell r="B1420">
            <v>2220</v>
          </cell>
          <cell r="D1420"/>
          <cell r="H1420"/>
          <cell r="J1420"/>
          <cell r="L1420"/>
          <cell r="N1420"/>
          <cell r="P1420"/>
        </row>
        <row r="1421">
          <cell r="A1421">
            <v>40861</v>
          </cell>
          <cell r="B1421">
            <v>2220</v>
          </cell>
          <cell r="D1421"/>
          <cell r="H1421"/>
          <cell r="J1421"/>
          <cell r="L1421"/>
          <cell r="N1421"/>
          <cell r="P1421"/>
        </row>
        <row r="1422">
          <cell r="A1422">
            <v>40862</v>
          </cell>
          <cell r="B1422">
            <v>2220</v>
          </cell>
          <cell r="D1422"/>
          <cell r="H1422"/>
          <cell r="J1422"/>
          <cell r="L1422"/>
          <cell r="N1422"/>
          <cell r="P1422"/>
        </row>
        <row r="1423">
          <cell r="A1423">
            <v>40863</v>
          </cell>
          <cell r="B1423">
            <v>2220</v>
          </cell>
          <cell r="D1423"/>
          <cell r="H1423"/>
          <cell r="J1423"/>
          <cell r="L1423"/>
          <cell r="N1423"/>
          <cell r="P1423"/>
        </row>
        <row r="1424">
          <cell r="A1424">
            <v>40864</v>
          </cell>
          <cell r="B1424">
            <v>2220</v>
          </cell>
          <cell r="D1424"/>
          <cell r="H1424"/>
          <cell r="J1424"/>
          <cell r="L1424"/>
          <cell r="N1424"/>
          <cell r="P1424"/>
        </row>
        <row r="1425">
          <cell r="A1425">
            <v>40865</v>
          </cell>
          <cell r="B1425">
            <v>2220</v>
          </cell>
          <cell r="D1425"/>
          <cell r="H1425"/>
          <cell r="J1425"/>
          <cell r="L1425"/>
          <cell r="N1425"/>
          <cell r="P1425"/>
        </row>
        <row r="1426">
          <cell r="A1426">
            <v>40868</v>
          </cell>
          <cell r="B1426">
            <v>2220</v>
          </cell>
          <cell r="D1426"/>
          <cell r="H1426"/>
          <cell r="J1426"/>
          <cell r="L1426"/>
          <cell r="N1426"/>
          <cell r="P1426"/>
        </row>
        <row r="1427">
          <cell r="A1427">
            <v>40869</v>
          </cell>
          <cell r="B1427">
            <v>2220</v>
          </cell>
          <cell r="D1427"/>
          <cell r="H1427"/>
          <cell r="J1427"/>
          <cell r="L1427"/>
          <cell r="N1427"/>
          <cell r="P1427"/>
        </row>
        <row r="1428">
          <cell r="A1428">
            <v>40870</v>
          </cell>
          <cell r="B1428">
            <v>2200</v>
          </cell>
          <cell r="D1428"/>
          <cell r="H1428"/>
          <cell r="J1428"/>
          <cell r="L1428"/>
          <cell r="N1428"/>
          <cell r="P1428"/>
        </row>
        <row r="1429">
          <cell r="A1429">
            <v>40871</v>
          </cell>
          <cell r="B1429">
            <v>2180</v>
          </cell>
          <cell r="D1429"/>
          <cell r="H1429"/>
          <cell r="J1429"/>
          <cell r="L1429"/>
          <cell r="N1429"/>
          <cell r="P1429"/>
        </row>
        <row r="1430">
          <cell r="A1430">
            <v>40872</v>
          </cell>
          <cell r="B1430">
            <v>2180</v>
          </cell>
          <cell r="D1430"/>
          <cell r="H1430"/>
          <cell r="J1430"/>
          <cell r="L1430"/>
          <cell r="N1430"/>
          <cell r="P1430"/>
        </row>
        <row r="1431">
          <cell r="A1431">
            <v>40875</v>
          </cell>
          <cell r="B1431">
            <v>2170</v>
          </cell>
          <cell r="D1431"/>
          <cell r="H1431"/>
          <cell r="J1431"/>
          <cell r="L1431"/>
          <cell r="N1431"/>
          <cell r="P1431"/>
        </row>
        <row r="1432">
          <cell r="A1432">
            <v>40876</v>
          </cell>
          <cell r="B1432">
            <v>2180</v>
          </cell>
          <cell r="D1432"/>
          <cell r="H1432"/>
          <cell r="J1432"/>
          <cell r="L1432"/>
          <cell r="N1432"/>
          <cell r="P1432"/>
        </row>
        <row r="1433">
          <cell r="A1433">
            <v>40877</v>
          </cell>
          <cell r="B1433">
            <v>2180</v>
          </cell>
          <cell r="D1433"/>
          <cell r="H1433"/>
          <cell r="J1433"/>
          <cell r="L1433"/>
          <cell r="N1433"/>
          <cell r="P1433"/>
        </row>
        <row r="1434">
          <cell r="A1434">
            <v>40878</v>
          </cell>
          <cell r="B1434">
            <v>2200</v>
          </cell>
          <cell r="D1434"/>
          <cell r="H1434"/>
          <cell r="J1434"/>
          <cell r="L1434"/>
          <cell r="N1434"/>
          <cell r="P1434"/>
        </row>
        <row r="1435">
          <cell r="A1435">
            <v>40879</v>
          </cell>
          <cell r="B1435">
            <v>2210</v>
          </cell>
          <cell r="D1435"/>
          <cell r="H1435"/>
          <cell r="J1435"/>
          <cell r="L1435"/>
          <cell r="N1435"/>
          <cell r="P1435"/>
        </row>
        <row r="1436">
          <cell r="A1436">
            <v>40882</v>
          </cell>
          <cell r="B1436">
            <v>2210</v>
          </cell>
          <cell r="D1436"/>
          <cell r="H1436"/>
          <cell r="J1436"/>
          <cell r="L1436"/>
          <cell r="N1436"/>
          <cell r="P1436"/>
        </row>
        <row r="1437">
          <cell r="A1437">
            <v>40883</v>
          </cell>
          <cell r="B1437">
            <v>2210</v>
          </cell>
          <cell r="D1437"/>
          <cell r="H1437"/>
          <cell r="J1437"/>
          <cell r="L1437"/>
          <cell r="N1437"/>
          <cell r="P1437"/>
        </row>
        <row r="1438">
          <cell r="A1438">
            <v>40884</v>
          </cell>
          <cell r="B1438">
            <v>2220</v>
          </cell>
          <cell r="D1438"/>
          <cell r="H1438"/>
          <cell r="J1438"/>
          <cell r="L1438"/>
          <cell r="N1438"/>
          <cell r="P1438"/>
        </row>
        <row r="1439">
          <cell r="A1439">
            <v>40885</v>
          </cell>
          <cell r="B1439">
            <v>2220</v>
          </cell>
          <cell r="D1439"/>
          <cell r="H1439"/>
          <cell r="J1439"/>
          <cell r="L1439"/>
          <cell r="N1439"/>
          <cell r="P1439"/>
        </row>
        <row r="1440">
          <cell r="A1440">
            <v>40886</v>
          </cell>
          <cell r="B1440">
            <v>2230</v>
          </cell>
          <cell r="D1440"/>
          <cell r="H1440"/>
          <cell r="J1440"/>
          <cell r="L1440"/>
          <cell r="N1440"/>
          <cell r="P1440"/>
        </row>
        <row r="1441">
          <cell r="A1441">
            <v>40889</v>
          </cell>
          <cell r="B1441">
            <v>2250</v>
          </cell>
          <cell r="D1441"/>
          <cell r="H1441"/>
          <cell r="J1441"/>
          <cell r="L1441"/>
          <cell r="N1441"/>
          <cell r="P1441"/>
        </row>
        <row r="1442">
          <cell r="A1442">
            <v>40890</v>
          </cell>
          <cell r="B1442">
            <v>2260</v>
          </cell>
          <cell r="D1442"/>
          <cell r="H1442"/>
          <cell r="J1442"/>
          <cell r="L1442"/>
          <cell r="N1442"/>
          <cell r="P1442"/>
        </row>
        <row r="1443">
          <cell r="A1443">
            <v>40891</v>
          </cell>
          <cell r="B1443">
            <v>2280</v>
          </cell>
          <cell r="D1443"/>
          <cell r="H1443"/>
          <cell r="J1443"/>
          <cell r="L1443"/>
          <cell r="N1443"/>
          <cell r="P1443"/>
        </row>
        <row r="1444">
          <cell r="A1444">
            <v>40892</v>
          </cell>
          <cell r="B1444">
            <v>2290</v>
          </cell>
          <cell r="D1444"/>
          <cell r="H1444"/>
          <cell r="J1444"/>
          <cell r="L1444"/>
          <cell r="N1444"/>
          <cell r="P1444"/>
        </row>
        <row r="1445">
          <cell r="A1445">
            <v>40893</v>
          </cell>
          <cell r="B1445">
            <v>2290</v>
          </cell>
          <cell r="D1445"/>
          <cell r="H1445"/>
          <cell r="J1445"/>
          <cell r="L1445"/>
          <cell r="N1445"/>
          <cell r="P1445"/>
        </row>
        <row r="1446">
          <cell r="A1446">
            <v>40896</v>
          </cell>
          <cell r="B1446">
            <v>2270</v>
          </cell>
          <cell r="D1446"/>
          <cell r="H1446"/>
          <cell r="J1446"/>
          <cell r="L1446"/>
          <cell r="N1446"/>
          <cell r="P1446"/>
        </row>
        <row r="1447">
          <cell r="A1447">
            <v>40897</v>
          </cell>
          <cell r="B1447">
            <v>2270</v>
          </cell>
          <cell r="D1447"/>
          <cell r="H1447"/>
          <cell r="J1447"/>
          <cell r="L1447"/>
          <cell r="N1447"/>
          <cell r="P1447"/>
        </row>
        <row r="1448">
          <cell r="A1448">
            <v>40898</v>
          </cell>
          <cell r="B1448">
            <v>2260</v>
          </cell>
          <cell r="D1448"/>
          <cell r="H1448"/>
          <cell r="J1448"/>
          <cell r="L1448"/>
          <cell r="N1448"/>
          <cell r="P1448"/>
        </row>
        <row r="1449">
          <cell r="A1449">
            <v>40899</v>
          </cell>
          <cell r="B1449">
            <v>2260</v>
          </cell>
          <cell r="D1449"/>
          <cell r="H1449"/>
          <cell r="J1449"/>
          <cell r="L1449"/>
          <cell r="N1449"/>
          <cell r="P1449"/>
        </row>
        <row r="1450">
          <cell r="A1450">
            <v>40900</v>
          </cell>
          <cell r="B1450">
            <v>2260</v>
          </cell>
          <cell r="D1450"/>
          <cell r="H1450"/>
          <cell r="J1450"/>
          <cell r="L1450"/>
          <cell r="N1450"/>
          <cell r="P1450"/>
        </row>
        <row r="1451">
          <cell r="A1451">
            <v>40903</v>
          </cell>
          <cell r="B1451">
            <v>2280</v>
          </cell>
          <cell r="D1451"/>
          <cell r="H1451"/>
          <cell r="J1451"/>
          <cell r="L1451"/>
          <cell r="N1451"/>
          <cell r="P1451"/>
        </row>
        <row r="1452">
          <cell r="A1452">
            <v>40904</v>
          </cell>
          <cell r="B1452">
            <v>2280</v>
          </cell>
          <cell r="D1452"/>
          <cell r="H1452"/>
          <cell r="J1452"/>
          <cell r="L1452"/>
          <cell r="N1452"/>
          <cell r="P1452"/>
        </row>
        <row r="1453">
          <cell r="A1453">
            <v>40905</v>
          </cell>
          <cell r="B1453">
            <v>2280</v>
          </cell>
          <cell r="D1453"/>
          <cell r="H1453"/>
          <cell r="J1453"/>
          <cell r="L1453"/>
          <cell r="N1453"/>
          <cell r="P1453"/>
        </row>
        <row r="1454">
          <cell r="A1454">
            <v>40906</v>
          </cell>
          <cell r="B1454">
            <v>2280</v>
          </cell>
          <cell r="D1454"/>
          <cell r="H1454"/>
          <cell r="J1454"/>
          <cell r="L1454"/>
          <cell r="N1454"/>
          <cell r="P1454"/>
        </row>
        <row r="1455">
          <cell r="A1455">
            <v>40907</v>
          </cell>
          <cell r="B1455">
            <v>2270</v>
          </cell>
          <cell r="D1455"/>
          <cell r="H1455"/>
          <cell r="J1455"/>
          <cell r="L1455"/>
          <cell r="N1455"/>
          <cell r="P1455"/>
        </row>
        <row r="1456">
          <cell r="A1456">
            <v>40912</v>
          </cell>
          <cell r="B1456">
            <v>2270</v>
          </cell>
          <cell r="D1456"/>
          <cell r="H1456"/>
          <cell r="J1456"/>
          <cell r="L1456"/>
          <cell r="N1456"/>
          <cell r="P1456"/>
        </row>
        <row r="1457">
          <cell r="A1457">
            <v>40913</v>
          </cell>
          <cell r="B1457">
            <v>2290</v>
          </cell>
          <cell r="D1457"/>
          <cell r="H1457"/>
          <cell r="J1457"/>
          <cell r="L1457"/>
          <cell r="N1457"/>
          <cell r="P1457"/>
        </row>
        <row r="1458">
          <cell r="A1458">
            <v>40914</v>
          </cell>
          <cell r="B1458">
            <v>2290</v>
          </cell>
          <cell r="D1458"/>
          <cell r="H1458"/>
          <cell r="J1458"/>
          <cell r="L1458"/>
          <cell r="N1458"/>
          <cell r="P1458"/>
        </row>
        <row r="1459">
          <cell r="A1459">
            <v>40917</v>
          </cell>
          <cell r="B1459">
            <v>2310</v>
          </cell>
          <cell r="D1459"/>
          <cell r="H1459"/>
          <cell r="J1459"/>
          <cell r="L1459"/>
          <cell r="N1459"/>
          <cell r="P1459"/>
        </row>
        <row r="1460">
          <cell r="A1460">
            <v>40918</v>
          </cell>
          <cell r="B1460">
            <v>2310</v>
          </cell>
          <cell r="D1460"/>
          <cell r="H1460"/>
          <cell r="J1460"/>
          <cell r="L1460"/>
          <cell r="N1460"/>
          <cell r="P1460"/>
        </row>
        <row r="1461">
          <cell r="A1461">
            <v>40919</v>
          </cell>
          <cell r="B1461">
            <v>2310</v>
          </cell>
          <cell r="D1461"/>
          <cell r="H1461"/>
          <cell r="J1461"/>
          <cell r="L1461"/>
          <cell r="N1461"/>
          <cell r="P1461"/>
        </row>
        <row r="1462">
          <cell r="A1462">
            <v>40920</v>
          </cell>
          <cell r="B1462">
            <v>2300</v>
          </cell>
          <cell r="D1462"/>
          <cell r="H1462"/>
          <cell r="J1462"/>
          <cell r="L1462"/>
          <cell r="N1462"/>
          <cell r="P1462"/>
        </row>
        <row r="1463">
          <cell r="A1463">
            <v>40921</v>
          </cell>
          <cell r="B1463">
            <v>2300</v>
          </cell>
          <cell r="D1463"/>
          <cell r="H1463"/>
          <cell r="J1463"/>
          <cell r="L1463"/>
          <cell r="N1463"/>
          <cell r="P1463"/>
        </row>
        <row r="1464">
          <cell r="A1464">
            <v>40924</v>
          </cell>
          <cell r="B1464">
            <v>2300</v>
          </cell>
          <cell r="D1464"/>
          <cell r="H1464"/>
          <cell r="J1464"/>
          <cell r="L1464"/>
          <cell r="N1464"/>
          <cell r="P1464"/>
        </row>
        <row r="1465">
          <cell r="A1465">
            <v>40925</v>
          </cell>
          <cell r="B1465">
            <v>2300</v>
          </cell>
          <cell r="D1465"/>
          <cell r="H1465"/>
          <cell r="J1465"/>
          <cell r="L1465"/>
          <cell r="N1465"/>
          <cell r="P1465"/>
        </row>
        <row r="1466">
          <cell r="A1466">
            <v>40926</v>
          </cell>
          <cell r="B1466">
            <v>2300</v>
          </cell>
          <cell r="D1466"/>
          <cell r="H1466"/>
          <cell r="J1466"/>
          <cell r="L1466"/>
          <cell r="N1466"/>
          <cell r="P1466"/>
        </row>
        <row r="1467">
          <cell r="A1467">
            <v>40927</v>
          </cell>
          <cell r="B1467">
            <v>2300</v>
          </cell>
          <cell r="D1467"/>
          <cell r="H1467"/>
          <cell r="J1467"/>
          <cell r="L1467"/>
          <cell r="N1467"/>
          <cell r="P1467"/>
        </row>
        <row r="1468">
          <cell r="A1468">
            <v>40938</v>
          </cell>
          <cell r="B1468">
            <v>2300</v>
          </cell>
          <cell r="D1468"/>
          <cell r="H1468"/>
          <cell r="J1468"/>
          <cell r="L1468"/>
          <cell r="N1468"/>
          <cell r="P1468"/>
        </row>
        <row r="1469">
          <cell r="A1469">
            <v>40939</v>
          </cell>
          <cell r="B1469">
            <v>2310</v>
          </cell>
          <cell r="D1469"/>
          <cell r="H1469"/>
          <cell r="J1469"/>
          <cell r="L1469"/>
          <cell r="N1469"/>
          <cell r="P1469"/>
        </row>
        <row r="1470">
          <cell r="A1470">
            <v>40940</v>
          </cell>
          <cell r="B1470">
            <v>2310</v>
          </cell>
          <cell r="D1470"/>
          <cell r="H1470"/>
          <cell r="J1470"/>
          <cell r="L1470"/>
          <cell r="N1470"/>
          <cell r="P1470"/>
        </row>
        <row r="1471">
          <cell r="A1471">
            <v>40941</v>
          </cell>
          <cell r="B1471">
            <v>2330</v>
          </cell>
          <cell r="D1471"/>
          <cell r="H1471"/>
          <cell r="J1471"/>
          <cell r="L1471"/>
          <cell r="N1471"/>
          <cell r="P1471"/>
        </row>
        <row r="1472">
          <cell r="A1472">
            <v>40942</v>
          </cell>
          <cell r="B1472">
            <v>2330</v>
          </cell>
          <cell r="D1472"/>
          <cell r="H1472"/>
          <cell r="J1472"/>
          <cell r="L1472"/>
          <cell r="N1472"/>
          <cell r="P1472"/>
        </row>
        <row r="1473">
          <cell r="A1473">
            <v>40945</v>
          </cell>
          <cell r="B1473">
            <v>2350</v>
          </cell>
          <cell r="D1473"/>
          <cell r="H1473"/>
          <cell r="J1473"/>
          <cell r="L1473"/>
          <cell r="N1473"/>
          <cell r="P1473"/>
        </row>
        <row r="1474">
          <cell r="A1474">
            <v>40946</v>
          </cell>
          <cell r="B1474">
            <v>2350</v>
          </cell>
          <cell r="D1474"/>
          <cell r="H1474"/>
          <cell r="J1474"/>
          <cell r="L1474"/>
          <cell r="N1474"/>
          <cell r="P1474"/>
        </row>
        <row r="1475">
          <cell r="A1475">
            <v>40947</v>
          </cell>
          <cell r="B1475">
            <v>2350</v>
          </cell>
          <cell r="D1475"/>
          <cell r="H1475"/>
          <cell r="J1475"/>
          <cell r="L1475"/>
          <cell r="N1475"/>
          <cell r="P1475"/>
        </row>
        <row r="1476">
          <cell r="A1476">
            <v>40948</v>
          </cell>
          <cell r="B1476">
            <v>2360</v>
          </cell>
          <cell r="D1476"/>
          <cell r="H1476"/>
          <cell r="J1476"/>
          <cell r="L1476"/>
          <cell r="N1476"/>
          <cell r="P1476"/>
        </row>
        <row r="1477">
          <cell r="A1477">
            <v>40949</v>
          </cell>
          <cell r="B1477">
            <v>2360</v>
          </cell>
          <cell r="D1477"/>
          <cell r="H1477"/>
          <cell r="J1477"/>
          <cell r="L1477"/>
          <cell r="N1477"/>
          <cell r="P1477"/>
        </row>
        <row r="1478">
          <cell r="A1478">
            <v>40952</v>
          </cell>
          <cell r="B1478">
            <v>2360</v>
          </cell>
          <cell r="D1478"/>
          <cell r="H1478"/>
          <cell r="J1478"/>
          <cell r="L1478"/>
          <cell r="N1478"/>
          <cell r="P1478"/>
        </row>
        <row r="1479">
          <cell r="A1479">
            <v>40953</v>
          </cell>
          <cell r="B1479">
            <v>2360</v>
          </cell>
          <cell r="D1479"/>
          <cell r="H1479"/>
          <cell r="J1479"/>
          <cell r="L1479"/>
          <cell r="N1479"/>
          <cell r="P1479"/>
        </row>
        <row r="1480">
          <cell r="A1480">
            <v>40954</v>
          </cell>
          <cell r="B1480">
            <v>2360</v>
          </cell>
          <cell r="D1480"/>
          <cell r="H1480"/>
          <cell r="J1480"/>
          <cell r="L1480"/>
          <cell r="N1480"/>
          <cell r="P1480"/>
        </row>
        <row r="1481">
          <cell r="A1481">
            <v>40955</v>
          </cell>
          <cell r="B1481">
            <v>2350</v>
          </cell>
          <cell r="D1481"/>
          <cell r="H1481"/>
          <cell r="J1481"/>
          <cell r="L1481"/>
          <cell r="N1481"/>
          <cell r="P1481"/>
        </row>
        <row r="1482">
          <cell r="A1482">
            <v>40956</v>
          </cell>
          <cell r="B1482">
            <v>2350</v>
          </cell>
          <cell r="D1482"/>
          <cell r="H1482"/>
          <cell r="J1482"/>
          <cell r="L1482"/>
          <cell r="N1482"/>
          <cell r="P1482"/>
        </row>
        <row r="1483">
          <cell r="A1483">
            <v>40959</v>
          </cell>
          <cell r="B1483">
            <v>2350</v>
          </cell>
          <cell r="D1483"/>
          <cell r="H1483"/>
          <cell r="J1483"/>
          <cell r="L1483"/>
          <cell r="N1483"/>
          <cell r="P1483"/>
        </row>
        <row r="1484">
          <cell r="A1484">
            <v>40960</v>
          </cell>
          <cell r="B1484">
            <v>2350</v>
          </cell>
          <cell r="D1484"/>
          <cell r="H1484"/>
          <cell r="J1484"/>
          <cell r="L1484"/>
          <cell r="N1484"/>
          <cell r="P1484"/>
        </row>
        <row r="1485">
          <cell r="A1485">
            <v>40961</v>
          </cell>
          <cell r="B1485">
            <v>2350</v>
          </cell>
          <cell r="D1485"/>
          <cell r="H1485"/>
          <cell r="J1485"/>
          <cell r="L1485"/>
          <cell r="N1485"/>
          <cell r="P1485"/>
        </row>
        <row r="1486">
          <cell r="A1486">
            <v>40962</v>
          </cell>
          <cell r="B1486">
            <v>2350</v>
          </cell>
          <cell r="D1486"/>
          <cell r="H1486"/>
          <cell r="J1486"/>
          <cell r="L1486"/>
          <cell r="N1486"/>
          <cell r="P1486"/>
        </row>
        <row r="1487">
          <cell r="A1487">
            <v>40963</v>
          </cell>
          <cell r="B1487">
            <v>2350</v>
          </cell>
          <cell r="D1487"/>
          <cell r="H1487"/>
          <cell r="J1487"/>
          <cell r="L1487"/>
          <cell r="N1487"/>
          <cell r="P1487"/>
        </row>
        <row r="1488">
          <cell r="A1488">
            <v>40966</v>
          </cell>
          <cell r="B1488">
            <v>2360</v>
          </cell>
          <cell r="D1488"/>
          <cell r="H1488"/>
          <cell r="J1488"/>
          <cell r="L1488"/>
          <cell r="N1488"/>
          <cell r="P1488"/>
        </row>
        <row r="1489">
          <cell r="A1489">
            <v>40967</v>
          </cell>
          <cell r="B1489">
            <v>2360</v>
          </cell>
          <cell r="D1489"/>
          <cell r="H1489"/>
          <cell r="J1489"/>
          <cell r="L1489"/>
          <cell r="N1489"/>
          <cell r="P1489"/>
        </row>
        <row r="1490">
          <cell r="A1490">
            <v>40968</v>
          </cell>
          <cell r="B1490">
            <v>2370</v>
          </cell>
          <cell r="D1490"/>
          <cell r="H1490"/>
          <cell r="J1490"/>
          <cell r="L1490"/>
          <cell r="N1490"/>
          <cell r="P1490"/>
        </row>
        <row r="1491">
          <cell r="A1491">
            <v>40969</v>
          </cell>
          <cell r="B1491">
            <v>2380</v>
          </cell>
          <cell r="D1491"/>
          <cell r="H1491"/>
          <cell r="J1491"/>
          <cell r="L1491"/>
          <cell r="N1491"/>
          <cell r="P1491"/>
        </row>
        <row r="1492">
          <cell r="A1492">
            <v>40970</v>
          </cell>
          <cell r="B1492">
            <v>2390</v>
          </cell>
          <cell r="D1492"/>
          <cell r="H1492"/>
          <cell r="J1492"/>
          <cell r="L1492"/>
          <cell r="N1492"/>
          <cell r="P1492"/>
        </row>
        <row r="1493">
          <cell r="A1493">
            <v>40973</v>
          </cell>
          <cell r="B1493">
            <v>2390</v>
          </cell>
          <cell r="D1493"/>
          <cell r="H1493"/>
          <cell r="J1493"/>
          <cell r="L1493"/>
          <cell r="N1493"/>
          <cell r="P1493"/>
        </row>
        <row r="1494">
          <cell r="A1494">
            <v>40974</v>
          </cell>
          <cell r="B1494">
            <v>2390</v>
          </cell>
          <cell r="D1494"/>
          <cell r="H1494"/>
          <cell r="J1494"/>
          <cell r="L1494"/>
          <cell r="N1494"/>
          <cell r="P1494"/>
        </row>
        <row r="1495">
          <cell r="A1495">
            <v>40975</v>
          </cell>
          <cell r="B1495">
            <v>2390</v>
          </cell>
          <cell r="D1495"/>
          <cell r="H1495"/>
          <cell r="J1495"/>
          <cell r="L1495"/>
          <cell r="N1495"/>
          <cell r="P1495"/>
        </row>
        <row r="1496">
          <cell r="A1496">
            <v>40976</v>
          </cell>
          <cell r="B1496">
            <v>2390</v>
          </cell>
          <cell r="D1496"/>
          <cell r="H1496"/>
          <cell r="J1496"/>
          <cell r="L1496"/>
          <cell r="N1496"/>
          <cell r="P1496"/>
        </row>
        <row r="1497">
          <cell r="A1497">
            <v>40977</v>
          </cell>
          <cell r="B1497">
            <v>2395</v>
          </cell>
          <cell r="D1497"/>
          <cell r="H1497"/>
          <cell r="J1497"/>
          <cell r="L1497"/>
          <cell r="N1497"/>
          <cell r="P1497"/>
        </row>
        <row r="1498">
          <cell r="A1498">
            <v>40980</v>
          </cell>
          <cell r="B1498">
            <v>2400</v>
          </cell>
          <cell r="D1498"/>
          <cell r="H1498"/>
          <cell r="J1498"/>
          <cell r="L1498"/>
          <cell r="N1498"/>
          <cell r="P1498"/>
        </row>
        <row r="1499">
          <cell r="A1499">
            <v>40981</v>
          </cell>
          <cell r="B1499">
            <v>2400</v>
          </cell>
          <cell r="D1499"/>
          <cell r="H1499"/>
          <cell r="J1499"/>
          <cell r="L1499"/>
          <cell r="N1499"/>
          <cell r="P1499"/>
        </row>
        <row r="1500">
          <cell r="A1500">
            <v>40982</v>
          </cell>
          <cell r="B1500">
            <v>2405</v>
          </cell>
          <cell r="D1500"/>
          <cell r="H1500"/>
          <cell r="J1500"/>
          <cell r="L1500"/>
          <cell r="N1500"/>
          <cell r="P1500"/>
        </row>
        <row r="1501">
          <cell r="A1501">
            <v>40983</v>
          </cell>
          <cell r="B1501">
            <v>2405</v>
          </cell>
          <cell r="D1501"/>
          <cell r="H1501"/>
          <cell r="J1501"/>
          <cell r="L1501"/>
          <cell r="N1501"/>
          <cell r="P1501"/>
        </row>
        <row r="1502">
          <cell r="A1502">
            <v>40984</v>
          </cell>
          <cell r="B1502">
            <v>2405</v>
          </cell>
          <cell r="D1502"/>
          <cell r="H1502"/>
          <cell r="J1502"/>
          <cell r="L1502"/>
          <cell r="N1502"/>
          <cell r="P1502"/>
        </row>
        <row r="1503">
          <cell r="A1503">
            <v>40987</v>
          </cell>
          <cell r="B1503">
            <v>2415</v>
          </cell>
          <cell r="D1503"/>
          <cell r="H1503"/>
          <cell r="J1503"/>
          <cell r="L1503"/>
          <cell r="N1503"/>
          <cell r="P1503"/>
        </row>
        <row r="1504">
          <cell r="A1504">
            <v>40988</v>
          </cell>
          <cell r="B1504">
            <v>2415</v>
          </cell>
          <cell r="D1504"/>
          <cell r="H1504"/>
          <cell r="J1504"/>
          <cell r="L1504"/>
          <cell r="N1504"/>
          <cell r="P1504"/>
        </row>
        <row r="1505">
          <cell r="A1505">
            <v>40989</v>
          </cell>
          <cell r="B1505">
            <v>2415</v>
          </cell>
          <cell r="D1505"/>
          <cell r="H1505"/>
          <cell r="J1505"/>
          <cell r="L1505"/>
          <cell r="N1505"/>
          <cell r="P1505"/>
        </row>
        <row r="1506">
          <cell r="A1506">
            <v>40990</v>
          </cell>
          <cell r="B1506">
            <v>2415</v>
          </cell>
          <cell r="D1506"/>
          <cell r="H1506"/>
          <cell r="J1506"/>
          <cell r="L1506"/>
          <cell r="N1506"/>
          <cell r="P1506"/>
        </row>
        <row r="1507">
          <cell r="A1507">
            <v>40991</v>
          </cell>
          <cell r="B1507">
            <v>2415</v>
          </cell>
          <cell r="D1507"/>
          <cell r="H1507"/>
          <cell r="J1507"/>
          <cell r="L1507"/>
          <cell r="N1507"/>
          <cell r="P1507"/>
        </row>
        <row r="1508">
          <cell r="A1508">
            <v>40994</v>
          </cell>
          <cell r="B1508">
            <v>2420</v>
          </cell>
          <cell r="D1508"/>
          <cell r="H1508"/>
          <cell r="J1508"/>
          <cell r="L1508"/>
          <cell r="N1508"/>
          <cell r="P1508"/>
        </row>
        <row r="1509">
          <cell r="A1509">
            <v>40995</v>
          </cell>
          <cell r="B1509">
            <v>2420</v>
          </cell>
          <cell r="D1509"/>
          <cell r="H1509"/>
          <cell r="J1509"/>
          <cell r="L1509"/>
          <cell r="N1509"/>
          <cell r="P1509"/>
        </row>
        <row r="1510">
          <cell r="A1510">
            <v>40996</v>
          </cell>
          <cell r="B1510">
            <v>2420</v>
          </cell>
          <cell r="D1510"/>
          <cell r="H1510"/>
          <cell r="J1510"/>
          <cell r="L1510"/>
          <cell r="N1510"/>
          <cell r="P1510"/>
        </row>
        <row r="1511">
          <cell r="A1511">
            <v>40997</v>
          </cell>
          <cell r="B1511">
            <v>2420</v>
          </cell>
          <cell r="D1511"/>
          <cell r="H1511"/>
          <cell r="J1511"/>
          <cell r="L1511"/>
          <cell r="N1511"/>
          <cell r="P1511"/>
        </row>
        <row r="1512">
          <cell r="A1512">
            <v>40998</v>
          </cell>
          <cell r="B1512">
            <v>2420</v>
          </cell>
          <cell r="D1512"/>
          <cell r="H1512"/>
          <cell r="J1512"/>
          <cell r="L1512"/>
          <cell r="N1512"/>
          <cell r="P1512"/>
        </row>
        <row r="1513">
          <cell r="A1513">
            <v>41004</v>
          </cell>
          <cell r="B1513">
            <v>2420</v>
          </cell>
          <cell r="D1513"/>
          <cell r="H1513"/>
          <cell r="J1513"/>
          <cell r="L1513"/>
          <cell r="N1513"/>
          <cell r="P1513"/>
        </row>
        <row r="1514">
          <cell r="A1514">
            <v>41005</v>
          </cell>
          <cell r="B1514">
            <v>2420</v>
          </cell>
          <cell r="D1514"/>
          <cell r="H1514"/>
          <cell r="J1514"/>
          <cell r="L1514"/>
          <cell r="N1514"/>
          <cell r="P1514"/>
        </row>
        <row r="1515">
          <cell r="A1515">
            <v>41008</v>
          </cell>
          <cell r="B1515">
            <v>2420</v>
          </cell>
          <cell r="D1515"/>
          <cell r="H1515"/>
          <cell r="J1515"/>
          <cell r="L1515"/>
          <cell r="N1515"/>
          <cell r="P1515"/>
        </row>
        <row r="1516">
          <cell r="A1516">
            <v>41009</v>
          </cell>
          <cell r="B1516">
            <v>2420</v>
          </cell>
          <cell r="D1516"/>
          <cell r="H1516"/>
          <cell r="J1516"/>
          <cell r="L1516"/>
          <cell r="N1516"/>
          <cell r="P1516"/>
        </row>
        <row r="1517">
          <cell r="A1517">
            <v>41010</v>
          </cell>
          <cell r="B1517">
            <v>2420</v>
          </cell>
          <cell r="D1517"/>
          <cell r="H1517"/>
          <cell r="J1517"/>
          <cell r="L1517"/>
          <cell r="N1517"/>
          <cell r="P1517"/>
        </row>
        <row r="1518">
          <cell r="A1518">
            <v>41011</v>
          </cell>
          <cell r="B1518">
            <v>2420</v>
          </cell>
          <cell r="D1518"/>
          <cell r="H1518"/>
          <cell r="J1518"/>
          <cell r="L1518"/>
          <cell r="N1518"/>
          <cell r="P1518"/>
        </row>
        <row r="1519">
          <cell r="A1519">
            <v>41012</v>
          </cell>
          <cell r="B1519">
            <v>2420</v>
          </cell>
          <cell r="D1519"/>
          <cell r="H1519"/>
          <cell r="J1519"/>
          <cell r="L1519"/>
          <cell r="N1519"/>
          <cell r="P1519"/>
        </row>
        <row r="1520">
          <cell r="A1520">
            <v>41015</v>
          </cell>
          <cell r="B1520">
            <v>2420</v>
          </cell>
          <cell r="D1520"/>
          <cell r="H1520"/>
          <cell r="J1520"/>
          <cell r="L1520"/>
          <cell r="N1520"/>
          <cell r="P1520"/>
        </row>
        <row r="1521">
          <cell r="A1521">
            <v>41016</v>
          </cell>
          <cell r="B1521">
            <v>2420</v>
          </cell>
          <cell r="D1521"/>
          <cell r="H1521"/>
          <cell r="J1521"/>
          <cell r="L1521"/>
          <cell r="N1521"/>
          <cell r="P1521"/>
        </row>
        <row r="1522">
          <cell r="A1522">
            <v>41017</v>
          </cell>
          <cell r="B1522">
            <v>2420</v>
          </cell>
          <cell r="D1522"/>
          <cell r="H1522"/>
          <cell r="J1522"/>
          <cell r="L1522"/>
          <cell r="N1522"/>
          <cell r="P1522"/>
        </row>
        <row r="1523">
          <cell r="A1523">
            <v>41018</v>
          </cell>
          <cell r="B1523">
            <v>2410</v>
          </cell>
          <cell r="D1523"/>
          <cell r="H1523"/>
          <cell r="J1523"/>
          <cell r="L1523"/>
          <cell r="N1523"/>
          <cell r="P1523"/>
        </row>
        <row r="1524">
          <cell r="A1524">
            <v>41019</v>
          </cell>
          <cell r="B1524">
            <v>2410</v>
          </cell>
          <cell r="D1524"/>
          <cell r="H1524"/>
          <cell r="J1524"/>
          <cell r="L1524"/>
          <cell r="N1524"/>
          <cell r="P1524"/>
        </row>
        <row r="1525">
          <cell r="A1525">
            <v>41022</v>
          </cell>
          <cell r="B1525">
            <v>2410</v>
          </cell>
          <cell r="D1525"/>
          <cell r="H1525"/>
          <cell r="J1525"/>
          <cell r="L1525"/>
          <cell r="N1525"/>
          <cell r="P1525"/>
        </row>
        <row r="1526">
          <cell r="A1526">
            <v>41023</v>
          </cell>
          <cell r="B1526">
            <v>2405</v>
          </cell>
          <cell r="D1526"/>
          <cell r="H1526"/>
          <cell r="J1526"/>
          <cell r="L1526"/>
          <cell r="N1526"/>
          <cell r="P1526"/>
        </row>
        <row r="1527">
          <cell r="A1527">
            <v>41024</v>
          </cell>
          <cell r="B1527">
            <v>2405</v>
          </cell>
          <cell r="D1527"/>
          <cell r="H1527"/>
          <cell r="J1527"/>
          <cell r="L1527"/>
          <cell r="N1527"/>
          <cell r="P1527"/>
        </row>
        <row r="1528">
          <cell r="A1528">
            <v>41025</v>
          </cell>
          <cell r="B1528">
            <v>2405</v>
          </cell>
          <cell r="D1528"/>
          <cell r="H1528"/>
          <cell r="J1528"/>
          <cell r="L1528"/>
          <cell r="N1528"/>
          <cell r="P1528"/>
        </row>
        <row r="1529">
          <cell r="A1529">
            <v>41026</v>
          </cell>
          <cell r="B1529">
            <v>2405</v>
          </cell>
          <cell r="D1529"/>
          <cell r="H1529"/>
          <cell r="J1529"/>
          <cell r="L1529"/>
          <cell r="N1529"/>
          <cell r="P1529"/>
        </row>
        <row r="1530">
          <cell r="A1530">
            <v>41031</v>
          </cell>
          <cell r="B1530">
            <v>2400</v>
          </cell>
          <cell r="D1530"/>
          <cell r="H1530"/>
          <cell r="J1530"/>
          <cell r="L1530"/>
          <cell r="N1530"/>
          <cell r="P1530"/>
        </row>
        <row r="1531">
          <cell r="A1531">
            <v>41032</v>
          </cell>
          <cell r="B1531">
            <v>2400</v>
          </cell>
          <cell r="D1531"/>
          <cell r="H1531"/>
          <cell r="J1531"/>
          <cell r="L1531"/>
          <cell r="N1531"/>
          <cell r="P1531"/>
        </row>
        <row r="1532">
          <cell r="A1532">
            <v>41033</v>
          </cell>
          <cell r="B1532">
            <v>2405</v>
          </cell>
          <cell r="D1532"/>
          <cell r="H1532"/>
          <cell r="J1532"/>
          <cell r="L1532"/>
          <cell r="N1532"/>
          <cell r="P1532"/>
        </row>
        <row r="1533">
          <cell r="A1533">
            <v>41036</v>
          </cell>
          <cell r="B1533">
            <v>2410</v>
          </cell>
          <cell r="D1533"/>
          <cell r="H1533"/>
          <cell r="J1533"/>
          <cell r="L1533"/>
          <cell r="N1533"/>
          <cell r="P1533"/>
        </row>
        <row r="1534">
          <cell r="A1534">
            <v>41037</v>
          </cell>
          <cell r="B1534">
            <v>2410</v>
          </cell>
          <cell r="D1534"/>
          <cell r="H1534"/>
          <cell r="J1534"/>
          <cell r="L1534"/>
          <cell r="N1534"/>
          <cell r="P1534"/>
        </row>
        <row r="1535">
          <cell r="A1535">
            <v>41038</v>
          </cell>
          <cell r="B1535">
            <v>2410</v>
          </cell>
          <cell r="D1535"/>
          <cell r="H1535"/>
          <cell r="J1535"/>
          <cell r="L1535"/>
          <cell r="N1535"/>
          <cell r="P1535"/>
        </row>
        <row r="1536">
          <cell r="A1536">
            <v>41039</v>
          </cell>
          <cell r="B1536">
            <v>2410</v>
          </cell>
          <cell r="D1536"/>
          <cell r="H1536"/>
          <cell r="J1536"/>
          <cell r="L1536"/>
          <cell r="N1536"/>
          <cell r="P1536"/>
        </row>
        <row r="1537">
          <cell r="A1537">
            <v>41040</v>
          </cell>
          <cell r="B1537">
            <v>2410</v>
          </cell>
          <cell r="D1537"/>
          <cell r="H1537"/>
          <cell r="J1537"/>
          <cell r="L1537"/>
          <cell r="N1537"/>
          <cell r="P1537"/>
        </row>
        <row r="1538">
          <cell r="A1538">
            <v>41043</v>
          </cell>
          <cell r="B1538">
            <v>2410</v>
          </cell>
          <cell r="D1538"/>
          <cell r="H1538"/>
          <cell r="J1538"/>
          <cell r="L1538"/>
          <cell r="N1538"/>
          <cell r="P1538"/>
        </row>
        <row r="1539">
          <cell r="A1539">
            <v>41044</v>
          </cell>
          <cell r="B1539">
            <v>2405</v>
          </cell>
          <cell r="D1539"/>
          <cell r="H1539"/>
          <cell r="J1539"/>
          <cell r="L1539"/>
          <cell r="N1539"/>
          <cell r="P1539"/>
        </row>
        <row r="1540">
          <cell r="A1540">
            <v>41045</v>
          </cell>
          <cell r="B1540">
            <v>2400</v>
          </cell>
          <cell r="D1540"/>
          <cell r="H1540"/>
          <cell r="J1540"/>
          <cell r="L1540"/>
          <cell r="N1540"/>
          <cell r="P1540"/>
        </row>
        <row r="1541">
          <cell r="A1541">
            <v>41046</v>
          </cell>
          <cell r="B1541">
            <v>2390</v>
          </cell>
          <cell r="D1541"/>
          <cell r="H1541"/>
          <cell r="J1541"/>
          <cell r="L1541"/>
          <cell r="N1541"/>
          <cell r="P1541"/>
        </row>
        <row r="1542">
          <cell r="A1542">
            <v>41047</v>
          </cell>
          <cell r="B1542">
            <v>2390</v>
          </cell>
          <cell r="D1542"/>
          <cell r="H1542"/>
          <cell r="J1542"/>
          <cell r="L1542"/>
          <cell r="N1542"/>
          <cell r="P1542"/>
        </row>
        <row r="1543">
          <cell r="A1543">
            <v>41050</v>
          </cell>
          <cell r="B1543">
            <v>2390</v>
          </cell>
          <cell r="D1543"/>
          <cell r="H1543"/>
          <cell r="J1543"/>
          <cell r="L1543"/>
          <cell r="N1543"/>
          <cell r="P1543"/>
        </row>
        <row r="1544">
          <cell r="A1544">
            <v>41051</v>
          </cell>
          <cell r="B1544">
            <v>2390</v>
          </cell>
          <cell r="D1544"/>
          <cell r="H1544"/>
          <cell r="J1544"/>
          <cell r="L1544"/>
          <cell r="N1544"/>
          <cell r="P1544"/>
        </row>
        <row r="1545">
          <cell r="A1545">
            <v>41052</v>
          </cell>
          <cell r="B1545">
            <v>2385</v>
          </cell>
          <cell r="D1545"/>
          <cell r="H1545"/>
          <cell r="J1545"/>
          <cell r="L1545"/>
          <cell r="N1545"/>
          <cell r="P1545"/>
        </row>
        <row r="1546">
          <cell r="A1546">
            <v>41053</v>
          </cell>
          <cell r="B1546">
            <v>2385</v>
          </cell>
          <cell r="D1546"/>
          <cell r="H1546"/>
          <cell r="J1546"/>
          <cell r="L1546"/>
          <cell r="N1546"/>
          <cell r="P1546"/>
        </row>
        <row r="1547">
          <cell r="A1547">
            <v>41054</v>
          </cell>
          <cell r="B1547">
            <v>2380</v>
          </cell>
          <cell r="D1547"/>
          <cell r="H1547"/>
          <cell r="J1547"/>
          <cell r="L1547"/>
          <cell r="N1547"/>
          <cell r="P1547"/>
        </row>
        <row r="1548">
          <cell r="A1548">
            <v>41057</v>
          </cell>
          <cell r="B1548">
            <v>2380</v>
          </cell>
          <cell r="D1548"/>
          <cell r="H1548"/>
          <cell r="J1548"/>
          <cell r="L1548"/>
          <cell r="N1548"/>
          <cell r="P1548"/>
        </row>
        <row r="1549">
          <cell r="A1549">
            <v>41058</v>
          </cell>
          <cell r="B1549">
            <v>2380</v>
          </cell>
          <cell r="D1549"/>
          <cell r="H1549"/>
          <cell r="J1549"/>
          <cell r="L1549"/>
          <cell r="N1549"/>
          <cell r="P1549"/>
        </row>
        <row r="1550">
          <cell r="A1550">
            <v>41059</v>
          </cell>
          <cell r="B1550">
            <v>2380</v>
          </cell>
          <cell r="D1550"/>
          <cell r="H1550"/>
          <cell r="J1550"/>
          <cell r="L1550"/>
          <cell r="N1550"/>
          <cell r="P1550"/>
        </row>
        <row r="1551">
          <cell r="A1551">
            <v>41060</v>
          </cell>
          <cell r="B1551">
            <v>2380</v>
          </cell>
          <cell r="D1551"/>
          <cell r="H1551"/>
          <cell r="J1551"/>
          <cell r="L1551"/>
          <cell r="N1551"/>
          <cell r="P1551"/>
        </row>
        <row r="1552">
          <cell r="A1552">
            <v>41061</v>
          </cell>
          <cell r="B1552">
            <v>2380</v>
          </cell>
          <cell r="D1552"/>
          <cell r="H1552"/>
          <cell r="J1552"/>
          <cell r="L1552"/>
          <cell r="N1552"/>
          <cell r="P1552"/>
        </row>
        <row r="1553">
          <cell r="A1553">
            <v>41064</v>
          </cell>
          <cell r="B1553">
            <v>2380</v>
          </cell>
          <cell r="D1553"/>
          <cell r="H1553"/>
          <cell r="J1553"/>
          <cell r="L1553"/>
          <cell r="N1553"/>
          <cell r="P1553"/>
        </row>
        <row r="1554">
          <cell r="A1554">
            <v>41065</v>
          </cell>
          <cell r="B1554">
            <v>2380</v>
          </cell>
          <cell r="D1554"/>
          <cell r="H1554"/>
          <cell r="J1554"/>
          <cell r="L1554"/>
          <cell r="N1554"/>
          <cell r="P1554"/>
        </row>
        <row r="1555">
          <cell r="A1555">
            <v>41066</v>
          </cell>
          <cell r="B1555">
            <v>2380</v>
          </cell>
          <cell r="D1555"/>
          <cell r="H1555"/>
          <cell r="J1555"/>
          <cell r="L1555"/>
          <cell r="N1555"/>
          <cell r="P1555"/>
        </row>
        <row r="1556">
          <cell r="A1556">
            <v>41067</v>
          </cell>
          <cell r="B1556">
            <v>2380</v>
          </cell>
          <cell r="D1556"/>
          <cell r="H1556"/>
          <cell r="J1556"/>
          <cell r="L1556"/>
          <cell r="N1556"/>
          <cell r="P1556"/>
        </row>
        <row r="1557">
          <cell r="A1557">
            <v>41068</v>
          </cell>
          <cell r="B1557">
            <v>2380</v>
          </cell>
          <cell r="D1557"/>
          <cell r="H1557"/>
          <cell r="J1557"/>
          <cell r="L1557"/>
          <cell r="N1557"/>
          <cell r="P1557"/>
        </row>
        <row r="1558">
          <cell r="A1558">
            <v>41071</v>
          </cell>
          <cell r="B1558">
            <v>2380</v>
          </cell>
          <cell r="D1558"/>
          <cell r="H1558"/>
          <cell r="J1558"/>
          <cell r="L1558"/>
          <cell r="N1558"/>
          <cell r="P1558"/>
        </row>
        <row r="1559">
          <cell r="A1559">
            <v>41072</v>
          </cell>
          <cell r="B1559">
            <v>2380</v>
          </cell>
          <cell r="D1559"/>
          <cell r="H1559"/>
          <cell r="J1559"/>
          <cell r="L1559"/>
          <cell r="N1559"/>
          <cell r="P1559"/>
        </row>
        <row r="1560">
          <cell r="A1560">
            <v>41073</v>
          </cell>
          <cell r="B1560">
            <v>2380</v>
          </cell>
          <cell r="D1560"/>
          <cell r="H1560"/>
          <cell r="J1560"/>
          <cell r="L1560"/>
          <cell r="N1560"/>
          <cell r="P1560"/>
        </row>
        <row r="1561">
          <cell r="A1561">
            <v>41074</v>
          </cell>
          <cell r="B1561">
            <v>2380</v>
          </cell>
          <cell r="D1561"/>
          <cell r="H1561"/>
          <cell r="J1561"/>
          <cell r="L1561"/>
          <cell r="N1561"/>
          <cell r="P1561"/>
        </row>
        <row r="1562">
          <cell r="A1562">
            <v>41075</v>
          </cell>
          <cell r="B1562">
            <v>2380</v>
          </cell>
          <cell r="D1562"/>
          <cell r="H1562"/>
          <cell r="J1562"/>
          <cell r="L1562"/>
          <cell r="N1562"/>
          <cell r="P1562"/>
        </row>
        <row r="1563">
          <cell r="A1563">
            <v>41078</v>
          </cell>
          <cell r="B1563">
            <v>2390</v>
          </cell>
          <cell r="D1563"/>
          <cell r="H1563"/>
          <cell r="J1563"/>
          <cell r="L1563"/>
          <cell r="N1563"/>
          <cell r="P1563"/>
        </row>
        <row r="1564">
          <cell r="A1564">
            <v>41079</v>
          </cell>
          <cell r="B1564">
            <v>2395</v>
          </cell>
          <cell r="D1564"/>
          <cell r="H1564"/>
          <cell r="J1564"/>
          <cell r="L1564"/>
          <cell r="N1564"/>
          <cell r="P1564"/>
        </row>
        <row r="1565">
          <cell r="A1565">
            <v>41080</v>
          </cell>
          <cell r="B1565">
            <v>2395</v>
          </cell>
          <cell r="D1565"/>
          <cell r="H1565"/>
          <cell r="J1565"/>
          <cell r="L1565"/>
          <cell r="N1565"/>
          <cell r="P1565"/>
        </row>
        <row r="1566">
          <cell r="A1566">
            <v>41081</v>
          </cell>
          <cell r="B1566">
            <v>2400</v>
          </cell>
          <cell r="D1566"/>
          <cell r="H1566"/>
          <cell r="J1566"/>
          <cell r="L1566"/>
          <cell r="N1566"/>
          <cell r="P1566"/>
        </row>
        <row r="1567">
          <cell r="A1567">
            <v>41085</v>
          </cell>
          <cell r="B1567">
            <v>2405</v>
          </cell>
          <cell r="D1567"/>
          <cell r="H1567"/>
          <cell r="J1567"/>
          <cell r="L1567"/>
          <cell r="N1567"/>
          <cell r="P1567"/>
        </row>
        <row r="1568">
          <cell r="A1568">
            <v>41086</v>
          </cell>
          <cell r="B1568">
            <v>2410</v>
          </cell>
          <cell r="D1568"/>
          <cell r="H1568"/>
          <cell r="J1568"/>
          <cell r="L1568"/>
          <cell r="N1568"/>
          <cell r="P1568"/>
        </row>
        <row r="1569">
          <cell r="A1569">
            <v>41087</v>
          </cell>
          <cell r="B1569">
            <v>2410</v>
          </cell>
          <cell r="D1569"/>
          <cell r="H1569"/>
          <cell r="J1569"/>
          <cell r="L1569"/>
          <cell r="N1569"/>
          <cell r="P1569"/>
        </row>
        <row r="1570">
          <cell r="A1570">
            <v>41088</v>
          </cell>
          <cell r="B1570">
            <v>2410</v>
          </cell>
          <cell r="D1570"/>
          <cell r="H1570"/>
          <cell r="J1570"/>
          <cell r="L1570"/>
          <cell r="N1570"/>
          <cell r="P1570"/>
        </row>
        <row r="1571">
          <cell r="A1571">
            <v>41089</v>
          </cell>
          <cell r="B1571">
            <v>2410</v>
          </cell>
          <cell r="D1571"/>
          <cell r="H1571"/>
          <cell r="J1571"/>
          <cell r="L1571"/>
          <cell r="N1571"/>
          <cell r="P1571"/>
        </row>
        <row r="1572">
          <cell r="A1572">
            <v>41092</v>
          </cell>
          <cell r="B1572">
            <v>2410</v>
          </cell>
          <cell r="D1572"/>
          <cell r="H1572"/>
          <cell r="J1572"/>
          <cell r="L1572"/>
          <cell r="N1572"/>
          <cell r="P1572"/>
        </row>
        <row r="1573">
          <cell r="A1573">
            <v>41093</v>
          </cell>
          <cell r="B1573">
            <v>2410</v>
          </cell>
          <cell r="D1573"/>
          <cell r="H1573"/>
          <cell r="J1573"/>
          <cell r="L1573"/>
          <cell r="N1573"/>
          <cell r="P1573"/>
        </row>
        <row r="1574">
          <cell r="A1574">
            <v>41094</v>
          </cell>
          <cell r="B1574">
            <v>2410</v>
          </cell>
          <cell r="D1574"/>
          <cell r="H1574"/>
          <cell r="J1574"/>
          <cell r="L1574"/>
          <cell r="N1574"/>
          <cell r="P1574"/>
        </row>
        <row r="1575">
          <cell r="A1575">
            <v>41095</v>
          </cell>
          <cell r="B1575">
            <v>2410</v>
          </cell>
          <cell r="D1575"/>
          <cell r="H1575"/>
          <cell r="J1575"/>
          <cell r="L1575"/>
          <cell r="N1575"/>
          <cell r="P1575"/>
        </row>
        <row r="1576">
          <cell r="A1576">
            <v>41096</v>
          </cell>
          <cell r="B1576">
            <v>2410</v>
          </cell>
          <cell r="D1576"/>
          <cell r="H1576"/>
          <cell r="J1576"/>
          <cell r="L1576"/>
          <cell r="N1576"/>
          <cell r="P1576"/>
        </row>
        <row r="1577">
          <cell r="A1577">
            <v>41099</v>
          </cell>
          <cell r="B1577">
            <v>2410</v>
          </cell>
          <cell r="D1577"/>
          <cell r="H1577"/>
          <cell r="J1577"/>
          <cell r="L1577"/>
          <cell r="N1577"/>
          <cell r="P1577"/>
        </row>
        <row r="1578">
          <cell r="A1578">
            <v>41100</v>
          </cell>
          <cell r="B1578">
            <v>2410</v>
          </cell>
          <cell r="D1578"/>
          <cell r="H1578"/>
          <cell r="J1578"/>
          <cell r="L1578"/>
          <cell r="N1578"/>
          <cell r="P1578"/>
        </row>
        <row r="1579">
          <cell r="A1579">
            <v>41101</v>
          </cell>
          <cell r="B1579">
            <v>2410</v>
          </cell>
          <cell r="D1579"/>
          <cell r="H1579"/>
          <cell r="J1579"/>
          <cell r="L1579"/>
          <cell r="N1579"/>
          <cell r="P1579"/>
        </row>
        <row r="1580">
          <cell r="A1580">
            <v>41102</v>
          </cell>
          <cell r="B1580">
            <v>2410</v>
          </cell>
          <cell r="D1580"/>
          <cell r="H1580"/>
          <cell r="J1580"/>
          <cell r="L1580"/>
          <cell r="N1580"/>
          <cell r="P1580"/>
        </row>
        <row r="1581">
          <cell r="A1581">
            <v>41103</v>
          </cell>
          <cell r="B1581">
            <v>2410</v>
          </cell>
          <cell r="D1581"/>
          <cell r="H1581"/>
          <cell r="J1581"/>
          <cell r="L1581"/>
          <cell r="N1581"/>
          <cell r="P1581"/>
        </row>
        <row r="1582">
          <cell r="A1582">
            <v>41106</v>
          </cell>
          <cell r="B1582">
            <v>2420</v>
          </cell>
          <cell r="D1582"/>
          <cell r="H1582"/>
          <cell r="J1582"/>
          <cell r="L1582"/>
          <cell r="N1582"/>
          <cell r="P1582"/>
        </row>
        <row r="1583">
          <cell r="A1583">
            <v>41107</v>
          </cell>
          <cell r="B1583">
            <v>2420</v>
          </cell>
          <cell r="D1583"/>
          <cell r="H1583"/>
          <cell r="J1583"/>
          <cell r="L1583"/>
          <cell r="N1583"/>
          <cell r="P1583"/>
        </row>
        <row r="1584">
          <cell r="A1584">
            <v>41108</v>
          </cell>
          <cell r="B1584">
            <v>2420</v>
          </cell>
          <cell r="D1584"/>
          <cell r="H1584"/>
          <cell r="J1584"/>
          <cell r="L1584"/>
          <cell r="N1584"/>
          <cell r="P1584"/>
        </row>
        <row r="1585">
          <cell r="A1585">
            <v>41109</v>
          </cell>
          <cell r="B1585">
            <v>2430</v>
          </cell>
          <cell r="D1585"/>
          <cell r="H1585"/>
          <cell r="J1585"/>
          <cell r="L1585"/>
          <cell r="N1585"/>
          <cell r="P1585"/>
        </row>
        <row r="1586">
          <cell r="A1586">
            <v>41110</v>
          </cell>
          <cell r="B1586">
            <v>2440</v>
          </cell>
          <cell r="D1586"/>
          <cell r="H1586"/>
          <cell r="J1586"/>
          <cell r="L1586"/>
          <cell r="N1586"/>
          <cell r="P1586"/>
        </row>
        <row r="1587">
          <cell r="A1587">
            <v>41113</v>
          </cell>
          <cell r="B1587">
            <v>2450</v>
          </cell>
          <cell r="D1587"/>
          <cell r="H1587"/>
          <cell r="J1587"/>
          <cell r="L1587"/>
          <cell r="N1587"/>
          <cell r="P1587"/>
        </row>
        <row r="1588">
          <cell r="A1588">
            <v>41114</v>
          </cell>
          <cell r="B1588">
            <v>2450</v>
          </cell>
          <cell r="D1588"/>
          <cell r="H1588"/>
          <cell r="J1588"/>
          <cell r="L1588"/>
          <cell r="N1588"/>
          <cell r="P1588"/>
        </row>
        <row r="1589">
          <cell r="A1589">
            <v>41115</v>
          </cell>
          <cell r="B1589">
            <v>2450</v>
          </cell>
          <cell r="D1589"/>
          <cell r="H1589"/>
          <cell r="J1589"/>
          <cell r="L1589"/>
          <cell r="N1589"/>
          <cell r="P1589"/>
        </row>
        <row r="1590">
          <cell r="A1590">
            <v>41116</v>
          </cell>
          <cell r="B1590">
            <v>2450</v>
          </cell>
          <cell r="D1590"/>
          <cell r="H1590"/>
          <cell r="J1590"/>
          <cell r="L1590"/>
          <cell r="N1590"/>
          <cell r="P1590"/>
        </row>
        <row r="1591">
          <cell r="A1591">
            <v>41117</v>
          </cell>
          <cell r="B1591">
            <v>2460</v>
          </cell>
          <cell r="D1591"/>
          <cell r="H1591"/>
          <cell r="J1591"/>
          <cell r="L1591"/>
          <cell r="N1591"/>
          <cell r="P1591"/>
        </row>
        <row r="1592">
          <cell r="A1592">
            <v>41120</v>
          </cell>
          <cell r="B1592">
            <v>2460</v>
          </cell>
          <cell r="D1592"/>
          <cell r="H1592"/>
          <cell r="J1592"/>
          <cell r="L1592"/>
          <cell r="N1592"/>
          <cell r="P1592"/>
        </row>
        <row r="1593">
          <cell r="A1593">
            <v>41121</v>
          </cell>
          <cell r="B1593">
            <v>2460</v>
          </cell>
          <cell r="D1593"/>
          <cell r="H1593"/>
          <cell r="J1593"/>
          <cell r="L1593"/>
          <cell r="N1593"/>
          <cell r="P1593"/>
        </row>
        <row r="1594">
          <cell r="A1594">
            <v>41122</v>
          </cell>
          <cell r="B1594">
            <v>2460</v>
          </cell>
          <cell r="D1594">
            <v>2500</v>
          </cell>
          <cell r="P1594">
            <v>63</v>
          </cell>
          <cell r="AV1594">
            <v>2420</v>
          </cell>
        </row>
        <row r="1595">
          <cell r="A1595">
            <v>41123</v>
          </cell>
          <cell r="B1595">
            <v>2460</v>
          </cell>
          <cell r="D1595">
            <v>2500</v>
          </cell>
          <cell r="P1595">
            <v>63</v>
          </cell>
          <cell r="Y1595">
            <v>2300</v>
          </cell>
          <cell r="AV1595">
            <v>2420</v>
          </cell>
        </row>
        <row r="1596">
          <cell r="A1596">
            <v>41124</v>
          </cell>
          <cell r="B1596">
            <v>2460</v>
          </cell>
          <cell r="D1596">
            <v>2500</v>
          </cell>
          <cell r="P1596">
            <v>63</v>
          </cell>
          <cell r="Y1596">
            <v>2300</v>
          </cell>
        </row>
        <row r="1597">
          <cell r="A1597">
            <v>41127</v>
          </cell>
          <cell r="B1597">
            <v>2460</v>
          </cell>
          <cell r="D1597">
            <v>2500</v>
          </cell>
          <cell r="P1597">
            <v>63</v>
          </cell>
          <cell r="Y1597">
            <v>2300</v>
          </cell>
        </row>
        <row r="1598">
          <cell r="A1598">
            <v>41128</v>
          </cell>
          <cell r="B1598">
            <v>2460</v>
          </cell>
          <cell r="D1598">
            <v>2500</v>
          </cell>
          <cell r="P1598">
            <v>63</v>
          </cell>
          <cell r="Y1598">
            <v>2300</v>
          </cell>
        </row>
        <row r="1599">
          <cell r="A1599">
            <v>41129</v>
          </cell>
          <cell r="B1599">
            <v>2460</v>
          </cell>
          <cell r="D1599">
            <v>2500</v>
          </cell>
          <cell r="P1599">
            <v>63</v>
          </cell>
          <cell r="AV1599">
            <v>2420</v>
          </cell>
        </row>
        <row r="1600">
          <cell r="A1600">
            <v>41130</v>
          </cell>
          <cell r="B1600">
            <v>2460</v>
          </cell>
          <cell r="D1600">
            <v>2500</v>
          </cell>
          <cell r="P1600">
            <v>63</v>
          </cell>
        </row>
        <row r="1601">
          <cell r="A1601">
            <v>41131</v>
          </cell>
          <cell r="B1601">
            <v>2460</v>
          </cell>
          <cell r="D1601">
            <v>2500</v>
          </cell>
          <cell r="P1601">
            <v>63</v>
          </cell>
        </row>
        <row r="1602">
          <cell r="A1602">
            <v>41134</v>
          </cell>
          <cell r="B1602">
            <v>2480</v>
          </cell>
          <cell r="D1602">
            <v>2510</v>
          </cell>
          <cell r="P1602">
            <v>63</v>
          </cell>
        </row>
        <row r="1603">
          <cell r="A1603">
            <v>41135</v>
          </cell>
          <cell r="B1603">
            <v>2480</v>
          </cell>
          <cell r="D1603">
            <v>2510</v>
          </cell>
          <cell r="P1603">
            <v>63</v>
          </cell>
        </row>
        <row r="1604">
          <cell r="A1604">
            <v>41136</v>
          </cell>
          <cell r="B1604">
            <v>2480</v>
          </cell>
          <cell r="D1604">
            <v>2510</v>
          </cell>
          <cell r="P1604">
            <v>63</v>
          </cell>
        </row>
        <row r="1605">
          <cell r="A1605">
            <v>41137</v>
          </cell>
          <cell r="B1605">
            <v>2480</v>
          </cell>
          <cell r="D1605">
            <v>2510</v>
          </cell>
          <cell r="P1605">
            <v>63</v>
          </cell>
          <cell r="Y1605">
            <v>2300</v>
          </cell>
          <cell r="AV1605">
            <v>2440</v>
          </cell>
        </row>
        <row r="1606">
          <cell r="A1606">
            <v>41138</v>
          </cell>
          <cell r="B1606">
            <v>2480</v>
          </cell>
          <cell r="D1606">
            <v>2510</v>
          </cell>
          <cell r="P1606">
            <v>63</v>
          </cell>
          <cell r="Y1606">
            <v>2300</v>
          </cell>
          <cell r="AV1606">
            <v>2440</v>
          </cell>
        </row>
        <row r="1607">
          <cell r="A1607">
            <v>41141</v>
          </cell>
          <cell r="B1607">
            <v>2480</v>
          </cell>
          <cell r="D1607">
            <v>2510</v>
          </cell>
          <cell r="P1607">
            <v>63</v>
          </cell>
        </row>
        <row r="1608">
          <cell r="A1608">
            <v>41142</v>
          </cell>
          <cell r="B1608">
            <v>2480</v>
          </cell>
          <cell r="D1608">
            <v>2510</v>
          </cell>
          <cell r="P1608">
            <v>63</v>
          </cell>
        </row>
        <row r="1609">
          <cell r="A1609">
            <v>41143</v>
          </cell>
          <cell r="B1609">
            <v>2480</v>
          </cell>
          <cell r="D1609">
            <v>2510</v>
          </cell>
          <cell r="P1609">
            <v>63</v>
          </cell>
          <cell r="AV1609">
            <v>2440</v>
          </cell>
        </row>
        <row r="1610">
          <cell r="A1610">
            <v>41144</v>
          </cell>
          <cell r="B1610">
            <v>2480</v>
          </cell>
          <cell r="D1610">
            <v>2510</v>
          </cell>
          <cell r="P1610">
            <v>63</v>
          </cell>
          <cell r="Y1610">
            <v>2320</v>
          </cell>
          <cell r="AV1610">
            <v>2440</v>
          </cell>
        </row>
        <row r="1611">
          <cell r="A1611">
            <v>41145</v>
          </cell>
          <cell r="B1611">
            <v>2480</v>
          </cell>
          <cell r="D1611">
            <v>2510</v>
          </cell>
          <cell r="P1611">
            <v>63</v>
          </cell>
          <cell r="Y1611">
            <v>2320</v>
          </cell>
        </row>
        <row r="1612">
          <cell r="A1612">
            <v>41148</v>
          </cell>
          <cell r="B1612">
            <v>2480</v>
          </cell>
          <cell r="D1612">
            <v>2510</v>
          </cell>
          <cell r="P1612">
            <v>63</v>
          </cell>
          <cell r="Y1612">
            <v>2320</v>
          </cell>
          <cell r="AV1612">
            <v>2440</v>
          </cell>
        </row>
        <row r="1613">
          <cell r="A1613">
            <v>41149</v>
          </cell>
          <cell r="B1613">
            <v>2480</v>
          </cell>
          <cell r="D1613">
            <v>2510</v>
          </cell>
          <cell r="P1613">
            <v>63</v>
          </cell>
          <cell r="Y1613">
            <v>2320</v>
          </cell>
          <cell r="AS1613">
            <v>2470</v>
          </cell>
          <cell r="AV1613">
            <v>2440</v>
          </cell>
        </row>
        <row r="1614">
          <cell r="A1614">
            <v>41150</v>
          </cell>
          <cell r="B1614">
            <v>2480</v>
          </cell>
          <cell r="D1614">
            <v>2510</v>
          </cell>
          <cell r="P1614">
            <v>63</v>
          </cell>
          <cell r="Y1614">
            <v>2320</v>
          </cell>
          <cell r="AS1614">
            <v>2470</v>
          </cell>
        </row>
        <row r="1615">
          <cell r="A1615">
            <v>41151</v>
          </cell>
          <cell r="B1615">
            <v>2480</v>
          </cell>
          <cell r="D1615">
            <v>2510</v>
          </cell>
          <cell r="P1615">
            <v>63</v>
          </cell>
        </row>
        <row r="1616">
          <cell r="A1616">
            <v>41152</v>
          </cell>
          <cell r="B1616">
            <v>2480</v>
          </cell>
          <cell r="D1616">
            <v>2510</v>
          </cell>
          <cell r="P1616">
            <v>63</v>
          </cell>
          <cell r="Y1616">
            <v>2320</v>
          </cell>
          <cell r="AV1616">
            <v>2440</v>
          </cell>
        </row>
        <row r="1617">
          <cell r="A1617">
            <v>41155</v>
          </cell>
          <cell r="B1617">
            <v>2480</v>
          </cell>
          <cell r="D1617">
            <v>2510</v>
          </cell>
          <cell r="P1617">
            <v>63</v>
          </cell>
          <cell r="Y1617">
            <v>2320</v>
          </cell>
        </row>
        <row r="1618">
          <cell r="A1618">
            <v>41156</v>
          </cell>
          <cell r="B1618">
            <v>2470</v>
          </cell>
          <cell r="D1618">
            <v>2500</v>
          </cell>
          <cell r="P1618">
            <v>63</v>
          </cell>
          <cell r="AV1618">
            <v>2440</v>
          </cell>
        </row>
        <row r="1619">
          <cell r="A1619">
            <v>41157</v>
          </cell>
          <cell r="D1619">
            <v>2500</v>
          </cell>
          <cell r="P1619">
            <v>63</v>
          </cell>
          <cell r="AV1619">
            <v>2440</v>
          </cell>
        </row>
        <row r="1620">
          <cell r="A1620">
            <v>41158</v>
          </cell>
          <cell r="B1620">
            <v>2470</v>
          </cell>
          <cell r="D1620">
            <v>2500</v>
          </cell>
          <cell r="P1620">
            <v>63</v>
          </cell>
        </row>
        <row r="1621">
          <cell r="A1621">
            <v>41159</v>
          </cell>
          <cell r="B1621">
            <v>2470</v>
          </cell>
          <cell r="D1621">
            <v>2500</v>
          </cell>
          <cell r="P1621">
            <v>63</v>
          </cell>
          <cell r="Y1621">
            <v>2320</v>
          </cell>
          <cell r="AV1621">
            <v>2440</v>
          </cell>
        </row>
        <row r="1622">
          <cell r="A1622">
            <v>41162</v>
          </cell>
          <cell r="B1622">
            <v>2470</v>
          </cell>
          <cell r="D1622">
            <v>2500</v>
          </cell>
          <cell r="P1622">
            <v>63</v>
          </cell>
          <cell r="Y1622">
            <v>2320</v>
          </cell>
        </row>
        <row r="1623">
          <cell r="A1623">
            <v>41163</v>
          </cell>
          <cell r="B1623">
            <v>2470</v>
          </cell>
          <cell r="D1623">
            <v>2500</v>
          </cell>
          <cell r="P1623">
            <v>63</v>
          </cell>
        </row>
        <row r="1624">
          <cell r="A1624">
            <v>41164</v>
          </cell>
          <cell r="B1624">
            <v>2470</v>
          </cell>
          <cell r="D1624">
            <v>2500</v>
          </cell>
          <cell r="P1624">
            <v>63</v>
          </cell>
        </row>
        <row r="1625">
          <cell r="A1625">
            <v>41165</v>
          </cell>
          <cell r="B1625">
            <v>2470</v>
          </cell>
          <cell r="D1625">
            <v>2490</v>
          </cell>
          <cell r="P1625">
            <v>63</v>
          </cell>
        </row>
        <row r="1626">
          <cell r="A1626">
            <v>41166</v>
          </cell>
          <cell r="B1626">
            <v>2460</v>
          </cell>
          <cell r="D1626">
            <v>2490</v>
          </cell>
          <cell r="P1626">
            <v>63</v>
          </cell>
          <cell r="Y1626">
            <v>2320</v>
          </cell>
        </row>
        <row r="1627">
          <cell r="A1627">
            <v>41169</v>
          </cell>
          <cell r="B1627">
            <v>2460</v>
          </cell>
          <cell r="D1627">
            <v>2490</v>
          </cell>
          <cell r="P1627">
            <v>63</v>
          </cell>
          <cell r="AV1627">
            <v>2400</v>
          </cell>
        </row>
        <row r="1628">
          <cell r="A1628">
            <v>41170</v>
          </cell>
          <cell r="B1628">
            <v>2460</v>
          </cell>
          <cell r="D1628">
            <v>2490</v>
          </cell>
          <cell r="P1628">
            <v>63</v>
          </cell>
          <cell r="AV1628">
            <v>2400</v>
          </cell>
        </row>
        <row r="1629">
          <cell r="A1629">
            <v>41171</v>
          </cell>
          <cell r="B1629">
            <v>2460</v>
          </cell>
          <cell r="D1629">
            <v>2490</v>
          </cell>
          <cell r="P1629">
            <v>63</v>
          </cell>
        </row>
        <row r="1630">
          <cell r="A1630">
            <v>41172</v>
          </cell>
          <cell r="B1630">
            <v>2460</v>
          </cell>
          <cell r="D1630">
            <v>2490</v>
          </cell>
          <cell r="P1630">
            <v>63</v>
          </cell>
          <cell r="Y1630">
            <v>2320</v>
          </cell>
        </row>
        <row r="1631">
          <cell r="A1631">
            <v>41173</v>
          </cell>
          <cell r="B1631">
            <v>2450</v>
          </cell>
          <cell r="D1631">
            <v>2480</v>
          </cell>
          <cell r="P1631">
            <v>63</v>
          </cell>
          <cell r="Y1631">
            <v>2320</v>
          </cell>
          <cell r="AS1631">
            <v>2450</v>
          </cell>
        </row>
        <row r="1632">
          <cell r="A1632">
            <v>41176</v>
          </cell>
          <cell r="B1632">
            <v>2440</v>
          </cell>
          <cell r="D1632">
            <v>2470</v>
          </cell>
          <cell r="P1632">
            <v>63</v>
          </cell>
          <cell r="Y1632">
            <v>2320</v>
          </cell>
          <cell r="AV1632">
            <v>2400</v>
          </cell>
        </row>
        <row r="1633">
          <cell r="A1633">
            <v>41177</v>
          </cell>
          <cell r="B1633">
            <v>2440</v>
          </cell>
          <cell r="D1633">
            <v>2470</v>
          </cell>
          <cell r="P1633">
            <v>63</v>
          </cell>
          <cell r="Y1633">
            <v>2320</v>
          </cell>
          <cell r="AV1633">
            <v>2400</v>
          </cell>
        </row>
        <row r="1634">
          <cell r="A1634">
            <v>41178</v>
          </cell>
          <cell r="B1634">
            <v>2440</v>
          </cell>
          <cell r="D1634">
            <v>2470</v>
          </cell>
          <cell r="P1634">
            <v>63</v>
          </cell>
        </row>
        <row r="1635">
          <cell r="A1635">
            <v>41179</v>
          </cell>
          <cell r="B1635">
            <v>2440</v>
          </cell>
          <cell r="D1635">
            <v>2470</v>
          </cell>
          <cell r="P1635">
            <v>63</v>
          </cell>
        </row>
        <row r="1636">
          <cell r="A1636">
            <v>41180</v>
          </cell>
          <cell r="B1636">
            <v>2440</v>
          </cell>
          <cell r="D1636">
            <v>2470</v>
          </cell>
          <cell r="P1636">
            <v>63</v>
          </cell>
        </row>
        <row r="1637">
          <cell r="A1637">
            <v>41181</v>
          </cell>
          <cell r="P1637">
            <v>63</v>
          </cell>
          <cell r="Y1637">
            <v>2320</v>
          </cell>
        </row>
        <row r="1638">
          <cell r="A1638">
            <v>41190</v>
          </cell>
          <cell r="B1638">
            <v>2380</v>
          </cell>
          <cell r="D1638">
            <v>2410</v>
          </cell>
          <cell r="P1638">
            <v>63</v>
          </cell>
        </row>
        <row r="1639">
          <cell r="A1639">
            <v>41191</v>
          </cell>
          <cell r="B1639">
            <v>2380</v>
          </cell>
          <cell r="D1639">
            <v>2410</v>
          </cell>
          <cell r="P1639">
            <v>63</v>
          </cell>
        </row>
        <row r="1640">
          <cell r="A1640">
            <v>41192</v>
          </cell>
          <cell r="B1640">
            <v>2380</v>
          </cell>
          <cell r="D1640">
            <v>2410</v>
          </cell>
          <cell r="P1640">
            <v>63</v>
          </cell>
        </row>
        <row r="1641">
          <cell r="A1641">
            <v>41193</v>
          </cell>
          <cell r="B1641">
            <v>2380</v>
          </cell>
          <cell r="D1641">
            <v>2410</v>
          </cell>
          <cell r="P1641">
            <v>63</v>
          </cell>
        </row>
        <row r="1642">
          <cell r="A1642">
            <v>41194</v>
          </cell>
          <cell r="B1642">
            <v>2380</v>
          </cell>
          <cell r="D1642">
            <v>2410</v>
          </cell>
          <cell r="P1642">
            <v>63</v>
          </cell>
          <cell r="AV1642">
            <v>2340</v>
          </cell>
        </row>
        <row r="1643">
          <cell r="A1643">
            <v>41197</v>
          </cell>
          <cell r="B1643">
            <v>2370</v>
          </cell>
          <cell r="D1643">
            <v>2400</v>
          </cell>
          <cell r="P1643">
            <v>63</v>
          </cell>
          <cell r="AV1643">
            <v>2320</v>
          </cell>
        </row>
        <row r="1644">
          <cell r="A1644">
            <v>41198</v>
          </cell>
          <cell r="B1644">
            <v>2370</v>
          </cell>
          <cell r="D1644">
            <v>2400</v>
          </cell>
          <cell r="P1644">
            <v>63</v>
          </cell>
          <cell r="AV1644">
            <v>2320</v>
          </cell>
        </row>
        <row r="1645">
          <cell r="A1645">
            <v>41199</v>
          </cell>
          <cell r="B1645">
            <v>2370</v>
          </cell>
          <cell r="D1645">
            <v>2400</v>
          </cell>
          <cell r="P1645">
            <v>63</v>
          </cell>
        </row>
        <row r="1646">
          <cell r="A1646">
            <v>41200</v>
          </cell>
          <cell r="B1646">
            <v>2370</v>
          </cell>
          <cell r="D1646">
            <v>2400</v>
          </cell>
          <cell r="P1646">
            <v>63</v>
          </cell>
        </row>
        <row r="1647">
          <cell r="A1647">
            <v>41201</v>
          </cell>
          <cell r="B1647">
            <v>2370</v>
          </cell>
          <cell r="D1647">
            <v>2400</v>
          </cell>
          <cell r="P1647">
            <v>63</v>
          </cell>
          <cell r="AV1647">
            <v>2320</v>
          </cell>
        </row>
        <row r="1648">
          <cell r="A1648">
            <v>41204</v>
          </cell>
          <cell r="B1648">
            <v>2370</v>
          </cell>
          <cell r="D1648">
            <v>2400</v>
          </cell>
          <cell r="P1648">
            <v>63</v>
          </cell>
        </row>
        <row r="1649">
          <cell r="A1649">
            <v>41205</v>
          </cell>
          <cell r="B1649">
            <v>2370</v>
          </cell>
          <cell r="D1649">
            <v>2400</v>
          </cell>
          <cell r="P1649">
            <v>63</v>
          </cell>
        </row>
        <row r="1650">
          <cell r="A1650">
            <v>41206</v>
          </cell>
          <cell r="B1650">
            <v>2360</v>
          </cell>
          <cell r="D1650">
            <v>2390</v>
          </cell>
          <cell r="P1650">
            <v>63</v>
          </cell>
          <cell r="Y1650">
            <v>2200</v>
          </cell>
          <cell r="AV1650">
            <v>2320</v>
          </cell>
        </row>
        <row r="1651">
          <cell r="A1651">
            <v>41207</v>
          </cell>
          <cell r="B1651">
            <v>2360</v>
          </cell>
          <cell r="D1651">
            <v>2390</v>
          </cell>
          <cell r="P1651">
            <v>63</v>
          </cell>
          <cell r="Y1651">
            <v>2200</v>
          </cell>
          <cell r="AV1651">
            <v>2330</v>
          </cell>
        </row>
        <row r="1652">
          <cell r="A1652">
            <v>41208</v>
          </cell>
          <cell r="B1652">
            <v>2360</v>
          </cell>
          <cell r="D1652">
            <v>2390</v>
          </cell>
          <cell r="P1652">
            <v>63</v>
          </cell>
          <cell r="AV1652">
            <v>2330</v>
          </cell>
        </row>
        <row r="1653">
          <cell r="A1653">
            <v>41211</v>
          </cell>
          <cell r="B1653">
            <v>2360</v>
          </cell>
          <cell r="D1653">
            <v>2390</v>
          </cell>
          <cell r="P1653">
            <v>63</v>
          </cell>
        </row>
        <row r="1654">
          <cell r="A1654">
            <v>41212</v>
          </cell>
          <cell r="B1654">
            <v>2340</v>
          </cell>
          <cell r="D1654">
            <v>2370</v>
          </cell>
          <cell r="P1654">
            <v>63</v>
          </cell>
          <cell r="AV1654">
            <v>2330</v>
          </cell>
        </row>
        <row r="1655">
          <cell r="A1655">
            <v>41213</v>
          </cell>
          <cell r="B1655">
            <v>2340</v>
          </cell>
          <cell r="D1655">
            <v>2370</v>
          </cell>
          <cell r="P1655">
            <v>63</v>
          </cell>
          <cell r="AV1655">
            <v>2330</v>
          </cell>
        </row>
        <row r="1656">
          <cell r="A1656">
            <v>41214</v>
          </cell>
          <cell r="B1656">
            <v>2330</v>
          </cell>
          <cell r="D1656">
            <v>2370</v>
          </cell>
          <cell r="P1656">
            <v>63</v>
          </cell>
        </row>
        <row r="1657">
          <cell r="A1657">
            <v>41215</v>
          </cell>
          <cell r="B1657">
            <v>2330</v>
          </cell>
          <cell r="D1657">
            <v>2360</v>
          </cell>
          <cell r="P1657">
            <v>63</v>
          </cell>
          <cell r="Y1657">
            <v>2160</v>
          </cell>
        </row>
        <row r="1658">
          <cell r="A1658">
            <v>41218</v>
          </cell>
          <cell r="B1658">
            <v>2330</v>
          </cell>
          <cell r="D1658">
            <v>2360</v>
          </cell>
          <cell r="P1658">
            <v>63</v>
          </cell>
          <cell r="Y1658">
            <v>2160</v>
          </cell>
          <cell r="AV1658">
            <v>2340</v>
          </cell>
        </row>
        <row r="1659">
          <cell r="A1659">
            <v>41219</v>
          </cell>
          <cell r="B1659">
            <v>2330</v>
          </cell>
          <cell r="D1659">
            <v>2360</v>
          </cell>
          <cell r="P1659">
            <v>63</v>
          </cell>
          <cell r="Y1659">
            <v>2160</v>
          </cell>
          <cell r="AV1659">
            <v>2340</v>
          </cell>
        </row>
        <row r="1660">
          <cell r="A1660">
            <v>41220</v>
          </cell>
          <cell r="B1660">
            <v>2320</v>
          </cell>
          <cell r="D1660">
            <v>2350</v>
          </cell>
          <cell r="P1660">
            <v>63</v>
          </cell>
        </row>
        <row r="1661">
          <cell r="A1661">
            <v>41221</v>
          </cell>
          <cell r="B1661">
            <v>2320</v>
          </cell>
          <cell r="D1661">
            <v>2350</v>
          </cell>
          <cell r="P1661">
            <v>63</v>
          </cell>
        </row>
        <row r="1662">
          <cell r="A1662">
            <v>41222</v>
          </cell>
          <cell r="B1662">
            <v>2325</v>
          </cell>
          <cell r="D1662">
            <v>2355</v>
          </cell>
          <cell r="P1662">
            <v>63</v>
          </cell>
        </row>
        <row r="1663">
          <cell r="A1663">
            <v>41225</v>
          </cell>
          <cell r="B1663">
            <v>2335</v>
          </cell>
          <cell r="D1663">
            <v>2365</v>
          </cell>
          <cell r="P1663">
            <v>63</v>
          </cell>
          <cell r="AV1663">
            <v>2280</v>
          </cell>
        </row>
        <row r="1664">
          <cell r="A1664">
            <v>41226</v>
          </cell>
          <cell r="B1664">
            <v>2335</v>
          </cell>
          <cell r="D1664">
            <v>2365</v>
          </cell>
          <cell r="P1664">
            <v>63</v>
          </cell>
          <cell r="AV1664">
            <v>2280</v>
          </cell>
        </row>
        <row r="1665">
          <cell r="A1665">
            <v>41227</v>
          </cell>
          <cell r="B1665">
            <v>2345</v>
          </cell>
          <cell r="D1665">
            <v>2375</v>
          </cell>
          <cell r="P1665">
            <v>63</v>
          </cell>
          <cell r="Y1665">
            <v>2120</v>
          </cell>
        </row>
        <row r="1666">
          <cell r="A1666">
            <v>41228</v>
          </cell>
          <cell r="B1666">
            <v>2345</v>
          </cell>
          <cell r="D1666">
            <v>2375</v>
          </cell>
          <cell r="P1666">
            <v>63</v>
          </cell>
          <cell r="Y1666">
            <v>2120</v>
          </cell>
        </row>
        <row r="1667">
          <cell r="A1667">
            <v>41229</v>
          </cell>
          <cell r="B1667">
            <v>2355</v>
          </cell>
          <cell r="D1667">
            <v>2375</v>
          </cell>
          <cell r="P1667">
            <v>63</v>
          </cell>
        </row>
        <row r="1668">
          <cell r="A1668">
            <v>41232</v>
          </cell>
          <cell r="B1668">
            <v>2370</v>
          </cell>
          <cell r="D1668">
            <v>2400</v>
          </cell>
          <cell r="P1668">
            <v>63</v>
          </cell>
        </row>
        <row r="1669">
          <cell r="A1669">
            <v>41233</v>
          </cell>
          <cell r="B1669">
            <v>2370</v>
          </cell>
          <cell r="D1669">
            <v>2410</v>
          </cell>
          <cell r="P1669">
            <v>63</v>
          </cell>
          <cell r="Y1669">
            <v>2140</v>
          </cell>
        </row>
        <row r="1670">
          <cell r="A1670">
            <v>41234</v>
          </cell>
          <cell r="B1670">
            <v>2380</v>
          </cell>
          <cell r="D1670">
            <v>2410</v>
          </cell>
          <cell r="P1670">
            <v>63</v>
          </cell>
          <cell r="Y1670">
            <v>2140</v>
          </cell>
          <cell r="AV1670">
            <v>2260</v>
          </cell>
        </row>
        <row r="1671">
          <cell r="A1671">
            <v>41235</v>
          </cell>
          <cell r="B1671">
            <v>2380</v>
          </cell>
          <cell r="D1671">
            <v>2410</v>
          </cell>
          <cell r="P1671">
            <v>63</v>
          </cell>
          <cell r="AV1671">
            <v>2260</v>
          </cell>
        </row>
        <row r="1672">
          <cell r="A1672">
            <v>41236</v>
          </cell>
          <cell r="B1672">
            <v>2370</v>
          </cell>
          <cell r="D1672">
            <v>2400</v>
          </cell>
          <cell r="P1672">
            <v>63</v>
          </cell>
        </row>
        <row r="1673">
          <cell r="A1673">
            <v>41239</v>
          </cell>
          <cell r="B1673">
            <v>2360</v>
          </cell>
          <cell r="D1673">
            <v>2390</v>
          </cell>
          <cell r="P1673">
            <v>63</v>
          </cell>
          <cell r="Y1673">
            <v>2140</v>
          </cell>
          <cell r="AV1673">
            <v>2270</v>
          </cell>
        </row>
        <row r="1674">
          <cell r="A1674">
            <v>41240</v>
          </cell>
          <cell r="B1674">
            <v>2360</v>
          </cell>
          <cell r="D1674">
            <v>2390</v>
          </cell>
          <cell r="P1674">
            <v>63</v>
          </cell>
          <cell r="Y1674">
            <v>2140</v>
          </cell>
          <cell r="AV1674">
            <v>2270</v>
          </cell>
        </row>
        <row r="1675">
          <cell r="A1675">
            <v>41241</v>
          </cell>
          <cell r="B1675">
            <v>2370</v>
          </cell>
          <cell r="D1675">
            <v>2400</v>
          </cell>
          <cell r="P1675">
            <v>63</v>
          </cell>
        </row>
        <row r="1676">
          <cell r="A1676">
            <v>41242</v>
          </cell>
          <cell r="B1676">
            <v>2370</v>
          </cell>
          <cell r="D1676">
            <v>2400</v>
          </cell>
          <cell r="P1676">
            <v>63</v>
          </cell>
          <cell r="AV1676">
            <v>2260</v>
          </cell>
        </row>
        <row r="1677">
          <cell r="A1677">
            <v>41243</v>
          </cell>
          <cell r="B1677">
            <v>2370</v>
          </cell>
          <cell r="D1677">
            <v>2400</v>
          </cell>
          <cell r="P1677">
            <v>63</v>
          </cell>
          <cell r="AV1677">
            <v>2260</v>
          </cell>
        </row>
        <row r="1678">
          <cell r="A1678">
            <v>41246</v>
          </cell>
          <cell r="B1678">
            <v>2380</v>
          </cell>
          <cell r="D1678">
            <v>2410</v>
          </cell>
          <cell r="P1678">
            <v>63</v>
          </cell>
          <cell r="Y1678">
            <v>2140</v>
          </cell>
          <cell r="AV1678">
            <v>2280</v>
          </cell>
        </row>
        <row r="1679">
          <cell r="A1679">
            <v>41247</v>
          </cell>
          <cell r="B1679">
            <v>2380</v>
          </cell>
          <cell r="D1679">
            <v>2410</v>
          </cell>
          <cell r="P1679">
            <v>63</v>
          </cell>
          <cell r="AV1679">
            <v>2280</v>
          </cell>
        </row>
        <row r="1680">
          <cell r="A1680">
            <v>41248</v>
          </cell>
          <cell r="B1680">
            <v>2385</v>
          </cell>
          <cell r="D1680">
            <v>2410</v>
          </cell>
          <cell r="P1680">
            <v>63</v>
          </cell>
        </row>
        <row r="1681">
          <cell r="A1681">
            <v>41249</v>
          </cell>
          <cell r="B1681">
            <v>2390</v>
          </cell>
          <cell r="D1681">
            <v>2415</v>
          </cell>
          <cell r="P1681">
            <v>63</v>
          </cell>
        </row>
        <row r="1682">
          <cell r="A1682">
            <v>41250</v>
          </cell>
          <cell r="B1682">
            <v>2390</v>
          </cell>
          <cell r="D1682">
            <v>2420</v>
          </cell>
          <cell r="P1682">
            <v>63</v>
          </cell>
          <cell r="AV1682">
            <v>2280</v>
          </cell>
        </row>
        <row r="1683">
          <cell r="A1683">
            <v>41253</v>
          </cell>
          <cell r="B1683">
            <v>2390</v>
          </cell>
          <cell r="D1683">
            <v>2425</v>
          </cell>
          <cell r="P1683">
            <v>63</v>
          </cell>
          <cell r="Y1683">
            <v>2140</v>
          </cell>
        </row>
        <row r="1684">
          <cell r="A1684">
            <v>41254</v>
          </cell>
          <cell r="B1684">
            <v>2390</v>
          </cell>
          <cell r="D1684">
            <v>2425</v>
          </cell>
          <cell r="P1684">
            <v>63</v>
          </cell>
          <cell r="Y1684">
            <v>2140</v>
          </cell>
          <cell r="AV1684">
            <v>2280</v>
          </cell>
        </row>
        <row r="1685">
          <cell r="A1685">
            <v>41255</v>
          </cell>
          <cell r="B1685">
            <v>2390</v>
          </cell>
          <cell r="D1685">
            <v>2425</v>
          </cell>
          <cell r="P1685">
            <v>63</v>
          </cell>
        </row>
        <row r="1686">
          <cell r="A1686">
            <v>41256</v>
          </cell>
          <cell r="B1686">
            <v>2385</v>
          </cell>
          <cell r="D1686">
            <v>2420</v>
          </cell>
          <cell r="P1686">
            <v>63</v>
          </cell>
        </row>
        <row r="1687">
          <cell r="A1687">
            <v>41257</v>
          </cell>
          <cell r="B1687">
            <v>2385</v>
          </cell>
          <cell r="D1687">
            <v>2420</v>
          </cell>
          <cell r="P1687">
            <v>63</v>
          </cell>
        </row>
        <row r="1688">
          <cell r="A1688">
            <v>41260</v>
          </cell>
          <cell r="B1688">
            <v>2390</v>
          </cell>
          <cell r="D1688">
            <v>2420</v>
          </cell>
          <cell r="P1688">
            <v>63</v>
          </cell>
          <cell r="Y1688">
            <v>2140</v>
          </cell>
        </row>
        <row r="1689">
          <cell r="A1689">
            <v>41261</v>
          </cell>
          <cell r="B1689">
            <v>2390</v>
          </cell>
          <cell r="D1689">
            <v>2420</v>
          </cell>
          <cell r="P1689">
            <v>63</v>
          </cell>
          <cell r="Y1689">
            <v>2140</v>
          </cell>
          <cell r="AV1689">
            <v>2280</v>
          </cell>
        </row>
        <row r="1690">
          <cell r="A1690">
            <v>41262</v>
          </cell>
          <cell r="B1690">
            <v>2390</v>
          </cell>
          <cell r="D1690">
            <v>2420</v>
          </cell>
          <cell r="P1690">
            <v>63</v>
          </cell>
          <cell r="AV1690">
            <v>2280</v>
          </cell>
        </row>
        <row r="1691">
          <cell r="A1691">
            <v>41263</v>
          </cell>
          <cell r="B1691">
            <v>2390</v>
          </cell>
          <cell r="D1691">
            <v>2420</v>
          </cell>
          <cell r="P1691">
            <v>63</v>
          </cell>
        </row>
        <row r="1692">
          <cell r="A1692">
            <v>41264</v>
          </cell>
          <cell r="B1692">
            <v>2390</v>
          </cell>
          <cell r="D1692">
            <v>2420</v>
          </cell>
          <cell r="P1692">
            <v>63</v>
          </cell>
          <cell r="AV1692">
            <v>2280</v>
          </cell>
        </row>
        <row r="1693">
          <cell r="A1693">
            <v>41267</v>
          </cell>
          <cell r="B1693">
            <v>2385</v>
          </cell>
          <cell r="D1693">
            <v>2415</v>
          </cell>
          <cell r="P1693">
            <v>63</v>
          </cell>
        </row>
        <row r="1694">
          <cell r="A1694">
            <v>41268</v>
          </cell>
          <cell r="B1694">
            <v>2375</v>
          </cell>
          <cell r="D1694">
            <v>2415</v>
          </cell>
          <cell r="P1694">
            <v>63</v>
          </cell>
          <cell r="Y1694">
            <v>2140</v>
          </cell>
        </row>
        <row r="1695">
          <cell r="A1695">
            <v>41269</v>
          </cell>
          <cell r="B1695">
            <v>2375</v>
          </cell>
          <cell r="D1695">
            <v>2410</v>
          </cell>
          <cell r="P1695">
            <v>63</v>
          </cell>
          <cell r="AV1695">
            <v>2280</v>
          </cell>
        </row>
        <row r="1696">
          <cell r="A1696">
            <v>41270</v>
          </cell>
          <cell r="B1696">
            <v>2375</v>
          </cell>
          <cell r="D1696">
            <v>2410</v>
          </cell>
          <cell r="P1696">
            <v>63</v>
          </cell>
          <cell r="AV1696">
            <v>2280</v>
          </cell>
        </row>
        <row r="1697">
          <cell r="A1697">
            <v>41271</v>
          </cell>
          <cell r="B1697">
            <v>2375</v>
          </cell>
          <cell r="D1697">
            <v>2410</v>
          </cell>
          <cell r="P1697">
            <v>63</v>
          </cell>
          <cell r="AS1697">
            <v>2350</v>
          </cell>
          <cell r="AV1697">
            <v>2280</v>
          </cell>
        </row>
        <row r="1698">
          <cell r="A1698">
            <v>41274</v>
          </cell>
          <cell r="B1698">
            <v>2380</v>
          </cell>
          <cell r="D1698">
            <v>2410</v>
          </cell>
          <cell r="P1698">
            <v>63</v>
          </cell>
          <cell r="Y1698">
            <v>2140</v>
          </cell>
          <cell r="AS1698">
            <v>2350</v>
          </cell>
        </row>
        <row r="1699">
          <cell r="A1699">
            <v>41278</v>
          </cell>
          <cell r="B1699">
            <v>2390</v>
          </cell>
          <cell r="D1699">
            <v>2420</v>
          </cell>
          <cell r="P1699">
            <v>63</v>
          </cell>
        </row>
        <row r="1700">
          <cell r="A1700">
            <v>41279</v>
          </cell>
          <cell r="P1700">
            <v>63</v>
          </cell>
          <cell r="Y1700">
            <v>2140</v>
          </cell>
          <cell r="AV1700">
            <v>2280</v>
          </cell>
        </row>
        <row r="1701">
          <cell r="A1701">
            <v>41280</v>
          </cell>
          <cell r="P1701">
            <v>63</v>
          </cell>
          <cell r="Y1701">
            <v>2140</v>
          </cell>
          <cell r="AS1701">
            <v>2360</v>
          </cell>
          <cell r="AV1701">
            <v>2280</v>
          </cell>
        </row>
        <row r="1702">
          <cell r="A1702">
            <v>41281</v>
          </cell>
          <cell r="B1702">
            <v>2405</v>
          </cell>
          <cell r="D1702">
            <v>2430</v>
          </cell>
          <cell r="P1702">
            <v>63</v>
          </cell>
          <cell r="AS1702">
            <v>2360</v>
          </cell>
        </row>
        <row r="1703">
          <cell r="A1703">
            <v>41282</v>
          </cell>
          <cell r="B1703">
            <v>2415</v>
          </cell>
          <cell r="D1703">
            <v>2430</v>
          </cell>
          <cell r="P1703">
            <v>63</v>
          </cell>
        </row>
        <row r="1704">
          <cell r="A1704">
            <v>41283</v>
          </cell>
          <cell r="B1704">
            <v>2415</v>
          </cell>
          <cell r="D1704">
            <v>2435</v>
          </cell>
          <cell r="P1704">
            <v>63</v>
          </cell>
        </row>
        <row r="1705">
          <cell r="A1705">
            <v>41284</v>
          </cell>
          <cell r="B1705">
            <v>2415</v>
          </cell>
          <cell r="D1705">
            <v>2435</v>
          </cell>
          <cell r="P1705">
            <v>63</v>
          </cell>
          <cell r="Y1705">
            <v>2140</v>
          </cell>
          <cell r="AV1705">
            <v>2280</v>
          </cell>
        </row>
        <row r="1706">
          <cell r="A1706">
            <v>41285</v>
          </cell>
          <cell r="B1706">
            <v>2415</v>
          </cell>
          <cell r="D1706">
            <v>2435</v>
          </cell>
          <cell r="P1706">
            <v>63</v>
          </cell>
          <cell r="Y1706">
            <v>2140</v>
          </cell>
          <cell r="AV1706">
            <v>2280</v>
          </cell>
        </row>
        <row r="1707">
          <cell r="A1707">
            <v>41288</v>
          </cell>
          <cell r="B1707">
            <v>2405</v>
          </cell>
          <cell r="D1707">
            <v>2435</v>
          </cell>
          <cell r="P1707">
            <v>63</v>
          </cell>
        </row>
        <row r="1708">
          <cell r="A1708">
            <v>41289</v>
          </cell>
          <cell r="B1708">
            <v>2400</v>
          </cell>
          <cell r="D1708">
            <v>2430</v>
          </cell>
          <cell r="P1708">
            <v>63</v>
          </cell>
          <cell r="Y1708">
            <v>2140</v>
          </cell>
        </row>
        <row r="1709">
          <cell r="A1709">
            <v>41290</v>
          </cell>
          <cell r="B1709">
            <v>2395</v>
          </cell>
          <cell r="D1709">
            <v>2430</v>
          </cell>
          <cell r="P1709">
            <v>63</v>
          </cell>
          <cell r="Y1709">
            <v>2140</v>
          </cell>
          <cell r="AV1709">
            <v>2280</v>
          </cell>
        </row>
        <row r="1710">
          <cell r="A1710">
            <v>41291</v>
          </cell>
          <cell r="B1710">
            <v>2395</v>
          </cell>
          <cell r="D1710">
            <v>2430</v>
          </cell>
          <cell r="P1710">
            <v>63</v>
          </cell>
          <cell r="AS1710">
            <v>2380</v>
          </cell>
          <cell r="AV1710">
            <v>2280</v>
          </cell>
        </row>
        <row r="1711">
          <cell r="A1711">
            <v>41292</v>
          </cell>
          <cell r="B1711">
            <v>2395</v>
          </cell>
          <cell r="D1711">
            <v>2425</v>
          </cell>
          <cell r="P1711">
            <v>63</v>
          </cell>
          <cell r="AS1711">
            <v>2380</v>
          </cell>
        </row>
        <row r="1712">
          <cell r="A1712">
            <v>41295</v>
          </cell>
          <cell r="B1712">
            <v>2395</v>
          </cell>
          <cell r="D1712">
            <v>2425</v>
          </cell>
          <cell r="P1712">
            <v>63</v>
          </cell>
        </row>
        <row r="1713">
          <cell r="A1713">
            <v>41296</v>
          </cell>
          <cell r="B1713">
            <v>2390</v>
          </cell>
          <cell r="D1713">
            <v>2420</v>
          </cell>
          <cell r="P1713">
            <v>63</v>
          </cell>
          <cell r="Y1713">
            <v>2140</v>
          </cell>
        </row>
        <row r="1714">
          <cell r="A1714">
            <v>41297</v>
          </cell>
          <cell r="B1714">
            <v>2385</v>
          </cell>
          <cell r="D1714">
            <v>2420</v>
          </cell>
          <cell r="P1714">
            <v>63</v>
          </cell>
          <cell r="Y1714">
            <v>2140</v>
          </cell>
          <cell r="AV1714">
            <v>2260</v>
          </cell>
        </row>
        <row r="1715">
          <cell r="A1715">
            <v>41298</v>
          </cell>
          <cell r="B1715">
            <v>2380</v>
          </cell>
          <cell r="D1715">
            <v>2415</v>
          </cell>
          <cell r="P1715">
            <v>63</v>
          </cell>
          <cell r="AS1715">
            <v>2380</v>
          </cell>
          <cell r="AV1715">
            <v>2260</v>
          </cell>
        </row>
        <row r="1716">
          <cell r="A1716">
            <v>41299</v>
          </cell>
          <cell r="B1716">
            <v>2380</v>
          </cell>
          <cell r="D1716">
            <v>2410</v>
          </cell>
          <cell r="P1716">
            <v>63</v>
          </cell>
          <cell r="AS1716">
            <v>2380</v>
          </cell>
        </row>
        <row r="1717">
          <cell r="A1717">
            <v>41302</v>
          </cell>
          <cell r="B1717">
            <v>2385</v>
          </cell>
          <cell r="D1717">
            <v>2410</v>
          </cell>
          <cell r="P1717">
            <v>63</v>
          </cell>
          <cell r="Y1717">
            <v>2140</v>
          </cell>
          <cell r="AS1717">
            <v>2360</v>
          </cell>
        </row>
        <row r="1718">
          <cell r="A1718">
            <v>41303</v>
          </cell>
          <cell r="B1718">
            <v>2385</v>
          </cell>
          <cell r="D1718">
            <v>2410</v>
          </cell>
          <cell r="P1718">
            <v>63</v>
          </cell>
          <cell r="Y1718">
            <v>2140</v>
          </cell>
          <cell r="AS1718">
            <v>2360</v>
          </cell>
        </row>
        <row r="1719">
          <cell r="A1719">
            <v>41304</v>
          </cell>
          <cell r="B1719">
            <v>2385</v>
          </cell>
          <cell r="D1719">
            <v>2410</v>
          </cell>
          <cell r="P1719">
            <v>63</v>
          </cell>
        </row>
        <row r="1720">
          <cell r="A1720">
            <v>41305</v>
          </cell>
          <cell r="B1720">
            <v>2385</v>
          </cell>
          <cell r="D1720">
            <v>2410</v>
          </cell>
          <cell r="P1720">
            <v>63</v>
          </cell>
          <cell r="AV1720">
            <v>2260</v>
          </cell>
        </row>
        <row r="1721">
          <cell r="A1721">
            <v>41306</v>
          </cell>
          <cell r="B1721">
            <v>2385</v>
          </cell>
          <cell r="D1721">
            <v>2410</v>
          </cell>
          <cell r="P1721">
            <v>63</v>
          </cell>
          <cell r="AS1721">
            <v>2360</v>
          </cell>
          <cell r="AV1721">
            <v>2260</v>
          </cell>
        </row>
        <row r="1722">
          <cell r="A1722">
            <v>41309</v>
          </cell>
          <cell r="B1722">
            <v>2385</v>
          </cell>
          <cell r="D1722">
            <v>2410</v>
          </cell>
          <cell r="P1722">
            <v>63</v>
          </cell>
          <cell r="Y1722">
            <v>2140</v>
          </cell>
        </row>
        <row r="1723">
          <cell r="A1723">
            <v>41310</v>
          </cell>
          <cell r="B1723">
            <v>2385</v>
          </cell>
          <cell r="D1723">
            <v>2410</v>
          </cell>
          <cell r="P1723">
            <v>63</v>
          </cell>
          <cell r="Y1723">
            <v>2140</v>
          </cell>
          <cell r="AV1723">
            <v>2260</v>
          </cell>
        </row>
        <row r="1724">
          <cell r="A1724">
            <v>41323</v>
          </cell>
          <cell r="B1724">
            <v>2385</v>
          </cell>
          <cell r="D1724">
            <v>2410</v>
          </cell>
          <cell r="P1724">
            <v>63</v>
          </cell>
        </row>
        <row r="1725">
          <cell r="A1725">
            <v>41324</v>
          </cell>
          <cell r="B1725">
            <v>2380</v>
          </cell>
          <cell r="D1725">
            <v>2410</v>
          </cell>
          <cell r="P1725">
            <v>63</v>
          </cell>
          <cell r="Y1725">
            <v>2140</v>
          </cell>
          <cell r="AV1725">
            <v>2260</v>
          </cell>
        </row>
        <row r="1726">
          <cell r="A1726">
            <v>41325</v>
          </cell>
          <cell r="B1726">
            <v>2380</v>
          </cell>
          <cell r="D1726">
            <v>2410</v>
          </cell>
          <cell r="P1726">
            <v>63</v>
          </cell>
          <cell r="Y1726">
            <v>2140</v>
          </cell>
          <cell r="AS1726">
            <v>2360</v>
          </cell>
          <cell r="AV1726">
            <v>2260</v>
          </cell>
        </row>
        <row r="1727">
          <cell r="A1727">
            <v>41326</v>
          </cell>
          <cell r="B1727">
            <v>2380</v>
          </cell>
          <cell r="D1727">
            <v>2410</v>
          </cell>
          <cell r="P1727">
            <v>63</v>
          </cell>
          <cell r="AS1727">
            <v>2350</v>
          </cell>
        </row>
        <row r="1728">
          <cell r="A1728">
            <v>41327</v>
          </cell>
          <cell r="B1728">
            <v>2380</v>
          </cell>
          <cell r="D1728">
            <v>2415</v>
          </cell>
          <cell r="P1728">
            <v>63</v>
          </cell>
        </row>
        <row r="1729">
          <cell r="A1729">
            <v>41330</v>
          </cell>
          <cell r="B1729">
            <v>2370</v>
          </cell>
          <cell r="D1729">
            <v>2400</v>
          </cell>
          <cell r="P1729">
            <v>63</v>
          </cell>
          <cell r="AS1729">
            <v>2360</v>
          </cell>
        </row>
        <row r="1730">
          <cell r="A1730">
            <v>41331</v>
          </cell>
          <cell r="B1730">
            <v>2370</v>
          </cell>
          <cell r="D1730">
            <v>2400</v>
          </cell>
          <cell r="P1730">
            <v>63</v>
          </cell>
          <cell r="Y1730">
            <v>2140</v>
          </cell>
          <cell r="AS1730">
            <v>2360</v>
          </cell>
        </row>
        <row r="1731">
          <cell r="A1731">
            <v>41332</v>
          </cell>
          <cell r="B1731">
            <v>2370</v>
          </cell>
          <cell r="D1731">
            <v>2400</v>
          </cell>
          <cell r="P1731">
            <v>63</v>
          </cell>
          <cell r="Y1731">
            <v>2140</v>
          </cell>
          <cell r="AV1731">
            <v>2260</v>
          </cell>
        </row>
        <row r="1732">
          <cell r="A1732">
            <v>41333</v>
          </cell>
          <cell r="B1732">
            <v>2370</v>
          </cell>
          <cell r="D1732">
            <v>2400</v>
          </cell>
          <cell r="P1732">
            <v>63</v>
          </cell>
          <cell r="AS1732">
            <v>2320</v>
          </cell>
          <cell r="AV1732">
            <v>2260</v>
          </cell>
        </row>
        <row r="1733">
          <cell r="A1733">
            <v>41334</v>
          </cell>
          <cell r="B1733">
            <v>2370</v>
          </cell>
          <cell r="D1733">
            <v>2400</v>
          </cell>
          <cell r="P1733">
            <v>63</v>
          </cell>
          <cell r="AS1733">
            <v>2320</v>
          </cell>
        </row>
        <row r="1734">
          <cell r="A1734">
            <v>41337</v>
          </cell>
          <cell r="B1734">
            <v>2320</v>
          </cell>
          <cell r="D1734">
            <v>2350</v>
          </cell>
          <cell r="P1734">
            <v>63</v>
          </cell>
          <cell r="AS1734">
            <v>2320</v>
          </cell>
        </row>
        <row r="1735">
          <cell r="A1735">
            <v>41338</v>
          </cell>
          <cell r="B1735">
            <v>2320</v>
          </cell>
          <cell r="D1735">
            <v>2350</v>
          </cell>
          <cell r="P1735">
            <v>63</v>
          </cell>
          <cell r="Y1735">
            <v>2120</v>
          </cell>
          <cell r="AV1735">
            <v>2260</v>
          </cell>
        </row>
        <row r="1736">
          <cell r="A1736">
            <v>41339</v>
          </cell>
          <cell r="B1736">
            <v>2320</v>
          </cell>
          <cell r="D1736">
            <v>2350</v>
          </cell>
          <cell r="P1736">
            <v>63</v>
          </cell>
          <cell r="Y1736">
            <v>2120</v>
          </cell>
          <cell r="AV1736">
            <v>2260</v>
          </cell>
        </row>
        <row r="1737">
          <cell r="A1737">
            <v>41340</v>
          </cell>
          <cell r="B1737">
            <v>2335</v>
          </cell>
          <cell r="D1737">
            <v>2360</v>
          </cell>
          <cell r="P1737">
            <v>63</v>
          </cell>
          <cell r="AS1737">
            <v>2280</v>
          </cell>
        </row>
        <row r="1738">
          <cell r="A1738">
            <v>41341</v>
          </cell>
          <cell r="B1738">
            <v>2340</v>
          </cell>
          <cell r="D1738">
            <v>2370</v>
          </cell>
          <cell r="P1738">
            <v>63</v>
          </cell>
          <cell r="AS1738">
            <v>2280</v>
          </cell>
        </row>
        <row r="1739">
          <cell r="A1739">
            <v>41344</v>
          </cell>
          <cell r="B1739">
            <v>2345</v>
          </cell>
          <cell r="D1739">
            <v>2375</v>
          </cell>
          <cell r="P1739">
            <v>63</v>
          </cell>
        </row>
        <row r="1740">
          <cell r="A1740">
            <v>41345</v>
          </cell>
          <cell r="B1740">
            <v>2345</v>
          </cell>
          <cell r="D1740">
            <v>2375</v>
          </cell>
          <cell r="P1740">
            <v>63</v>
          </cell>
          <cell r="AV1740">
            <v>2220</v>
          </cell>
        </row>
        <row r="1741">
          <cell r="A1741">
            <v>41346</v>
          </cell>
          <cell r="B1741">
            <v>2335</v>
          </cell>
          <cell r="D1741">
            <v>2365</v>
          </cell>
          <cell r="P1741">
            <v>63</v>
          </cell>
          <cell r="AV1741">
            <v>2220</v>
          </cell>
        </row>
        <row r="1742">
          <cell r="A1742">
            <v>41347</v>
          </cell>
          <cell r="B1742">
            <v>2335</v>
          </cell>
          <cell r="D1742">
            <v>2365</v>
          </cell>
          <cell r="P1742">
            <v>63</v>
          </cell>
        </row>
        <row r="1743">
          <cell r="A1743">
            <v>41348</v>
          </cell>
          <cell r="B1743">
            <v>2330</v>
          </cell>
          <cell r="D1743">
            <v>2360</v>
          </cell>
          <cell r="P1743">
            <v>63</v>
          </cell>
          <cell r="AV1743">
            <v>2220</v>
          </cell>
        </row>
        <row r="1744">
          <cell r="A1744">
            <v>41351</v>
          </cell>
          <cell r="B1744">
            <v>2320</v>
          </cell>
          <cell r="D1744">
            <v>2350</v>
          </cell>
          <cell r="P1744">
            <v>63</v>
          </cell>
          <cell r="AS1744">
            <v>2280</v>
          </cell>
        </row>
        <row r="1745">
          <cell r="A1745">
            <v>41352</v>
          </cell>
          <cell r="B1745">
            <v>2320</v>
          </cell>
          <cell r="D1745">
            <v>2350</v>
          </cell>
          <cell r="P1745">
            <v>63</v>
          </cell>
          <cell r="AS1745">
            <v>2280</v>
          </cell>
        </row>
        <row r="1746">
          <cell r="A1746">
            <v>41353</v>
          </cell>
          <cell r="B1746">
            <v>2320</v>
          </cell>
          <cell r="D1746">
            <v>2350</v>
          </cell>
          <cell r="P1746">
            <v>63</v>
          </cell>
        </row>
        <row r="1747">
          <cell r="A1747">
            <v>41354</v>
          </cell>
          <cell r="B1747">
            <v>2320</v>
          </cell>
          <cell r="D1747">
            <v>2360</v>
          </cell>
          <cell r="P1747">
            <v>63</v>
          </cell>
        </row>
        <row r="1748">
          <cell r="A1748">
            <v>41355</v>
          </cell>
          <cell r="B1748">
            <v>2325</v>
          </cell>
          <cell r="D1748">
            <v>2360</v>
          </cell>
          <cell r="P1748">
            <v>63</v>
          </cell>
        </row>
        <row r="1749">
          <cell r="A1749">
            <v>41358</v>
          </cell>
          <cell r="B1749">
            <v>2325</v>
          </cell>
          <cell r="D1749">
            <v>2360</v>
          </cell>
          <cell r="P1749">
            <v>63</v>
          </cell>
          <cell r="Y1749">
            <v>2040</v>
          </cell>
          <cell r="AS1749">
            <v>2270</v>
          </cell>
        </row>
        <row r="1750">
          <cell r="A1750">
            <v>41359</v>
          </cell>
          <cell r="B1750">
            <v>2325</v>
          </cell>
          <cell r="D1750">
            <v>2360</v>
          </cell>
          <cell r="P1750">
            <v>63</v>
          </cell>
          <cell r="Y1750">
            <v>2040</v>
          </cell>
          <cell r="AV1750">
            <v>2220</v>
          </cell>
        </row>
        <row r="1751">
          <cell r="A1751">
            <v>41360</v>
          </cell>
          <cell r="B1751">
            <v>2325</v>
          </cell>
          <cell r="D1751">
            <v>2360</v>
          </cell>
          <cell r="P1751">
            <v>63</v>
          </cell>
          <cell r="AV1751">
            <v>2220</v>
          </cell>
        </row>
        <row r="1752">
          <cell r="A1752">
            <v>41361</v>
          </cell>
          <cell r="B1752">
            <v>2325</v>
          </cell>
          <cell r="D1752">
            <v>2360</v>
          </cell>
          <cell r="P1752">
            <v>63</v>
          </cell>
        </row>
        <row r="1753">
          <cell r="A1753">
            <v>41362</v>
          </cell>
          <cell r="B1753">
            <v>2320</v>
          </cell>
          <cell r="D1753">
            <v>2360</v>
          </cell>
          <cell r="P1753">
            <v>63</v>
          </cell>
        </row>
        <row r="1754">
          <cell r="A1754">
            <v>41365</v>
          </cell>
          <cell r="B1754">
            <v>2315</v>
          </cell>
          <cell r="D1754">
            <v>2355</v>
          </cell>
          <cell r="P1754">
            <v>63</v>
          </cell>
        </row>
        <row r="1755">
          <cell r="A1755">
            <v>41366</v>
          </cell>
          <cell r="B1755">
            <v>2315</v>
          </cell>
          <cell r="D1755">
            <v>2350</v>
          </cell>
          <cell r="P1755">
            <v>63</v>
          </cell>
          <cell r="Y1755">
            <v>2100</v>
          </cell>
        </row>
        <row r="1756">
          <cell r="A1756">
            <v>41367</v>
          </cell>
          <cell r="B1756">
            <v>2315</v>
          </cell>
          <cell r="D1756">
            <v>2350</v>
          </cell>
          <cell r="P1756">
            <v>63</v>
          </cell>
          <cell r="AV1756">
            <v>2240</v>
          </cell>
        </row>
        <row r="1757">
          <cell r="A1757">
            <v>41371</v>
          </cell>
          <cell r="P1757">
            <v>63</v>
          </cell>
        </row>
        <row r="1758">
          <cell r="A1758">
            <v>41372</v>
          </cell>
          <cell r="B1758">
            <v>2315</v>
          </cell>
          <cell r="D1758">
            <v>2350</v>
          </cell>
          <cell r="P1758">
            <v>63</v>
          </cell>
          <cell r="Y1758">
            <v>2100</v>
          </cell>
          <cell r="AV1758">
            <v>2240</v>
          </cell>
        </row>
        <row r="1759">
          <cell r="A1759">
            <v>41373</v>
          </cell>
          <cell r="B1759">
            <v>2315</v>
          </cell>
          <cell r="D1759">
            <v>2350</v>
          </cell>
          <cell r="P1759">
            <v>63</v>
          </cell>
          <cell r="Y1759">
            <v>2100</v>
          </cell>
          <cell r="AS1759">
            <v>2300</v>
          </cell>
          <cell r="AV1759">
            <v>2240</v>
          </cell>
        </row>
        <row r="1760">
          <cell r="A1760">
            <v>41374</v>
          </cell>
          <cell r="B1760">
            <v>2315</v>
          </cell>
          <cell r="D1760">
            <v>2350</v>
          </cell>
          <cell r="P1760">
            <v>63</v>
          </cell>
          <cell r="AS1760">
            <v>2300</v>
          </cell>
        </row>
        <row r="1761">
          <cell r="A1761">
            <v>41375</v>
          </cell>
          <cell r="B1761">
            <v>2315</v>
          </cell>
          <cell r="D1761">
            <v>2350</v>
          </cell>
          <cell r="P1761">
            <v>63</v>
          </cell>
        </row>
        <row r="1762">
          <cell r="A1762">
            <v>41376</v>
          </cell>
          <cell r="B1762">
            <v>2315</v>
          </cell>
          <cell r="D1762">
            <v>2350</v>
          </cell>
          <cell r="P1762">
            <v>63</v>
          </cell>
        </row>
        <row r="1763">
          <cell r="A1763">
            <v>41379</v>
          </cell>
          <cell r="B1763">
            <v>2315</v>
          </cell>
          <cell r="D1763">
            <v>2350</v>
          </cell>
          <cell r="P1763">
            <v>63</v>
          </cell>
          <cell r="Y1763">
            <v>2100</v>
          </cell>
        </row>
        <row r="1764">
          <cell r="A1764">
            <v>41380</v>
          </cell>
          <cell r="B1764">
            <v>2310</v>
          </cell>
          <cell r="D1764">
            <v>2345</v>
          </cell>
          <cell r="P1764">
            <v>63</v>
          </cell>
          <cell r="Y1764">
            <v>2100</v>
          </cell>
        </row>
        <row r="1765">
          <cell r="A1765">
            <v>41381</v>
          </cell>
          <cell r="B1765">
            <v>2300</v>
          </cell>
          <cell r="D1765">
            <v>2340</v>
          </cell>
          <cell r="P1765">
            <v>63</v>
          </cell>
        </row>
        <row r="1766">
          <cell r="A1766">
            <v>41382</v>
          </cell>
          <cell r="B1766">
            <v>2290</v>
          </cell>
          <cell r="D1766">
            <v>2340</v>
          </cell>
          <cell r="P1766">
            <v>63</v>
          </cell>
          <cell r="AV1766">
            <v>2220</v>
          </cell>
        </row>
        <row r="1767">
          <cell r="A1767">
            <v>41383</v>
          </cell>
          <cell r="B1767">
            <v>2285</v>
          </cell>
          <cell r="D1767">
            <v>2335</v>
          </cell>
          <cell r="P1767">
            <v>63</v>
          </cell>
          <cell r="AV1767">
            <v>2220</v>
          </cell>
        </row>
        <row r="1768">
          <cell r="A1768">
            <v>41386</v>
          </cell>
          <cell r="B1768">
            <v>2270</v>
          </cell>
          <cell r="D1768">
            <v>2320</v>
          </cell>
          <cell r="P1768">
            <v>63</v>
          </cell>
          <cell r="Y1768">
            <v>2100</v>
          </cell>
          <cell r="AV1768">
            <v>2220</v>
          </cell>
        </row>
        <row r="1769">
          <cell r="A1769">
            <v>41387</v>
          </cell>
          <cell r="B1769">
            <v>2260</v>
          </cell>
          <cell r="D1769">
            <v>2320</v>
          </cell>
          <cell r="P1769">
            <v>63</v>
          </cell>
          <cell r="Y1769">
            <v>2100</v>
          </cell>
          <cell r="AS1769">
            <v>2250</v>
          </cell>
          <cell r="AV1769">
            <v>2220</v>
          </cell>
        </row>
        <row r="1770">
          <cell r="A1770">
            <v>41388</v>
          </cell>
          <cell r="B1770">
            <v>2260</v>
          </cell>
          <cell r="D1770">
            <v>2310</v>
          </cell>
          <cell r="P1770">
            <v>63</v>
          </cell>
          <cell r="AS1770">
            <v>2250</v>
          </cell>
        </row>
        <row r="1771">
          <cell r="A1771">
            <v>41389</v>
          </cell>
          <cell r="B1771">
            <v>2260</v>
          </cell>
          <cell r="D1771">
            <v>2300</v>
          </cell>
          <cell r="P1771">
            <v>63</v>
          </cell>
        </row>
        <row r="1772">
          <cell r="A1772">
            <v>41390</v>
          </cell>
          <cell r="B1772">
            <v>2260</v>
          </cell>
          <cell r="D1772">
            <v>2300</v>
          </cell>
          <cell r="P1772">
            <v>63</v>
          </cell>
          <cell r="AS1772">
            <v>2230</v>
          </cell>
        </row>
        <row r="1773">
          <cell r="A1773">
            <v>41391</v>
          </cell>
          <cell r="P1773">
            <v>63</v>
          </cell>
          <cell r="AS1773">
            <v>2230</v>
          </cell>
        </row>
        <row r="1774">
          <cell r="A1774">
            <v>41392</v>
          </cell>
          <cell r="P1774">
            <v>63</v>
          </cell>
        </row>
        <row r="1775">
          <cell r="A1775">
            <v>41396</v>
          </cell>
          <cell r="B1775">
            <v>2270</v>
          </cell>
          <cell r="D1775">
            <v>2310</v>
          </cell>
          <cell r="P1775">
            <v>63</v>
          </cell>
          <cell r="Y1775">
            <v>2100</v>
          </cell>
        </row>
        <row r="1776">
          <cell r="A1776">
            <v>41397</v>
          </cell>
          <cell r="B1776">
            <v>2270</v>
          </cell>
          <cell r="D1776">
            <v>2310</v>
          </cell>
          <cell r="P1776">
            <v>63</v>
          </cell>
          <cell r="Y1776">
            <v>2100</v>
          </cell>
          <cell r="AS1776">
            <v>2250</v>
          </cell>
        </row>
        <row r="1777">
          <cell r="A1777">
            <v>41400</v>
          </cell>
          <cell r="B1777">
            <v>2270</v>
          </cell>
          <cell r="D1777">
            <v>2310</v>
          </cell>
          <cell r="P1777">
            <v>63</v>
          </cell>
          <cell r="AV1777">
            <v>2220</v>
          </cell>
        </row>
        <row r="1778">
          <cell r="A1778">
            <v>41401</v>
          </cell>
          <cell r="B1778">
            <v>2280</v>
          </cell>
          <cell r="D1778">
            <v>2320</v>
          </cell>
          <cell r="P1778">
            <v>63</v>
          </cell>
          <cell r="Y1778">
            <v>2120</v>
          </cell>
          <cell r="AS1778">
            <v>2230</v>
          </cell>
          <cell r="AV1778">
            <v>2220</v>
          </cell>
        </row>
        <row r="1779">
          <cell r="A1779">
            <v>41402</v>
          </cell>
          <cell r="B1779">
            <v>2290</v>
          </cell>
          <cell r="D1779">
            <v>2330</v>
          </cell>
          <cell r="P1779">
            <v>63</v>
          </cell>
          <cell r="Y1779">
            <v>2120</v>
          </cell>
          <cell r="AS1779">
            <v>2230</v>
          </cell>
        </row>
        <row r="1780">
          <cell r="A1780">
            <v>41403</v>
          </cell>
          <cell r="B1780">
            <v>2300</v>
          </cell>
          <cell r="D1780">
            <v>2340</v>
          </cell>
          <cell r="P1780">
            <v>63</v>
          </cell>
        </row>
        <row r="1781">
          <cell r="A1781">
            <v>41404</v>
          </cell>
          <cell r="B1781">
            <v>2300</v>
          </cell>
          <cell r="D1781">
            <v>2340</v>
          </cell>
          <cell r="P1781">
            <v>63</v>
          </cell>
          <cell r="AS1781">
            <v>2250</v>
          </cell>
          <cell r="AV1781">
            <v>2200</v>
          </cell>
        </row>
        <row r="1782">
          <cell r="A1782">
            <v>41407</v>
          </cell>
          <cell r="B1782">
            <v>2310</v>
          </cell>
          <cell r="D1782">
            <v>2350</v>
          </cell>
          <cell r="P1782">
            <v>63</v>
          </cell>
          <cell r="Y1782">
            <v>2120</v>
          </cell>
        </row>
        <row r="1783">
          <cell r="A1783">
            <v>41408</v>
          </cell>
          <cell r="B1783">
            <v>2310</v>
          </cell>
          <cell r="D1783">
            <v>2350</v>
          </cell>
          <cell r="P1783">
            <v>63</v>
          </cell>
          <cell r="Y1783">
            <v>2120</v>
          </cell>
        </row>
        <row r="1784">
          <cell r="A1784">
            <v>41409</v>
          </cell>
          <cell r="B1784">
            <v>2320</v>
          </cell>
          <cell r="D1784">
            <v>2360</v>
          </cell>
          <cell r="P1784">
            <v>63</v>
          </cell>
          <cell r="AV1784">
            <v>2220</v>
          </cell>
        </row>
        <row r="1785">
          <cell r="A1785">
            <v>41410</v>
          </cell>
          <cell r="B1785">
            <v>2320</v>
          </cell>
          <cell r="D1785">
            <v>2360</v>
          </cell>
          <cell r="P1785">
            <v>63</v>
          </cell>
          <cell r="Y1785">
            <v>2100</v>
          </cell>
          <cell r="AS1785">
            <v>2250</v>
          </cell>
          <cell r="AV1785">
            <v>2220</v>
          </cell>
        </row>
        <row r="1786">
          <cell r="A1786">
            <v>41411</v>
          </cell>
          <cell r="B1786">
            <v>2310</v>
          </cell>
          <cell r="D1786">
            <v>2360</v>
          </cell>
          <cell r="P1786">
            <v>63</v>
          </cell>
          <cell r="Y1786">
            <v>2100</v>
          </cell>
          <cell r="AS1786">
            <v>2250</v>
          </cell>
        </row>
        <row r="1787">
          <cell r="A1787">
            <v>41414</v>
          </cell>
          <cell r="B1787">
            <v>2290</v>
          </cell>
          <cell r="D1787">
            <v>2350</v>
          </cell>
          <cell r="P1787">
            <v>63</v>
          </cell>
        </row>
        <row r="1788">
          <cell r="A1788">
            <v>41415</v>
          </cell>
          <cell r="B1788">
            <v>2290</v>
          </cell>
          <cell r="D1788">
            <v>2340</v>
          </cell>
          <cell r="P1788">
            <v>63</v>
          </cell>
          <cell r="Y1788">
            <v>2100</v>
          </cell>
        </row>
        <row r="1789">
          <cell r="A1789">
            <v>41416</v>
          </cell>
          <cell r="B1789">
            <v>2300</v>
          </cell>
          <cell r="D1789">
            <v>2350</v>
          </cell>
          <cell r="P1789">
            <v>63</v>
          </cell>
          <cell r="Y1789">
            <v>2100</v>
          </cell>
          <cell r="AV1789">
            <v>2220</v>
          </cell>
        </row>
        <row r="1790">
          <cell r="A1790">
            <v>41417</v>
          </cell>
          <cell r="B1790">
            <v>2300</v>
          </cell>
          <cell r="D1790">
            <v>2350</v>
          </cell>
          <cell r="P1790">
            <v>63</v>
          </cell>
          <cell r="AV1790">
            <v>2220</v>
          </cell>
        </row>
        <row r="1791">
          <cell r="A1791">
            <v>41418</v>
          </cell>
          <cell r="B1791">
            <v>2300</v>
          </cell>
          <cell r="D1791">
            <v>2350</v>
          </cell>
          <cell r="P1791">
            <v>63</v>
          </cell>
        </row>
        <row r="1792">
          <cell r="A1792">
            <v>41421</v>
          </cell>
          <cell r="B1792">
            <v>2320</v>
          </cell>
          <cell r="D1792">
            <v>2360</v>
          </cell>
          <cell r="P1792">
            <v>63</v>
          </cell>
          <cell r="AV1792">
            <v>2220</v>
          </cell>
        </row>
        <row r="1793">
          <cell r="A1793">
            <v>41422</v>
          </cell>
          <cell r="B1793">
            <v>2320</v>
          </cell>
          <cell r="D1793">
            <v>2360</v>
          </cell>
          <cell r="P1793">
            <v>63</v>
          </cell>
          <cell r="Y1793">
            <v>2100</v>
          </cell>
          <cell r="AV1793">
            <v>2220</v>
          </cell>
        </row>
        <row r="1794">
          <cell r="A1794">
            <v>41423</v>
          </cell>
          <cell r="B1794">
            <v>2320</v>
          </cell>
          <cell r="D1794">
            <v>2360</v>
          </cell>
          <cell r="P1794">
            <v>63</v>
          </cell>
          <cell r="Y1794">
            <v>2100</v>
          </cell>
        </row>
        <row r="1795">
          <cell r="A1795">
            <v>41424</v>
          </cell>
          <cell r="B1795">
            <v>2320</v>
          </cell>
          <cell r="D1795">
            <v>2360</v>
          </cell>
          <cell r="P1795">
            <v>63</v>
          </cell>
          <cell r="AS1795">
            <v>2270</v>
          </cell>
        </row>
        <row r="1796">
          <cell r="A1796">
            <v>41425</v>
          </cell>
          <cell r="B1796">
            <v>2320</v>
          </cell>
          <cell r="D1796">
            <v>2360</v>
          </cell>
          <cell r="P1796">
            <v>63</v>
          </cell>
          <cell r="AV1796">
            <v>2240</v>
          </cell>
        </row>
        <row r="1797">
          <cell r="A1797">
            <v>41428</v>
          </cell>
          <cell r="B1797">
            <v>2320</v>
          </cell>
          <cell r="D1797">
            <v>2360</v>
          </cell>
          <cell r="P1797">
            <v>63</v>
          </cell>
          <cell r="Y1797">
            <v>2100</v>
          </cell>
        </row>
        <row r="1798">
          <cell r="A1798">
            <v>41429</v>
          </cell>
          <cell r="B1798">
            <v>2330</v>
          </cell>
          <cell r="D1798">
            <v>2360</v>
          </cell>
          <cell r="P1798">
            <v>63</v>
          </cell>
          <cell r="Y1798">
            <v>2100</v>
          </cell>
          <cell r="AS1798">
            <v>2280</v>
          </cell>
          <cell r="AV1798">
            <v>2240</v>
          </cell>
        </row>
        <row r="1799">
          <cell r="A1799">
            <v>41430</v>
          </cell>
          <cell r="B1799">
            <v>2320</v>
          </cell>
          <cell r="D1799">
            <v>2360</v>
          </cell>
          <cell r="P1799">
            <v>63</v>
          </cell>
          <cell r="AS1799">
            <v>2280</v>
          </cell>
          <cell r="AV1799">
            <v>2240</v>
          </cell>
        </row>
        <row r="1800">
          <cell r="A1800">
            <v>41431</v>
          </cell>
          <cell r="B1800">
            <v>2320</v>
          </cell>
          <cell r="D1800">
            <v>2360</v>
          </cell>
          <cell r="P1800">
            <v>63</v>
          </cell>
        </row>
        <row r="1801">
          <cell r="A1801">
            <v>41432</v>
          </cell>
          <cell r="B1801">
            <v>2320</v>
          </cell>
          <cell r="D1801">
            <v>2360</v>
          </cell>
          <cell r="P1801">
            <v>63</v>
          </cell>
          <cell r="AS1801">
            <v>2280</v>
          </cell>
        </row>
        <row r="1802">
          <cell r="A1802">
            <v>41433</v>
          </cell>
          <cell r="P1802">
            <v>63</v>
          </cell>
          <cell r="Y1802">
            <v>2100</v>
          </cell>
          <cell r="AS1802">
            <v>2280</v>
          </cell>
          <cell r="AV1802">
            <v>2220</v>
          </cell>
        </row>
        <row r="1803">
          <cell r="A1803">
            <v>41434</v>
          </cell>
          <cell r="P1803">
            <v>63</v>
          </cell>
          <cell r="Y1803">
            <v>2100</v>
          </cell>
          <cell r="AV1803">
            <v>2220</v>
          </cell>
        </row>
        <row r="1804">
          <cell r="A1804">
            <v>41438</v>
          </cell>
          <cell r="B1804">
            <v>2320</v>
          </cell>
          <cell r="D1804">
            <v>2360</v>
          </cell>
          <cell r="P1804">
            <v>63</v>
          </cell>
          <cell r="Y1804">
            <v>2100</v>
          </cell>
          <cell r="AS1804">
            <v>2300</v>
          </cell>
        </row>
        <row r="1805">
          <cell r="A1805">
            <v>41439</v>
          </cell>
          <cell r="B1805">
            <v>2320</v>
          </cell>
          <cell r="D1805">
            <v>2360</v>
          </cell>
          <cell r="P1805">
            <v>63</v>
          </cell>
          <cell r="Y1805">
            <v>2100</v>
          </cell>
          <cell r="AS1805">
            <v>2300</v>
          </cell>
          <cell r="AV1805">
            <v>2250</v>
          </cell>
        </row>
        <row r="1806">
          <cell r="A1806">
            <v>41442</v>
          </cell>
          <cell r="B1806">
            <v>2320</v>
          </cell>
          <cell r="D1806">
            <v>2360</v>
          </cell>
          <cell r="P1806">
            <v>63</v>
          </cell>
          <cell r="Y1806">
            <v>2100</v>
          </cell>
          <cell r="AS1806">
            <v>2300</v>
          </cell>
        </row>
        <row r="1807">
          <cell r="A1807">
            <v>41443</v>
          </cell>
          <cell r="B1807">
            <v>2320</v>
          </cell>
          <cell r="D1807">
            <v>2360</v>
          </cell>
          <cell r="P1807">
            <v>63</v>
          </cell>
          <cell r="Y1807">
            <v>2100</v>
          </cell>
          <cell r="AS1807">
            <v>2300</v>
          </cell>
          <cell r="AV1807">
            <v>2230</v>
          </cell>
        </row>
        <row r="1808">
          <cell r="A1808">
            <v>41444</v>
          </cell>
          <cell r="B1808">
            <v>2320</v>
          </cell>
          <cell r="D1808">
            <v>2360</v>
          </cell>
          <cell r="P1808">
            <v>63</v>
          </cell>
          <cell r="AV1808">
            <v>2230</v>
          </cell>
        </row>
        <row r="1809">
          <cell r="A1809">
            <v>41445</v>
          </cell>
          <cell r="B1809">
            <v>2330</v>
          </cell>
          <cell r="D1809">
            <v>2370</v>
          </cell>
          <cell r="P1809">
            <v>63</v>
          </cell>
          <cell r="AS1809">
            <v>2300</v>
          </cell>
        </row>
        <row r="1810">
          <cell r="A1810">
            <v>41446</v>
          </cell>
          <cell r="B1810">
            <v>2330</v>
          </cell>
          <cell r="D1810">
            <v>2370</v>
          </cell>
          <cell r="P1810">
            <v>63</v>
          </cell>
          <cell r="AS1810">
            <v>2300</v>
          </cell>
        </row>
        <row r="1811">
          <cell r="A1811">
            <v>41449</v>
          </cell>
          <cell r="B1811">
            <v>2330</v>
          </cell>
          <cell r="D1811">
            <v>2375</v>
          </cell>
          <cell r="P1811">
            <v>63</v>
          </cell>
          <cell r="AS1811">
            <v>2300</v>
          </cell>
          <cell r="AV1811">
            <v>2230</v>
          </cell>
        </row>
        <row r="1812">
          <cell r="A1812">
            <v>41450</v>
          </cell>
          <cell r="B1812">
            <v>2330</v>
          </cell>
          <cell r="D1812">
            <v>2375</v>
          </cell>
          <cell r="P1812">
            <v>63</v>
          </cell>
          <cell r="Y1812">
            <v>2100</v>
          </cell>
          <cell r="AS1812">
            <v>2300</v>
          </cell>
          <cell r="AV1812">
            <v>2230</v>
          </cell>
        </row>
        <row r="1813">
          <cell r="A1813">
            <v>41451</v>
          </cell>
          <cell r="B1813">
            <v>2335</v>
          </cell>
          <cell r="D1813">
            <v>2375</v>
          </cell>
          <cell r="P1813">
            <v>63</v>
          </cell>
          <cell r="Y1813">
            <v>2100</v>
          </cell>
          <cell r="AS1813">
            <v>2300</v>
          </cell>
        </row>
        <row r="1814">
          <cell r="A1814">
            <v>41452</v>
          </cell>
          <cell r="B1814">
            <v>2335</v>
          </cell>
          <cell r="D1814">
            <v>2375</v>
          </cell>
          <cell r="P1814">
            <v>63</v>
          </cell>
          <cell r="AS1814">
            <v>2320</v>
          </cell>
          <cell r="AV1814">
            <v>2280</v>
          </cell>
        </row>
        <row r="1815">
          <cell r="A1815">
            <v>41453</v>
          </cell>
          <cell r="B1815">
            <v>2335</v>
          </cell>
          <cell r="D1815">
            <v>2375</v>
          </cell>
          <cell r="P1815">
            <v>63</v>
          </cell>
          <cell r="AV1815">
            <v>2280</v>
          </cell>
        </row>
        <row r="1816">
          <cell r="A1816">
            <v>41456</v>
          </cell>
          <cell r="B1816">
            <v>2335</v>
          </cell>
          <cell r="D1816">
            <v>2375</v>
          </cell>
          <cell r="P1816">
            <v>63</v>
          </cell>
          <cell r="AS1816">
            <v>2320</v>
          </cell>
        </row>
        <row r="1817">
          <cell r="A1817">
            <v>41457</v>
          </cell>
          <cell r="B1817">
            <v>2335</v>
          </cell>
          <cell r="D1817">
            <v>2370</v>
          </cell>
          <cell r="P1817">
            <v>63</v>
          </cell>
          <cell r="AS1817">
            <v>2320</v>
          </cell>
          <cell r="AV1817">
            <v>2280</v>
          </cell>
        </row>
        <row r="1818">
          <cell r="A1818">
            <v>41458</v>
          </cell>
          <cell r="B1818">
            <v>2335</v>
          </cell>
          <cell r="D1818">
            <v>2370</v>
          </cell>
          <cell r="P1818">
            <v>63</v>
          </cell>
          <cell r="Y1818">
            <v>2100</v>
          </cell>
          <cell r="AV1818">
            <v>2280</v>
          </cell>
        </row>
        <row r="1819">
          <cell r="A1819">
            <v>41459</v>
          </cell>
          <cell r="B1819">
            <v>2335</v>
          </cell>
          <cell r="D1819">
            <v>2370</v>
          </cell>
          <cell r="P1819">
            <v>63</v>
          </cell>
        </row>
        <row r="1820">
          <cell r="A1820">
            <v>41460</v>
          </cell>
          <cell r="B1820">
            <v>2335</v>
          </cell>
          <cell r="D1820">
            <v>2370</v>
          </cell>
          <cell r="P1820">
            <v>63</v>
          </cell>
          <cell r="AV1820">
            <v>2300</v>
          </cell>
        </row>
        <row r="1821">
          <cell r="A1821">
            <v>41463</v>
          </cell>
          <cell r="B1821">
            <v>2335</v>
          </cell>
          <cell r="D1821">
            <v>2370</v>
          </cell>
          <cell r="P1821">
            <v>63</v>
          </cell>
          <cell r="Y1821">
            <v>2100</v>
          </cell>
          <cell r="AV1821">
            <v>2300</v>
          </cell>
        </row>
        <row r="1822">
          <cell r="A1822">
            <v>41464</v>
          </cell>
          <cell r="B1822">
            <v>2335</v>
          </cell>
          <cell r="D1822">
            <v>2370</v>
          </cell>
          <cell r="P1822">
            <v>63</v>
          </cell>
          <cell r="AS1822">
            <v>2320</v>
          </cell>
        </row>
        <row r="1823">
          <cell r="A1823">
            <v>41465</v>
          </cell>
          <cell r="B1823">
            <v>2335</v>
          </cell>
          <cell r="D1823">
            <v>2370</v>
          </cell>
          <cell r="P1823">
            <v>63</v>
          </cell>
        </row>
        <row r="1824">
          <cell r="A1824">
            <v>41466</v>
          </cell>
          <cell r="B1824">
            <v>2340</v>
          </cell>
          <cell r="D1824">
            <v>2390</v>
          </cell>
          <cell r="P1824">
            <v>63</v>
          </cell>
          <cell r="AS1824">
            <v>2330</v>
          </cell>
        </row>
        <row r="1825">
          <cell r="A1825">
            <v>41467</v>
          </cell>
          <cell r="B1825">
            <v>2340</v>
          </cell>
          <cell r="D1825">
            <v>2390</v>
          </cell>
          <cell r="P1825">
            <v>63</v>
          </cell>
          <cell r="AS1825">
            <v>2330</v>
          </cell>
        </row>
        <row r="1826">
          <cell r="A1826">
            <v>41470</v>
          </cell>
          <cell r="B1826">
            <v>2340</v>
          </cell>
          <cell r="D1826">
            <v>2390</v>
          </cell>
          <cell r="P1826">
            <v>63</v>
          </cell>
          <cell r="AS1826">
            <v>2330</v>
          </cell>
        </row>
        <row r="1827">
          <cell r="A1827">
            <v>41471</v>
          </cell>
          <cell r="B1827">
            <v>2340</v>
          </cell>
          <cell r="D1827">
            <v>2390</v>
          </cell>
          <cell r="P1827">
            <v>63</v>
          </cell>
        </row>
        <row r="1828">
          <cell r="A1828">
            <v>41472</v>
          </cell>
          <cell r="B1828">
            <v>2350</v>
          </cell>
          <cell r="D1828">
            <v>2400</v>
          </cell>
          <cell r="P1828">
            <v>63</v>
          </cell>
          <cell r="AS1828">
            <v>2330</v>
          </cell>
        </row>
        <row r="1829">
          <cell r="A1829">
            <v>41473</v>
          </cell>
          <cell r="B1829">
            <v>2350</v>
          </cell>
          <cell r="D1829">
            <v>2400</v>
          </cell>
          <cell r="P1829">
            <v>63</v>
          </cell>
          <cell r="Y1829">
            <v>2100</v>
          </cell>
          <cell r="AS1829">
            <v>2330</v>
          </cell>
          <cell r="AV1829">
            <v>2320</v>
          </cell>
        </row>
        <row r="1830">
          <cell r="A1830">
            <v>41474</v>
          </cell>
          <cell r="B1830">
            <v>2350</v>
          </cell>
          <cell r="D1830">
            <v>2400</v>
          </cell>
          <cell r="P1830">
            <v>63</v>
          </cell>
          <cell r="AV1830">
            <v>2320</v>
          </cell>
        </row>
        <row r="1831">
          <cell r="A1831">
            <v>41477</v>
          </cell>
          <cell r="B1831">
            <v>2350</v>
          </cell>
          <cell r="D1831">
            <v>2400</v>
          </cell>
          <cell r="P1831">
            <v>63</v>
          </cell>
          <cell r="AV1831">
            <v>2320</v>
          </cell>
        </row>
        <row r="1832">
          <cell r="A1832">
            <v>41478</v>
          </cell>
          <cell r="B1832">
            <v>2360</v>
          </cell>
          <cell r="D1832">
            <v>2410</v>
          </cell>
          <cell r="P1832">
            <v>63</v>
          </cell>
          <cell r="AS1832">
            <v>2330</v>
          </cell>
        </row>
        <row r="1833">
          <cell r="A1833">
            <v>41479</v>
          </cell>
          <cell r="B1833">
            <v>2360</v>
          </cell>
          <cell r="D1833">
            <v>2410</v>
          </cell>
          <cell r="P1833">
            <v>63</v>
          </cell>
          <cell r="AV1833">
            <v>2320</v>
          </cell>
        </row>
        <row r="1834">
          <cell r="A1834">
            <v>41480</v>
          </cell>
          <cell r="B1834">
            <v>2360</v>
          </cell>
          <cell r="D1834">
            <v>2410</v>
          </cell>
          <cell r="P1834">
            <v>63</v>
          </cell>
        </row>
        <row r="1835">
          <cell r="A1835">
            <v>41481</v>
          </cell>
          <cell r="B1835">
            <v>2360</v>
          </cell>
          <cell r="D1835">
            <v>2410</v>
          </cell>
          <cell r="P1835">
            <v>63</v>
          </cell>
          <cell r="AS1835">
            <v>2330</v>
          </cell>
        </row>
        <row r="1836">
          <cell r="A1836">
            <v>41484</v>
          </cell>
          <cell r="B1836">
            <v>2350</v>
          </cell>
          <cell r="D1836">
            <v>2395</v>
          </cell>
          <cell r="P1836">
            <v>63</v>
          </cell>
          <cell r="AS1836">
            <v>2330</v>
          </cell>
        </row>
        <row r="1837">
          <cell r="A1837">
            <v>41485</v>
          </cell>
          <cell r="B1837">
            <v>2340</v>
          </cell>
          <cell r="D1837">
            <v>2390</v>
          </cell>
          <cell r="P1837">
            <v>63</v>
          </cell>
        </row>
        <row r="1838">
          <cell r="A1838">
            <v>41486</v>
          </cell>
          <cell r="B1838">
            <v>2340</v>
          </cell>
          <cell r="D1838">
            <v>2390</v>
          </cell>
          <cell r="P1838">
            <v>63</v>
          </cell>
          <cell r="AS1838">
            <v>2330</v>
          </cell>
        </row>
        <row r="1839">
          <cell r="A1839">
            <v>41487</v>
          </cell>
          <cell r="B1839">
            <v>2340</v>
          </cell>
          <cell r="D1839">
            <v>2380</v>
          </cell>
          <cell r="P1839">
            <v>63</v>
          </cell>
          <cell r="Y1839">
            <v>2100</v>
          </cell>
          <cell r="AS1839">
            <v>2330</v>
          </cell>
          <cell r="AV1839">
            <v>2300</v>
          </cell>
        </row>
        <row r="1840">
          <cell r="A1840">
            <v>41488</v>
          </cell>
          <cell r="B1840">
            <v>2340</v>
          </cell>
          <cell r="D1840">
            <v>2380</v>
          </cell>
          <cell r="P1840">
            <v>63</v>
          </cell>
          <cell r="Y1840">
            <v>2100</v>
          </cell>
        </row>
        <row r="1841">
          <cell r="A1841">
            <v>41491</v>
          </cell>
          <cell r="B1841">
            <v>2335</v>
          </cell>
          <cell r="D1841">
            <v>2365</v>
          </cell>
          <cell r="P1841">
            <v>63</v>
          </cell>
          <cell r="Y1841">
            <v>2100</v>
          </cell>
          <cell r="AS1841">
            <v>2330</v>
          </cell>
        </row>
        <row r="1842">
          <cell r="A1842">
            <v>41492</v>
          </cell>
          <cell r="B1842">
            <v>2335</v>
          </cell>
          <cell r="D1842">
            <v>2365</v>
          </cell>
          <cell r="P1842">
            <v>63</v>
          </cell>
          <cell r="Y1842">
            <v>2100</v>
          </cell>
          <cell r="AS1842">
            <v>2330</v>
          </cell>
        </row>
        <row r="1843">
          <cell r="A1843">
            <v>41493</v>
          </cell>
          <cell r="B1843">
            <v>2335</v>
          </cell>
          <cell r="D1843">
            <v>2365</v>
          </cell>
          <cell r="P1843">
            <v>63</v>
          </cell>
        </row>
        <row r="1844">
          <cell r="A1844">
            <v>41494</v>
          </cell>
          <cell r="B1844">
            <v>2335</v>
          </cell>
          <cell r="D1844">
            <v>2365</v>
          </cell>
          <cell r="P1844">
            <v>63</v>
          </cell>
          <cell r="Y1844">
            <v>2100</v>
          </cell>
        </row>
        <row r="1845">
          <cell r="A1845">
            <v>41495</v>
          </cell>
          <cell r="B1845">
            <v>2335</v>
          </cell>
          <cell r="D1845">
            <v>2365</v>
          </cell>
          <cell r="P1845">
            <v>63</v>
          </cell>
          <cell r="Y1845">
            <v>2100</v>
          </cell>
          <cell r="AS1845">
            <v>2330</v>
          </cell>
        </row>
        <row r="1846">
          <cell r="A1846">
            <v>41498</v>
          </cell>
          <cell r="B1846">
            <v>2335</v>
          </cell>
          <cell r="D1846">
            <v>2365</v>
          </cell>
          <cell r="P1846">
            <v>63</v>
          </cell>
          <cell r="Y1846">
            <v>2100</v>
          </cell>
          <cell r="AS1846">
            <v>2330</v>
          </cell>
        </row>
        <row r="1847">
          <cell r="A1847">
            <v>41499</v>
          </cell>
          <cell r="B1847">
            <v>2335</v>
          </cell>
          <cell r="D1847">
            <v>2365</v>
          </cell>
          <cell r="P1847">
            <v>63</v>
          </cell>
          <cell r="Y1847">
            <v>2100</v>
          </cell>
          <cell r="AS1847">
            <v>2330</v>
          </cell>
        </row>
        <row r="1848">
          <cell r="A1848">
            <v>41500</v>
          </cell>
          <cell r="B1848">
            <v>2335</v>
          </cell>
          <cell r="D1848">
            <v>2365</v>
          </cell>
          <cell r="P1848">
            <v>63</v>
          </cell>
          <cell r="Y1848">
            <v>2100</v>
          </cell>
        </row>
        <row r="1849">
          <cell r="A1849">
            <v>41501</v>
          </cell>
          <cell r="B1849">
            <v>2320</v>
          </cell>
          <cell r="D1849">
            <v>2350</v>
          </cell>
          <cell r="P1849">
            <v>63</v>
          </cell>
          <cell r="Y1849">
            <v>2100</v>
          </cell>
        </row>
        <row r="1850">
          <cell r="A1850">
            <v>41502</v>
          </cell>
          <cell r="B1850">
            <v>2320</v>
          </cell>
          <cell r="D1850">
            <v>2350</v>
          </cell>
          <cell r="P1850">
            <v>63</v>
          </cell>
          <cell r="Y1850">
            <v>2100</v>
          </cell>
          <cell r="AV1850">
            <v>2220</v>
          </cell>
        </row>
        <row r="1851">
          <cell r="A1851">
            <v>41505</v>
          </cell>
          <cell r="B1851">
            <v>2320</v>
          </cell>
          <cell r="D1851">
            <v>2350</v>
          </cell>
          <cell r="P1851">
            <v>63</v>
          </cell>
          <cell r="Y1851">
            <v>2100</v>
          </cell>
          <cell r="AV1851">
            <v>2220</v>
          </cell>
        </row>
        <row r="1852">
          <cell r="A1852">
            <v>41506</v>
          </cell>
          <cell r="B1852">
            <v>2320</v>
          </cell>
          <cell r="D1852">
            <v>2350</v>
          </cell>
          <cell r="P1852">
            <v>63</v>
          </cell>
          <cell r="Y1852">
            <v>2100</v>
          </cell>
          <cell r="AS1852">
            <v>2310</v>
          </cell>
        </row>
        <row r="1853">
          <cell r="A1853">
            <v>41507</v>
          </cell>
          <cell r="B1853">
            <v>2320</v>
          </cell>
          <cell r="D1853">
            <v>2350</v>
          </cell>
          <cell r="P1853">
            <v>63</v>
          </cell>
          <cell r="Y1853">
            <v>2100</v>
          </cell>
          <cell r="AS1853">
            <v>2310</v>
          </cell>
        </row>
        <row r="1854">
          <cell r="A1854">
            <v>41508</v>
          </cell>
          <cell r="B1854">
            <v>2320</v>
          </cell>
          <cell r="D1854">
            <v>2350</v>
          </cell>
          <cell r="P1854">
            <v>63</v>
          </cell>
        </row>
        <row r="1855">
          <cell r="A1855">
            <v>41509</v>
          </cell>
          <cell r="B1855">
            <v>2320</v>
          </cell>
          <cell r="D1855">
            <v>2350</v>
          </cell>
          <cell r="P1855">
            <v>63</v>
          </cell>
          <cell r="Y1855">
            <v>2100</v>
          </cell>
        </row>
        <row r="1856">
          <cell r="A1856">
            <v>41512</v>
          </cell>
          <cell r="B1856">
            <v>2320</v>
          </cell>
          <cell r="D1856">
            <v>2350</v>
          </cell>
          <cell r="P1856">
            <v>63</v>
          </cell>
          <cell r="Y1856">
            <v>2100</v>
          </cell>
        </row>
        <row r="1857">
          <cell r="A1857">
            <v>41513</v>
          </cell>
          <cell r="B1857">
            <v>2320</v>
          </cell>
          <cell r="D1857">
            <v>2350</v>
          </cell>
          <cell r="P1857">
            <v>63</v>
          </cell>
          <cell r="Y1857">
            <v>2100</v>
          </cell>
        </row>
        <row r="1858">
          <cell r="A1858">
            <v>41514</v>
          </cell>
          <cell r="B1858">
            <v>2320</v>
          </cell>
          <cell r="D1858">
            <v>2350</v>
          </cell>
          <cell r="P1858">
            <v>63</v>
          </cell>
          <cell r="Y1858">
            <v>2100</v>
          </cell>
        </row>
        <row r="1859">
          <cell r="A1859">
            <v>41515</v>
          </cell>
          <cell r="B1859">
            <v>2320</v>
          </cell>
          <cell r="D1859">
            <v>2350</v>
          </cell>
          <cell r="P1859">
            <v>63</v>
          </cell>
          <cell r="AS1859">
            <v>2300</v>
          </cell>
        </row>
        <row r="1860">
          <cell r="A1860">
            <v>41516</v>
          </cell>
          <cell r="B1860">
            <v>2320</v>
          </cell>
          <cell r="D1860">
            <v>2350</v>
          </cell>
          <cell r="P1860">
            <v>63</v>
          </cell>
          <cell r="Y1860">
            <v>2100</v>
          </cell>
          <cell r="AS1860">
            <v>2300</v>
          </cell>
        </row>
        <row r="1861">
          <cell r="A1861">
            <v>41519</v>
          </cell>
          <cell r="B1861">
            <v>2320</v>
          </cell>
          <cell r="D1861">
            <v>2350</v>
          </cell>
          <cell r="P1861">
            <v>63</v>
          </cell>
          <cell r="Y1861">
            <v>2100</v>
          </cell>
        </row>
        <row r="1862">
          <cell r="A1862">
            <v>41520</v>
          </cell>
          <cell r="B1862">
            <v>2320</v>
          </cell>
          <cell r="D1862">
            <v>2350</v>
          </cell>
          <cell r="P1862">
            <v>63</v>
          </cell>
        </row>
        <row r="1863">
          <cell r="A1863">
            <v>41521</v>
          </cell>
          <cell r="B1863">
            <v>2320</v>
          </cell>
          <cell r="D1863">
            <v>2350</v>
          </cell>
          <cell r="P1863">
            <v>63</v>
          </cell>
          <cell r="Y1863">
            <v>2100</v>
          </cell>
        </row>
        <row r="1864">
          <cell r="A1864">
            <v>41522</v>
          </cell>
          <cell r="B1864">
            <v>2320</v>
          </cell>
          <cell r="D1864">
            <v>2350</v>
          </cell>
          <cell r="P1864">
            <v>63</v>
          </cell>
          <cell r="Y1864">
            <v>2100</v>
          </cell>
          <cell r="AS1864">
            <v>2300</v>
          </cell>
        </row>
        <row r="1865">
          <cell r="A1865">
            <v>41523</v>
          </cell>
          <cell r="B1865">
            <v>2330</v>
          </cell>
          <cell r="D1865">
            <v>2360</v>
          </cell>
          <cell r="P1865">
            <v>63</v>
          </cell>
          <cell r="Y1865">
            <v>2100</v>
          </cell>
          <cell r="AS1865">
            <v>2300</v>
          </cell>
        </row>
        <row r="1866">
          <cell r="A1866">
            <v>41526</v>
          </cell>
          <cell r="B1866">
            <v>2330</v>
          </cell>
          <cell r="D1866">
            <v>2360</v>
          </cell>
          <cell r="P1866">
            <v>63</v>
          </cell>
          <cell r="Y1866">
            <v>2100</v>
          </cell>
        </row>
        <row r="1867">
          <cell r="A1867">
            <v>41527</v>
          </cell>
          <cell r="B1867">
            <v>2330</v>
          </cell>
          <cell r="D1867">
            <v>2360</v>
          </cell>
          <cell r="P1867">
            <v>63</v>
          </cell>
          <cell r="Y1867">
            <v>2100</v>
          </cell>
        </row>
        <row r="1868">
          <cell r="A1868">
            <v>41528</v>
          </cell>
          <cell r="B1868">
            <v>2330</v>
          </cell>
          <cell r="D1868">
            <v>2360</v>
          </cell>
          <cell r="P1868">
            <v>63</v>
          </cell>
          <cell r="AS1868">
            <v>2300</v>
          </cell>
        </row>
        <row r="1869">
          <cell r="A1869">
            <v>41529</v>
          </cell>
          <cell r="B1869">
            <v>2330</v>
          </cell>
          <cell r="D1869">
            <v>2360</v>
          </cell>
          <cell r="P1869">
            <v>63</v>
          </cell>
          <cell r="AS1869">
            <v>2300</v>
          </cell>
        </row>
        <row r="1870">
          <cell r="A1870">
            <v>41530</v>
          </cell>
          <cell r="B1870">
            <v>2330</v>
          </cell>
          <cell r="D1870">
            <v>2360</v>
          </cell>
          <cell r="P1870">
            <v>63</v>
          </cell>
          <cell r="Y1870">
            <v>2100</v>
          </cell>
          <cell r="AS1870">
            <v>2300</v>
          </cell>
        </row>
        <row r="1871">
          <cell r="A1871">
            <v>41533</v>
          </cell>
          <cell r="B1871">
            <v>2340</v>
          </cell>
          <cell r="D1871">
            <v>2370</v>
          </cell>
          <cell r="P1871">
            <v>63</v>
          </cell>
          <cell r="Y1871">
            <v>2100</v>
          </cell>
          <cell r="AS1871">
            <v>2280</v>
          </cell>
        </row>
        <row r="1872">
          <cell r="A1872">
            <v>41534</v>
          </cell>
          <cell r="B1872">
            <v>2340</v>
          </cell>
          <cell r="D1872">
            <v>2380</v>
          </cell>
          <cell r="P1872">
            <v>63</v>
          </cell>
          <cell r="Y1872">
            <v>2100</v>
          </cell>
        </row>
        <row r="1873">
          <cell r="A1873">
            <v>41535</v>
          </cell>
          <cell r="B1873">
            <v>2340</v>
          </cell>
          <cell r="D1873">
            <v>2380</v>
          </cell>
          <cell r="P1873">
            <v>63</v>
          </cell>
          <cell r="Y1873">
            <v>2100</v>
          </cell>
        </row>
        <row r="1874">
          <cell r="A1874">
            <v>41539</v>
          </cell>
          <cell r="P1874">
            <v>63</v>
          </cell>
          <cell r="Y1874">
            <v>2100</v>
          </cell>
        </row>
        <row r="1875">
          <cell r="A1875">
            <v>41540</v>
          </cell>
          <cell r="B1875">
            <v>2340</v>
          </cell>
          <cell r="D1875">
            <v>2380</v>
          </cell>
          <cell r="P1875">
            <v>63</v>
          </cell>
          <cell r="Y1875">
            <v>2100</v>
          </cell>
        </row>
        <row r="1876">
          <cell r="A1876">
            <v>41541</v>
          </cell>
          <cell r="B1876">
            <v>2350</v>
          </cell>
          <cell r="D1876">
            <v>2390</v>
          </cell>
          <cell r="P1876">
            <v>63</v>
          </cell>
          <cell r="Y1876">
            <v>2100</v>
          </cell>
          <cell r="AS1876">
            <v>2300</v>
          </cell>
        </row>
        <row r="1877">
          <cell r="A1877">
            <v>41542</v>
          </cell>
          <cell r="B1877">
            <v>2350</v>
          </cell>
          <cell r="D1877">
            <v>2390</v>
          </cell>
          <cell r="P1877">
            <v>63</v>
          </cell>
          <cell r="Y1877">
            <v>2100</v>
          </cell>
          <cell r="AS1877">
            <v>2300</v>
          </cell>
        </row>
        <row r="1878">
          <cell r="A1878">
            <v>41543</v>
          </cell>
          <cell r="B1878">
            <v>2350</v>
          </cell>
          <cell r="D1878">
            <v>2390</v>
          </cell>
          <cell r="P1878">
            <v>63</v>
          </cell>
          <cell r="AS1878">
            <v>2300</v>
          </cell>
        </row>
        <row r="1879">
          <cell r="A1879">
            <v>41544</v>
          </cell>
          <cell r="B1879">
            <v>2350</v>
          </cell>
          <cell r="D1879">
            <v>2390</v>
          </cell>
          <cell r="P1879">
            <v>63</v>
          </cell>
          <cell r="Y1879">
            <v>2120</v>
          </cell>
        </row>
        <row r="1880">
          <cell r="A1880">
            <v>41546</v>
          </cell>
          <cell r="P1880">
            <v>63</v>
          </cell>
          <cell r="Y1880">
            <v>2120</v>
          </cell>
        </row>
        <row r="1881">
          <cell r="A1881">
            <v>41547</v>
          </cell>
          <cell r="B1881">
            <v>2350</v>
          </cell>
          <cell r="D1881">
            <v>2390</v>
          </cell>
          <cell r="P1881">
            <v>63</v>
          </cell>
          <cell r="Y1881">
            <v>2120</v>
          </cell>
        </row>
        <row r="1882">
          <cell r="A1882">
            <v>41555</v>
          </cell>
          <cell r="B1882">
            <v>2310</v>
          </cell>
          <cell r="D1882">
            <v>2350</v>
          </cell>
          <cell r="P1882">
            <v>63</v>
          </cell>
          <cell r="Y1882">
            <v>2120</v>
          </cell>
        </row>
        <row r="1883">
          <cell r="A1883">
            <v>41556</v>
          </cell>
          <cell r="B1883">
            <v>2310</v>
          </cell>
          <cell r="D1883">
            <v>2350</v>
          </cell>
          <cell r="P1883">
            <v>63</v>
          </cell>
          <cell r="AS1883">
            <v>2280</v>
          </cell>
        </row>
        <row r="1884">
          <cell r="A1884">
            <v>41557</v>
          </cell>
          <cell r="B1884">
            <v>2310</v>
          </cell>
          <cell r="D1884">
            <v>2350</v>
          </cell>
          <cell r="P1884">
            <v>63</v>
          </cell>
          <cell r="AS1884">
            <v>2280</v>
          </cell>
        </row>
        <row r="1885">
          <cell r="A1885">
            <v>41558</v>
          </cell>
          <cell r="B1885">
            <v>2310</v>
          </cell>
          <cell r="D1885">
            <v>2350</v>
          </cell>
          <cell r="P1885">
            <v>63</v>
          </cell>
        </row>
        <row r="1886">
          <cell r="A1886">
            <v>41559</v>
          </cell>
          <cell r="P1886">
            <v>63</v>
          </cell>
        </row>
        <row r="1887">
          <cell r="A1887">
            <v>41561</v>
          </cell>
          <cell r="B1887">
            <v>2310</v>
          </cell>
          <cell r="D1887">
            <v>2350</v>
          </cell>
          <cell r="P1887">
            <v>63</v>
          </cell>
        </row>
        <row r="1888">
          <cell r="A1888">
            <v>41562</v>
          </cell>
          <cell r="B1888">
            <v>2310</v>
          </cell>
          <cell r="D1888">
            <v>2350</v>
          </cell>
          <cell r="P1888">
            <v>63</v>
          </cell>
          <cell r="AS1888">
            <v>2250</v>
          </cell>
        </row>
        <row r="1889">
          <cell r="A1889">
            <v>41563</v>
          </cell>
          <cell r="B1889">
            <v>2310</v>
          </cell>
          <cell r="D1889">
            <v>2350</v>
          </cell>
          <cell r="P1889">
            <v>63</v>
          </cell>
          <cell r="AS1889">
            <v>2250</v>
          </cell>
        </row>
        <row r="1890">
          <cell r="A1890">
            <v>41564</v>
          </cell>
          <cell r="B1890">
            <v>2310</v>
          </cell>
          <cell r="D1890">
            <v>2350</v>
          </cell>
          <cell r="P1890">
            <v>63</v>
          </cell>
          <cell r="Y1890">
            <v>2120</v>
          </cell>
          <cell r="AS1890">
            <v>2250</v>
          </cell>
        </row>
        <row r="1891">
          <cell r="A1891">
            <v>41565</v>
          </cell>
          <cell r="B1891">
            <v>2310</v>
          </cell>
          <cell r="D1891">
            <v>2350</v>
          </cell>
          <cell r="P1891">
            <v>63</v>
          </cell>
          <cell r="Y1891">
            <v>2120</v>
          </cell>
        </row>
        <row r="1892">
          <cell r="A1892">
            <v>41568</v>
          </cell>
          <cell r="B1892">
            <v>2310</v>
          </cell>
          <cell r="D1892">
            <v>2350</v>
          </cell>
          <cell r="P1892">
            <v>63</v>
          </cell>
          <cell r="Y1892">
            <v>2120</v>
          </cell>
        </row>
        <row r="1893">
          <cell r="A1893">
            <v>41569</v>
          </cell>
          <cell r="B1893">
            <v>2290</v>
          </cell>
          <cell r="D1893">
            <v>2330</v>
          </cell>
          <cell r="P1893">
            <v>63</v>
          </cell>
          <cell r="Y1893">
            <v>2120</v>
          </cell>
        </row>
        <row r="1894">
          <cell r="A1894">
            <v>41570</v>
          </cell>
          <cell r="B1894">
            <v>2290</v>
          </cell>
          <cell r="D1894">
            <v>2330</v>
          </cell>
          <cell r="P1894">
            <v>63</v>
          </cell>
          <cell r="AS1894">
            <v>2230</v>
          </cell>
        </row>
        <row r="1895">
          <cell r="A1895">
            <v>41571</v>
          </cell>
          <cell r="B1895">
            <v>2280</v>
          </cell>
          <cell r="D1895">
            <v>2320</v>
          </cell>
          <cell r="P1895">
            <v>63</v>
          </cell>
        </row>
        <row r="1896">
          <cell r="A1896">
            <v>41572</v>
          </cell>
          <cell r="B1896">
            <v>2280</v>
          </cell>
          <cell r="D1896">
            <v>2320</v>
          </cell>
          <cell r="P1896">
            <v>63</v>
          </cell>
          <cell r="Y1896">
            <v>2100</v>
          </cell>
        </row>
        <row r="1897">
          <cell r="A1897">
            <v>41575</v>
          </cell>
          <cell r="B1897">
            <v>2280</v>
          </cell>
          <cell r="D1897">
            <v>2320</v>
          </cell>
          <cell r="P1897">
            <v>63</v>
          </cell>
          <cell r="Y1897">
            <v>2100</v>
          </cell>
        </row>
        <row r="1898">
          <cell r="A1898">
            <v>41576</v>
          </cell>
          <cell r="B1898">
            <v>2280</v>
          </cell>
          <cell r="D1898">
            <v>2320</v>
          </cell>
          <cell r="P1898">
            <v>63</v>
          </cell>
          <cell r="Y1898">
            <v>2100</v>
          </cell>
        </row>
        <row r="1899">
          <cell r="A1899">
            <v>41577</v>
          </cell>
          <cell r="B1899">
            <v>2270</v>
          </cell>
          <cell r="D1899">
            <v>2310</v>
          </cell>
          <cell r="P1899">
            <v>63</v>
          </cell>
          <cell r="Y1899">
            <v>2100</v>
          </cell>
          <cell r="AS1899">
            <v>2230</v>
          </cell>
        </row>
        <row r="1900">
          <cell r="A1900">
            <v>41578</v>
          </cell>
          <cell r="B1900">
            <v>2270</v>
          </cell>
          <cell r="D1900">
            <v>2310</v>
          </cell>
          <cell r="P1900">
            <v>63</v>
          </cell>
          <cell r="Y1900">
            <v>2100</v>
          </cell>
          <cell r="AS1900">
            <v>2230</v>
          </cell>
        </row>
        <row r="1901">
          <cell r="A1901">
            <v>41579</v>
          </cell>
          <cell r="B1901">
            <v>2270</v>
          </cell>
          <cell r="D1901">
            <v>2310</v>
          </cell>
          <cell r="P1901">
            <v>63</v>
          </cell>
          <cell r="Y1901">
            <v>2100</v>
          </cell>
          <cell r="AS1901">
            <v>2230</v>
          </cell>
        </row>
        <row r="1902">
          <cell r="A1902">
            <v>41582</v>
          </cell>
          <cell r="B1902">
            <v>2270</v>
          </cell>
          <cell r="D1902">
            <v>2310</v>
          </cell>
          <cell r="P1902">
            <v>63</v>
          </cell>
          <cell r="AS1902">
            <v>2230</v>
          </cell>
        </row>
        <row r="1903">
          <cell r="A1903">
            <v>41583</v>
          </cell>
          <cell r="B1903">
            <v>2270</v>
          </cell>
          <cell r="D1903">
            <v>2310</v>
          </cell>
          <cell r="P1903">
            <v>63</v>
          </cell>
        </row>
        <row r="1904">
          <cell r="A1904">
            <v>41584</v>
          </cell>
          <cell r="B1904">
            <v>2280</v>
          </cell>
          <cell r="D1904">
            <v>2310</v>
          </cell>
          <cell r="P1904">
            <v>63</v>
          </cell>
        </row>
        <row r="1905">
          <cell r="A1905">
            <v>41585</v>
          </cell>
          <cell r="B1905">
            <v>2280</v>
          </cell>
          <cell r="D1905">
            <v>2320</v>
          </cell>
          <cell r="P1905">
            <v>63</v>
          </cell>
        </row>
        <row r="1906">
          <cell r="A1906">
            <v>41586</v>
          </cell>
          <cell r="B1906">
            <v>2280</v>
          </cell>
          <cell r="D1906">
            <v>2320</v>
          </cell>
          <cell r="P1906">
            <v>63</v>
          </cell>
          <cell r="Y1906">
            <v>2100</v>
          </cell>
        </row>
        <row r="1907">
          <cell r="A1907">
            <v>41589</v>
          </cell>
          <cell r="B1907">
            <v>2280</v>
          </cell>
          <cell r="D1907">
            <v>2320</v>
          </cell>
          <cell r="P1907">
            <v>63</v>
          </cell>
          <cell r="Y1907">
            <v>2100</v>
          </cell>
          <cell r="AV1907">
            <v>2180</v>
          </cell>
        </row>
        <row r="1908">
          <cell r="A1908">
            <v>41590</v>
          </cell>
          <cell r="B1908">
            <v>2280</v>
          </cell>
          <cell r="D1908">
            <v>2320</v>
          </cell>
          <cell r="P1908">
            <v>63</v>
          </cell>
          <cell r="Y1908">
            <v>2100</v>
          </cell>
        </row>
        <row r="1909">
          <cell r="A1909">
            <v>41591</v>
          </cell>
          <cell r="B1909">
            <v>2280</v>
          </cell>
          <cell r="D1909">
            <v>2320</v>
          </cell>
          <cell r="P1909">
            <v>63</v>
          </cell>
        </row>
        <row r="1910">
          <cell r="A1910">
            <v>41592</v>
          </cell>
          <cell r="B1910">
            <v>2280</v>
          </cell>
          <cell r="D1910">
            <v>2320</v>
          </cell>
          <cell r="P1910">
            <v>63</v>
          </cell>
          <cell r="Y1910">
            <v>2100</v>
          </cell>
        </row>
        <row r="1911">
          <cell r="A1911">
            <v>41593</v>
          </cell>
          <cell r="B1911">
            <v>2280</v>
          </cell>
          <cell r="D1911">
            <v>2320</v>
          </cell>
          <cell r="P1911">
            <v>63</v>
          </cell>
          <cell r="Y1911">
            <v>2100</v>
          </cell>
          <cell r="AS1911">
            <v>2220</v>
          </cell>
        </row>
        <row r="1912">
          <cell r="A1912">
            <v>41596</v>
          </cell>
          <cell r="B1912">
            <v>2260</v>
          </cell>
          <cell r="D1912">
            <v>2310</v>
          </cell>
          <cell r="P1912">
            <v>63</v>
          </cell>
          <cell r="Y1912">
            <v>2060</v>
          </cell>
          <cell r="AS1912">
            <v>2220</v>
          </cell>
        </row>
        <row r="1913">
          <cell r="A1913">
            <v>41597</v>
          </cell>
          <cell r="B1913">
            <v>2260</v>
          </cell>
          <cell r="D1913">
            <v>2310</v>
          </cell>
          <cell r="P1913">
            <v>63</v>
          </cell>
          <cell r="Y1913">
            <v>2060</v>
          </cell>
        </row>
        <row r="1914">
          <cell r="A1914">
            <v>41598</v>
          </cell>
          <cell r="B1914">
            <v>2260</v>
          </cell>
          <cell r="D1914">
            <v>2310</v>
          </cell>
          <cell r="P1914">
            <v>63</v>
          </cell>
        </row>
        <row r="1915">
          <cell r="A1915">
            <v>41599</v>
          </cell>
          <cell r="B1915">
            <v>2260</v>
          </cell>
          <cell r="D1915">
            <v>2310</v>
          </cell>
          <cell r="P1915">
            <v>63</v>
          </cell>
          <cell r="AS1915">
            <v>2240</v>
          </cell>
          <cell r="AV1915">
            <v>2180</v>
          </cell>
        </row>
        <row r="1916">
          <cell r="A1916">
            <v>41600</v>
          </cell>
          <cell r="B1916">
            <v>2270</v>
          </cell>
          <cell r="D1916">
            <v>2310</v>
          </cell>
          <cell r="P1916">
            <v>63</v>
          </cell>
          <cell r="AS1916">
            <v>2240</v>
          </cell>
          <cell r="AV1916">
            <v>2180</v>
          </cell>
        </row>
        <row r="1917">
          <cell r="A1917">
            <v>41603</v>
          </cell>
          <cell r="B1917">
            <v>2280</v>
          </cell>
          <cell r="D1917">
            <v>2320</v>
          </cell>
          <cell r="P1917">
            <v>63</v>
          </cell>
        </row>
        <row r="1918">
          <cell r="A1918">
            <v>41604</v>
          </cell>
          <cell r="B1918">
            <v>2280</v>
          </cell>
          <cell r="D1918">
            <v>2320</v>
          </cell>
          <cell r="P1918">
            <v>63</v>
          </cell>
        </row>
        <row r="1919">
          <cell r="A1919">
            <v>41605</v>
          </cell>
          <cell r="B1919">
            <v>2290</v>
          </cell>
          <cell r="D1919">
            <v>2320</v>
          </cell>
          <cell r="P1919">
            <v>63</v>
          </cell>
        </row>
        <row r="1920">
          <cell r="A1920">
            <v>41606</v>
          </cell>
          <cell r="B1920">
            <v>2290</v>
          </cell>
          <cell r="D1920">
            <v>2320</v>
          </cell>
          <cell r="P1920">
            <v>63</v>
          </cell>
        </row>
        <row r="1921">
          <cell r="A1921">
            <v>41607</v>
          </cell>
          <cell r="B1921">
            <v>2290</v>
          </cell>
          <cell r="D1921">
            <v>2320</v>
          </cell>
          <cell r="P1921">
            <v>63</v>
          </cell>
          <cell r="Y1921">
            <v>2060</v>
          </cell>
        </row>
        <row r="1922">
          <cell r="A1922">
            <v>41610</v>
          </cell>
          <cell r="B1922">
            <v>2290</v>
          </cell>
          <cell r="D1922">
            <v>2330</v>
          </cell>
          <cell r="P1922">
            <v>63</v>
          </cell>
          <cell r="AS1922">
            <v>2240</v>
          </cell>
          <cell r="AV1922">
            <v>2200</v>
          </cell>
        </row>
        <row r="1923">
          <cell r="A1923">
            <v>41611</v>
          </cell>
          <cell r="B1923">
            <v>2290</v>
          </cell>
          <cell r="D1923">
            <v>2330</v>
          </cell>
          <cell r="P1923">
            <v>63</v>
          </cell>
          <cell r="AS1923">
            <v>2240</v>
          </cell>
          <cell r="AV1923">
            <v>2200</v>
          </cell>
        </row>
        <row r="1924">
          <cell r="A1924">
            <v>41612</v>
          </cell>
          <cell r="B1924">
            <v>2290</v>
          </cell>
          <cell r="D1924">
            <v>2340</v>
          </cell>
          <cell r="P1924">
            <v>63</v>
          </cell>
          <cell r="AS1924">
            <v>2240</v>
          </cell>
        </row>
        <row r="1925">
          <cell r="A1925">
            <v>41613</v>
          </cell>
          <cell r="B1925">
            <v>2290</v>
          </cell>
          <cell r="D1925">
            <v>2330</v>
          </cell>
          <cell r="P1925">
            <v>63</v>
          </cell>
        </row>
        <row r="1926">
          <cell r="A1926">
            <v>41614</v>
          </cell>
          <cell r="B1926">
            <v>2290</v>
          </cell>
          <cell r="D1926">
            <v>2330</v>
          </cell>
          <cell r="P1926">
            <v>63</v>
          </cell>
        </row>
        <row r="1927">
          <cell r="A1927">
            <v>41617</v>
          </cell>
          <cell r="B1927">
            <v>2290</v>
          </cell>
          <cell r="D1927">
            <v>2325</v>
          </cell>
          <cell r="P1927">
            <v>63</v>
          </cell>
          <cell r="AS1927">
            <v>2250</v>
          </cell>
        </row>
        <row r="1928">
          <cell r="A1928">
            <v>41618</v>
          </cell>
          <cell r="B1928">
            <v>2290</v>
          </cell>
          <cell r="D1928">
            <v>2330</v>
          </cell>
          <cell r="P1928">
            <v>63</v>
          </cell>
          <cell r="AS1928">
            <v>2250</v>
          </cell>
        </row>
        <row r="1929">
          <cell r="A1929">
            <v>41619</v>
          </cell>
          <cell r="B1929">
            <v>2290</v>
          </cell>
          <cell r="D1929">
            <v>2330</v>
          </cell>
          <cell r="P1929">
            <v>63</v>
          </cell>
        </row>
        <row r="1930">
          <cell r="A1930">
            <v>41620</v>
          </cell>
          <cell r="B1930">
            <v>2290</v>
          </cell>
          <cell r="D1930">
            <v>2330</v>
          </cell>
          <cell r="P1930">
            <v>63</v>
          </cell>
          <cell r="AS1930">
            <v>2250</v>
          </cell>
        </row>
        <row r="1931">
          <cell r="A1931">
            <v>41621</v>
          </cell>
          <cell r="B1931">
            <v>2290</v>
          </cell>
          <cell r="D1931">
            <v>2330</v>
          </cell>
          <cell r="P1931">
            <v>63</v>
          </cell>
          <cell r="Y1931">
            <v>2060</v>
          </cell>
          <cell r="AS1931">
            <v>2250</v>
          </cell>
        </row>
        <row r="1932">
          <cell r="A1932">
            <v>41624</v>
          </cell>
          <cell r="B1932">
            <v>2280</v>
          </cell>
          <cell r="D1932">
            <v>2330</v>
          </cell>
          <cell r="P1932">
            <v>63</v>
          </cell>
          <cell r="Y1932">
            <v>2060</v>
          </cell>
          <cell r="AS1932">
            <v>2250</v>
          </cell>
        </row>
        <row r="1933">
          <cell r="A1933">
            <v>41625</v>
          </cell>
          <cell r="B1933">
            <v>2290</v>
          </cell>
          <cell r="D1933">
            <v>2330</v>
          </cell>
          <cell r="P1933">
            <v>63</v>
          </cell>
          <cell r="Y1933">
            <v>2060</v>
          </cell>
        </row>
        <row r="1934">
          <cell r="A1934">
            <v>41626</v>
          </cell>
          <cell r="B1934">
            <v>2290</v>
          </cell>
          <cell r="D1934">
            <v>2330</v>
          </cell>
          <cell r="P1934">
            <v>63</v>
          </cell>
          <cell r="Y1934">
            <v>2060</v>
          </cell>
          <cell r="AS1934">
            <v>2250</v>
          </cell>
        </row>
        <row r="1935">
          <cell r="A1935">
            <v>41627</v>
          </cell>
          <cell r="B1935">
            <v>2290</v>
          </cell>
          <cell r="D1935">
            <v>2330</v>
          </cell>
          <cell r="P1935">
            <v>63</v>
          </cell>
          <cell r="Y1935">
            <v>2060</v>
          </cell>
          <cell r="AS1935">
            <v>2250</v>
          </cell>
        </row>
        <row r="1936">
          <cell r="A1936">
            <v>41628</v>
          </cell>
          <cell r="B1936">
            <v>2290</v>
          </cell>
          <cell r="D1936">
            <v>2320</v>
          </cell>
          <cell r="P1936">
            <v>63</v>
          </cell>
          <cell r="Y1936">
            <v>2060</v>
          </cell>
        </row>
        <row r="1937">
          <cell r="A1937">
            <v>41631</v>
          </cell>
          <cell r="B1937">
            <v>2290</v>
          </cell>
          <cell r="D1937">
            <v>2320</v>
          </cell>
          <cell r="P1937">
            <v>63</v>
          </cell>
        </row>
        <row r="1938">
          <cell r="A1938">
            <v>41632</v>
          </cell>
          <cell r="B1938">
            <v>2290</v>
          </cell>
          <cell r="D1938">
            <v>2320</v>
          </cell>
          <cell r="P1938">
            <v>63</v>
          </cell>
          <cell r="AS1938">
            <v>2240</v>
          </cell>
        </row>
        <row r="1939">
          <cell r="A1939">
            <v>41633</v>
          </cell>
          <cell r="B1939">
            <v>2290</v>
          </cell>
          <cell r="D1939">
            <v>2320</v>
          </cell>
          <cell r="P1939">
            <v>63</v>
          </cell>
          <cell r="AS1939">
            <v>2240</v>
          </cell>
        </row>
        <row r="1940">
          <cell r="A1940">
            <v>41634</v>
          </cell>
          <cell r="B1940">
            <v>2290</v>
          </cell>
          <cell r="D1940">
            <v>2320</v>
          </cell>
          <cell r="P1940">
            <v>63</v>
          </cell>
          <cell r="Y1940">
            <v>2060</v>
          </cell>
        </row>
        <row r="1941">
          <cell r="A1941">
            <v>41635</v>
          </cell>
          <cell r="B1941">
            <v>2290</v>
          </cell>
          <cell r="D1941">
            <v>2320</v>
          </cell>
          <cell r="P1941">
            <v>63</v>
          </cell>
          <cell r="Y1941">
            <v>2060</v>
          </cell>
        </row>
        <row r="1942">
          <cell r="A1942">
            <v>41638</v>
          </cell>
          <cell r="B1942">
            <v>2290</v>
          </cell>
          <cell r="D1942">
            <v>2320</v>
          </cell>
          <cell r="P1942">
            <v>63</v>
          </cell>
          <cell r="Y1942">
            <v>2060</v>
          </cell>
          <cell r="AS1942">
            <v>2240</v>
          </cell>
        </row>
        <row r="1943">
          <cell r="A1943">
            <v>41639</v>
          </cell>
          <cell r="B1943">
            <v>2290</v>
          </cell>
          <cell r="D1943">
            <v>2320</v>
          </cell>
          <cell r="P1943">
            <v>63</v>
          </cell>
          <cell r="Y1943">
            <v>2020</v>
          </cell>
          <cell r="AS1943">
            <v>2240</v>
          </cell>
        </row>
        <row r="1944">
          <cell r="A1944">
            <v>41641</v>
          </cell>
          <cell r="B1944">
            <v>2290</v>
          </cell>
          <cell r="D1944">
            <v>2320</v>
          </cell>
          <cell r="P1944">
            <v>63</v>
          </cell>
          <cell r="Y1944">
            <v>2020</v>
          </cell>
        </row>
        <row r="1945">
          <cell r="A1945">
            <v>41642</v>
          </cell>
          <cell r="B1945">
            <v>2290</v>
          </cell>
          <cell r="D1945">
            <v>2320</v>
          </cell>
          <cell r="P1945">
            <v>63</v>
          </cell>
        </row>
        <row r="1946">
          <cell r="A1946">
            <v>41645</v>
          </cell>
          <cell r="B1946">
            <v>2295</v>
          </cell>
          <cell r="D1946">
            <v>2325</v>
          </cell>
          <cell r="P1946">
            <v>63</v>
          </cell>
        </row>
        <row r="1947">
          <cell r="A1947">
            <v>41646</v>
          </cell>
          <cell r="B1947">
            <v>2295</v>
          </cell>
          <cell r="D1947">
            <v>2325</v>
          </cell>
          <cell r="P1947">
            <v>63</v>
          </cell>
          <cell r="AS1947">
            <v>2240</v>
          </cell>
        </row>
        <row r="1948">
          <cell r="A1948">
            <v>41647</v>
          </cell>
          <cell r="B1948">
            <v>2300</v>
          </cell>
          <cell r="D1948">
            <v>2330</v>
          </cell>
          <cell r="P1948">
            <v>63</v>
          </cell>
          <cell r="AS1948">
            <v>2240</v>
          </cell>
        </row>
        <row r="1949">
          <cell r="A1949">
            <v>41648</v>
          </cell>
          <cell r="B1949">
            <v>2305</v>
          </cell>
          <cell r="D1949">
            <v>2330</v>
          </cell>
          <cell r="P1949">
            <v>63</v>
          </cell>
        </row>
        <row r="1950">
          <cell r="A1950">
            <v>41649</v>
          </cell>
          <cell r="B1950">
            <v>2305</v>
          </cell>
          <cell r="D1950">
            <v>2330</v>
          </cell>
          <cell r="P1950">
            <v>63</v>
          </cell>
          <cell r="Y1950">
            <v>2000</v>
          </cell>
        </row>
        <row r="1951">
          <cell r="A1951">
            <v>41652</v>
          </cell>
          <cell r="B1951">
            <v>2305</v>
          </cell>
          <cell r="D1951">
            <v>2330</v>
          </cell>
          <cell r="P1951">
            <v>63</v>
          </cell>
          <cell r="Y1951">
            <v>2000</v>
          </cell>
        </row>
        <row r="1952">
          <cell r="A1952">
            <v>41653</v>
          </cell>
          <cell r="B1952">
            <v>2310</v>
          </cell>
          <cell r="D1952">
            <v>2335</v>
          </cell>
          <cell r="P1952">
            <v>63</v>
          </cell>
          <cell r="Y1952">
            <v>2000</v>
          </cell>
        </row>
        <row r="1953">
          <cell r="A1953">
            <v>41654</v>
          </cell>
          <cell r="B1953">
            <v>2310</v>
          </cell>
          <cell r="D1953">
            <v>2335</v>
          </cell>
          <cell r="P1953">
            <v>63</v>
          </cell>
          <cell r="Y1953">
            <v>2000</v>
          </cell>
          <cell r="AS1953">
            <v>2240</v>
          </cell>
        </row>
        <row r="1954">
          <cell r="A1954">
            <v>41655</v>
          </cell>
          <cell r="B1954">
            <v>2310</v>
          </cell>
          <cell r="D1954">
            <v>2335</v>
          </cell>
          <cell r="P1954">
            <v>63</v>
          </cell>
          <cell r="Y1954">
            <v>2000</v>
          </cell>
          <cell r="AS1954">
            <v>2240</v>
          </cell>
        </row>
        <row r="1955">
          <cell r="A1955">
            <v>41656</v>
          </cell>
          <cell r="B1955">
            <v>2310</v>
          </cell>
          <cell r="D1955">
            <v>2335</v>
          </cell>
          <cell r="P1955">
            <v>63</v>
          </cell>
          <cell r="Y1955">
            <v>2020</v>
          </cell>
        </row>
        <row r="1956">
          <cell r="A1956">
            <v>41659</v>
          </cell>
          <cell r="B1956">
            <v>2310</v>
          </cell>
          <cell r="D1956">
            <v>2335</v>
          </cell>
          <cell r="P1956">
            <v>63</v>
          </cell>
          <cell r="Y1956">
            <v>2020</v>
          </cell>
        </row>
        <row r="1957">
          <cell r="A1957">
            <v>41660</v>
          </cell>
          <cell r="B1957">
            <v>2310</v>
          </cell>
          <cell r="D1957">
            <v>2335</v>
          </cell>
          <cell r="P1957">
            <v>63</v>
          </cell>
        </row>
        <row r="1958">
          <cell r="A1958">
            <v>41661</v>
          </cell>
          <cell r="B1958">
            <v>2310</v>
          </cell>
          <cell r="D1958">
            <v>2335</v>
          </cell>
          <cell r="P1958">
            <v>63</v>
          </cell>
          <cell r="AS1958">
            <v>2270</v>
          </cell>
        </row>
        <row r="1959">
          <cell r="A1959">
            <v>41662</v>
          </cell>
          <cell r="B1959">
            <v>2310</v>
          </cell>
          <cell r="D1959">
            <v>2340</v>
          </cell>
          <cell r="P1959">
            <v>63</v>
          </cell>
          <cell r="AS1959">
            <v>2270</v>
          </cell>
        </row>
        <row r="1960">
          <cell r="A1960">
            <v>41663</v>
          </cell>
          <cell r="B1960">
            <v>2310</v>
          </cell>
          <cell r="D1960">
            <v>2340</v>
          </cell>
          <cell r="P1960">
            <v>63</v>
          </cell>
          <cell r="AS1960">
            <v>2270</v>
          </cell>
        </row>
        <row r="1961">
          <cell r="A1961">
            <v>41665</v>
          </cell>
          <cell r="P1961">
            <v>63</v>
          </cell>
          <cell r="Y1961">
            <v>2020</v>
          </cell>
          <cell r="AS1961">
            <v>2270</v>
          </cell>
        </row>
        <row r="1962">
          <cell r="A1962">
            <v>41666</v>
          </cell>
          <cell r="B1962">
            <v>2310</v>
          </cell>
          <cell r="D1962">
            <v>2340</v>
          </cell>
          <cell r="P1962">
            <v>63</v>
          </cell>
          <cell r="Y1962">
            <v>2020</v>
          </cell>
        </row>
        <row r="1963">
          <cell r="A1963">
            <v>41680</v>
          </cell>
          <cell r="B1963">
            <v>2310</v>
          </cell>
          <cell r="D1963">
            <v>2340</v>
          </cell>
          <cell r="P1963">
            <v>63</v>
          </cell>
        </row>
        <row r="1964">
          <cell r="A1964">
            <v>41681</v>
          </cell>
          <cell r="B1964">
            <v>2310</v>
          </cell>
          <cell r="D1964">
            <v>2340</v>
          </cell>
          <cell r="P1964">
            <v>63</v>
          </cell>
          <cell r="AS1964">
            <v>2270</v>
          </cell>
          <cell r="AV1964">
            <v>2240</v>
          </cell>
        </row>
        <row r="1965">
          <cell r="A1965">
            <v>41682</v>
          </cell>
          <cell r="B1965">
            <v>2310</v>
          </cell>
          <cell r="D1965">
            <v>2340</v>
          </cell>
          <cell r="P1965">
            <v>63</v>
          </cell>
          <cell r="AS1965">
            <v>2270</v>
          </cell>
          <cell r="AV1965">
            <v>2240</v>
          </cell>
        </row>
        <row r="1966">
          <cell r="A1966">
            <v>41683</v>
          </cell>
          <cell r="B1966">
            <v>2310</v>
          </cell>
          <cell r="D1966">
            <v>2340</v>
          </cell>
          <cell r="P1966">
            <v>63</v>
          </cell>
        </row>
        <row r="1967">
          <cell r="A1967">
            <v>41684</v>
          </cell>
          <cell r="B1967">
            <v>2310</v>
          </cell>
          <cell r="D1967">
            <v>2340</v>
          </cell>
          <cell r="P1967">
            <v>63</v>
          </cell>
          <cell r="Y1967">
            <v>2060</v>
          </cell>
          <cell r="AV1967">
            <v>2240</v>
          </cell>
        </row>
        <row r="1968">
          <cell r="A1968">
            <v>41687</v>
          </cell>
          <cell r="B1968">
            <v>2310</v>
          </cell>
          <cell r="D1968">
            <v>2345</v>
          </cell>
          <cell r="P1968">
            <v>63</v>
          </cell>
          <cell r="Y1968">
            <v>2060</v>
          </cell>
        </row>
        <row r="1969">
          <cell r="A1969">
            <v>41688</v>
          </cell>
          <cell r="B1969">
            <v>2310</v>
          </cell>
          <cell r="D1969">
            <v>2345</v>
          </cell>
          <cell r="P1969">
            <v>63</v>
          </cell>
        </row>
        <row r="1970">
          <cell r="A1970">
            <v>41689</v>
          </cell>
          <cell r="B1970">
            <v>2310</v>
          </cell>
          <cell r="D1970">
            <v>2345</v>
          </cell>
          <cell r="P1970">
            <v>63</v>
          </cell>
          <cell r="Y1970">
            <v>2060</v>
          </cell>
        </row>
        <row r="1971">
          <cell r="A1971">
            <v>41690</v>
          </cell>
          <cell r="B1971">
            <v>2310</v>
          </cell>
          <cell r="D1971">
            <v>2345</v>
          </cell>
          <cell r="P1971">
            <v>63</v>
          </cell>
          <cell r="Y1971">
            <v>2100</v>
          </cell>
        </row>
        <row r="1972">
          <cell r="A1972">
            <v>41691</v>
          </cell>
          <cell r="B1972">
            <v>2310</v>
          </cell>
          <cell r="D1972">
            <v>2345</v>
          </cell>
          <cell r="P1972">
            <v>63</v>
          </cell>
          <cell r="Y1972">
            <v>2100</v>
          </cell>
          <cell r="AV1972">
            <v>2240</v>
          </cell>
        </row>
        <row r="1973">
          <cell r="A1973">
            <v>41694</v>
          </cell>
          <cell r="B1973">
            <v>2310</v>
          </cell>
          <cell r="D1973">
            <v>2350</v>
          </cell>
          <cell r="P1973">
            <v>63</v>
          </cell>
          <cell r="AS1973">
            <v>2260</v>
          </cell>
        </row>
        <row r="1974">
          <cell r="A1974">
            <v>41695</v>
          </cell>
          <cell r="B1974">
            <v>2310</v>
          </cell>
          <cell r="D1974">
            <v>2350</v>
          </cell>
          <cell r="P1974">
            <v>63</v>
          </cell>
          <cell r="AS1974">
            <v>2260</v>
          </cell>
        </row>
        <row r="1975">
          <cell r="A1975">
            <v>41696</v>
          </cell>
          <cell r="B1975">
            <v>2315</v>
          </cell>
          <cell r="D1975">
            <v>2350</v>
          </cell>
          <cell r="P1975">
            <v>63</v>
          </cell>
        </row>
        <row r="1976">
          <cell r="A1976">
            <v>41697</v>
          </cell>
          <cell r="B1976">
            <v>2315</v>
          </cell>
          <cell r="D1976">
            <v>2350</v>
          </cell>
          <cell r="P1976">
            <v>63</v>
          </cell>
        </row>
        <row r="1977">
          <cell r="A1977">
            <v>41698</v>
          </cell>
          <cell r="B1977">
            <v>2315</v>
          </cell>
          <cell r="D1977">
            <v>2350</v>
          </cell>
          <cell r="P1977">
            <v>63</v>
          </cell>
          <cell r="Y1977">
            <v>2100</v>
          </cell>
        </row>
        <row r="1978">
          <cell r="A1978">
            <v>41701</v>
          </cell>
          <cell r="B1978">
            <v>2320</v>
          </cell>
          <cell r="D1978">
            <v>2355</v>
          </cell>
          <cell r="P1978">
            <v>63</v>
          </cell>
          <cell r="Y1978">
            <v>2100</v>
          </cell>
        </row>
        <row r="1979">
          <cell r="A1979">
            <v>41702</v>
          </cell>
          <cell r="B1979">
            <v>2320</v>
          </cell>
          <cell r="D1979">
            <v>2355</v>
          </cell>
          <cell r="P1979">
            <v>63</v>
          </cell>
        </row>
        <row r="1980">
          <cell r="A1980">
            <v>41703</v>
          </cell>
          <cell r="B1980">
            <v>2320</v>
          </cell>
          <cell r="D1980">
            <v>2355</v>
          </cell>
          <cell r="P1980">
            <v>63</v>
          </cell>
        </row>
        <row r="1981">
          <cell r="A1981">
            <v>41704</v>
          </cell>
          <cell r="B1981">
            <v>2320</v>
          </cell>
          <cell r="D1981">
            <v>2355</v>
          </cell>
          <cell r="P1981">
            <v>63</v>
          </cell>
          <cell r="Y1981">
            <v>2100</v>
          </cell>
        </row>
        <row r="1982">
          <cell r="A1982">
            <v>41705</v>
          </cell>
          <cell r="B1982">
            <v>2320</v>
          </cell>
          <cell r="D1982">
            <v>2365</v>
          </cell>
          <cell r="P1982">
            <v>63</v>
          </cell>
          <cell r="Y1982">
            <v>2100</v>
          </cell>
        </row>
        <row r="1983">
          <cell r="A1983">
            <v>41708</v>
          </cell>
          <cell r="B1983">
            <v>2300</v>
          </cell>
          <cell r="D1983">
            <v>2365</v>
          </cell>
          <cell r="P1983">
            <v>63</v>
          </cell>
        </row>
        <row r="1984">
          <cell r="A1984">
            <v>41709</v>
          </cell>
          <cell r="B1984">
            <v>2310</v>
          </cell>
          <cell r="D1984">
            <v>2365</v>
          </cell>
          <cell r="P1984">
            <v>63</v>
          </cell>
        </row>
        <row r="1985">
          <cell r="A1985">
            <v>41710</v>
          </cell>
          <cell r="B1985">
            <v>2310</v>
          </cell>
          <cell r="D1985">
            <v>2365</v>
          </cell>
          <cell r="P1985">
            <v>63</v>
          </cell>
        </row>
        <row r="1986">
          <cell r="A1986">
            <v>41711</v>
          </cell>
          <cell r="B1986">
            <v>2320</v>
          </cell>
          <cell r="D1986">
            <v>2365</v>
          </cell>
          <cell r="P1986">
            <v>63</v>
          </cell>
          <cell r="Y1986">
            <v>2100</v>
          </cell>
          <cell r="AV1986">
            <v>2260</v>
          </cell>
        </row>
        <row r="1987">
          <cell r="A1987">
            <v>41712</v>
          </cell>
          <cell r="B1987">
            <v>2320</v>
          </cell>
          <cell r="D1987">
            <v>2365</v>
          </cell>
          <cell r="P1987">
            <v>63</v>
          </cell>
          <cell r="Y1987">
            <v>2100</v>
          </cell>
        </row>
        <row r="1988">
          <cell r="A1988">
            <v>41715</v>
          </cell>
          <cell r="B1988">
            <v>2320</v>
          </cell>
          <cell r="P1988">
            <v>63</v>
          </cell>
          <cell r="Y1988">
            <v>2100</v>
          </cell>
        </row>
        <row r="1989">
          <cell r="A1989">
            <v>41716</v>
          </cell>
          <cell r="B1989">
            <v>2320</v>
          </cell>
          <cell r="P1989">
            <v>63</v>
          </cell>
        </row>
        <row r="1990">
          <cell r="A1990">
            <v>41717</v>
          </cell>
          <cell r="B1990">
            <v>2320</v>
          </cell>
          <cell r="D1990">
            <v>2365</v>
          </cell>
          <cell r="P1990">
            <v>63</v>
          </cell>
        </row>
        <row r="1991">
          <cell r="A1991">
            <v>41718</v>
          </cell>
          <cell r="B1991">
            <v>2320</v>
          </cell>
          <cell r="D1991">
            <v>2365</v>
          </cell>
          <cell r="P1991">
            <v>63</v>
          </cell>
          <cell r="AS1991">
            <v>2300</v>
          </cell>
        </row>
        <row r="1992">
          <cell r="A1992">
            <v>41719</v>
          </cell>
          <cell r="B1992">
            <v>2320</v>
          </cell>
          <cell r="D1992">
            <v>2365</v>
          </cell>
          <cell r="P1992">
            <v>63</v>
          </cell>
          <cell r="AS1992">
            <v>2300</v>
          </cell>
          <cell r="AV1992">
            <v>2260</v>
          </cell>
        </row>
        <row r="1993">
          <cell r="A1993">
            <v>41722</v>
          </cell>
          <cell r="B1993">
            <v>2320</v>
          </cell>
          <cell r="D1993">
            <v>2365</v>
          </cell>
          <cell r="P1993">
            <v>63</v>
          </cell>
          <cell r="AS1993">
            <v>2300</v>
          </cell>
        </row>
        <row r="1994">
          <cell r="A1994">
            <v>41723</v>
          </cell>
          <cell r="B1994">
            <v>2320</v>
          </cell>
          <cell r="D1994">
            <v>2365</v>
          </cell>
          <cell r="P1994">
            <v>63</v>
          </cell>
        </row>
        <row r="1995">
          <cell r="A1995">
            <v>41724</v>
          </cell>
          <cell r="B1995">
            <v>2320</v>
          </cell>
          <cell r="D1995">
            <v>2360</v>
          </cell>
          <cell r="P1995">
            <v>63</v>
          </cell>
        </row>
        <row r="1996">
          <cell r="A1996">
            <v>41725</v>
          </cell>
          <cell r="B1996">
            <v>2320</v>
          </cell>
          <cell r="D1996">
            <v>2360</v>
          </cell>
          <cell r="P1996">
            <v>63</v>
          </cell>
        </row>
        <row r="1997">
          <cell r="A1997">
            <v>41726</v>
          </cell>
          <cell r="B1997">
            <v>2320</v>
          </cell>
          <cell r="D1997">
            <v>2360</v>
          </cell>
          <cell r="P1997">
            <v>63</v>
          </cell>
          <cell r="AS1997">
            <v>2330</v>
          </cell>
        </row>
        <row r="1998">
          <cell r="A1998">
            <v>41729</v>
          </cell>
          <cell r="B1998">
            <v>2320</v>
          </cell>
          <cell r="D1998">
            <v>2360</v>
          </cell>
          <cell r="P1998">
            <v>63</v>
          </cell>
          <cell r="AS1998">
            <v>2330</v>
          </cell>
        </row>
        <row r="1999">
          <cell r="A1999">
            <v>41730</v>
          </cell>
          <cell r="B1999">
            <v>2320</v>
          </cell>
          <cell r="D1999">
            <v>2360</v>
          </cell>
          <cell r="P1999">
            <v>63</v>
          </cell>
          <cell r="Y1999">
            <v>2150</v>
          </cell>
          <cell r="AS1999">
            <v>2330</v>
          </cell>
        </row>
        <row r="2000">
          <cell r="A2000">
            <v>41731</v>
          </cell>
          <cell r="B2000">
            <v>2320</v>
          </cell>
          <cell r="D2000">
            <v>2360</v>
          </cell>
          <cell r="P2000">
            <v>63</v>
          </cell>
          <cell r="Y2000">
            <v>2150</v>
          </cell>
          <cell r="AV2000">
            <v>2260</v>
          </cell>
        </row>
        <row r="2001">
          <cell r="A2001">
            <v>41732</v>
          </cell>
          <cell r="B2001">
            <v>2320</v>
          </cell>
          <cell r="D2001">
            <v>2360</v>
          </cell>
          <cell r="P2001">
            <v>63</v>
          </cell>
        </row>
        <row r="2002">
          <cell r="A2002">
            <v>41733</v>
          </cell>
          <cell r="B2002">
            <v>2320</v>
          </cell>
          <cell r="D2002">
            <v>2360</v>
          </cell>
          <cell r="P2002">
            <v>63</v>
          </cell>
        </row>
        <row r="2003">
          <cell r="A2003">
            <v>41737</v>
          </cell>
          <cell r="B2003">
            <v>2340</v>
          </cell>
          <cell r="D2003">
            <v>2360</v>
          </cell>
          <cell r="P2003">
            <v>63</v>
          </cell>
        </row>
        <row r="2004">
          <cell r="A2004">
            <v>41738</v>
          </cell>
          <cell r="B2004">
            <v>2340</v>
          </cell>
          <cell r="D2004">
            <v>2370</v>
          </cell>
          <cell r="P2004">
            <v>63</v>
          </cell>
        </row>
        <row r="2005">
          <cell r="A2005">
            <v>41739</v>
          </cell>
          <cell r="B2005">
            <v>2340</v>
          </cell>
          <cell r="D2005">
            <v>2370</v>
          </cell>
          <cell r="P2005">
            <v>63</v>
          </cell>
        </row>
        <row r="2006">
          <cell r="A2006">
            <v>41740</v>
          </cell>
          <cell r="B2006">
            <v>2350</v>
          </cell>
          <cell r="D2006">
            <v>2380</v>
          </cell>
          <cell r="P2006">
            <v>63</v>
          </cell>
          <cell r="Y2006">
            <v>2100</v>
          </cell>
        </row>
        <row r="2007">
          <cell r="A2007">
            <v>41743</v>
          </cell>
          <cell r="B2007">
            <v>2360</v>
          </cell>
          <cell r="D2007">
            <v>2380</v>
          </cell>
          <cell r="P2007">
            <v>63</v>
          </cell>
          <cell r="Y2007">
            <v>2100</v>
          </cell>
        </row>
        <row r="2008">
          <cell r="A2008">
            <v>41744</v>
          </cell>
          <cell r="B2008">
            <v>2360</v>
          </cell>
          <cell r="D2008">
            <v>2380</v>
          </cell>
          <cell r="P2008">
            <v>63</v>
          </cell>
        </row>
        <row r="2009">
          <cell r="A2009">
            <v>41745</v>
          </cell>
          <cell r="B2009">
            <v>2360</v>
          </cell>
          <cell r="D2009">
            <v>2380</v>
          </cell>
          <cell r="P2009">
            <v>63</v>
          </cell>
        </row>
        <row r="2010">
          <cell r="A2010">
            <v>41746</v>
          </cell>
          <cell r="B2010">
            <v>2360</v>
          </cell>
          <cell r="D2010">
            <v>2380</v>
          </cell>
          <cell r="P2010">
            <v>63</v>
          </cell>
          <cell r="AS2010">
            <v>2360</v>
          </cell>
        </row>
        <row r="2011">
          <cell r="A2011">
            <v>41747</v>
          </cell>
          <cell r="B2011">
            <v>2360</v>
          </cell>
          <cell r="D2011">
            <v>2380</v>
          </cell>
          <cell r="P2011">
            <v>63</v>
          </cell>
          <cell r="Y2011">
            <v>2100</v>
          </cell>
          <cell r="AS2011">
            <v>2360</v>
          </cell>
        </row>
        <row r="2012">
          <cell r="A2012">
            <v>41750</v>
          </cell>
          <cell r="B2012">
            <v>2360</v>
          </cell>
          <cell r="D2012">
            <v>2380</v>
          </cell>
          <cell r="P2012">
            <v>63</v>
          </cell>
          <cell r="AS2012">
            <v>2360</v>
          </cell>
        </row>
        <row r="2013">
          <cell r="A2013">
            <v>41751</v>
          </cell>
          <cell r="B2013">
            <v>2370</v>
          </cell>
          <cell r="D2013">
            <v>2400</v>
          </cell>
          <cell r="P2013">
            <v>63</v>
          </cell>
          <cell r="AS2013">
            <v>2360</v>
          </cell>
        </row>
        <row r="2014">
          <cell r="A2014">
            <v>41752</v>
          </cell>
          <cell r="B2014">
            <v>2370</v>
          </cell>
          <cell r="D2014">
            <v>2400</v>
          </cell>
          <cell r="P2014">
            <v>63</v>
          </cell>
        </row>
        <row r="2015">
          <cell r="A2015">
            <v>41753</v>
          </cell>
          <cell r="B2015">
            <v>2370</v>
          </cell>
          <cell r="D2015">
            <v>2400</v>
          </cell>
          <cell r="P2015">
            <v>63</v>
          </cell>
          <cell r="Y2015">
            <v>2150</v>
          </cell>
        </row>
        <row r="2016">
          <cell r="A2016">
            <v>41754</v>
          </cell>
          <cell r="B2016">
            <v>2370</v>
          </cell>
          <cell r="D2016">
            <v>2400</v>
          </cell>
          <cell r="P2016">
            <v>63</v>
          </cell>
          <cell r="Y2016">
            <v>2160</v>
          </cell>
          <cell r="AS2016">
            <v>2360</v>
          </cell>
          <cell r="AV2016">
            <v>2280</v>
          </cell>
        </row>
        <row r="2017">
          <cell r="A2017">
            <v>41757</v>
          </cell>
          <cell r="B2017">
            <v>2370</v>
          </cell>
          <cell r="D2017">
            <v>2400</v>
          </cell>
          <cell r="P2017">
            <v>63</v>
          </cell>
          <cell r="Y2017">
            <v>2160</v>
          </cell>
          <cell r="AS2017">
            <v>2360</v>
          </cell>
        </row>
        <row r="2018">
          <cell r="A2018">
            <v>41758</v>
          </cell>
          <cell r="B2018">
            <v>2370</v>
          </cell>
          <cell r="D2018">
            <v>2410</v>
          </cell>
          <cell r="P2018">
            <v>63</v>
          </cell>
          <cell r="AS2018">
            <v>2360</v>
          </cell>
        </row>
        <row r="2019">
          <cell r="A2019">
            <v>41759</v>
          </cell>
          <cell r="B2019">
            <v>2390</v>
          </cell>
          <cell r="D2019">
            <v>2420</v>
          </cell>
          <cell r="P2019">
            <v>63</v>
          </cell>
          <cell r="AV2019">
            <v>2280</v>
          </cell>
        </row>
        <row r="2020">
          <cell r="A2020">
            <v>41763</v>
          </cell>
          <cell r="P2020">
            <v>63</v>
          </cell>
          <cell r="AS2020">
            <v>2380</v>
          </cell>
        </row>
        <row r="2021">
          <cell r="A2021">
            <v>41764</v>
          </cell>
          <cell r="B2021">
            <v>2400</v>
          </cell>
          <cell r="D2021">
            <v>2435</v>
          </cell>
          <cell r="P2021">
            <v>63</v>
          </cell>
          <cell r="AS2021">
            <v>2380</v>
          </cell>
        </row>
        <row r="2022">
          <cell r="A2022">
            <v>41765</v>
          </cell>
          <cell r="B2022">
            <v>2400</v>
          </cell>
          <cell r="D2022">
            <v>2435</v>
          </cell>
          <cell r="P2022">
            <v>63</v>
          </cell>
          <cell r="AS2022">
            <v>2380</v>
          </cell>
        </row>
        <row r="2023">
          <cell r="A2023">
            <v>41766</v>
          </cell>
          <cell r="B2023">
            <v>2400</v>
          </cell>
          <cell r="D2023">
            <v>2435</v>
          </cell>
          <cell r="P2023">
            <v>63</v>
          </cell>
          <cell r="AS2023">
            <v>2380</v>
          </cell>
        </row>
        <row r="2024">
          <cell r="A2024">
            <v>41767</v>
          </cell>
          <cell r="B2024">
            <v>2400</v>
          </cell>
          <cell r="D2024">
            <v>2435</v>
          </cell>
          <cell r="P2024">
            <v>63</v>
          </cell>
          <cell r="Y2024">
            <v>2200</v>
          </cell>
          <cell r="AV2024">
            <v>2280</v>
          </cell>
        </row>
        <row r="2025">
          <cell r="A2025">
            <v>41768</v>
          </cell>
          <cell r="B2025">
            <v>2400</v>
          </cell>
          <cell r="D2025">
            <v>2435</v>
          </cell>
          <cell r="P2025">
            <v>63</v>
          </cell>
          <cell r="Y2025">
            <v>2200</v>
          </cell>
        </row>
        <row r="2026">
          <cell r="A2026">
            <v>41771</v>
          </cell>
          <cell r="B2026">
            <v>2410</v>
          </cell>
          <cell r="D2026">
            <v>2440</v>
          </cell>
          <cell r="P2026">
            <v>63</v>
          </cell>
        </row>
        <row r="2027">
          <cell r="A2027">
            <v>41772</v>
          </cell>
          <cell r="B2027">
            <v>2410</v>
          </cell>
          <cell r="D2027">
            <v>2445</v>
          </cell>
          <cell r="P2027">
            <v>63</v>
          </cell>
          <cell r="Y2027">
            <v>2240</v>
          </cell>
        </row>
        <row r="2028">
          <cell r="A2028">
            <v>41773</v>
          </cell>
          <cell r="B2028">
            <v>2410</v>
          </cell>
          <cell r="D2028">
            <v>2445</v>
          </cell>
          <cell r="P2028">
            <v>63</v>
          </cell>
        </row>
        <row r="2029">
          <cell r="A2029">
            <v>41774</v>
          </cell>
          <cell r="B2029">
            <v>2410</v>
          </cell>
          <cell r="D2029">
            <v>2445</v>
          </cell>
          <cell r="P2029">
            <v>63</v>
          </cell>
          <cell r="Y2029">
            <v>2220</v>
          </cell>
        </row>
        <row r="2030">
          <cell r="A2030">
            <v>41775</v>
          </cell>
          <cell r="B2030">
            <v>2410</v>
          </cell>
          <cell r="D2030">
            <v>2445</v>
          </cell>
          <cell r="P2030">
            <v>63</v>
          </cell>
          <cell r="Y2030">
            <v>2220</v>
          </cell>
          <cell r="AS2030">
            <v>2390</v>
          </cell>
        </row>
        <row r="2031">
          <cell r="A2031">
            <v>41778</v>
          </cell>
          <cell r="B2031">
            <v>2420</v>
          </cell>
          <cell r="D2031">
            <v>2445</v>
          </cell>
          <cell r="P2031">
            <v>63</v>
          </cell>
          <cell r="AS2031">
            <v>2390</v>
          </cell>
        </row>
        <row r="2032">
          <cell r="A2032">
            <v>41779</v>
          </cell>
          <cell r="B2032">
            <v>2420</v>
          </cell>
          <cell r="D2032">
            <v>2450</v>
          </cell>
          <cell r="P2032">
            <v>63</v>
          </cell>
          <cell r="Y2032">
            <v>2240</v>
          </cell>
        </row>
        <row r="2033">
          <cell r="A2033">
            <v>41780</v>
          </cell>
          <cell r="B2033">
            <v>2420</v>
          </cell>
          <cell r="D2033">
            <v>2450</v>
          </cell>
          <cell r="P2033">
            <v>63</v>
          </cell>
        </row>
        <row r="2034">
          <cell r="A2034">
            <v>41781</v>
          </cell>
          <cell r="B2034">
            <v>2430</v>
          </cell>
          <cell r="D2034">
            <v>2460</v>
          </cell>
          <cell r="P2034">
            <v>63</v>
          </cell>
          <cell r="Y2034">
            <v>2240</v>
          </cell>
        </row>
        <row r="2035">
          <cell r="A2035">
            <v>41782</v>
          </cell>
          <cell r="B2035">
            <v>2430</v>
          </cell>
          <cell r="D2035">
            <v>2460</v>
          </cell>
          <cell r="P2035">
            <v>63</v>
          </cell>
          <cell r="Y2035">
            <v>2240</v>
          </cell>
          <cell r="AS2035">
            <v>2420</v>
          </cell>
        </row>
        <row r="2036">
          <cell r="A2036">
            <v>41785</v>
          </cell>
          <cell r="B2036">
            <v>2430</v>
          </cell>
          <cell r="D2036">
            <v>2470</v>
          </cell>
          <cell r="P2036">
            <v>63</v>
          </cell>
          <cell r="Y2036">
            <v>2240</v>
          </cell>
          <cell r="AS2036">
            <v>2420</v>
          </cell>
        </row>
        <row r="2037">
          <cell r="A2037">
            <v>41786</v>
          </cell>
          <cell r="B2037">
            <v>2430</v>
          </cell>
          <cell r="D2037">
            <v>2470</v>
          </cell>
          <cell r="P2037">
            <v>63</v>
          </cell>
          <cell r="Y2037">
            <v>2250</v>
          </cell>
          <cell r="AS2037">
            <v>2420</v>
          </cell>
        </row>
        <row r="2038">
          <cell r="A2038">
            <v>41787</v>
          </cell>
          <cell r="B2038">
            <v>2430</v>
          </cell>
          <cell r="D2038">
            <v>2470</v>
          </cell>
          <cell r="P2038">
            <v>63</v>
          </cell>
        </row>
        <row r="2039">
          <cell r="A2039">
            <v>41788</v>
          </cell>
          <cell r="B2039">
            <v>2430</v>
          </cell>
          <cell r="D2039">
            <v>2470</v>
          </cell>
          <cell r="P2039">
            <v>63</v>
          </cell>
          <cell r="AV2039">
            <v>2350</v>
          </cell>
        </row>
        <row r="2040">
          <cell r="A2040">
            <v>41789</v>
          </cell>
          <cell r="B2040">
            <v>2430</v>
          </cell>
          <cell r="D2040">
            <v>2470</v>
          </cell>
          <cell r="P2040">
            <v>63</v>
          </cell>
          <cell r="Y2040">
            <v>2250</v>
          </cell>
          <cell r="AS2040">
            <v>2420</v>
          </cell>
          <cell r="AV2040">
            <v>2350</v>
          </cell>
        </row>
        <row r="2041">
          <cell r="A2041">
            <v>41793</v>
          </cell>
          <cell r="B2041">
            <v>2440</v>
          </cell>
          <cell r="D2041">
            <v>2470</v>
          </cell>
          <cell r="P2041">
            <v>63</v>
          </cell>
          <cell r="AS2041">
            <v>2420</v>
          </cell>
        </row>
        <row r="2042">
          <cell r="A2042">
            <v>41794</v>
          </cell>
          <cell r="B2042">
            <v>2440</v>
          </cell>
          <cell r="D2042">
            <v>2480</v>
          </cell>
          <cell r="P2042">
            <v>63</v>
          </cell>
          <cell r="Y2042">
            <v>2260</v>
          </cell>
          <cell r="AS2042">
            <v>2420</v>
          </cell>
        </row>
        <row r="2043">
          <cell r="A2043">
            <v>41795</v>
          </cell>
          <cell r="B2043">
            <v>2450</v>
          </cell>
          <cell r="D2043">
            <v>2480</v>
          </cell>
          <cell r="P2043">
            <v>63</v>
          </cell>
        </row>
        <row r="2044">
          <cell r="A2044">
            <v>41796</v>
          </cell>
          <cell r="B2044">
            <v>2450</v>
          </cell>
          <cell r="D2044">
            <v>2480</v>
          </cell>
          <cell r="P2044">
            <v>63</v>
          </cell>
        </row>
        <row r="2045">
          <cell r="A2045">
            <v>41799</v>
          </cell>
          <cell r="B2045">
            <v>2450</v>
          </cell>
          <cell r="D2045">
            <v>2480</v>
          </cell>
          <cell r="P2045">
            <v>63</v>
          </cell>
          <cell r="Y2045">
            <v>2250</v>
          </cell>
        </row>
        <row r="2046">
          <cell r="A2046">
            <v>41800</v>
          </cell>
          <cell r="B2046">
            <v>2450</v>
          </cell>
          <cell r="D2046">
            <v>2480</v>
          </cell>
          <cell r="P2046">
            <v>63</v>
          </cell>
          <cell r="Y2046">
            <v>2250</v>
          </cell>
        </row>
        <row r="2047">
          <cell r="A2047">
            <v>41801</v>
          </cell>
          <cell r="B2047">
            <v>2450</v>
          </cell>
          <cell r="D2047">
            <v>2480</v>
          </cell>
          <cell r="P2047">
            <v>63</v>
          </cell>
          <cell r="AS2047">
            <v>2420</v>
          </cell>
        </row>
        <row r="2048">
          <cell r="A2048">
            <v>41802</v>
          </cell>
          <cell r="B2048">
            <v>2450</v>
          </cell>
          <cell r="D2048">
            <v>2480</v>
          </cell>
          <cell r="P2048">
            <v>63</v>
          </cell>
          <cell r="AS2048">
            <v>2420</v>
          </cell>
        </row>
        <row r="2049">
          <cell r="A2049">
            <v>41803</v>
          </cell>
          <cell r="B2049">
            <v>2460</v>
          </cell>
          <cell r="D2049">
            <v>2480</v>
          </cell>
          <cell r="P2049">
            <v>63</v>
          </cell>
          <cell r="Y2049">
            <v>2260</v>
          </cell>
          <cell r="AV2049">
            <v>2350</v>
          </cell>
        </row>
        <row r="2050">
          <cell r="A2050">
            <v>41806</v>
          </cell>
          <cell r="B2050">
            <v>2460</v>
          </cell>
          <cell r="D2050">
            <v>2480</v>
          </cell>
          <cell r="P2050">
            <v>63</v>
          </cell>
          <cell r="AV2050">
            <v>2350</v>
          </cell>
        </row>
        <row r="2051">
          <cell r="A2051">
            <v>41807</v>
          </cell>
          <cell r="B2051">
            <v>2460</v>
          </cell>
          <cell r="D2051">
            <v>2490</v>
          </cell>
          <cell r="P2051">
            <v>63</v>
          </cell>
          <cell r="Y2051">
            <v>2260</v>
          </cell>
          <cell r="AV2051">
            <v>2350</v>
          </cell>
        </row>
        <row r="2052">
          <cell r="A2052">
            <v>41808</v>
          </cell>
          <cell r="B2052">
            <v>2460</v>
          </cell>
          <cell r="D2052">
            <v>2490</v>
          </cell>
          <cell r="P2052">
            <v>63</v>
          </cell>
          <cell r="Y2052">
            <v>2260</v>
          </cell>
        </row>
        <row r="2053">
          <cell r="A2053">
            <v>41809</v>
          </cell>
          <cell r="B2053">
            <v>2450</v>
          </cell>
          <cell r="D2053">
            <v>2490</v>
          </cell>
          <cell r="P2053">
            <v>63</v>
          </cell>
          <cell r="AS2053">
            <v>2420</v>
          </cell>
        </row>
        <row r="2054">
          <cell r="A2054">
            <v>41810</v>
          </cell>
          <cell r="B2054">
            <v>2450</v>
          </cell>
          <cell r="D2054">
            <v>2470</v>
          </cell>
          <cell r="P2054">
            <v>63</v>
          </cell>
          <cell r="AS2054">
            <v>2420</v>
          </cell>
        </row>
        <row r="2055">
          <cell r="A2055">
            <v>41813</v>
          </cell>
          <cell r="B2055">
            <v>2440</v>
          </cell>
          <cell r="D2055">
            <v>2470</v>
          </cell>
          <cell r="P2055">
            <v>63</v>
          </cell>
          <cell r="Y2055">
            <v>2260</v>
          </cell>
        </row>
        <row r="2056">
          <cell r="A2056">
            <v>41814</v>
          </cell>
          <cell r="B2056">
            <v>2440</v>
          </cell>
          <cell r="D2056">
            <v>2470</v>
          </cell>
          <cell r="P2056">
            <v>63</v>
          </cell>
        </row>
        <row r="2057">
          <cell r="A2057">
            <v>41815</v>
          </cell>
          <cell r="B2057">
            <v>2440</v>
          </cell>
          <cell r="D2057">
            <v>2470</v>
          </cell>
          <cell r="P2057">
            <v>63</v>
          </cell>
          <cell r="Y2057">
            <v>2260</v>
          </cell>
        </row>
        <row r="2058">
          <cell r="A2058">
            <v>41816</v>
          </cell>
          <cell r="B2058">
            <v>2440</v>
          </cell>
          <cell r="D2058">
            <v>2470</v>
          </cell>
          <cell r="P2058">
            <v>63</v>
          </cell>
          <cell r="Y2058">
            <v>2260</v>
          </cell>
          <cell r="AS2058">
            <v>2420</v>
          </cell>
        </row>
        <row r="2059">
          <cell r="A2059">
            <v>41817</v>
          </cell>
          <cell r="B2059">
            <v>2440</v>
          </cell>
          <cell r="D2059">
            <v>2470</v>
          </cell>
          <cell r="P2059">
            <v>63</v>
          </cell>
          <cell r="AS2059">
            <v>2420</v>
          </cell>
        </row>
        <row r="2060">
          <cell r="A2060">
            <v>41820</v>
          </cell>
          <cell r="B2060">
            <v>2440</v>
          </cell>
          <cell r="D2060">
            <v>2470</v>
          </cell>
          <cell r="P2060">
            <v>63</v>
          </cell>
        </row>
        <row r="2061">
          <cell r="A2061">
            <v>41821</v>
          </cell>
          <cell r="B2061">
            <v>2440</v>
          </cell>
          <cell r="D2061">
            <v>2470</v>
          </cell>
          <cell r="P2061">
            <v>63</v>
          </cell>
          <cell r="AS2061">
            <v>2420</v>
          </cell>
        </row>
        <row r="2062">
          <cell r="A2062">
            <v>41822</v>
          </cell>
          <cell r="B2062">
            <v>2440</v>
          </cell>
          <cell r="D2062">
            <v>2470</v>
          </cell>
          <cell r="P2062">
            <v>63</v>
          </cell>
          <cell r="AS2062">
            <v>2420</v>
          </cell>
        </row>
        <row r="2063">
          <cell r="A2063">
            <v>41823</v>
          </cell>
          <cell r="B2063">
            <v>2440</v>
          </cell>
          <cell r="D2063">
            <v>2470</v>
          </cell>
          <cell r="P2063">
            <v>63</v>
          </cell>
          <cell r="AS2063">
            <v>2420</v>
          </cell>
        </row>
        <row r="2064">
          <cell r="A2064">
            <v>41824</v>
          </cell>
          <cell r="B2064">
            <v>2440</v>
          </cell>
          <cell r="D2064">
            <v>2470</v>
          </cell>
          <cell r="P2064">
            <v>63</v>
          </cell>
        </row>
        <row r="2065">
          <cell r="A2065">
            <v>41827</v>
          </cell>
          <cell r="B2065">
            <v>2440</v>
          </cell>
          <cell r="D2065">
            <v>2470</v>
          </cell>
          <cell r="P2065">
            <v>63</v>
          </cell>
          <cell r="AS2065">
            <v>2420</v>
          </cell>
        </row>
        <row r="2066">
          <cell r="A2066">
            <v>41828</v>
          </cell>
          <cell r="B2066">
            <v>2450</v>
          </cell>
          <cell r="D2066">
            <v>2480</v>
          </cell>
          <cell r="P2066">
            <v>63</v>
          </cell>
          <cell r="AS2066">
            <v>2420</v>
          </cell>
        </row>
        <row r="2067">
          <cell r="A2067">
            <v>41829</v>
          </cell>
          <cell r="B2067">
            <v>2460</v>
          </cell>
          <cell r="D2067">
            <v>2490</v>
          </cell>
          <cell r="P2067">
            <v>63</v>
          </cell>
        </row>
        <row r="2068">
          <cell r="A2068">
            <v>41830</v>
          </cell>
          <cell r="B2068">
            <v>2460</v>
          </cell>
          <cell r="D2068">
            <v>2490</v>
          </cell>
          <cell r="P2068">
            <v>63</v>
          </cell>
        </row>
        <row r="2069">
          <cell r="A2069">
            <v>41831</v>
          </cell>
          <cell r="B2069">
            <v>2470</v>
          </cell>
          <cell r="D2069">
            <v>2500</v>
          </cell>
          <cell r="P2069">
            <v>63</v>
          </cell>
          <cell r="Y2069">
            <v>2250</v>
          </cell>
          <cell r="AS2069">
            <v>2460</v>
          </cell>
        </row>
        <row r="2070">
          <cell r="A2070">
            <v>41834</v>
          </cell>
          <cell r="B2070">
            <v>2480</v>
          </cell>
          <cell r="D2070">
            <v>2500</v>
          </cell>
          <cell r="P2070">
            <v>63</v>
          </cell>
          <cell r="AS2070">
            <v>2460</v>
          </cell>
        </row>
        <row r="2071">
          <cell r="A2071">
            <v>41835</v>
          </cell>
          <cell r="B2071">
            <v>2480</v>
          </cell>
          <cell r="D2071">
            <v>2510</v>
          </cell>
          <cell r="P2071">
            <v>63</v>
          </cell>
        </row>
        <row r="2072">
          <cell r="A2072">
            <v>41836</v>
          </cell>
          <cell r="B2072">
            <v>2480</v>
          </cell>
          <cell r="D2072">
            <v>2510</v>
          </cell>
          <cell r="P2072">
            <v>63</v>
          </cell>
        </row>
        <row r="2073">
          <cell r="A2073">
            <v>41837</v>
          </cell>
          <cell r="B2073">
            <v>2490</v>
          </cell>
          <cell r="D2073">
            <v>2510</v>
          </cell>
          <cell r="P2073">
            <v>63</v>
          </cell>
        </row>
        <row r="2074">
          <cell r="A2074">
            <v>41838</v>
          </cell>
          <cell r="B2074">
            <v>2490</v>
          </cell>
          <cell r="D2074">
            <v>2530</v>
          </cell>
          <cell r="P2074">
            <v>63</v>
          </cell>
          <cell r="AS2074">
            <v>2460</v>
          </cell>
        </row>
        <row r="2075">
          <cell r="A2075">
            <v>41841</v>
          </cell>
          <cell r="B2075">
            <v>2500</v>
          </cell>
          <cell r="D2075">
            <v>2530</v>
          </cell>
          <cell r="P2075">
            <v>63</v>
          </cell>
        </row>
        <row r="2076">
          <cell r="A2076">
            <v>41842</v>
          </cell>
          <cell r="B2076">
            <v>2500</v>
          </cell>
          <cell r="D2076">
            <v>2530</v>
          </cell>
          <cell r="P2076">
            <v>63</v>
          </cell>
        </row>
        <row r="2077">
          <cell r="A2077">
            <v>41843</v>
          </cell>
          <cell r="B2077">
            <v>2500</v>
          </cell>
          <cell r="D2077">
            <v>2530</v>
          </cell>
          <cell r="P2077">
            <v>63</v>
          </cell>
        </row>
        <row r="2078">
          <cell r="A2078">
            <v>41844</v>
          </cell>
          <cell r="B2078">
            <v>2500</v>
          </cell>
          <cell r="D2078">
            <v>2540</v>
          </cell>
          <cell r="P2078">
            <v>63</v>
          </cell>
          <cell r="AS2078">
            <v>2480</v>
          </cell>
        </row>
        <row r="2079">
          <cell r="A2079">
            <v>41845</v>
          </cell>
          <cell r="B2079">
            <v>2500</v>
          </cell>
          <cell r="D2079">
            <v>2540</v>
          </cell>
          <cell r="P2079">
            <v>63</v>
          </cell>
          <cell r="AS2079">
            <v>2480</v>
          </cell>
        </row>
        <row r="2080">
          <cell r="A2080">
            <v>41848</v>
          </cell>
          <cell r="B2080">
            <v>2510</v>
          </cell>
          <cell r="D2080">
            <v>2550</v>
          </cell>
          <cell r="P2080">
            <v>63</v>
          </cell>
          <cell r="AS2080">
            <v>2480</v>
          </cell>
        </row>
        <row r="2081">
          <cell r="A2081">
            <v>41849</v>
          </cell>
          <cell r="B2081">
            <v>2520</v>
          </cell>
          <cell r="D2081">
            <v>2550</v>
          </cell>
          <cell r="P2081">
            <v>63</v>
          </cell>
          <cell r="AS2081">
            <v>2480</v>
          </cell>
        </row>
        <row r="2082">
          <cell r="A2082">
            <v>41850</v>
          </cell>
          <cell r="B2082">
            <v>2520</v>
          </cell>
          <cell r="D2082">
            <v>2560</v>
          </cell>
          <cell r="P2082">
            <v>63</v>
          </cell>
        </row>
        <row r="2083">
          <cell r="A2083">
            <v>41851</v>
          </cell>
          <cell r="B2083">
            <v>2520</v>
          </cell>
          <cell r="D2083">
            <v>2560</v>
          </cell>
          <cell r="P2083">
            <v>63</v>
          </cell>
        </row>
        <row r="2084">
          <cell r="A2084">
            <v>41852</v>
          </cell>
          <cell r="B2084">
            <v>2530</v>
          </cell>
          <cell r="D2084">
            <v>2560</v>
          </cell>
          <cell r="P2084">
            <v>63</v>
          </cell>
          <cell r="AS2084">
            <v>2520</v>
          </cell>
        </row>
        <row r="2085">
          <cell r="A2085">
            <v>41855</v>
          </cell>
          <cell r="B2085">
            <v>2530</v>
          </cell>
          <cell r="D2085">
            <v>2560</v>
          </cell>
          <cell r="P2085">
            <v>63</v>
          </cell>
          <cell r="AS2085">
            <v>2520</v>
          </cell>
        </row>
        <row r="2086">
          <cell r="A2086">
            <v>41856</v>
          </cell>
          <cell r="B2086">
            <v>2530</v>
          </cell>
          <cell r="D2086">
            <v>2560</v>
          </cell>
          <cell r="P2086">
            <v>63</v>
          </cell>
          <cell r="Y2086">
            <v>2310</v>
          </cell>
        </row>
        <row r="2087">
          <cell r="A2087">
            <v>41857</v>
          </cell>
          <cell r="B2087">
            <v>2560</v>
          </cell>
          <cell r="D2087">
            <v>2580</v>
          </cell>
          <cell r="P2087">
            <v>63</v>
          </cell>
          <cell r="Y2087">
            <v>2310</v>
          </cell>
        </row>
        <row r="2088">
          <cell r="A2088">
            <v>41858</v>
          </cell>
          <cell r="B2088">
            <v>2560</v>
          </cell>
          <cell r="D2088">
            <v>2580</v>
          </cell>
          <cell r="P2088">
            <v>63</v>
          </cell>
          <cell r="Y2088">
            <v>2310</v>
          </cell>
        </row>
        <row r="2089">
          <cell r="A2089">
            <v>41859</v>
          </cell>
          <cell r="B2089">
            <v>2560</v>
          </cell>
          <cell r="D2089">
            <v>2580</v>
          </cell>
          <cell r="P2089">
            <v>63</v>
          </cell>
        </row>
        <row r="2090">
          <cell r="A2090">
            <v>41862</v>
          </cell>
          <cell r="B2090">
            <v>2560</v>
          </cell>
          <cell r="D2090">
            <v>2580</v>
          </cell>
          <cell r="P2090">
            <v>63</v>
          </cell>
        </row>
        <row r="2091">
          <cell r="A2091">
            <v>41863</v>
          </cell>
          <cell r="B2091">
            <v>2570</v>
          </cell>
          <cell r="D2091">
            <v>2590</v>
          </cell>
          <cell r="P2091">
            <v>63</v>
          </cell>
          <cell r="AS2091">
            <v>2560</v>
          </cell>
        </row>
        <row r="2092">
          <cell r="A2092">
            <v>41864</v>
          </cell>
          <cell r="B2092">
            <v>2580</v>
          </cell>
          <cell r="D2092">
            <v>2600</v>
          </cell>
          <cell r="P2092">
            <v>63</v>
          </cell>
          <cell r="AS2092">
            <v>2560</v>
          </cell>
        </row>
        <row r="2093">
          <cell r="A2093">
            <v>41865</v>
          </cell>
          <cell r="B2093">
            <v>2580</v>
          </cell>
          <cell r="D2093">
            <v>2600</v>
          </cell>
          <cell r="P2093">
            <v>63</v>
          </cell>
        </row>
        <row r="2094">
          <cell r="A2094">
            <v>41866</v>
          </cell>
          <cell r="B2094">
            <v>2580</v>
          </cell>
          <cell r="D2094">
            <v>2600</v>
          </cell>
          <cell r="P2094">
            <v>63</v>
          </cell>
        </row>
        <row r="2095">
          <cell r="A2095">
            <v>41869</v>
          </cell>
          <cell r="B2095">
            <v>2580</v>
          </cell>
          <cell r="D2095">
            <v>2610</v>
          </cell>
          <cell r="P2095">
            <v>63</v>
          </cell>
        </row>
        <row r="2096">
          <cell r="A2096">
            <v>41870</v>
          </cell>
          <cell r="B2096">
            <v>2580</v>
          </cell>
          <cell r="D2096">
            <v>2610</v>
          </cell>
          <cell r="P2096">
            <v>63</v>
          </cell>
          <cell r="Y2096">
            <v>2320</v>
          </cell>
        </row>
        <row r="2097">
          <cell r="A2097">
            <v>41871</v>
          </cell>
          <cell r="B2097">
            <v>2580</v>
          </cell>
          <cell r="D2097">
            <v>2610</v>
          </cell>
          <cell r="P2097">
            <v>63</v>
          </cell>
          <cell r="Y2097">
            <v>2320</v>
          </cell>
        </row>
        <row r="2098">
          <cell r="A2098">
            <v>41872</v>
          </cell>
          <cell r="B2098">
            <v>2580</v>
          </cell>
          <cell r="D2098">
            <v>2610</v>
          </cell>
          <cell r="P2098">
            <v>63</v>
          </cell>
          <cell r="AS2098">
            <v>2560</v>
          </cell>
        </row>
        <row r="2099">
          <cell r="A2099">
            <v>41873</v>
          </cell>
          <cell r="B2099">
            <v>2580</v>
          </cell>
          <cell r="D2099">
            <v>2610</v>
          </cell>
          <cell r="P2099">
            <v>63</v>
          </cell>
          <cell r="AS2099">
            <v>2560</v>
          </cell>
        </row>
        <row r="2100">
          <cell r="A2100">
            <v>41876</v>
          </cell>
          <cell r="B2100">
            <v>2560</v>
          </cell>
          <cell r="D2100">
            <v>2610</v>
          </cell>
          <cell r="P2100">
            <v>63</v>
          </cell>
          <cell r="AS2100">
            <v>2560</v>
          </cell>
        </row>
        <row r="2101">
          <cell r="A2101">
            <v>41877</v>
          </cell>
          <cell r="B2101">
            <v>2560</v>
          </cell>
          <cell r="D2101">
            <v>2610</v>
          </cell>
          <cell r="P2101">
            <v>63</v>
          </cell>
        </row>
        <row r="2102">
          <cell r="A2102">
            <v>41878</v>
          </cell>
          <cell r="B2102">
            <v>2560</v>
          </cell>
          <cell r="D2102">
            <v>2610</v>
          </cell>
          <cell r="P2102">
            <v>63</v>
          </cell>
        </row>
        <row r="2103">
          <cell r="A2103">
            <v>41879</v>
          </cell>
          <cell r="B2103">
            <v>2560</v>
          </cell>
          <cell r="D2103">
            <v>2610</v>
          </cell>
          <cell r="P2103">
            <v>63</v>
          </cell>
          <cell r="AS2103">
            <v>2580</v>
          </cell>
        </row>
        <row r="2104">
          <cell r="A2104">
            <v>41880</v>
          </cell>
          <cell r="B2104">
            <v>2560</v>
          </cell>
          <cell r="D2104">
            <v>2610</v>
          </cell>
          <cell r="P2104">
            <v>63</v>
          </cell>
          <cell r="AS2104">
            <v>2580</v>
          </cell>
        </row>
        <row r="2105">
          <cell r="A2105">
            <v>41883</v>
          </cell>
          <cell r="B2105">
            <v>2560</v>
          </cell>
          <cell r="D2105">
            <v>2610</v>
          </cell>
          <cell r="P2105">
            <v>63</v>
          </cell>
        </row>
        <row r="2106">
          <cell r="A2106">
            <v>41884</v>
          </cell>
          <cell r="B2106">
            <v>2560</v>
          </cell>
          <cell r="D2106">
            <v>2610</v>
          </cell>
          <cell r="P2106">
            <v>63</v>
          </cell>
        </row>
        <row r="2107">
          <cell r="A2107">
            <v>41885</v>
          </cell>
          <cell r="B2107">
            <v>2560</v>
          </cell>
          <cell r="D2107">
            <v>2610</v>
          </cell>
          <cell r="P2107">
            <v>63</v>
          </cell>
        </row>
        <row r="2108">
          <cell r="A2108">
            <v>41886</v>
          </cell>
          <cell r="B2108">
            <v>2560</v>
          </cell>
          <cell r="D2108">
            <v>2610</v>
          </cell>
          <cell r="P2108">
            <v>63</v>
          </cell>
          <cell r="AS2108">
            <v>2580</v>
          </cell>
        </row>
        <row r="2109">
          <cell r="A2109">
            <v>41887</v>
          </cell>
          <cell r="B2109">
            <v>2560</v>
          </cell>
          <cell r="D2109">
            <v>2610</v>
          </cell>
          <cell r="P2109">
            <v>63</v>
          </cell>
          <cell r="AS2109">
            <v>2580</v>
          </cell>
        </row>
        <row r="2110">
          <cell r="A2110">
            <v>41891</v>
          </cell>
          <cell r="B2110">
            <v>2560</v>
          </cell>
          <cell r="D2110">
            <v>2610</v>
          </cell>
          <cell r="P2110">
            <v>63</v>
          </cell>
        </row>
        <row r="2111">
          <cell r="A2111">
            <v>41892</v>
          </cell>
          <cell r="B2111">
            <v>2560</v>
          </cell>
          <cell r="D2111">
            <v>2610</v>
          </cell>
          <cell r="P2111">
            <v>63</v>
          </cell>
        </row>
        <row r="2112">
          <cell r="A2112">
            <v>41893</v>
          </cell>
          <cell r="B2112">
            <v>2560</v>
          </cell>
          <cell r="D2112">
            <v>2610</v>
          </cell>
          <cell r="P2112">
            <v>63</v>
          </cell>
        </row>
        <row r="2113">
          <cell r="A2113">
            <v>41894</v>
          </cell>
          <cell r="B2113">
            <v>2560</v>
          </cell>
          <cell r="D2113">
            <v>2610</v>
          </cell>
          <cell r="P2113">
            <v>63</v>
          </cell>
          <cell r="AS2113">
            <v>2580</v>
          </cell>
        </row>
        <row r="2114">
          <cell r="A2114">
            <v>41897</v>
          </cell>
          <cell r="B2114">
            <v>2525</v>
          </cell>
          <cell r="D2114">
            <v>2550</v>
          </cell>
          <cell r="P2114">
            <v>63</v>
          </cell>
          <cell r="AS2114">
            <v>2500</v>
          </cell>
        </row>
        <row r="2115">
          <cell r="A2115">
            <v>41898</v>
          </cell>
          <cell r="B2115">
            <v>2520</v>
          </cell>
          <cell r="D2115">
            <v>2550</v>
          </cell>
          <cell r="P2115">
            <v>63</v>
          </cell>
          <cell r="AS2115">
            <v>2500</v>
          </cell>
        </row>
        <row r="2116">
          <cell r="A2116">
            <v>41899</v>
          </cell>
          <cell r="B2116">
            <v>2520</v>
          </cell>
          <cell r="D2116">
            <v>2550</v>
          </cell>
          <cell r="P2116">
            <v>63</v>
          </cell>
        </row>
        <row r="2117">
          <cell r="A2117">
            <v>41900</v>
          </cell>
          <cell r="B2117">
            <v>2510</v>
          </cell>
          <cell r="D2117">
            <v>2540</v>
          </cell>
          <cell r="P2117">
            <v>63</v>
          </cell>
        </row>
        <row r="2118">
          <cell r="A2118">
            <v>41901</v>
          </cell>
          <cell r="B2118">
            <v>2490</v>
          </cell>
          <cell r="D2118">
            <v>2540</v>
          </cell>
          <cell r="P2118">
            <v>63</v>
          </cell>
          <cell r="AS2118">
            <v>2460</v>
          </cell>
        </row>
        <row r="2119">
          <cell r="A2119">
            <v>41904</v>
          </cell>
          <cell r="B2119">
            <v>2430</v>
          </cell>
          <cell r="D2119">
            <v>2490</v>
          </cell>
          <cell r="P2119">
            <v>63</v>
          </cell>
          <cell r="AS2119">
            <v>2420</v>
          </cell>
        </row>
        <row r="2120">
          <cell r="A2120">
            <v>41905</v>
          </cell>
          <cell r="B2120">
            <v>2430</v>
          </cell>
          <cell r="D2120">
            <v>2480</v>
          </cell>
          <cell r="P2120">
            <v>63</v>
          </cell>
          <cell r="AS2120">
            <v>2420</v>
          </cell>
        </row>
        <row r="2121">
          <cell r="A2121">
            <v>41906</v>
          </cell>
          <cell r="B2121">
            <v>2430</v>
          </cell>
          <cell r="D2121">
            <v>2480</v>
          </cell>
          <cell r="P2121">
            <v>63</v>
          </cell>
        </row>
        <row r="2122">
          <cell r="A2122">
            <v>41907</v>
          </cell>
          <cell r="B2122">
            <v>2430</v>
          </cell>
          <cell r="D2122">
            <v>2470</v>
          </cell>
          <cell r="P2122">
            <v>63</v>
          </cell>
        </row>
        <row r="2123">
          <cell r="A2123">
            <v>41908</v>
          </cell>
          <cell r="B2123">
            <v>2420</v>
          </cell>
          <cell r="D2123">
            <v>2460</v>
          </cell>
          <cell r="P2123">
            <v>63</v>
          </cell>
          <cell r="AS2123">
            <v>2380</v>
          </cell>
          <cell r="AV2123">
            <v>2300</v>
          </cell>
        </row>
        <row r="2124">
          <cell r="A2124">
            <v>41910</v>
          </cell>
          <cell r="P2124">
            <v>63</v>
          </cell>
          <cell r="AS2124">
            <v>2380</v>
          </cell>
        </row>
        <row r="2125">
          <cell r="A2125">
            <v>41911</v>
          </cell>
          <cell r="B2125">
            <v>2430</v>
          </cell>
          <cell r="D2125">
            <v>2460</v>
          </cell>
          <cell r="P2125">
            <v>63</v>
          </cell>
        </row>
        <row r="2126">
          <cell r="A2126">
            <v>41912</v>
          </cell>
          <cell r="B2126">
            <v>2430</v>
          </cell>
          <cell r="D2126">
            <v>2460</v>
          </cell>
          <cell r="P2126">
            <v>63</v>
          </cell>
          <cell r="AS2126">
            <v>2380</v>
          </cell>
        </row>
        <row r="2127">
          <cell r="A2127">
            <v>41920</v>
          </cell>
          <cell r="B2127">
            <v>2410</v>
          </cell>
          <cell r="D2127">
            <v>2430</v>
          </cell>
          <cell r="P2127">
            <v>63</v>
          </cell>
          <cell r="AV2127">
            <v>2360</v>
          </cell>
        </row>
        <row r="2128">
          <cell r="A2128">
            <v>41921</v>
          </cell>
          <cell r="B2128">
            <v>2410</v>
          </cell>
          <cell r="D2128">
            <v>2430</v>
          </cell>
          <cell r="P2128">
            <v>63</v>
          </cell>
        </row>
        <row r="2129">
          <cell r="A2129">
            <v>41922</v>
          </cell>
          <cell r="B2129">
            <v>2400</v>
          </cell>
          <cell r="D2129">
            <v>2430</v>
          </cell>
          <cell r="P2129">
            <v>63</v>
          </cell>
          <cell r="AS2129">
            <v>2370</v>
          </cell>
        </row>
        <row r="2130">
          <cell r="A2130">
            <v>41923</v>
          </cell>
          <cell r="P2130">
            <v>63</v>
          </cell>
          <cell r="AS2130">
            <v>2370</v>
          </cell>
        </row>
        <row r="2131">
          <cell r="A2131">
            <v>41925</v>
          </cell>
          <cell r="B2131">
            <v>2390</v>
          </cell>
          <cell r="D2131">
            <v>2420</v>
          </cell>
          <cell r="P2131">
            <v>63</v>
          </cell>
          <cell r="AS2131">
            <v>2370</v>
          </cell>
          <cell r="AV2131">
            <v>2300</v>
          </cell>
        </row>
        <row r="2132">
          <cell r="A2132">
            <v>41926</v>
          </cell>
          <cell r="B2132">
            <v>2380</v>
          </cell>
          <cell r="D2132">
            <v>2420</v>
          </cell>
          <cell r="P2132">
            <v>63</v>
          </cell>
          <cell r="AS2132">
            <v>2370</v>
          </cell>
        </row>
        <row r="2133">
          <cell r="A2133">
            <v>41927</v>
          </cell>
          <cell r="B2133">
            <v>2380</v>
          </cell>
          <cell r="D2133">
            <v>2420</v>
          </cell>
          <cell r="P2133">
            <v>63</v>
          </cell>
        </row>
        <row r="2134">
          <cell r="A2134">
            <v>41928</v>
          </cell>
          <cell r="B2134">
            <v>2380</v>
          </cell>
          <cell r="D2134">
            <v>2410</v>
          </cell>
          <cell r="P2134">
            <v>63</v>
          </cell>
          <cell r="AV2134">
            <v>2260</v>
          </cell>
        </row>
        <row r="2135">
          <cell r="A2135">
            <v>41929</v>
          </cell>
          <cell r="B2135">
            <v>2370</v>
          </cell>
          <cell r="D2135">
            <v>2400</v>
          </cell>
          <cell r="P2135">
            <v>63</v>
          </cell>
          <cell r="AS2135">
            <v>2340</v>
          </cell>
          <cell r="AV2135">
            <v>2260</v>
          </cell>
        </row>
        <row r="2136">
          <cell r="A2136">
            <v>41932</v>
          </cell>
          <cell r="B2136">
            <v>2350</v>
          </cell>
          <cell r="D2136">
            <v>2380</v>
          </cell>
          <cell r="P2136">
            <v>63</v>
          </cell>
          <cell r="AS2136">
            <v>2340</v>
          </cell>
        </row>
        <row r="2137">
          <cell r="A2137">
            <v>41933</v>
          </cell>
          <cell r="B2137">
            <v>2330</v>
          </cell>
          <cell r="D2137">
            <v>2350</v>
          </cell>
          <cell r="P2137">
            <v>63</v>
          </cell>
          <cell r="AV2137">
            <v>2240</v>
          </cell>
        </row>
        <row r="2138">
          <cell r="A2138">
            <v>41934</v>
          </cell>
          <cell r="B2138">
            <v>2330</v>
          </cell>
          <cell r="D2138">
            <v>2350</v>
          </cell>
          <cell r="P2138">
            <v>63</v>
          </cell>
        </row>
        <row r="2139">
          <cell r="A2139">
            <v>41935</v>
          </cell>
          <cell r="B2139">
            <v>2310</v>
          </cell>
          <cell r="D2139">
            <v>2340</v>
          </cell>
          <cell r="P2139">
            <v>63</v>
          </cell>
        </row>
        <row r="2140">
          <cell r="A2140">
            <v>41936</v>
          </cell>
          <cell r="B2140">
            <v>2310</v>
          </cell>
          <cell r="D2140">
            <v>2340</v>
          </cell>
          <cell r="P2140">
            <v>63</v>
          </cell>
          <cell r="AV2140">
            <v>2200</v>
          </cell>
        </row>
        <row r="2141">
          <cell r="A2141">
            <v>41939</v>
          </cell>
          <cell r="B2141">
            <v>2310</v>
          </cell>
          <cell r="D2141">
            <v>2350</v>
          </cell>
          <cell r="P2141">
            <v>63</v>
          </cell>
          <cell r="AS2141">
            <v>2290</v>
          </cell>
          <cell r="AV2141">
            <v>2200</v>
          </cell>
        </row>
        <row r="2142">
          <cell r="A2142">
            <v>41940</v>
          </cell>
          <cell r="B2142">
            <v>2320</v>
          </cell>
          <cell r="D2142">
            <v>2360</v>
          </cell>
          <cell r="P2142">
            <v>63</v>
          </cell>
          <cell r="AS2142">
            <v>2290</v>
          </cell>
          <cell r="AV2142">
            <v>2200</v>
          </cell>
        </row>
        <row r="2143">
          <cell r="A2143">
            <v>41941</v>
          </cell>
          <cell r="B2143">
            <v>2320</v>
          </cell>
          <cell r="D2143">
            <v>2360</v>
          </cell>
          <cell r="P2143">
            <v>63</v>
          </cell>
          <cell r="AS2143">
            <v>2290</v>
          </cell>
        </row>
        <row r="2144">
          <cell r="A2144">
            <v>41942</v>
          </cell>
          <cell r="B2144">
            <v>2320</v>
          </cell>
          <cell r="D2144">
            <v>2370</v>
          </cell>
          <cell r="P2144">
            <v>63</v>
          </cell>
          <cell r="AV2144">
            <v>2200</v>
          </cell>
        </row>
        <row r="2145">
          <cell r="A2145">
            <v>41943</v>
          </cell>
          <cell r="B2145">
            <v>2320</v>
          </cell>
          <cell r="D2145">
            <v>2370</v>
          </cell>
          <cell r="P2145">
            <v>63</v>
          </cell>
          <cell r="AV2145">
            <v>2200</v>
          </cell>
        </row>
        <row r="2146">
          <cell r="A2146">
            <v>41946</v>
          </cell>
          <cell r="B2146">
            <v>2330</v>
          </cell>
          <cell r="D2146">
            <v>2360</v>
          </cell>
          <cell r="P2146">
            <v>63</v>
          </cell>
          <cell r="AS2146">
            <v>2300</v>
          </cell>
          <cell r="AV2146">
            <v>2220</v>
          </cell>
        </row>
        <row r="2147">
          <cell r="A2147">
            <v>41947</v>
          </cell>
          <cell r="B2147">
            <v>2330</v>
          </cell>
          <cell r="D2147">
            <v>2360</v>
          </cell>
          <cell r="P2147">
            <v>63</v>
          </cell>
          <cell r="AS2147">
            <v>2300</v>
          </cell>
          <cell r="AV2147">
            <v>2220</v>
          </cell>
        </row>
        <row r="2148">
          <cell r="A2148">
            <v>41948</v>
          </cell>
          <cell r="B2148">
            <v>2330</v>
          </cell>
          <cell r="D2148">
            <v>2360</v>
          </cell>
          <cell r="P2148">
            <v>63</v>
          </cell>
          <cell r="AS2148">
            <v>2300</v>
          </cell>
          <cell r="AV2148">
            <v>2240</v>
          </cell>
        </row>
        <row r="2149">
          <cell r="A2149">
            <v>41949</v>
          </cell>
          <cell r="B2149">
            <v>2330</v>
          </cell>
          <cell r="D2149">
            <v>2360</v>
          </cell>
          <cell r="P2149">
            <v>63</v>
          </cell>
        </row>
        <row r="2150">
          <cell r="A2150">
            <v>41950</v>
          </cell>
          <cell r="B2150">
            <v>2330</v>
          </cell>
          <cell r="D2150">
            <v>2360</v>
          </cell>
          <cell r="P2150">
            <v>63</v>
          </cell>
          <cell r="Y2150">
            <v>2100</v>
          </cell>
          <cell r="AS2150">
            <v>2290</v>
          </cell>
          <cell r="AV2150">
            <v>2220</v>
          </cell>
        </row>
        <row r="2151">
          <cell r="A2151">
            <v>41953</v>
          </cell>
          <cell r="B2151">
            <v>2320</v>
          </cell>
          <cell r="D2151">
            <v>2360</v>
          </cell>
          <cell r="P2151">
            <v>63</v>
          </cell>
        </row>
        <row r="2152">
          <cell r="A2152">
            <v>41954</v>
          </cell>
          <cell r="B2152">
            <v>2320</v>
          </cell>
          <cell r="D2152">
            <v>2360</v>
          </cell>
          <cell r="P2152">
            <v>63</v>
          </cell>
        </row>
        <row r="2153">
          <cell r="A2153">
            <v>41955</v>
          </cell>
          <cell r="B2153">
            <v>2310</v>
          </cell>
          <cell r="D2153">
            <v>2360</v>
          </cell>
          <cell r="P2153">
            <v>63</v>
          </cell>
        </row>
        <row r="2154">
          <cell r="A2154">
            <v>41956</v>
          </cell>
          <cell r="B2154">
            <v>2310</v>
          </cell>
          <cell r="D2154">
            <v>2360</v>
          </cell>
          <cell r="P2154">
            <v>63</v>
          </cell>
        </row>
        <row r="2155">
          <cell r="A2155">
            <v>41957</v>
          </cell>
          <cell r="B2155">
            <v>2310</v>
          </cell>
          <cell r="D2155">
            <v>2360</v>
          </cell>
          <cell r="P2155">
            <v>63</v>
          </cell>
          <cell r="AS2155">
            <v>2300</v>
          </cell>
          <cell r="AV2155">
            <v>2220</v>
          </cell>
        </row>
        <row r="2156">
          <cell r="A2156">
            <v>41960</v>
          </cell>
          <cell r="B2156">
            <v>2320</v>
          </cell>
          <cell r="D2156">
            <v>2360</v>
          </cell>
          <cell r="P2156">
            <v>63</v>
          </cell>
          <cell r="AS2156">
            <v>2300</v>
          </cell>
        </row>
        <row r="2157">
          <cell r="A2157">
            <v>41961</v>
          </cell>
          <cell r="B2157">
            <v>2320</v>
          </cell>
          <cell r="D2157">
            <v>2370</v>
          </cell>
          <cell r="P2157">
            <v>63</v>
          </cell>
          <cell r="AS2157">
            <v>2300</v>
          </cell>
          <cell r="AV2157">
            <v>2220</v>
          </cell>
        </row>
        <row r="2158">
          <cell r="A2158">
            <v>41962</v>
          </cell>
          <cell r="B2158">
            <v>2320</v>
          </cell>
          <cell r="D2158">
            <v>2370</v>
          </cell>
          <cell r="P2158">
            <v>63</v>
          </cell>
          <cell r="AV2158">
            <v>2220</v>
          </cell>
        </row>
        <row r="2159">
          <cell r="A2159">
            <v>41963</v>
          </cell>
          <cell r="B2159">
            <v>2320</v>
          </cell>
          <cell r="D2159">
            <v>2370</v>
          </cell>
          <cell r="P2159">
            <v>63</v>
          </cell>
        </row>
        <row r="2160">
          <cell r="A2160">
            <v>41964</v>
          </cell>
          <cell r="B2160">
            <v>2320</v>
          </cell>
          <cell r="D2160">
            <v>2370</v>
          </cell>
          <cell r="P2160">
            <v>63</v>
          </cell>
          <cell r="Y2160">
            <v>2080</v>
          </cell>
          <cell r="AS2160">
            <v>2300</v>
          </cell>
        </row>
        <row r="2161">
          <cell r="A2161">
            <v>41967</v>
          </cell>
          <cell r="B2161">
            <v>2310</v>
          </cell>
          <cell r="D2161">
            <v>2350</v>
          </cell>
          <cell r="P2161">
            <v>63</v>
          </cell>
          <cell r="Y2161">
            <v>2080</v>
          </cell>
          <cell r="AS2161">
            <v>2300</v>
          </cell>
          <cell r="AV2161">
            <v>2220</v>
          </cell>
        </row>
        <row r="2162">
          <cell r="A2162">
            <v>41968</v>
          </cell>
          <cell r="B2162">
            <v>2300</v>
          </cell>
          <cell r="D2162">
            <v>2340</v>
          </cell>
          <cell r="P2162">
            <v>63</v>
          </cell>
          <cell r="AS2162">
            <v>2300</v>
          </cell>
          <cell r="AV2162">
            <v>2200</v>
          </cell>
        </row>
        <row r="2163">
          <cell r="A2163">
            <v>41969</v>
          </cell>
          <cell r="B2163">
            <v>2300</v>
          </cell>
          <cell r="D2163">
            <v>2340</v>
          </cell>
          <cell r="P2163">
            <v>63</v>
          </cell>
          <cell r="AS2163">
            <v>2300</v>
          </cell>
          <cell r="AV2163">
            <v>2200</v>
          </cell>
        </row>
        <row r="2164">
          <cell r="A2164">
            <v>41970</v>
          </cell>
          <cell r="B2164">
            <v>2300</v>
          </cell>
          <cell r="D2164">
            <v>2340</v>
          </cell>
          <cell r="P2164">
            <v>63</v>
          </cell>
        </row>
        <row r="2165">
          <cell r="A2165">
            <v>41971</v>
          </cell>
          <cell r="B2165">
            <v>2300</v>
          </cell>
          <cell r="D2165">
            <v>2340</v>
          </cell>
          <cell r="P2165">
            <v>63</v>
          </cell>
          <cell r="Y2165">
            <v>2080</v>
          </cell>
          <cell r="AS2165">
            <v>2300</v>
          </cell>
        </row>
        <row r="2166">
          <cell r="A2166">
            <v>41974</v>
          </cell>
          <cell r="B2166">
            <v>2310</v>
          </cell>
          <cell r="D2166">
            <v>2340</v>
          </cell>
          <cell r="P2166">
            <v>63</v>
          </cell>
          <cell r="AS2166">
            <v>2300</v>
          </cell>
        </row>
        <row r="2167">
          <cell r="A2167">
            <v>41975</v>
          </cell>
          <cell r="B2167">
            <v>2310</v>
          </cell>
          <cell r="D2167">
            <v>2340</v>
          </cell>
          <cell r="P2167">
            <v>63</v>
          </cell>
        </row>
        <row r="2168">
          <cell r="A2168">
            <v>41976</v>
          </cell>
          <cell r="B2168">
            <v>2310</v>
          </cell>
          <cell r="D2168">
            <v>2340</v>
          </cell>
          <cell r="P2168">
            <v>63</v>
          </cell>
          <cell r="AS2168">
            <v>2300</v>
          </cell>
        </row>
        <row r="2169">
          <cell r="A2169">
            <v>41977</v>
          </cell>
          <cell r="B2169">
            <v>2310</v>
          </cell>
          <cell r="D2169">
            <v>2340</v>
          </cell>
          <cell r="P2169">
            <v>63</v>
          </cell>
          <cell r="Y2169">
            <v>2080</v>
          </cell>
          <cell r="AS2169">
            <v>2300</v>
          </cell>
        </row>
        <row r="2170">
          <cell r="A2170">
            <v>41978</v>
          </cell>
          <cell r="B2170">
            <v>2310</v>
          </cell>
          <cell r="D2170">
            <v>2340</v>
          </cell>
          <cell r="P2170">
            <v>63</v>
          </cell>
          <cell r="Y2170">
            <v>2080</v>
          </cell>
        </row>
        <row r="2171">
          <cell r="A2171">
            <v>41981</v>
          </cell>
          <cell r="B2171">
            <v>2290</v>
          </cell>
          <cell r="D2171">
            <v>2340</v>
          </cell>
          <cell r="P2171">
            <v>63</v>
          </cell>
          <cell r="AS2171">
            <v>2300</v>
          </cell>
        </row>
        <row r="2172">
          <cell r="A2172">
            <v>41982</v>
          </cell>
          <cell r="B2172">
            <v>2290</v>
          </cell>
          <cell r="D2172">
            <v>2340</v>
          </cell>
          <cell r="P2172">
            <v>63</v>
          </cell>
        </row>
        <row r="2173">
          <cell r="A2173">
            <v>41983</v>
          </cell>
          <cell r="B2173">
            <v>2290</v>
          </cell>
          <cell r="D2173">
            <v>2340</v>
          </cell>
          <cell r="P2173">
            <v>63</v>
          </cell>
        </row>
        <row r="2174">
          <cell r="A2174">
            <v>41984</v>
          </cell>
          <cell r="B2174">
            <v>2300</v>
          </cell>
          <cell r="D2174">
            <v>2340</v>
          </cell>
          <cell r="P2174">
            <v>63</v>
          </cell>
          <cell r="Y2174">
            <v>2080</v>
          </cell>
          <cell r="AV2174">
            <v>2190</v>
          </cell>
        </row>
        <row r="2175">
          <cell r="A2175">
            <v>41985</v>
          </cell>
          <cell r="B2175">
            <v>2310</v>
          </cell>
          <cell r="D2175">
            <v>2340</v>
          </cell>
          <cell r="P2175">
            <v>63</v>
          </cell>
          <cell r="Y2175">
            <v>2080</v>
          </cell>
          <cell r="AS2175">
            <v>2290</v>
          </cell>
          <cell r="AV2175">
            <v>2190</v>
          </cell>
        </row>
        <row r="2176">
          <cell r="A2176">
            <v>41988</v>
          </cell>
          <cell r="B2176">
            <v>2300</v>
          </cell>
          <cell r="D2176">
            <v>2340</v>
          </cell>
          <cell r="P2176">
            <v>63</v>
          </cell>
        </row>
        <row r="2177">
          <cell r="A2177">
            <v>41989</v>
          </cell>
          <cell r="B2177">
            <v>2300</v>
          </cell>
          <cell r="D2177">
            <v>2340</v>
          </cell>
          <cell r="P2177">
            <v>63</v>
          </cell>
        </row>
        <row r="2178">
          <cell r="A2178">
            <v>41990</v>
          </cell>
          <cell r="B2178">
            <v>2300</v>
          </cell>
          <cell r="D2178">
            <v>2340</v>
          </cell>
          <cell r="P2178">
            <v>63</v>
          </cell>
        </row>
        <row r="2179">
          <cell r="A2179">
            <v>41991</v>
          </cell>
          <cell r="B2179">
            <v>2300</v>
          </cell>
          <cell r="D2179">
            <v>2340</v>
          </cell>
          <cell r="P2179">
            <v>63</v>
          </cell>
        </row>
        <row r="2180">
          <cell r="A2180">
            <v>41992</v>
          </cell>
          <cell r="B2180">
            <v>2290</v>
          </cell>
          <cell r="D2180">
            <v>2340</v>
          </cell>
          <cell r="P2180">
            <v>63</v>
          </cell>
          <cell r="Y2180">
            <v>2080</v>
          </cell>
          <cell r="AV2180">
            <v>2190</v>
          </cell>
        </row>
        <row r="2181">
          <cell r="A2181">
            <v>41995</v>
          </cell>
          <cell r="B2181">
            <v>2280</v>
          </cell>
          <cell r="D2181">
            <v>2320</v>
          </cell>
          <cell r="P2181">
            <v>63</v>
          </cell>
          <cell r="AV2181">
            <v>2190</v>
          </cell>
        </row>
        <row r="2182">
          <cell r="A2182">
            <v>41996</v>
          </cell>
          <cell r="B2182">
            <v>2280</v>
          </cell>
          <cell r="D2182">
            <v>2320</v>
          </cell>
          <cell r="P2182">
            <v>63</v>
          </cell>
          <cell r="AV2182">
            <v>2190</v>
          </cell>
        </row>
        <row r="2183">
          <cell r="A2183">
            <v>41997</v>
          </cell>
          <cell r="B2183">
            <v>2280</v>
          </cell>
          <cell r="D2183">
            <v>2320</v>
          </cell>
          <cell r="P2183">
            <v>63</v>
          </cell>
          <cell r="AS2183">
            <v>2290</v>
          </cell>
        </row>
        <row r="2184">
          <cell r="A2184">
            <v>41998</v>
          </cell>
          <cell r="B2184">
            <v>2280</v>
          </cell>
          <cell r="D2184">
            <v>2310</v>
          </cell>
          <cell r="P2184">
            <v>63</v>
          </cell>
          <cell r="AS2184">
            <v>2290</v>
          </cell>
        </row>
        <row r="2185">
          <cell r="A2185">
            <v>41999</v>
          </cell>
          <cell r="B2185">
            <v>2280</v>
          </cell>
          <cell r="D2185">
            <v>2310</v>
          </cell>
          <cell r="P2185">
            <v>63</v>
          </cell>
          <cell r="Y2185">
            <v>2080</v>
          </cell>
          <cell r="AS2185">
            <v>2290</v>
          </cell>
          <cell r="AV2185">
            <v>2180</v>
          </cell>
        </row>
        <row r="2186">
          <cell r="A2186">
            <v>42002</v>
          </cell>
          <cell r="B2186">
            <v>2280</v>
          </cell>
          <cell r="D2186">
            <v>2310</v>
          </cell>
          <cell r="P2186">
            <v>63</v>
          </cell>
        </row>
        <row r="2187">
          <cell r="A2187">
            <v>42003</v>
          </cell>
          <cell r="B2187">
            <v>2280</v>
          </cell>
          <cell r="D2187">
            <v>2310</v>
          </cell>
          <cell r="P2187">
            <v>63</v>
          </cell>
        </row>
        <row r="2188">
          <cell r="A2188">
            <v>42004</v>
          </cell>
          <cell r="B2188">
            <v>2280</v>
          </cell>
          <cell r="D2188">
            <v>2300</v>
          </cell>
          <cell r="P2188">
            <v>63</v>
          </cell>
          <cell r="Y2188">
            <v>2080</v>
          </cell>
          <cell r="AV2188">
            <v>2180</v>
          </cell>
        </row>
        <row r="2189">
          <cell r="A2189">
            <v>42008</v>
          </cell>
          <cell r="P2189">
            <v>63</v>
          </cell>
          <cell r="AS2189">
            <v>2290</v>
          </cell>
          <cell r="AV2189">
            <v>2230</v>
          </cell>
        </row>
        <row r="2190">
          <cell r="A2190">
            <v>42009</v>
          </cell>
          <cell r="B2190">
            <v>2280</v>
          </cell>
          <cell r="D2190">
            <v>2300</v>
          </cell>
          <cell r="P2190">
            <v>63</v>
          </cell>
          <cell r="AS2190">
            <v>2290</v>
          </cell>
        </row>
        <row r="2191">
          <cell r="A2191">
            <v>42010</v>
          </cell>
          <cell r="B2191">
            <v>2280</v>
          </cell>
          <cell r="D2191">
            <v>2300</v>
          </cell>
          <cell r="P2191">
            <v>63</v>
          </cell>
        </row>
        <row r="2192">
          <cell r="A2192">
            <v>42011</v>
          </cell>
          <cell r="B2192">
            <v>2280</v>
          </cell>
          <cell r="D2192">
            <v>2310</v>
          </cell>
          <cell r="P2192">
            <v>63</v>
          </cell>
          <cell r="AS2192">
            <v>2280</v>
          </cell>
        </row>
        <row r="2193">
          <cell r="A2193">
            <v>42012</v>
          </cell>
          <cell r="B2193">
            <v>2290</v>
          </cell>
          <cell r="D2193">
            <v>2310</v>
          </cell>
          <cell r="P2193">
            <v>63</v>
          </cell>
          <cell r="AS2193">
            <v>2280</v>
          </cell>
        </row>
        <row r="2194">
          <cell r="A2194">
            <v>42013</v>
          </cell>
          <cell r="B2194">
            <v>2290</v>
          </cell>
          <cell r="D2194">
            <v>2320</v>
          </cell>
          <cell r="P2194">
            <v>63</v>
          </cell>
          <cell r="Y2194">
            <v>2080</v>
          </cell>
          <cell r="AV2194">
            <v>2230</v>
          </cell>
        </row>
        <row r="2195">
          <cell r="A2195">
            <v>42016</v>
          </cell>
          <cell r="B2195">
            <v>2300</v>
          </cell>
          <cell r="D2195">
            <v>2330</v>
          </cell>
          <cell r="P2195">
            <v>63</v>
          </cell>
          <cell r="AS2195">
            <v>2300</v>
          </cell>
          <cell r="AV2195">
            <v>2230</v>
          </cell>
        </row>
        <row r="2196">
          <cell r="A2196">
            <v>42017</v>
          </cell>
          <cell r="B2196">
            <v>2300</v>
          </cell>
          <cell r="D2196">
            <v>2330</v>
          </cell>
          <cell r="P2196">
            <v>63</v>
          </cell>
          <cell r="AS2196">
            <v>2300</v>
          </cell>
        </row>
        <row r="2197">
          <cell r="A2197">
            <v>42018</v>
          </cell>
          <cell r="B2197">
            <v>2300</v>
          </cell>
          <cell r="D2197">
            <v>2330</v>
          </cell>
          <cell r="P2197">
            <v>63</v>
          </cell>
        </row>
        <row r="2198">
          <cell r="A2198">
            <v>42019</v>
          </cell>
          <cell r="B2198">
            <v>2300</v>
          </cell>
          <cell r="D2198">
            <v>2330</v>
          </cell>
          <cell r="P2198">
            <v>63</v>
          </cell>
        </row>
        <row r="2199">
          <cell r="A2199">
            <v>42020</v>
          </cell>
          <cell r="B2199">
            <v>2300</v>
          </cell>
          <cell r="D2199">
            <v>2330</v>
          </cell>
          <cell r="P2199">
            <v>63</v>
          </cell>
          <cell r="Y2199">
            <v>2080</v>
          </cell>
          <cell r="AV2199">
            <v>2230</v>
          </cell>
        </row>
        <row r="2200">
          <cell r="A2200">
            <v>42023</v>
          </cell>
          <cell r="B2200">
            <v>2300</v>
          </cell>
          <cell r="D2200">
            <v>2330</v>
          </cell>
          <cell r="P2200">
            <v>63</v>
          </cell>
          <cell r="AS2200">
            <v>2300</v>
          </cell>
          <cell r="AV2200">
            <v>2200</v>
          </cell>
        </row>
        <row r="2201">
          <cell r="A2201">
            <v>42024</v>
          </cell>
          <cell r="B2201">
            <v>2300</v>
          </cell>
          <cell r="D2201">
            <v>2330</v>
          </cell>
          <cell r="P2201">
            <v>63</v>
          </cell>
          <cell r="AS2201">
            <v>2300</v>
          </cell>
        </row>
        <row r="2202">
          <cell r="A2202">
            <v>42025</v>
          </cell>
          <cell r="B2202">
            <v>2290</v>
          </cell>
          <cell r="D2202">
            <v>2320</v>
          </cell>
          <cell r="P2202">
            <v>63</v>
          </cell>
          <cell r="AS2202">
            <v>2300</v>
          </cell>
        </row>
        <row r="2203">
          <cell r="A2203">
            <v>42026</v>
          </cell>
          <cell r="B2203">
            <v>2290</v>
          </cell>
          <cell r="D2203">
            <v>2320</v>
          </cell>
          <cell r="P2203">
            <v>63</v>
          </cell>
          <cell r="Y2203">
            <v>2080</v>
          </cell>
        </row>
        <row r="2204">
          <cell r="A2204">
            <v>42027</v>
          </cell>
          <cell r="B2204">
            <v>2290</v>
          </cell>
          <cell r="D2204">
            <v>2320</v>
          </cell>
          <cell r="P2204">
            <v>63</v>
          </cell>
          <cell r="Y2204">
            <v>2080</v>
          </cell>
        </row>
        <row r="2205">
          <cell r="A2205">
            <v>42030</v>
          </cell>
          <cell r="B2205">
            <v>2290</v>
          </cell>
          <cell r="D2205">
            <v>2320</v>
          </cell>
          <cell r="P2205">
            <v>63</v>
          </cell>
        </row>
        <row r="2206">
          <cell r="A2206">
            <v>42031</v>
          </cell>
          <cell r="B2206">
            <v>2290</v>
          </cell>
          <cell r="D2206">
            <v>2320</v>
          </cell>
          <cell r="P2206">
            <v>63</v>
          </cell>
          <cell r="AS2206">
            <v>2300</v>
          </cell>
        </row>
        <row r="2207">
          <cell r="A2207">
            <v>42032</v>
          </cell>
          <cell r="B2207">
            <v>2290</v>
          </cell>
          <cell r="D2207">
            <v>2320</v>
          </cell>
          <cell r="P2207">
            <v>63</v>
          </cell>
          <cell r="AS2207">
            <v>2300</v>
          </cell>
        </row>
        <row r="2208">
          <cell r="A2208">
            <v>42033</v>
          </cell>
          <cell r="B2208">
            <v>2290</v>
          </cell>
          <cell r="D2208">
            <v>2320</v>
          </cell>
          <cell r="P2208">
            <v>63</v>
          </cell>
          <cell r="Y2208">
            <v>2120</v>
          </cell>
          <cell r="AV2208">
            <v>2260</v>
          </cell>
        </row>
        <row r="2209">
          <cell r="A2209">
            <v>42034</v>
          </cell>
          <cell r="B2209">
            <v>2290</v>
          </cell>
          <cell r="D2209">
            <v>2320</v>
          </cell>
          <cell r="P2209">
            <v>63</v>
          </cell>
          <cell r="Y2209">
            <v>2120</v>
          </cell>
          <cell r="AV2209">
            <v>2260</v>
          </cell>
        </row>
        <row r="2210">
          <cell r="A2210">
            <v>42037</v>
          </cell>
          <cell r="B2210">
            <v>2290</v>
          </cell>
          <cell r="D2210">
            <v>2320</v>
          </cell>
          <cell r="P2210">
            <v>63</v>
          </cell>
        </row>
        <row r="2211">
          <cell r="A2211">
            <v>42038</v>
          </cell>
          <cell r="B2211">
            <v>2290</v>
          </cell>
          <cell r="D2211">
            <v>2320</v>
          </cell>
          <cell r="P2211">
            <v>63</v>
          </cell>
        </row>
        <row r="2212">
          <cell r="A2212">
            <v>42039</v>
          </cell>
          <cell r="B2212">
            <v>2290</v>
          </cell>
          <cell r="D2212">
            <v>2320</v>
          </cell>
          <cell r="P2212">
            <v>63</v>
          </cell>
        </row>
        <row r="2213">
          <cell r="A2213">
            <v>42040</v>
          </cell>
          <cell r="B2213">
            <v>2300</v>
          </cell>
          <cell r="D2213">
            <v>2320</v>
          </cell>
          <cell r="P2213">
            <v>63</v>
          </cell>
          <cell r="Y2213">
            <v>2140</v>
          </cell>
          <cell r="AV2213">
            <v>2260</v>
          </cell>
        </row>
        <row r="2214">
          <cell r="A2214">
            <v>42041</v>
          </cell>
          <cell r="B2214">
            <v>2300</v>
          </cell>
          <cell r="D2214">
            <v>2330</v>
          </cell>
          <cell r="P2214">
            <v>63</v>
          </cell>
          <cell r="Y2214">
            <v>2140</v>
          </cell>
          <cell r="AS2214">
            <v>2300</v>
          </cell>
          <cell r="AV2214">
            <v>2260</v>
          </cell>
        </row>
        <row r="2215">
          <cell r="A2215">
            <v>42042</v>
          </cell>
          <cell r="P2215">
            <v>63</v>
          </cell>
          <cell r="AS2215">
            <v>2300</v>
          </cell>
          <cell r="AV2215">
            <v>2260</v>
          </cell>
        </row>
        <row r="2216">
          <cell r="A2216">
            <v>42044</v>
          </cell>
          <cell r="B2216">
            <v>2300</v>
          </cell>
          <cell r="D2216">
            <v>2330</v>
          </cell>
          <cell r="P2216">
            <v>63</v>
          </cell>
          <cell r="AS2216">
            <v>2300</v>
          </cell>
          <cell r="AV2216">
            <v>2280</v>
          </cell>
        </row>
        <row r="2217">
          <cell r="A2217">
            <v>42045</v>
          </cell>
          <cell r="B2217">
            <v>2300</v>
          </cell>
          <cell r="D2217">
            <v>2330</v>
          </cell>
          <cell r="P2217">
            <v>63</v>
          </cell>
          <cell r="AV2217">
            <v>2280</v>
          </cell>
        </row>
        <row r="2218">
          <cell r="A2218">
            <v>42046</v>
          </cell>
          <cell r="B2218">
            <v>2300</v>
          </cell>
          <cell r="D2218">
            <v>2330</v>
          </cell>
          <cell r="P2218">
            <v>63</v>
          </cell>
        </row>
        <row r="2219">
          <cell r="A2219">
            <v>42047</v>
          </cell>
          <cell r="B2219">
            <v>2300</v>
          </cell>
          <cell r="D2219">
            <v>2330</v>
          </cell>
          <cell r="P2219">
            <v>63</v>
          </cell>
          <cell r="Y2219">
            <v>2140</v>
          </cell>
        </row>
        <row r="2220">
          <cell r="A2220">
            <v>42048</v>
          </cell>
          <cell r="B2220">
            <v>2300</v>
          </cell>
          <cell r="D2220">
            <v>2330</v>
          </cell>
          <cell r="P2220">
            <v>63</v>
          </cell>
          <cell r="Y2220">
            <v>2140</v>
          </cell>
          <cell r="AS2220">
            <v>2320</v>
          </cell>
        </row>
        <row r="2221">
          <cell r="A2221">
            <v>42049</v>
          </cell>
          <cell r="P2221">
            <v>63</v>
          </cell>
          <cell r="AS2221">
            <v>2320</v>
          </cell>
        </row>
        <row r="2222">
          <cell r="A2222">
            <v>42061</v>
          </cell>
          <cell r="B2222">
            <v>2300</v>
          </cell>
          <cell r="D2222">
            <v>2330</v>
          </cell>
          <cell r="P2222">
            <v>63</v>
          </cell>
          <cell r="AS2222">
            <v>2320</v>
          </cell>
        </row>
        <row r="2223">
          <cell r="A2223">
            <v>42062</v>
          </cell>
          <cell r="B2223">
            <v>2300</v>
          </cell>
          <cell r="D2223">
            <v>2330</v>
          </cell>
          <cell r="P2223">
            <v>63</v>
          </cell>
          <cell r="AS2223">
            <v>2320</v>
          </cell>
        </row>
        <row r="2224">
          <cell r="A2224">
            <v>42063</v>
          </cell>
          <cell r="P2224">
            <v>63</v>
          </cell>
        </row>
        <row r="2225">
          <cell r="A2225">
            <v>42065</v>
          </cell>
          <cell r="B2225">
            <v>2300</v>
          </cell>
          <cell r="D2225">
            <v>2340</v>
          </cell>
          <cell r="P2225">
            <v>63</v>
          </cell>
          <cell r="AS2225">
            <v>2320</v>
          </cell>
        </row>
        <row r="2226">
          <cell r="A2226">
            <v>42066</v>
          </cell>
          <cell r="B2226">
            <v>2310</v>
          </cell>
          <cell r="D2226">
            <v>2340</v>
          </cell>
          <cell r="P2226">
            <v>63</v>
          </cell>
          <cell r="AS2226">
            <v>2320</v>
          </cell>
        </row>
        <row r="2227">
          <cell r="A2227">
            <v>42067</v>
          </cell>
          <cell r="B2227">
            <v>2310</v>
          </cell>
          <cell r="D2227">
            <v>2350</v>
          </cell>
          <cell r="P2227">
            <v>63</v>
          </cell>
          <cell r="AS2227">
            <v>2320</v>
          </cell>
        </row>
        <row r="2228">
          <cell r="A2228">
            <v>42068</v>
          </cell>
          <cell r="B2228">
            <v>2310</v>
          </cell>
          <cell r="D2228">
            <v>2350</v>
          </cell>
          <cell r="P2228">
            <v>63</v>
          </cell>
          <cell r="AS2228">
            <v>2320</v>
          </cell>
        </row>
        <row r="2229">
          <cell r="A2229">
            <v>42069</v>
          </cell>
          <cell r="B2229">
            <v>2320</v>
          </cell>
          <cell r="D2229">
            <v>2350</v>
          </cell>
          <cell r="P2229">
            <v>63</v>
          </cell>
          <cell r="AV2229">
            <v>2280</v>
          </cell>
        </row>
        <row r="2230">
          <cell r="A2230">
            <v>42072</v>
          </cell>
          <cell r="B2230">
            <v>2360</v>
          </cell>
          <cell r="D2230">
            <v>2370</v>
          </cell>
          <cell r="P2230">
            <v>63</v>
          </cell>
          <cell r="AS2230">
            <v>2320</v>
          </cell>
          <cell r="AV2230">
            <v>2310</v>
          </cell>
        </row>
        <row r="2231">
          <cell r="A2231">
            <v>42073</v>
          </cell>
          <cell r="B2231">
            <v>2380</v>
          </cell>
          <cell r="D2231">
            <v>2390</v>
          </cell>
          <cell r="P2231">
            <v>63</v>
          </cell>
          <cell r="AV2231">
            <v>2340</v>
          </cell>
        </row>
        <row r="2232">
          <cell r="A2232">
            <v>42074</v>
          </cell>
          <cell r="B2232">
            <v>2380</v>
          </cell>
          <cell r="D2232">
            <v>2400</v>
          </cell>
          <cell r="P2232">
            <v>63</v>
          </cell>
        </row>
        <row r="2233">
          <cell r="A2233">
            <v>42075</v>
          </cell>
          <cell r="B2233">
            <v>2390</v>
          </cell>
          <cell r="D2233">
            <v>2410</v>
          </cell>
          <cell r="P2233">
            <v>63</v>
          </cell>
        </row>
        <row r="2234">
          <cell r="A2234">
            <v>42076</v>
          </cell>
          <cell r="B2234">
            <v>2390</v>
          </cell>
          <cell r="D2234">
            <v>2410</v>
          </cell>
          <cell r="P2234">
            <v>63</v>
          </cell>
          <cell r="AS2234">
            <v>2320</v>
          </cell>
          <cell r="AV2234">
            <v>2370</v>
          </cell>
        </row>
        <row r="2235">
          <cell r="A2235">
            <v>42079</v>
          </cell>
          <cell r="B2235">
            <v>2400</v>
          </cell>
          <cell r="D2235">
            <v>2420</v>
          </cell>
          <cell r="P2235">
            <v>63</v>
          </cell>
          <cell r="AS2235">
            <v>2360</v>
          </cell>
          <cell r="AV2235">
            <v>2370</v>
          </cell>
        </row>
        <row r="2236">
          <cell r="A2236">
            <v>42080</v>
          </cell>
          <cell r="B2236">
            <v>2400</v>
          </cell>
          <cell r="D2236">
            <v>2420</v>
          </cell>
          <cell r="P2236">
            <v>63</v>
          </cell>
          <cell r="Y2236">
            <v>2180</v>
          </cell>
          <cell r="AS2236">
            <v>2360</v>
          </cell>
        </row>
        <row r="2237">
          <cell r="A2237">
            <v>42081</v>
          </cell>
          <cell r="B2237">
            <v>2400</v>
          </cell>
          <cell r="D2237">
            <v>2430</v>
          </cell>
          <cell r="P2237">
            <v>63</v>
          </cell>
          <cell r="Y2237">
            <v>2180</v>
          </cell>
        </row>
        <row r="2238">
          <cell r="A2238">
            <v>42082</v>
          </cell>
          <cell r="B2238">
            <v>2400</v>
          </cell>
          <cell r="D2238">
            <v>2420</v>
          </cell>
          <cell r="P2238">
            <v>63</v>
          </cell>
          <cell r="AS2238">
            <v>2360</v>
          </cell>
          <cell r="AV2238">
            <v>2340</v>
          </cell>
        </row>
        <row r="2239">
          <cell r="A2239">
            <v>42083</v>
          </cell>
          <cell r="B2239">
            <v>2400</v>
          </cell>
          <cell r="D2239">
            <v>2420</v>
          </cell>
          <cell r="P2239">
            <v>63</v>
          </cell>
          <cell r="AS2239">
            <v>2360</v>
          </cell>
        </row>
        <row r="2240">
          <cell r="A2240">
            <v>42086</v>
          </cell>
          <cell r="B2240">
            <v>2410</v>
          </cell>
          <cell r="D2240">
            <v>2430</v>
          </cell>
          <cell r="P2240">
            <v>63</v>
          </cell>
        </row>
        <row r="2241">
          <cell r="A2241">
            <v>42087</v>
          </cell>
          <cell r="B2241">
            <v>2430</v>
          </cell>
          <cell r="D2241">
            <v>2440</v>
          </cell>
          <cell r="P2241">
            <v>63</v>
          </cell>
        </row>
        <row r="2242">
          <cell r="A2242">
            <v>42088</v>
          </cell>
          <cell r="B2242">
            <v>2430</v>
          </cell>
          <cell r="D2242">
            <v>2440</v>
          </cell>
          <cell r="P2242">
            <v>63</v>
          </cell>
        </row>
        <row r="2243">
          <cell r="A2243">
            <v>42089</v>
          </cell>
          <cell r="B2243">
            <v>2420</v>
          </cell>
          <cell r="D2243">
            <v>2440</v>
          </cell>
          <cell r="P2243">
            <v>63</v>
          </cell>
          <cell r="AS2243">
            <v>2380</v>
          </cell>
          <cell r="AV2243">
            <v>2380</v>
          </cell>
        </row>
        <row r="2244">
          <cell r="A2244">
            <v>42090</v>
          </cell>
          <cell r="B2244">
            <v>2420</v>
          </cell>
          <cell r="D2244">
            <v>2440</v>
          </cell>
          <cell r="P2244">
            <v>63</v>
          </cell>
          <cell r="AS2244">
            <v>2380</v>
          </cell>
          <cell r="AV2244">
            <v>2340</v>
          </cell>
        </row>
        <row r="2245">
          <cell r="A2245">
            <v>42093</v>
          </cell>
          <cell r="B2245">
            <v>2420</v>
          </cell>
          <cell r="D2245">
            <v>2440</v>
          </cell>
          <cell r="P2245">
            <v>63</v>
          </cell>
          <cell r="AV2245">
            <v>2340</v>
          </cell>
        </row>
        <row r="2246">
          <cell r="A2246">
            <v>42094</v>
          </cell>
          <cell r="B2246">
            <v>2410</v>
          </cell>
          <cell r="D2246">
            <v>2440</v>
          </cell>
          <cell r="P2246">
            <v>63</v>
          </cell>
        </row>
        <row r="2247">
          <cell r="A2247">
            <v>42095</v>
          </cell>
          <cell r="B2247">
            <v>2410</v>
          </cell>
          <cell r="D2247">
            <v>2440</v>
          </cell>
          <cell r="P2247">
            <v>63</v>
          </cell>
        </row>
        <row r="2248">
          <cell r="A2248">
            <v>42096</v>
          </cell>
          <cell r="B2248">
            <v>2410</v>
          </cell>
          <cell r="D2248">
            <v>2440</v>
          </cell>
          <cell r="P2248">
            <v>63</v>
          </cell>
        </row>
        <row r="2249">
          <cell r="A2249">
            <v>42097</v>
          </cell>
          <cell r="B2249">
            <v>2410</v>
          </cell>
          <cell r="D2249">
            <v>2440</v>
          </cell>
          <cell r="P2249">
            <v>63</v>
          </cell>
          <cell r="Y2249">
            <v>2240</v>
          </cell>
          <cell r="AS2249">
            <v>2360</v>
          </cell>
        </row>
        <row r="2250">
          <cell r="A2250">
            <v>42101</v>
          </cell>
          <cell r="B2250">
            <v>2410</v>
          </cell>
          <cell r="D2250">
            <v>2430</v>
          </cell>
          <cell r="P2250">
            <v>63</v>
          </cell>
          <cell r="Y2250">
            <v>2240</v>
          </cell>
          <cell r="AV2250">
            <v>2340</v>
          </cell>
        </row>
        <row r="2251">
          <cell r="A2251">
            <v>42102</v>
          </cell>
          <cell r="B2251">
            <v>2410</v>
          </cell>
          <cell r="D2251">
            <v>2430</v>
          </cell>
          <cell r="P2251">
            <v>63</v>
          </cell>
          <cell r="AV2251">
            <v>2340</v>
          </cell>
        </row>
        <row r="2252">
          <cell r="A2252">
            <v>42103</v>
          </cell>
          <cell r="B2252">
            <v>2410</v>
          </cell>
          <cell r="D2252">
            <v>2440</v>
          </cell>
          <cell r="P2252">
            <v>63</v>
          </cell>
          <cell r="AV2252">
            <v>2340</v>
          </cell>
        </row>
        <row r="2253">
          <cell r="A2253">
            <v>42104</v>
          </cell>
          <cell r="B2253">
            <v>2410</v>
          </cell>
          <cell r="D2253">
            <v>2440</v>
          </cell>
          <cell r="P2253">
            <v>63</v>
          </cell>
          <cell r="Y2253">
            <v>2240</v>
          </cell>
          <cell r="AS2253">
            <v>2370</v>
          </cell>
        </row>
        <row r="2254">
          <cell r="A2254">
            <v>42107</v>
          </cell>
          <cell r="B2254">
            <v>2410</v>
          </cell>
          <cell r="D2254">
            <v>2440</v>
          </cell>
          <cell r="P2254">
            <v>63</v>
          </cell>
        </row>
        <row r="2255">
          <cell r="A2255">
            <v>42108</v>
          </cell>
          <cell r="B2255">
            <v>2410</v>
          </cell>
          <cell r="D2255">
            <v>2440</v>
          </cell>
          <cell r="P2255">
            <v>63</v>
          </cell>
          <cell r="AS2255">
            <v>2370</v>
          </cell>
        </row>
        <row r="2256">
          <cell r="A2256">
            <v>42109</v>
          </cell>
          <cell r="B2256">
            <v>2410</v>
          </cell>
          <cell r="D2256">
            <v>2440</v>
          </cell>
          <cell r="P2256">
            <v>63</v>
          </cell>
          <cell r="AS2256">
            <v>2370</v>
          </cell>
        </row>
        <row r="2257">
          <cell r="A2257">
            <v>42110</v>
          </cell>
          <cell r="B2257">
            <v>2410</v>
          </cell>
          <cell r="D2257">
            <v>2440</v>
          </cell>
          <cell r="P2257">
            <v>63</v>
          </cell>
          <cell r="Y2257">
            <v>2240</v>
          </cell>
          <cell r="AV2257">
            <v>2350</v>
          </cell>
        </row>
        <row r="2258">
          <cell r="A2258">
            <v>42111</v>
          </cell>
          <cell r="B2258">
            <v>2410</v>
          </cell>
          <cell r="D2258">
            <v>2430</v>
          </cell>
          <cell r="P2258">
            <v>63</v>
          </cell>
          <cell r="Y2258">
            <v>2240</v>
          </cell>
          <cell r="AS2258">
            <v>2380</v>
          </cell>
          <cell r="AV2258">
            <v>2350</v>
          </cell>
        </row>
        <row r="2259">
          <cell r="A2259">
            <v>42114</v>
          </cell>
          <cell r="B2259">
            <v>2390</v>
          </cell>
          <cell r="D2259">
            <v>2420</v>
          </cell>
          <cell r="P2259">
            <v>63</v>
          </cell>
          <cell r="Y2259">
            <v>2240</v>
          </cell>
          <cell r="AV2259">
            <v>2350</v>
          </cell>
        </row>
        <row r="2260">
          <cell r="A2260">
            <v>42115</v>
          </cell>
          <cell r="B2260">
            <v>2390</v>
          </cell>
          <cell r="D2260">
            <v>2420</v>
          </cell>
          <cell r="P2260">
            <v>63</v>
          </cell>
          <cell r="AV2260">
            <v>2350</v>
          </cell>
        </row>
        <row r="2261">
          <cell r="A2261">
            <v>42116</v>
          </cell>
          <cell r="B2261">
            <v>2390</v>
          </cell>
          <cell r="D2261">
            <v>2420</v>
          </cell>
          <cell r="P2261">
            <v>63</v>
          </cell>
        </row>
        <row r="2262">
          <cell r="A2262">
            <v>42117</v>
          </cell>
          <cell r="B2262">
            <v>2385</v>
          </cell>
          <cell r="D2262">
            <v>2415</v>
          </cell>
          <cell r="P2262">
            <v>63</v>
          </cell>
          <cell r="Y2262">
            <v>2280</v>
          </cell>
          <cell r="AS2262">
            <v>2360</v>
          </cell>
        </row>
        <row r="2263">
          <cell r="A2263">
            <v>42118</v>
          </cell>
          <cell r="B2263">
            <v>2385</v>
          </cell>
          <cell r="D2263">
            <v>2415</v>
          </cell>
          <cell r="P2263">
            <v>63</v>
          </cell>
          <cell r="Y2263">
            <v>2280</v>
          </cell>
          <cell r="AV2263">
            <v>2370</v>
          </cell>
        </row>
        <row r="2264">
          <cell r="A2264">
            <v>42121</v>
          </cell>
          <cell r="B2264">
            <v>2385</v>
          </cell>
          <cell r="D2264">
            <v>2415</v>
          </cell>
          <cell r="P2264">
            <v>63</v>
          </cell>
        </row>
        <row r="2265">
          <cell r="A2265">
            <v>42122</v>
          </cell>
          <cell r="B2265">
            <v>2385</v>
          </cell>
          <cell r="D2265">
            <v>2415</v>
          </cell>
          <cell r="P2265">
            <v>63</v>
          </cell>
        </row>
        <row r="2266">
          <cell r="A2266">
            <v>42123</v>
          </cell>
          <cell r="B2266">
            <v>2385</v>
          </cell>
          <cell r="D2266">
            <v>2415</v>
          </cell>
          <cell r="P2266">
            <v>63</v>
          </cell>
          <cell r="AS2266">
            <v>2360</v>
          </cell>
        </row>
        <row r="2267">
          <cell r="A2267">
            <v>42124</v>
          </cell>
          <cell r="B2267">
            <v>2385</v>
          </cell>
          <cell r="D2267">
            <v>2415</v>
          </cell>
          <cell r="P2267">
            <v>63</v>
          </cell>
          <cell r="Y2267">
            <v>2220</v>
          </cell>
          <cell r="AS2267">
            <v>2360</v>
          </cell>
          <cell r="AV2267">
            <v>2350</v>
          </cell>
        </row>
        <row r="2268">
          <cell r="A2268">
            <v>42128</v>
          </cell>
          <cell r="B2268">
            <v>2380</v>
          </cell>
          <cell r="D2268">
            <v>2410</v>
          </cell>
          <cell r="P2268">
            <v>63</v>
          </cell>
        </row>
        <row r="2269">
          <cell r="A2269">
            <v>42129</v>
          </cell>
          <cell r="B2269">
            <v>2380</v>
          </cell>
          <cell r="D2269">
            <v>2410</v>
          </cell>
          <cell r="P2269">
            <v>63</v>
          </cell>
        </row>
        <row r="2270">
          <cell r="A2270">
            <v>42130</v>
          </cell>
          <cell r="B2270">
            <v>2380</v>
          </cell>
          <cell r="D2270">
            <v>2410</v>
          </cell>
          <cell r="P2270">
            <v>63</v>
          </cell>
        </row>
        <row r="2271">
          <cell r="A2271">
            <v>42131</v>
          </cell>
          <cell r="B2271">
            <v>2370</v>
          </cell>
          <cell r="D2271">
            <v>2410</v>
          </cell>
          <cell r="P2271">
            <v>63</v>
          </cell>
          <cell r="Y2271">
            <v>2260</v>
          </cell>
        </row>
        <row r="2272">
          <cell r="A2272">
            <v>42132</v>
          </cell>
          <cell r="B2272">
            <v>2370</v>
          </cell>
          <cell r="D2272">
            <v>2410</v>
          </cell>
          <cell r="P2272">
            <v>63</v>
          </cell>
          <cell r="Y2272">
            <v>2260</v>
          </cell>
          <cell r="AS2272">
            <v>2350</v>
          </cell>
          <cell r="AV2272">
            <v>2350</v>
          </cell>
        </row>
        <row r="2273">
          <cell r="A2273">
            <v>42135</v>
          </cell>
          <cell r="B2273">
            <v>2370</v>
          </cell>
          <cell r="D2273">
            <v>2410</v>
          </cell>
          <cell r="P2273">
            <v>63</v>
          </cell>
          <cell r="AS2273">
            <v>2360</v>
          </cell>
        </row>
        <row r="2274">
          <cell r="A2274">
            <v>42136</v>
          </cell>
          <cell r="B2274">
            <v>2370</v>
          </cell>
          <cell r="D2274">
            <v>2410</v>
          </cell>
          <cell r="P2274">
            <v>63</v>
          </cell>
          <cell r="AS2274">
            <v>2360</v>
          </cell>
        </row>
        <row r="2275">
          <cell r="A2275">
            <v>42137</v>
          </cell>
          <cell r="B2275">
            <v>2370</v>
          </cell>
          <cell r="D2275">
            <v>2410</v>
          </cell>
          <cell r="P2275">
            <v>63</v>
          </cell>
        </row>
        <row r="2276">
          <cell r="A2276">
            <v>42138</v>
          </cell>
          <cell r="B2276">
            <v>2370</v>
          </cell>
          <cell r="D2276">
            <v>2410</v>
          </cell>
          <cell r="P2276">
            <v>63</v>
          </cell>
          <cell r="Y2276">
            <v>2260</v>
          </cell>
        </row>
        <row r="2277">
          <cell r="A2277">
            <v>42139</v>
          </cell>
          <cell r="B2277">
            <v>2370</v>
          </cell>
          <cell r="D2277">
            <v>2410</v>
          </cell>
          <cell r="P2277">
            <v>63</v>
          </cell>
          <cell r="Y2277">
            <v>2260</v>
          </cell>
        </row>
        <row r="2278">
          <cell r="A2278">
            <v>42142</v>
          </cell>
          <cell r="B2278">
            <v>2390</v>
          </cell>
          <cell r="D2278">
            <v>2420</v>
          </cell>
          <cell r="P2278">
            <v>63</v>
          </cell>
        </row>
        <row r="2279">
          <cell r="A2279">
            <v>42143</v>
          </cell>
          <cell r="B2279">
            <v>2410</v>
          </cell>
          <cell r="D2279">
            <v>2430</v>
          </cell>
          <cell r="P2279">
            <v>63</v>
          </cell>
          <cell r="AS2279">
            <v>2360</v>
          </cell>
        </row>
        <row r="2280">
          <cell r="A2280">
            <v>42144</v>
          </cell>
          <cell r="B2280">
            <v>2410</v>
          </cell>
          <cell r="D2280">
            <v>2430</v>
          </cell>
          <cell r="P2280">
            <v>63</v>
          </cell>
          <cell r="AS2280">
            <v>2360</v>
          </cell>
        </row>
        <row r="2281">
          <cell r="A2281">
            <v>42145</v>
          </cell>
          <cell r="B2281">
            <v>2410</v>
          </cell>
          <cell r="D2281">
            <v>2430</v>
          </cell>
          <cell r="P2281">
            <v>63</v>
          </cell>
          <cell r="Y2281">
            <v>2260</v>
          </cell>
        </row>
        <row r="2282">
          <cell r="A2282">
            <v>42146</v>
          </cell>
          <cell r="B2282">
            <v>2410</v>
          </cell>
          <cell r="D2282">
            <v>2430</v>
          </cell>
          <cell r="P2282">
            <v>63</v>
          </cell>
          <cell r="Y2282">
            <v>2260</v>
          </cell>
          <cell r="AS2282">
            <v>2360</v>
          </cell>
        </row>
        <row r="2283">
          <cell r="A2283">
            <v>42149</v>
          </cell>
          <cell r="B2283">
            <v>2400</v>
          </cell>
          <cell r="D2283">
            <v>2430</v>
          </cell>
          <cell r="P2283">
            <v>63</v>
          </cell>
          <cell r="AS2283">
            <v>2360</v>
          </cell>
        </row>
        <row r="2284">
          <cell r="A2284">
            <v>42150</v>
          </cell>
          <cell r="B2284">
            <v>2410</v>
          </cell>
          <cell r="D2284">
            <v>2430</v>
          </cell>
          <cell r="P2284">
            <v>63</v>
          </cell>
          <cell r="Y2284">
            <v>2260</v>
          </cell>
          <cell r="AS2284">
            <v>2360</v>
          </cell>
        </row>
        <row r="2285">
          <cell r="A2285">
            <v>42151</v>
          </cell>
          <cell r="B2285">
            <v>2410</v>
          </cell>
          <cell r="D2285">
            <v>2430</v>
          </cell>
          <cell r="P2285">
            <v>63</v>
          </cell>
          <cell r="Y2285">
            <v>2260</v>
          </cell>
        </row>
        <row r="2286">
          <cell r="A2286">
            <v>42152</v>
          </cell>
          <cell r="B2286">
            <v>2410</v>
          </cell>
          <cell r="D2286">
            <v>2430</v>
          </cell>
          <cell r="P2286">
            <v>63</v>
          </cell>
          <cell r="Y2286">
            <v>2260</v>
          </cell>
        </row>
        <row r="2287">
          <cell r="A2287">
            <v>42153</v>
          </cell>
          <cell r="B2287">
            <v>2410</v>
          </cell>
          <cell r="D2287">
            <v>2430</v>
          </cell>
          <cell r="P2287">
            <v>63</v>
          </cell>
          <cell r="Y2287">
            <v>2260</v>
          </cell>
          <cell r="AS2287">
            <v>2360</v>
          </cell>
        </row>
        <row r="2288">
          <cell r="A2288">
            <v>42156</v>
          </cell>
          <cell r="B2288">
            <v>2400</v>
          </cell>
          <cell r="D2288">
            <v>2430</v>
          </cell>
          <cell r="P2288">
            <v>63</v>
          </cell>
          <cell r="Y2288">
            <v>2260</v>
          </cell>
          <cell r="AS2288">
            <v>2360</v>
          </cell>
        </row>
        <row r="2289">
          <cell r="A2289">
            <v>42157</v>
          </cell>
          <cell r="B2289">
            <v>2400</v>
          </cell>
          <cell r="D2289">
            <v>2420</v>
          </cell>
          <cell r="P2289">
            <v>63</v>
          </cell>
          <cell r="Y2289">
            <v>2260</v>
          </cell>
        </row>
        <row r="2290">
          <cell r="A2290">
            <v>42158</v>
          </cell>
          <cell r="B2290">
            <v>2390</v>
          </cell>
          <cell r="D2290">
            <v>2420</v>
          </cell>
          <cell r="P2290">
            <v>63</v>
          </cell>
        </row>
        <row r="2291">
          <cell r="A2291">
            <v>42159</v>
          </cell>
          <cell r="B2291">
            <v>2380</v>
          </cell>
          <cell r="D2291">
            <v>2420</v>
          </cell>
          <cell r="P2291">
            <v>63</v>
          </cell>
          <cell r="Y2291">
            <v>2260</v>
          </cell>
        </row>
        <row r="2292">
          <cell r="A2292">
            <v>42160</v>
          </cell>
          <cell r="B2292">
            <v>2380</v>
          </cell>
          <cell r="D2292">
            <v>2420</v>
          </cell>
          <cell r="P2292">
            <v>63</v>
          </cell>
          <cell r="Y2292">
            <v>2260</v>
          </cell>
          <cell r="AS2292">
            <v>2360</v>
          </cell>
        </row>
        <row r="2293">
          <cell r="A2293">
            <v>42163</v>
          </cell>
          <cell r="B2293">
            <v>2380</v>
          </cell>
          <cell r="D2293">
            <v>2410</v>
          </cell>
          <cell r="P2293">
            <v>63</v>
          </cell>
          <cell r="Y2293">
            <v>2260</v>
          </cell>
          <cell r="AS2293">
            <v>2360</v>
          </cell>
        </row>
        <row r="2294">
          <cell r="A2294">
            <v>42164</v>
          </cell>
          <cell r="B2294">
            <v>2380</v>
          </cell>
          <cell r="D2294">
            <v>2410</v>
          </cell>
          <cell r="P2294">
            <v>63</v>
          </cell>
          <cell r="AS2294">
            <v>2360</v>
          </cell>
        </row>
        <row r="2295">
          <cell r="A2295">
            <v>42165</v>
          </cell>
          <cell r="B2295">
            <v>2370</v>
          </cell>
          <cell r="D2295">
            <v>2410</v>
          </cell>
          <cell r="P2295">
            <v>63</v>
          </cell>
          <cell r="Y2295">
            <v>2260</v>
          </cell>
        </row>
        <row r="2296">
          <cell r="A2296">
            <v>42166</v>
          </cell>
          <cell r="B2296">
            <v>2370</v>
          </cell>
          <cell r="D2296">
            <v>2410</v>
          </cell>
          <cell r="P2296">
            <v>63</v>
          </cell>
          <cell r="Y2296">
            <v>2260</v>
          </cell>
        </row>
        <row r="2297">
          <cell r="A2297">
            <v>42167</v>
          </cell>
          <cell r="B2297">
            <v>2370</v>
          </cell>
          <cell r="D2297">
            <v>2410</v>
          </cell>
          <cell r="P2297">
            <v>63</v>
          </cell>
          <cell r="Y2297">
            <v>2260</v>
          </cell>
        </row>
        <row r="2298">
          <cell r="A2298">
            <v>42170</v>
          </cell>
          <cell r="B2298">
            <v>2380</v>
          </cell>
          <cell r="D2298">
            <v>2410</v>
          </cell>
          <cell r="P2298">
            <v>63</v>
          </cell>
          <cell r="Y2298">
            <v>2260</v>
          </cell>
        </row>
        <row r="2299">
          <cell r="A2299">
            <v>42171</v>
          </cell>
          <cell r="B2299">
            <v>2370</v>
          </cell>
          <cell r="D2299">
            <v>2410</v>
          </cell>
          <cell r="P2299">
            <v>63</v>
          </cell>
          <cell r="Y2299">
            <v>2260</v>
          </cell>
        </row>
        <row r="2300">
          <cell r="A2300">
            <v>42172</v>
          </cell>
          <cell r="B2300">
            <v>2370</v>
          </cell>
          <cell r="D2300">
            <v>2410</v>
          </cell>
          <cell r="P2300">
            <v>63</v>
          </cell>
        </row>
        <row r="2301">
          <cell r="A2301">
            <v>42173</v>
          </cell>
          <cell r="B2301">
            <v>2370</v>
          </cell>
          <cell r="D2301">
            <v>2410</v>
          </cell>
          <cell r="P2301">
            <v>63</v>
          </cell>
          <cell r="Y2301">
            <v>2260</v>
          </cell>
        </row>
        <row r="2302">
          <cell r="A2302">
            <v>42174</v>
          </cell>
          <cell r="B2302">
            <v>2370</v>
          </cell>
          <cell r="D2302">
            <v>2410</v>
          </cell>
          <cell r="P2302">
            <v>63</v>
          </cell>
          <cell r="Y2302">
            <v>2260</v>
          </cell>
        </row>
        <row r="2303">
          <cell r="A2303">
            <v>42178</v>
          </cell>
          <cell r="B2303">
            <v>2350</v>
          </cell>
          <cell r="D2303">
            <v>2380</v>
          </cell>
          <cell r="P2303">
            <v>63</v>
          </cell>
          <cell r="Y2303">
            <v>2260</v>
          </cell>
        </row>
        <row r="2304">
          <cell r="A2304">
            <v>42179</v>
          </cell>
          <cell r="B2304">
            <v>2350</v>
          </cell>
          <cell r="D2304">
            <v>2390</v>
          </cell>
          <cell r="P2304">
            <v>63</v>
          </cell>
          <cell r="Y2304">
            <v>2260</v>
          </cell>
        </row>
        <row r="2305">
          <cell r="A2305">
            <v>42180</v>
          </cell>
          <cell r="B2305">
            <v>2350</v>
          </cell>
          <cell r="D2305">
            <v>2390</v>
          </cell>
          <cell r="P2305">
            <v>63</v>
          </cell>
          <cell r="Y2305">
            <v>2260</v>
          </cell>
        </row>
        <row r="2306">
          <cell r="A2306">
            <v>42181</v>
          </cell>
          <cell r="B2306">
            <v>2350</v>
          </cell>
          <cell r="D2306">
            <v>2390</v>
          </cell>
          <cell r="P2306">
            <v>63</v>
          </cell>
          <cell r="Y2306">
            <v>2200</v>
          </cell>
        </row>
        <row r="2307">
          <cell r="A2307">
            <v>42184</v>
          </cell>
          <cell r="B2307">
            <v>2330</v>
          </cell>
          <cell r="D2307">
            <v>2360</v>
          </cell>
          <cell r="P2307">
            <v>63</v>
          </cell>
          <cell r="Y2307">
            <v>2200</v>
          </cell>
        </row>
        <row r="2308">
          <cell r="A2308">
            <v>42185</v>
          </cell>
          <cell r="B2308">
            <v>2330</v>
          </cell>
          <cell r="D2308">
            <v>2360</v>
          </cell>
          <cell r="P2308">
            <v>63</v>
          </cell>
        </row>
        <row r="2309">
          <cell r="A2309">
            <v>42186</v>
          </cell>
          <cell r="B2309">
            <v>2340</v>
          </cell>
          <cell r="D2309">
            <v>2360</v>
          </cell>
          <cell r="P2309">
            <v>63</v>
          </cell>
        </row>
        <row r="2310">
          <cell r="A2310">
            <v>42187</v>
          </cell>
          <cell r="B2310">
            <v>2340</v>
          </cell>
          <cell r="D2310">
            <v>2360</v>
          </cell>
          <cell r="P2310">
            <v>63</v>
          </cell>
          <cell r="AV2310">
            <v>2350</v>
          </cell>
        </row>
        <row r="2311">
          <cell r="A2311">
            <v>42188</v>
          </cell>
          <cell r="B2311">
            <v>2340</v>
          </cell>
          <cell r="D2311">
            <v>2360</v>
          </cell>
          <cell r="P2311">
            <v>63</v>
          </cell>
          <cell r="Y2311">
            <v>2200</v>
          </cell>
          <cell r="AV2311">
            <v>2350</v>
          </cell>
        </row>
        <row r="2312">
          <cell r="A2312">
            <v>42191</v>
          </cell>
          <cell r="B2312">
            <v>2340</v>
          </cell>
          <cell r="D2312">
            <v>2360</v>
          </cell>
          <cell r="P2312">
            <v>63</v>
          </cell>
          <cell r="Y2312">
            <v>2200</v>
          </cell>
        </row>
        <row r="2313">
          <cell r="A2313">
            <v>42192</v>
          </cell>
          <cell r="B2313">
            <v>2340</v>
          </cell>
          <cell r="D2313">
            <v>2360</v>
          </cell>
          <cell r="P2313">
            <v>63</v>
          </cell>
          <cell r="Y2313">
            <v>2200</v>
          </cell>
        </row>
        <row r="2314">
          <cell r="A2314">
            <v>42193</v>
          </cell>
          <cell r="B2314">
            <v>2330</v>
          </cell>
          <cell r="D2314">
            <v>2360</v>
          </cell>
          <cell r="P2314">
            <v>63</v>
          </cell>
        </row>
        <row r="2315">
          <cell r="A2315">
            <v>42194</v>
          </cell>
          <cell r="B2315">
            <v>2330</v>
          </cell>
          <cell r="D2315">
            <v>2360</v>
          </cell>
          <cell r="P2315">
            <v>63</v>
          </cell>
          <cell r="AS2315">
            <v>2330</v>
          </cell>
        </row>
        <row r="2316">
          <cell r="A2316">
            <v>42195</v>
          </cell>
          <cell r="B2316">
            <v>2330</v>
          </cell>
          <cell r="D2316">
            <v>2360</v>
          </cell>
          <cell r="P2316">
            <v>63</v>
          </cell>
          <cell r="Y2316">
            <v>2200</v>
          </cell>
          <cell r="AS2316">
            <v>2330</v>
          </cell>
        </row>
        <row r="2317">
          <cell r="A2317">
            <v>42198</v>
          </cell>
          <cell r="B2317">
            <v>2310</v>
          </cell>
          <cell r="D2317">
            <v>2350</v>
          </cell>
          <cell r="P2317">
            <v>63</v>
          </cell>
          <cell r="AS2317">
            <v>2330</v>
          </cell>
        </row>
        <row r="2318">
          <cell r="A2318">
            <v>42199</v>
          </cell>
          <cell r="B2318">
            <v>2310</v>
          </cell>
          <cell r="D2318">
            <v>2350</v>
          </cell>
          <cell r="P2318">
            <v>63</v>
          </cell>
          <cell r="Y2318">
            <v>2200</v>
          </cell>
          <cell r="AS2318">
            <v>2330</v>
          </cell>
        </row>
        <row r="2319">
          <cell r="A2319">
            <v>42200</v>
          </cell>
          <cell r="B2319">
            <v>2310</v>
          </cell>
          <cell r="D2319">
            <v>2350</v>
          </cell>
          <cell r="P2319">
            <v>63</v>
          </cell>
          <cell r="Y2319">
            <v>2200</v>
          </cell>
        </row>
        <row r="2320">
          <cell r="A2320">
            <v>42201</v>
          </cell>
          <cell r="B2320">
            <v>2310</v>
          </cell>
          <cell r="D2320">
            <v>2350</v>
          </cell>
          <cell r="P2320">
            <v>63</v>
          </cell>
          <cell r="Y2320">
            <v>2200</v>
          </cell>
        </row>
        <row r="2321">
          <cell r="A2321">
            <v>42202</v>
          </cell>
          <cell r="B2321">
            <v>2320</v>
          </cell>
          <cell r="D2321">
            <v>2360</v>
          </cell>
          <cell r="P2321">
            <v>63</v>
          </cell>
          <cell r="Y2321">
            <v>2200</v>
          </cell>
          <cell r="AS2321">
            <v>2320</v>
          </cell>
        </row>
        <row r="2322">
          <cell r="A2322">
            <v>42205</v>
          </cell>
          <cell r="B2322">
            <v>2330</v>
          </cell>
          <cell r="D2322">
            <v>2360</v>
          </cell>
          <cell r="P2322">
            <v>63</v>
          </cell>
          <cell r="Y2322">
            <v>2200</v>
          </cell>
          <cell r="AS2322">
            <v>2320</v>
          </cell>
        </row>
        <row r="2323">
          <cell r="A2323">
            <v>42206</v>
          </cell>
          <cell r="B2323">
            <v>2350</v>
          </cell>
          <cell r="D2323">
            <v>2380</v>
          </cell>
          <cell r="P2323">
            <v>63</v>
          </cell>
          <cell r="AS2323">
            <v>2320</v>
          </cell>
        </row>
        <row r="2324">
          <cell r="A2324">
            <v>42207</v>
          </cell>
          <cell r="B2324">
            <v>2350</v>
          </cell>
          <cell r="D2324">
            <v>2380</v>
          </cell>
          <cell r="P2324">
            <v>63</v>
          </cell>
          <cell r="Y2324">
            <v>2200</v>
          </cell>
        </row>
        <row r="2325">
          <cell r="A2325">
            <v>42208</v>
          </cell>
          <cell r="B2325">
            <v>2360</v>
          </cell>
          <cell r="D2325">
            <v>2380</v>
          </cell>
          <cell r="P2325">
            <v>63</v>
          </cell>
          <cell r="Y2325">
            <v>2200</v>
          </cell>
          <cell r="AV2325">
            <v>2300</v>
          </cell>
        </row>
        <row r="2326">
          <cell r="A2326">
            <v>42209</v>
          </cell>
          <cell r="B2326">
            <v>2360</v>
          </cell>
          <cell r="D2326">
            <v>2380</v>
          </cell>
          <cell r="P2326">
            <v>63</v>
          </cell>
          <cell r="Y2326">
            <v>2200</v>
          </cell>
          <cell r="AV2326">
            <v>2300</v>
          </cell>
        </row>
        <row r="2327">
          <cell r="A2327">
            <v>42212</v>
          </cell>
          <cell r="B2327">
            <v>2360</v>
          </cell>
          <cell r="D2327">
            <v>2380</v>
          </cell>
          <cell r="P2327">
            <v>63</v>
          </cell>
          <cell r="Y2327">
            <v>2200</v>
          </cell>
        </row>
        <row r="2328">
          <cell r="A2328">
            <v>42213</v>
          </cell>
          <cell r="B2328">
            <v>2360</v>
          </cell>
          <cell r="D2328">
            <v>2380</v>
          </cell>
          <cell r="P2328">
            <v>63</v>
          </cell>
          <cell r="AS2328">
            <v>2320</v>
          </cell>
        </row>
        <row r="2329">
          <cell r="A2329">
            <v>42214</v>
          </cell>
          <cell r="B2329">
            <v>2360</v>
          </cell>
          <cell r="D2329">
            <v>2380</v>
          </cell>
          <cell r="P2329">
            <v>63</v>
          </cell>
          <cell r="Y2329">
            <v>2200</v>
          </cell>
          <cell r="AS2329">
            <v>2320</v>
          </cell>
        </row>
        <row r="2330">
          <cell r="A2330">
            <v>42215</v>
          </cell>
          <cell r="B2330">
            <v>2360</v>
          </cell>
          <cell r="D2330">
            <v>2380</v>
          </cell>
          <cell r="P2330">
            <v>63</v>
          </cell>
          <cell r="Y2330">
            <v>2200</v>
          </cell>
        </row>
        <row r="2331">
          <cell r="A2331">
            <v>42216</v>
          </cell>
          <cell r="B2331">
            <v>2360</v>
          </cell>
          <cell r="D2331">
            <v>2380</v>
          </cell>
          <cell r="P2331">
            <v>63</v>
          </cell>
          <cell r="AS2331">
            <v>2330</v>
          </cell>
        </row>
        <row r="2332">
          <cell r="A2332">
            <v>42219</v>
          </cell>
          <cell r="B2332">
            <v>2350</v>
          </cell>
          <cell r="D2332">
            <v>2370</v>
          </cell>
          <cell r="P2332">
            <v>63</v>
          </cell>
          <cell r="Y2332">
            <v>2200</v>
          </cell>
        </row>
        <row r="2333">
          <cell r="A2333">
            <v>42220</v>
          </cell>
          <cell r="B2333">
            <v>2350</v>
          </cell>
          <cell r="D2333">
            <v>2370</v>
          </cell>
          <cell r="P2333">
            <v>63</v>
          </cell>
          <cell r="Y2333">
            <v>2200</v>
          </cell>
        </row>
        <row r="2334">
          <cell r="A2334">
            <v>42221</v>
          </cell>
          <cell r="B2334">
            <v>2350</v>
          </cell>
          <cell r="D2334">
            <v>2370</v>
          </cell>
          <cell r="P2334">
            <v>63</v>
          </cell>
          <cell r="Y2334">
            <v>2200</v>
          </cell>
        </row>
        <row r="2335">
          <cell r="A2335">
            <v>42222</v>
          </cell>
          <cell r="B2335">
            <v>2350</v>
          </cell>
          <cell r="D2335">
            <v>2370</v>
          </cell>
          <cell r="P2335">
            <v>63</v>
          </cell>
          <cell r="Y2335">
            <v>2200</v>
          </cell>
        </row>
        <row r="2336">
          <cell r="A2336">
            <v>42223</v>
          </cell>
          <cell r="B2336">
            <v>2350</v>
          </cell>
          <cell r="D2336">
            <v>2370</v>
          </cell>
          <cell r="P2336">
            <v>63</v>
          </cell>
          <cell r="Y2336">
            <v>2200</v>
          </cell>
          <cell r="AS2336">
            <v>2320</v>
          </cell>
        </row>
        <row r="2337">
          <cell r="A2337">
            <v>42226</v>
          </cell>
          <cell r="B2337">
            <v>2330</v>
          </cell>
          <cell r="D2337">
            <v>2370</v>
          </cell>
          <cell r="P2337">
            <v>63</v>
          </cell>
          <cell r="Y2337">
            <v>2200</v>
          </cell>
          <cell r="AS2337">
            <v>2320</v>
          </cell>
        </row>
        <row r="2338">
          <cell r="A2338">
            <v>42227</v>
          </cell>
          <cell r="B2338">
            <v>2320</v>
          </cell>
          <cell r="D2338">
            <v>2360</v>
          </cell>
          <cell r="P2338">
            <v>63</v>
          </cell>
          <cell r="Y2338">
            <v>2200</v>
          </cell>
          <cell r="AS2338">
            <v>2320</v>
          </cell>
        </row>
        <row r="2339">
          <cell r="A2339">
            <v>42228</v>
          </cell>
          <cell r="B2339">
            <v>2320</v>
          </cell>
          <cell r="D2339">
            <v>2360</v>
          </cell>
          <cell r="P2339">
            <v>63</v>
          </cell>
        </row>
        <row r="2340">
          <cell r="A2340">
            <v>42229</v>
          </cell>
          <cell r="B2340">
            <v>2320</v>
          </cell>
          <cell r="D2340">
            <v>2350</v>
          </cell>
          <cell r="P2340">
            <v>63</v>
          </cell>
          <cell r="Y2340">
            <v>2140</v>
          </cell>
        </row>
        <row r="2341">
          <cell r="A2341">
            <v>42230</v>
          </cell>
          <cell r="B2341">
            <v>2320</v>
          </cell>
          <cell r="D2341">
            <v>2350</v>
          </cell>
          <cell r="P2341">
            <v>63</v>
          </cell>
          <cell r="Y2341">
            <v>2140</v>
          </cell>
        </row>
        <row r="2342">
          <cell r="A2342">
            <v>42233</v>
          </cell>
          <cell r="B2342">
            <v>2320</v>
          </cell>
          <cell r="D2342">
            <v>2350</v>
          </cell>
          <cell r="P2342">
            <v>63</v>
          </cell>
        </row>
        <row r="2343">
          <cell r="A2343">
            <v>42234</v>
          </cell>
          <cell r="B2343">
            <v>2320</v>
          </cell>
          <cell r="D2343">
            <v>2350</v>
          </cell>
          <cell r="P2343">
            <v>63</v>
          </cell>
          <cell r="AS2343">
            <v>2320</v>
          </cell>
        </row>
        <row r="2344">
          <cell r="A2344">
            <v>42235</v>
          </cell>
          <cell r="B2344">
            <v>2320</v>
          </cell>
          <cell r="D2344">
            <v>2360</v>
          </cell>
          <cell r="P2344">
            <v>63</v>
          </cell>
          <cell r="AS2344">
            <v>2320</v>
          </cell>
        </row>
        <row r="2345">
          <cell r="A2345">
            <v>42236</v>
          </cell>
          <cell r="B2345">
            <v>2320</v>
          </cell>
          <cell r="D2345">
            <v>2360</v>
          </cell>
          <cell r="P2345">
            <v>63</v>
          </cell>
          <cell r="Y2345">
            <v>2140</v>
          </cell>
        </row>
        <row r="2346">
          <cell r="A2346">
            <v>42237</v>
          </cell>
          <cell r="B2346">
            <v>2320</v>
          </cell>
          <cell r="D2346">
            <v>2360</v>
          </cell>
          <cell r="P2346">
            <v>63</v>
          </cell>
          <cell r="Y2346">
            <v>2140</v>
          </cell>
        </row>
        <row r="2347">
          <cell r="A2347">
            <v>42240</v>
          </cell>
          <cell r="B2347">
            <v>2320</v>
          </cell>
          <cell r="D2347">
            <v>2360</v>
          </cell>
          <cell r="P2347">
            <v>63</v>
          </cell>
          <cell r="AS2347">
            <v>2340</v>
          </cell>
        </row>
        <row r="2348">
          <cell r="A2348">
            <v>42241</v>
          </cell>
          <cell r="B2348">
            <v>2310</v>
          </cell>
          <cell r="D2348">
            <v>2350</v>
          </cell>
          <cell r="P2348">
            <v>63</v>
          </cell>
          <cell r="AS2348">
            <v>2340</v>
          </cell>
        </row>
        <row r="2349">
          <cell r="A2349">
            <v>42242</v>
          </cell>
          <cell r="B2349">
            <v>2310</v>
          </cell>
          <cell r="D2349">
            <v>2350</v>
          </cell>
          <cell r="P2349">
            <v>63</v>
          </cell>
        </row>
        <row r="2350">
          <cell r="A2350">
            <v>42243</v>
          </cell>
          <cell r="B2350">
            <v>2310</v>
          </cell>
          <cell r="D2350">
            <v>2350</v>
          </cell>
          <cell r="P2350">
            <v>63</v>
          </cell>
          <cell r="Y2350">
            <v>2040</v>
          </cell>
        </row>
        <row r="2351">
          <cell r="A2351">
            <v>42244</v>
          </cell>
          <cell r="B2351">
            <v>2310</v>
          </cell>
          <cell r="D2351">
            <v>2350</v>
          </cell>
          <cell r="P2351">
            <v>63</v>
          </cell>
          <cell r="Y2351">
            <v>2040</v>
          </cell>
          <cell r="AS2351">
            <v>2340</v>
          </cell>
        </row>
        <row r="2352">
          <cell r="A2352">
            <v>42247</v>
          </cell>
          <cell r="B2352">
            <v>2310</v>
          </cell>
          <cell r="D2352">
            <v>2350</v>
          </cell>
          <cell r="P2352">
            <v>63</v>
          </cell>
          <cell r="AS2352">
            <v>2340</v>
          </cell>
        </row>
        <row r="2353">
          <cell r="A2353">
            <v>42248</v>
          </cell>
          <cell r="B2353">
            <v>2270</v>
          </cell>
          <cell r="D2353">
            <v>2320</v>
          </cell>
          <cell r="P2353">
            <v>63</v>
          </cell>
          <cell r="AS2353">
            <v>2340</v>
          </cell>
        </row>
        <row r="2354">
          <cell r="A2354">
            <v>42249</v>
          </cell>
          <cell r="B2354">
            <v>2270</v>
          </cell>
          <cell r="D2354">
            <v>2310</v>
          </cell>
          <cell r="P2354">
            <v>63</v>
          </cell>
        </row>
        <row r="2355">
          <cell r="A2355">
            <v>42253</v>
          </cell>
          <cell r="P2355">
            <v>63</v>
          </cell>
        </row>
        <row r="2356">
          <cell r="A2356">
            <v>42254</v>
          </cell>
          <cell r="B2356">
            <v>2270</v>
          </cell>
          <cell r="D2356">
            <v>2310</v>
          </cell>
          <cell r="P2356">
            <v>63</v>
          </cell>
        </row>
        <row r="2357">
          <cell r="A2357">
            <v>42255</v>
          </cell>
          <cell r="B2357">
            <v>2260</v>
          </cell>
          <cell r="D2357">
            <v>2290</v>
          </cell>
          <cell r="P2357">
            <v>63</v>
          </cell>
        </row>
        <row r="2358">
          <cell r="A2358">
            <v>42256</v>
          </cell>
          <cell r="B2358">
            <v>2260</v>
          </cell>
          <cell r="D2358">
            <v>2290</v>
          </cell>
          <cell r="P2358">
            <v>63</v>
          </cell>
        </row>
        <row r="2359">
          <cell r="A2359">
            <v>42257</v>
          </cell>
          <cell r="B2359">
            <v>2240</v>
          </cell>
          <cell r="D2359">
            <v>2290</v>
          </cell>
          <cell r="P2359">
            <v>63</v>
          </cell>
          <cell r="Y2359">
            <v>2100</v>
          </cell>
          <cell r="AS2359">
            <v>2300</v>
          </cell>
        </row>
        <row r="2360">
          <cell r="A2360">
            <v>42258</v>
          </cell>
          <cell r="B2360">
            <v>2230</v>
          </cell>
          <cell r="D2360">
            <v>2280</v>
          </cell>
          <cell r="P2360">
            <v>63</v>
          </cell>
          <cell r="Y2360">
            <v>2100</v>
          </cell>
        </row>
        <row r="2361">
          <cell r="A2361">
            <v>42261</v>
          </cell>
          <cell r="B2361">
            <v>2200</v>
          </cell>
          <cell r="D2361">
            <v>2250</v>
          </cell>
          <cell r="P2361">
            <v>63</v>
          </cell>
          <cell r="Y2361">
            <v>2100</v>
          </cell>
        </row>
        <row r="2362">
          <cell r="A2362">
            <v>42262</v>
          </cell>
          <cell r="B2362">
            <v>2150</v>
          </cell>
          <cell r="D2362">
            <v>2240</v>
          </cell>
          <cell r="P2362">
            <v>63</v>
          </cell>
        </row>
        <row r="2363">
          <cell r="A2363">
            <v>42263</v>
          </cell>
          <cell r="B2363">
            <v>2130</v>
          </cell>
          <cell r="D2363">
            <v>2190</v>
          </cell>
          <cell r="P2363">
            <v>63</v>
          </cell>
        </row>
        <row r="2364">
          <cell r="A2364">
            <v>42264</v>
          </cell>
          <cell r="B2364">
            <v>2130</v>
          </cell>
          <cell r="D2364">
            <v>2190</v>
          </cell>
          <cell r="P2364">
            <v>63</v>
          </cell>
        </row>
        <row r="2365">
          <cell r="A2365">
            <v>42265</v>
          </cell>
          <cell r="B2365">
            <v>2120</v>
          </cell>
          <cell r="D2365">
            <v>2310</v>
          </cell>
          <cell r="P2365">
            <v>63</v>
          </cell>
        </row>
        <row r="2366">
          <cell r="A2366">
            <v>42268</v>
          </cell>
          <cell r="B2366">
            <v>2050</v>
          </cell>
          <cell r="D2366">
            <v>2090</v>
          </cell>
          <cell r="P2366">
            <v>63</v>
          </cell>
          <cell r="Y2366">
            <v>2100</v>
          </cell>
        </row>
        <row r="2367">
          <cell r="A2367">
            <v>42269</v>
          </cell>
          <cell r="B2367">
            <v>2050</v>
          </cell>
          <cell r="D2367">
            <v>2090</v>
          </cell>
          <cell r="P2367">
            <v>63</v>
          </cell>
        </row>
        <row r="2368">
          <cell r="A2368">
            <v>42270</v>
          </cell>
          <cell r="B2368">
            <v>2050</v>
          </cell>
          <cell r="D2368">
            <v>2090</v>
          </cell>
          <cell r="P2368">
            <v>63</v>
          </cell>
        </row>
        <row r="2369">
          <cell r="A2369">
            <v>42271</v>
          </cell>
          <cell r="B2369">
            <v>2050</v>
          </cell>
          <cell r="D2369">
            <v>2090</v>
          </cell>
          <cell r="P2369">
            <v>63</v>
          </cell>
        </row>
        <row r="2370">
          <cell r="A2370">
            <v>42272</v>
          </cell>
          <cell r="B2370">
            <v>2050</v>
          </cell>
          <cell r="D2370">
            <v>2080</v>
          </cell>
          <cell r="P2370">
            <v>63</v>
          </cell>
        </row>
        <row r="2371">
          <cell r="A2371">
            <v>42275</v>
          </cell>
          <cell r="B2371">
            <v>2050</v>
          </cell>
          <cell r="D2371">
            <v>2080</v>
          </cell>
          <cell r="P2371">
            <v>63</v>
          </cell>
          <cell r="AS2371">
            <v>2000</v>
          </cell>
        </row>
        <row r="2372">
          <cell r="A2372">
            <v>42276</v>
          </cell>
          <cell r="B2372">
            <v>2060</v>
          </cell>
          <cell r="D2372">
            <v>2080</v>
          </cell>
          <cell r="P2372">
            <v>63</v>
          </cell>
          <cell r="AS2372">
            <v>2020</v>
          </cell>
        </row>
        <row r="2373">
          <cell r="A2373">
            <v>42277</v>
          </cell>
          <cell r="B2373">
            <v>2050</v>
          </cell>
          <cell r="D2373">
            <v>2060</v>
          </cell>
          <cell r="P2373">
            <v>63</v>
          </cell>
        </row>
        <row r="2374">
          <cell r="A2374">
            <v>42285</v>
          </cell>
          <cell r="B2374">
            <v>1950</v>
          </cell>
          <cell r="D2374">
            <v>1990</v>
          </cell>
          <cell r="P2374">
            <v>63</v>
          </cell>
        </row>
        <row r="2375">
          <cell r="A2375">
            <v>42286</v>
          </cell>
          <cell r="B2375">
            <v>1970</v>
          </cell>
          <cell r="D2375">
            <v>1990</v>
          </cell>
          <cell r="P2375">
            <v>63</v>
          </cell>
        </row>
        <row r="2376">
          <cell r="A2376">
            <v>42287</v>
          </cell>
          <cell r="P2376">
            <v>63</v>
          </cell>
          <cell r="AV2376">
            <v>1940</v>
          </cell>
        </row>
        <row r="2377">
          <cell r="A2377">
            <v>42289</v>
          </cell>
          <cell r="B2377">
            <v>2000</v>
          </cell>
          <cell r="D2377">
            <v>2000</v>
          </cell>
          <cell r="P2377">
            <v>63</v>
          </cell>
        </row>
        <row r="2378">
          <cell r="A2378">
            <v>42290</v>
          </cell>
          <cell r="B2378">
            <v>2000</v>
          </cell>
          <cell r="D2378">
            <v>2000</v>
          </cell>
          <cell r="P2378">
            <v>63</v>
          </cell>
        </row>
        <row r="2379">
          <cell r="A2379">
            <v>42291</v>
          </cell>
          <cell r="B2379">
            <v>2010</v>
          </cell>
          <cell r="D2379">
            <v>2020</v>
          </cell>
          <cell r="P2379">
            <v>63</v>
          </cell>
          <cell r="AS2379">
            <v>1950</v>
          </cell>
        </row>
        <row r="2380">
          <cell r="A2380">
            <v>42292</v>
          </cell>
          <cell r="B2380">
            <v>2010</v>
          </cell>
          <cell r="D2380">
            <v>2020</v>
          </cell>
          <cell r="P2380">
            <v>63</v>
          </cell>
          <cell r="AS2380">
            <v>1950</v>
          </cell>
        </row>
        <row r="2381">
          <cell r="A2381">
            <v>42293</v>
          </cell>
          <cell r="B2381">
            <v>2010</v>
          </cell>
          <cell r="D2381">
            <v>2020</v>
          </cell>
          <cell r="P2381">
            <v>63</v>
          </cell>
          <cell r="AV2381">
            <v>1930</v>
          </cell>
        </row>
        <row r="2382">
          <cell r="A2382">
            <v>42296</v>
          </cell>
          <cell r="B2382">
            <v>1980</v>
          </cell>
          <cell r="D2382">
            <v>2020</v>
          </cell>
          <cell r="P2382">
            <v>63</v>
          </cell>
        </row>
        <row r="2383">
          <cell r="A2383">
            <v>42297</v>
          </cell>
          <cell r="B2383">
            <v>1980</v>
          </cell>
          <cell r="D2383">
            <v>2020</v>
          </cell>
          <cell r="P2383">
            <v>63</v>
          </cell>
        </row>
        <row r="2384">
          <cell r="A2384">
            <v>42298</v>
          </cell>
          <cell r="B2384">
            <v>1980</v>
          </cell>
          <cell r="D2384">
            <v>2020</v>
          </cell>
          <cell r="P2384">
            <v>63</v>
          </cell>
        </row>
        <row r="2385">
          <cell r="A2385">
            <v>42299</v>
          </cell>
          <cell r="B2385">
            <v>1980</v>
          </cell>
          <cell r="D2385">
            <v>2020</v>
          </cell>
          <cell r="P2385">
            <v>63</v>
          </cell>
          <cell r="AS2385">
            <v>1960</v>
          </cell>
        </row>
        <row r="2386">
          <cell r="A2386">
            <v>42300</v>
          </cell>
          <cell r="B2386">
            <v>1980</v>
          </cell>
          <cell r="D2386">
            <v>2000</v>
          </cell>
          <cell r="P2386">
            <v>63</v>
          </cell>
          <cell r="AS2386">
            <v>1960</v>
          </cell>
        </row>
        <row r="2387">
          <cell r="A2387">
            <v>42303</v>
          </cell>
          <cell r="B2387">
            <v>1960</v>
          </cell>
          <cell r="D2387">
            <v>1990</v>
          </cell>
          <cell r="P2387">
            <v>63</v>
          </cell>
        </row>
        <row r="2388">
          <cell r="A2388">
            <v>42304</v>
          </cell>
          <cell r="B2388">
            <v>1950</v>
          </cell>
          <cell r="D2388">
            <v>1980</v>
          </cell>
          <cell r="P2388">
            <v>63</v>
          </cell>
        </row>
        <row r="2389">
          <cell r="A2389">
            <v>42305</v>
          </cell>
          <cell r="B2389">
            <v>1930</v>
          </cell>
          <cell r="D2389">
            <v>1960</v>
          </cell>
          <cell r="P2389">
            <v>63</v>
          </cell>
        </row>
        <row r="2390">
          <cell r="A2390">
            <v>42306</v>
          </cell>
          <cell r="B2390">
            <v>1930</v>
          </cell>
          <cell r="D2390">
            <v>1970</v>
          </cell>
          <cell r="P2390">
            <v>63</v>
          </cell>
        </row>
        <row r="2391">
          <cell r="A2391">
            <v>42307</v>
          </cell>
          <cell r="B2391">
            <v>1940</v>
          </cell>
          <cell r="D2391">
            <v>1970</v>
          </cell>
          <cell r="P2391">
            <v>63</v>
          </cell>
          <cell r="AS2391">
            <v>1950</v>
          </cell>
        </row>
        <row r="2392">
          <cell r="A2392">
            <v>42310</v>
          </cell>
          <cell r="B2392">
            <v>1950</v>
          </cell>
          <cell r="D2392">
            <v>1970</v>
          </cell>
          <cell r="P2392">
            <v>63</v>
          </cell>
          <cell r="AS2392">
            <v>1950</v>
          </cell>
        </row>
        <row r="2393">
          <cell r="A2393">
            <v>42311</v>
          </cell>
          <cell r="B2393">
            <v>1970</v>
          </cell>
          <cell r="D2393">
            <v>1980</v>
          </cell>
          <cell r="P2393">
            <v>63</v>
          </cell>
        </row>
        <row r="2394">
          <cell r="A2394">
            <v>42312</v>
          </cell>
          <cell r="B2394">
            <v>1970</v>
          </cell>
          <cell r="D2394">
            <v>1980</v>
          </cell>
          <cell r="P2394">
            <v>63</v>
          </cell>
        </row>
        <row r="2395">
          <cell r="A2395">
            <v>42313</v>
          </cell>
          <cell r="B2395">
            <v>1960</v>
          </cell>
          <cell r="D2395">
            <v>1980</v>
          </cell>
          <cell r="P2395">
            <v>63</v>
          </cell>
        </row>
        <row r="2396">
          <cell r="A2396">
            <v>42314</v>
          </cell>
          <cell r="B2396">
            <v>1960</v>
          </cell>
          <cell r="D2396">
            <v>1980</v>
          </cell>
          <cell r="P2396">
            <v>63</v>
          </cell>
        </row>
        <row r="2397">
          <cell r="A2397">
            <v>42317</v>
          </cell>
          <cell r="B2397">
            <v>1960</v>
          </cell>
          <cell r="D2397">
            <v>2000</v>
          </cell>
          <cell r="P2397">
            <v>63</v>
          </cell>
        </row>
        <row r="2398">
          <cell r="A2398">
            <v>42318</v>
          </cell>
          <cell r="B2398">
            <v>1960</v>
          </cell>
          <cell r="D2398">
            <v>2000</v>
          </cell>
          <cell r="P2398">
            <v>63</v>
          </cell>
          <cell r="Y2398">
            <v>1910</v>
          </cell>
        </row>
        <row r="2399">
          <cell r="A2399">
            <v>42319</v>
          </cell>
          <cell r="B2399">
            <v>1970</v>
          </cell>
          <cell r="D2399">
            <v>2010</v>
          </cell>
          <cell r="P2399">
            <v>63</v>
          </cell>
          <cell r="Y2399">
            <v>1910</v>
          </cell>
        </row>
        <row r="2400">
          <cell r="A2400">
            <v>42320</v>
          </cell>
          <cell r="B2400">
            <v>1990</v>
          </cell>
          <cell r="D2400">
            <v>2010</v>
          </cell>
          <cell r="P2400">
            <v>63</v>
          </cell>
          <cell r="Y2400">
            <v>1910</v>
          </cell>
        </row>
        <row r="2401">
          <cell r="A2401">
            <v>42321</v>
          </cell>
          <cell r="B2401">
            <v>2000</v>
          </cell>
          <cell r="D2401">
            <v>2030</v>
          </cell>
          <cell r="P2401">
            <v>63</v>
          </cell>
          <cell r="AS2401">
            <v>1960</v>
          </cell>
        </row>
        <row r="2402">
          <cell r="A2402">
            <v>42324</v>
          </cell>
          <cell r="B2402">
            <v>1990</v>
          </cell>
          <cell r="D2402">
            <v>2040</v>
          </cell>
          <cell r="P2402">
            <v>63</v>
          </cell>
          <cell r="AV2402">
            <v>1920</v>
          </cell>
        </row>
        <row r="2403">
          <cell r="A2403">
            <v>42325</v>
          </cell>
          <cell r="B2403">
            <v>1990</v>
          </cell>
          <cell r="D2403">
            <v>2040</v>
          </cell>
          <cell r="P2403">
            <v>63</v>
          </cell>
        </row>
        <row r="2404">
          <cell r="A2404">
            <v>42326</v>
          </cell>
          <cell r="B2404">
            <v>2000</v>
          </cell>
          <cell r="D2404">
            <v>2040</v>
          </cell>
          <cell r="P2404">
            <v>63</v>
          </cell>
        </row>
        <row r="2405">
          <cell r="A2405">
            <v>42327</v>
          </cell>
          <cell r="B2405">
            <v>2010</v>
          </cell>
          <cell r="D2405">
            <v>2040</v>
          </cell>
          <cell r="P2405">
            <v>63</v>
          </cell>
        </row>
        <row r="2406">
          <cell r="A2406">
            <v>42328</v>
          </cell>
          <cell r="B2406">
            <v>2020</v>
          </cell>
          <cell r="D2406">
            <v>2050</v>
          </cell>
          <cell r="P2406">
            <v>63</v>
          </cell>
          <cell r="AS2406">
            <v>1975</v>
          </cell>
        </row>
        <row r="2407">
          <cell r="A2407">
            <v>42331</v>
          </cell>
          <cell r="B2407">
            <v>2030</v>
          </cell>
          <cell r="D2407">
            <v>2050</v>
          </cell>
          <cell r="P2407">
            <v>63</v>
          </cell>
          <cell r="Y2407">
            <v>1920</v>
          </cell>
        </row>
        <row r="2408">
          <cell r="A2408">
            <v>42332</v>
          </cell>
          <cell r="B2408">
            <v>2030</v>
          </cell>
          <cell r="D2408">
            <v>2050</v>
          </cell>
          <cell r="P2408">
            <v>63</v>
          </cell>
        </row>
        <row r="2409">
          <cell r="A2409">
            <v>42333</v>
          </cell>
          <cell r="B2409">
            <v>2030</v>
          </cell>
          <cell r="D2409">
            <v>2050</v>
          </cell>
          <cell r="P2409">
            <v>63</v>
          </cell>
        </row>
        <row r="2410">
          <cell r="A2410">
            <v>42334</v>
          </cell>
          <cell r="B2410">
            <v>2040</v>
          </cell>
          <cell r="D2410">
            <v>2070</v>
          </cell>
          <cell r="P2410">
            <v>63</v>
          </cell>
        </row>
        <row r="2411">
          <cell r="A2411">
            <v>42335</v>
          </cell>
          <cell r="B2411">
            <v>2050</v>
          </cell>
          <cell r="D2411">
            <v>2080</v>
          </cell>
          <cell r="P2411">
            <v>63</v>
          </cell>
          <cell r="AS2411">
            <v>1980</v>
          </cell>
          <cell r="AV2411">
            <v>1990</v>
          </cell>
        </row>
        <row r="2412">
          <cell r="A2412">
            <v>42338</v>
          </cell>
          <cell r="B2412">
            <v>2070</v>
          </cell>
          <cell r="D2412">
            <v>2100</v>
          </cell>
          <cell r="P2412">
            <v>63</v>
          </cell>
          <cell r="AS2412">
            <v>2000</v>
          </cell>
          <cell r="AV2412">
            <v>1990</v>
          </cell>
        </row>
        <row r="2413">
          <cell r="A2413">
            <v>42339</v>
          </cell>
          <cell r="B2413">
            <v>2070</v>
          </cell>
          <cell r="D2413">
            <v>2100</v>
          </cell>
          <cell r="P2413">
            <v>63</v>
          </cell>
          <cell r="Y2413">
            <v>1940</v>
          </cell>
        </row>
        <row r="2414">
          <cell r="A2414">
            <v>42340</v>
          </cell>
          <cell r="B2414">
            <v>2070</v>
          </cell>
          <cell r="D2414">
            <v>2100</v>
          </cell>
          <cell r="P2414">
            <v>63</v>
          </cell>
          <cell r="Y2414">
            <v>1940</v>
          </cell>
        </row>
        <row r="2415">
          <cell r="A2415">
            <v>42341</v>
          </cell>
          <cell r="B2415">
            <v>2080</v>
          </cell>
          <cell r="D2415">
            <v>2100</v>
          </cell>
          <cell r="P2415">
            <v>63</v>
          </cell>
        </row>
        <row r="2416">
          <cell r="A2416">
            <v>42342</v>
          </cell>
          <cell r="B2416">
            <v>2080</v>
          </cell>
          <cell r="D2416">
            <v>2100</v>
          </cell>
          <cell r="P2416">
            <v>63</v>
          </cell>
          <cell r="Y2416">
            <v>1940</v>
          </cell>
        </row>
        <row r="2417">
          <cell r="A2417">
            <v>42345</v>
          </cell>
          <cell r="B2417">
            <v>2050</v>
          </cell>
          <cell r="D2417">
            <v>2080</v>
          </cell>
          <cell r="P2417">
            <v>63</v>
          </cell>
        </row>
        <row r="2418">
          <cell r="A2418">
            <v>42346</v>
          </cell>
          <cell r="B2418">
            <v>2060</v>
          </cell>
          <cell r="D2418">
            <v>2080</v>
          </cell>
          <cell r="P2418">
            <v>63</v>
          </cell>
          <cell r="AS2418">
            <v>2030</v>
          </cell>
        </row>
        <row r="2419">
          <cell r="A2419">
            <v>42347</v>
          </cell>
          <cell r="B2419">
            <v>2060</v>
          </cell>
          <cell r="D2419">
            <v>2080</v>
          </cell>
          <cell r="P2419">
            <v>63</v>
          </cell>
          <cell r="Y2419">
            <v>1920</v>
          </cell>
          <cell r="AV2419">
            <v>1985</v>
          </cell>
        </row>
        <row r="2420">
          <cell r="A2420">
            <v>42348</v>
          </cell>
          <cell r="B2420">
            <v>2060</v>
          </cell>
          <cell r="D2420">
            <v>2080</v>
          </cell>
          <cell r="P2420">
            <v>63</v>
          </cell>
          <cell r="Y2420">
            <v>1920</v>
          </cell>
          <cell r="AV2420">
            <v>1985</v>
          </cell>
        </row>
        <row r="2421">
          <cell r="A2421">
            <v>42349</v>
          </cell>
          <cell r="B2421">
            <v>2060</v>
          </cell>
          <cell r="D2421">
            <v>2080</v>
          </cell>
          <cell r="P2421">
            <v>63</v>
          </cell>
        </row>
        <row r="2422">
          <cell r="A2422">
            <v>42352</v>
          </cell>
          <cell r="B2422">
            <v>2060</v>
          </cell>
          <cell r="D2422">
            <v>2080</v>
          </cell>
          <cell r="P2422">
            <v>63</v>
          </cell>
          <cell r="Y2422">
            <v>1920</v>
          </cell>
        </row>
        <row r="2423">
          <cell r="A2423">
            <v>42353</v>
          </cell>
          <cell r="B2423">
            <v>2050</v>
          </cell>
          <cell r="D2423">
            <v>2080</v>
          </cell>
          <cell r="P2423">
            <v>63</v>
          </cell>
          <cell r="Y2423">
            <v>1920</v>
          </cell>
        </row>
        <row r="2424">
          <cell r="A2424">
            <v>42354</v>
          </cell>
          <cell r="B2424">
            <v>2050</v>
          </cell>
          <cell r="D2424">
            <v>2080</v>
          </cell>
          <cell r="P2424">
            <v>63</v>
          </cell>
          <cell r="AS2424">
            <v>2030</v>
          </cell>
        </row>
        <row r="2425">
          <cell r="A2425">
            <v>42355</v>
          </cell>
          <cell r="B2425">
            <v>2060</v>
          </cell>
          <cell r="D2425">
            <v>2080</v>
          </cell>
          <cell r="P2425">
            <v>63</v>
          </cell>
          <cell r="AS2425">
            <v>2030</v>
          </cell>
        </row>
        <row r="2426">
          <cell r="A2426">
            <v>42356</v>
          </cell>
          <cell r="B2426">
            <v>2070</v>
          </cell>
          <cell r="D2426">
            <v>2080</v>
          </cell>
          <cell r="P2426">
            <v>63</v>
          </cell>
        </row>
        <row r="2427">
          <cell r="A2427">
            <v>42359</v>
          </cell>
          <cell r="B2427">
            <v>2070</v>
          </cell>
          <cell r="D2427">
            <v>2090</v>
          </cell>
          <cell r="P2427">
            <v>63</v>
          </cell>
        </row>
        <row r="2428">
          <cell r="A2428">
            <v>42360</v>
          </cell>
          <cell r="B2428">
            <v>2070</v>
          </cell>
          <cell r="D2428">
            <v>2090</v>
          </cell>
          <cell r="P2428">
            <v>63</v>
          </cell>
        </row>
        <row r="2429">
          <cell r="A2429">
            <v>42361</v>
          </cell>
          <cell r="B2429">
            <v>2080</v>
          </cell>
          <cell r="D2429">
            <v>2090</v>
          </cell>
          <cell r="P2429">
            <v>63</v>
          </cell>
        </row>
        <row r="2430">
          <cell r="A2430">
            <v>42362</v>
          </cell>
          <cell r="B2430">
            <v>2080</v>
          </cell>
          <cell r="D2430">
            <v>2100</v>
          </cell>
          <cell r="P2430">
            <v>63</v>
          </cell>
        </row>
        <row r="2431">
          <cell r="A2431">
            <v>42363</v>
          </cell>
          <cell r="B2431">
            <v>2080</v>
          </cell>
          <cell r="D2431">
            <v>2100</v>
          </cell>
          <cell r="P2431">
            <v>63</v>
          </cell>
          <cell r="Y2431">
            <v>1920</v>
          </cell>
          <cell r="AV2431">
            <v>2010</v>
          </cell>
        </row>
        <row r="2432">
          <cell r="A2432">
            <v>42366</v>
          </cell>
          <cell r="B2432">
            <v>2080</v>
          </cell>
          <cell r="D2432">
            <v>2110</v>
          </cell>
          <cell r="P2432">
            <v>63</v>
          </cell>
          <cell r="AS2432">
            <v>2030</v>
          </cell>
          <cell r="AV2432">
            <v>2010</v>
          </cell>
        </row>
        <row r="2433">
          <cell r="A2433">
            <v>42367</v>
          </cell>
          <cell r="B2433">
            <v>2080</v>
          </cell>
          <cell r="D2433">
            <v>2110</v>
          </cell>
          <cell r="P2433">
            <v>63</v>
          </cell>
          <cell r="AS2433">
            <v>2030</v>
          </cell>
        </row>
        <row r="2434">
          <cell r="A2434">
            <v>42368</v>
          </cell>
          <cell r="B2434">
            <v>2080</v>
          </cell>
          <cell r="D2434">
            <v>2110</v>
          </cell>
          <cell r="P2434">
            <v>63</v>
          </cell>
          <cell r="AS2434">
            <v>2030</v>
          </cell>
        </row>
        <row r="2435">
          <cell r="A2435">
            <v>42369</v>
          </cell>
          <cell r="B2435">
            <v>2080</v>
          </cell>
          <cell r="D2435">
            <v>2110</v>
          </cell>
          <cell r="P2435">
            <v>63</v>
          </cell>
          <cell r="Y2435">
            <v>1920</v>
          </cell>
          <cell r="AS2435">
            <v>2030</v>
          </cell>
        </row>
        <row r="2436">
          <cell r="A2436">
            <v>42373</v>
          </cell>
          <cell r="B2436">
            <v>2080</v>
          </cell>
          <cell r="D2436">
            <v>2100</v>
          </cell>
          <cell r="P2436">
            <v>63</v>
          </cell>
        </row>
        <row r="2437">
          <cell r="A2437">
            <v>42374</v>
          </cell>
          <cell r="B2437">
            <v>2080</v>
          </cell>
          <cell r="D2437">
            <v>2100</v>
          </cell>
          <cell r="P2437">
            <v>63</v>
          </cell>
          <cell r="Y2437">
            <v>1920</v>
          </cell>
          <cell r="AV2437">
            <v>2000</v>
          </cell>
        </row>
        <row r="2438">
          <cell r="A2438">
            <v>42375</v>
          </cell>
          <cell r="B2438">
            <v>2080</v>
          </cell>
          <cell r="D2438">
            <v>2100</v>
          </cell>
          <cell r="P2438">
            <v>63</v>
          </cell>
          <cell r="Y2438">
            <v>1920</v>
          </cell>
          <cell r="AV2438">
            <v>2000</v>
          </cell>
        </row>
        <row r="2439">
          <cell r="A2439">
            <v>42376</v>
          </cell>
          <cell r="B2439">
            <v>2070</v>
          </cell>
          <cell r="D2439">
            <v>2090</v>
          </cell>
          <cell r="P2439">
            <v>63</v>
          </cell>
          <cell r="AS2439">
            <v>2030</v>
          </cell>
        </row>
        <row r="2440">
          <cell r="A2440">
            <v>42377</v>
          </cell>
          <cell r="B2440">
            <v>2060</v>
          </cell>
          <cell r="D2440">
            <v>2090</v>
          </cell>
          <cell r="P2440">
            <v>63</v>
          </cell>
        </row>
        <row r="2441">
          <cell r="A2441">
            <v>42380</v>
          </cell>
          <cell r="B2441">
            <v>2040</v>
          </cell>
          <cell r="D2441">
            <v>2060</v>
          </cell>
          <cell r="P2441">
            <v>63</v>
          </cell>
          <cell r="AS2441">
            <v>2030</v>
          </cell>
          <cell r="AV2441">
            <v>2040</v>
          </cell>
        </row>
        <row r="2442">
          <cell r="A2442">
            <v>42381</v>
          </cell>
          <cell r="B2442">
            <v>2030</v>
          </cell>
          <cell r="D2442">
            <v>2060</v>
          </cell>
          <cell r="P2442">
            <v>63</v>
          </cell>
          <cell r="AS2442">
            <v>2030</v>
          </cell>
        </row>
        <row r="2443">
          <cell r="A2443">
            <v>42382</v>
          </cell>
          <cell r="B2443">
            <v>2030</v>
          </cell>
          <cell r="D2443">
            <v>2060</v>
          </cell>
          <cell r="P2443">
            <v>63</v>
          </cell>
        </row>
        <row r="2444">
          <cell r="A2444">
            <v>42383</v>
          </cell>
          <cell r="B2444">
            <v>2030</v>
          </cell>
          <cell r="D2444">
            <v>2060</v>
          </cell>
          <cell r="P2444">
            <v>63</v>
          </cell>
          <cell r="Y2444">
            <v>1920</v>
          </cell>
          <cell r="AS2444">
            <v>2030</v>
          </cell>
          <cell r="AV2444">
            <v>2040</v>
          </cell>
        </row>
        <row r="2445">
          <cell r="A2445">
            <v>42384</v>
          </cell>
          <cell r="B2445">
            <v>2030</v>
          </cell>
          <cell r="D2445">
            <v>2060</v>
          </cell>
          <cell r="P2445">
            <v>63</v>
          </cell>
          <cell r="AS2445">
            <v>2030</v>
          </cell>
          <cell r="AV2445">
            <v>2040</v>
          </cell>
        </row>
        <row r="2446">
          <cell r="A2446">
            <v>42387</v>
          </cell>
          <cell r="B2446">
            <v>2030</v>
          </cell>
          <cell r="D2446">
            <v>2060</v>
          </cell>
          <cell r="P2446">
            <v>63</v>
          </cell>
        </row>
        <row r="2447">
          <cell r="A2447">
            <v>42388</v>
          </cell>
          <cell r="B2447">
            <v>2020</v>
          </cell>
          <cell r="D2447">
            <v>2060</v>
          </cell>
          <cell r="P2447">
            <v>63</v>
          </cell>
          <cell r="Y2447">
            <v>1920</v>
          </cell>
        </row>
        <row r="2448">
          <cell r="A2448">
            <v>42389</v>
          </cell>
          <cell r="B2448">
            <v>2000</v>
          </cell>
          <cell r="D2448">
            <v>2050</v>
          </cell>
          <cell r="P2448">
            <v>63</v>
          </cell>
        </row>
        <row r="2449">
          <cell r="A2449">
            <v>42390</v>
          </cell>
          <cell r="B2449">
            <v>2000</v>
          </cell>
          <cell r="D2449">
            <v>2050</v>
          </cell>
          <cell r="P2449">
            <v>63</v>
          </cell>
          <cell r="AS2449">
            <v>2030</v>
          </cell>
        </row>
        <row r="2450">
          <cell r="A2450">
            <v>42391</v>
          </cell>
          <cell r="B2450">
            <v>2000</v>
          </cell>
          <cell r="D2450">
            <v>2040</v>
          </cell>
          <cell r="P2450">
            <v>63</v>
          </cell>
          <cell r="AS2450">
            <v>2030</v>
          </cell>
        </row>
        <row r="2451">
          <cell r="A2451">
            <v>42394</v>
          </cell>
          <cell r="B2451">
            <v>2030</v>
          </cell>
          <cell r="D2451">
            <v>2050</v>
          </cell>
          <cell r="P2451">
            <v>63</v>
          </cell>
        </row>
        <row r="2452">
          <cell r="A2452">
            <v>42395</v>
          </cell>
          <cell r="B2452">
            <v>2030</v>
          </cell>
          <cell r="D2452">
            <v>2050</v>
          </cell>
          <cell r="P2452">
            <v>63</v>
          </cell>
          <cell r="Y2452">
            <v>1900</v>
          </cell>
        </row>
        <row r="2453">
          <cell r="A2453">
            <v>42396</v>
          </cell>
          <cell r="B2453">
            <v>2030</v>
          </cell>
          <cell r="D2453">
            <v>2050</v>
          </cell>
          <cell r="P2453">
            <v>63</v>
          </cell>
        </row>
        <row r="2454">
          <cell r="A2454">
            <v>42397</v>
          </cell>
          <cell r="B2454">
            <v>2030</v>
          </cell>
          <cell r="D2454">
            <v>2050</v>
          </cell>
          <cell r="P2454">
            <v>63</v>
          </cell>
        </row>
        <row r="2455">
          <cell r="A2455">
            <v>42398</v>
          </cell>
          <cell r="B2455">
            <v>2000</v>
          </cell>
          <cell r="D2455">
            <v>2040</v>
          </cell>
          <cell r="P2455">
            <v>63</v>
          </cell>
        </row>
        <row r="2456">
          <cell r="A2456">
            <v>42401</v>
          </cell>
          <cell r="B2456">
            <v>2000</v>
          </cell>
          <cell r="D2456">
            <v>2040</v>
          </cell>
          <cell r="P2456">
            <v>63</v>
          </cell>
        </row>
        <row r="2457">
          <cell r="A2457">
            <v>42402</v>
          </cell>
          <cell r="B2457">
            <v>2000</v>
          </cell>
          <cell r="D2457">
            <v>2040</v>
          </cell>
          <cell r="P2457">
            <v>63</v>
          </cell>
        </row>
        <row r="2458">
          <cell r="A2458">
            <v>42403</v>
          </cell>
          <cell r="B2458">
            <v>2000</v>
          </cell>
          <cell r="D2458">
            <v>2040</v>
          </cell>
          <cell r="P2458">
            <v>63</v>
          </cell>
        </row>
        <row r="2459">
          <cell r="A2459">
            <v>42404</v>
          </cell>
          <cell r="B2459">
            <v>2000</v>
          </cell>
          <cell r="D2459">
            <v>2040</v>
          </cell>
          <cell r="P2459">
            <v>63</v>
          </cell>
        </row>
        <row r="2460">
          <cell r="A2460">
            <v>42416</v>
          </cell>
          <cell r="B2460">
            <v>2000</v>
          </cell>
          <cell r="D2460">
            <v>2040</v>
          </cell>
          <cell r="P2460">
            <v>63</v>
          </cell>
        </row>
        <row r="2461">
          <cell r="A2461">
            <v>42417</v>
          </cell>
          <cell r="B2461">
            <v>2000</v>
          </cell>
          <cell r="D2461">
            <v>2040</v>
          </cell>
          <cell r="P2461">
            <v>63</v>
          </cell>
        </row>
        <row r="2462">
          <cell r="A2462">
            <v>42418</v>
          </cell>
          <cell r="B2462">
            <v>2000</v>
          </cell>
          <cell r="D2462">
            <v>2050</v>
          </cell>
          <cell r="P2462">
            <v>63</v>
          </cell>
        </row>
        <row r="2463">
          <cell r="A2463">
            <v>42419</v>
          </cell>
          <cell r="B2463">
            <v>2000</v>
          </cell>
          <cell r="D2463">
            <v>2050</v>
          </cell>
          <cell r="P2463">
            <v>63</v>
          </cell>
          <cell r="AS2463">
            <v>2040</v>
          </cell>
        </row>
        <row r="2464">
          <cell r="A2464">
            <v>42422</v>
          </cell>
          <cell r="B2464">
            <v>2000</v>
          </cell>
          <cell r="D2464">
            <v>2060</v>
          </cell>
          <cell r="P2464">
            <v>63</v>
          </cell>
          <cell r="AS2464">
            <v>2040</v>
          </cell>
        </row>
        <row r="2465">
          <cell r="A2465">
            <v>42423</v>
          </cell>
          <cell r="B2465">
            <v>2000</v>
          </cell>
          <cell r="D2465">
            <v>2060</v>
          </cell>
          <cell r="P2465">
            <v>63</v>
          </cell>
        </row>
        <row r="2466">
          <cell r="A2466">
            <v>42424</v>
          </cell>
          <cell r="B2466">
            <v>2000</v>
          </cell>
          <cell r="D2466">
            <v>2060</v>
          </cell>
          <cell r="P2466">
            <v>63</v>
          </cell>
        </row>
        <row r="2467">
          <cell r="A2467">
            <v>42425</v>
          </cell>
          <cell r="B2467">
            <v>1990</v>
          </cell>
          <cell r="D2467">
            <v>2050</v>
          </cell>
          <cell r="P2467">
            <v>63</v>
          </cell>
        </row>
        <row r="2468">
          <cell r="A2468">
            <v>42426</v>
          </cell>
          <cell r="B2468">
            <v>1990</v>
          </cell>
          <cell r="D2468">
            <v>2050</v>
          </cell>
          <cell r="P2468">
            <v>63</v>
          </cell>
          <cell r="AS2468">
            <v>2020</v>
          </cell>
        </row>
        <row r="2469">
          <cell r="A2469">
            <v>42429</v>
          </cell>
          <cell r="B2469">
            <v>2010</v>
          </cell>
          <cell r="D2469">
            <v>2050</v>
          </cell>
          <cell r="P2469">
            <v>63</v>
          </cell>
          <cell r="AS2469">
            <v>2020</v>
          </cell>
          <cell r="AV2469">
            <v>1960</v>
          </cell>
        </row>
        <row r="2470">
          <cell r="A2470">
            <v>42430</v>
          </cell>
          <cell r="B2470">
            <v>1990</v>
          </cell>
          <cell r="D2470">
            <v>2040</v>
          </cell>
          <cell r="P2470">
            <v>63</v>
          </cell>
          <cell r="AS2470">
            <v>2020</v>
          </cell>
        </row>
        <row r="2471">
          <cell r="A2471">
            <v>42431</v>
          </cell>
          <cell r="B2471">
            <v>1990</v>
          </cell>
          <cell r="D2471">
            <v>2040</v>
          </cell>
          <cell r="P2471">
            <v>63</v>
          </cell>
          <cell r="AS2471">
            <v>2000</v>
          </cell>
        </row>
        <row r="2472">
          <cell r="A2472">
            <v>42432</v>
          </cell>
          <cell r="B2472">
            <v>1980</v>
          </cell>
          <cell r="D2472">
            <v>2030</v>
          </cell>
          <cell r="P2472">
            <v>63</v>
          </cell>
          <cell r="AS2472">
            <v>2000</v>
          </cell>
        </row>
        <row r="2473">
          <cell r="A2473">
            <v>42433</v>
          </cell>
          <cell r="B2473">
            <v>1970</v>
          </cell>
          <cell r="D2473">
            <v>2030</v>
          </cell>
          <cell r="P2473">
            <v>63</v>
          </cell>
          <cell r="AS2473">
            <v>1940</v>
          </cell>
          <cell r="AV2473">
            <v>1950</v>
          </cell>
        </row>
        <row r="2474">
          <cell r="A2474">
            <v>42436</v>
          </cell>
          <cell r="B2474">
            <v>1970</v>
          </cell>
          <cell r="D2474">
            <v>2030</v>
          </cell>
          <cell r="P2474">
            <v>63</v>
          </cell>
        </row>
        <row r="2475">
          <cell r="A2475">
            <v>42437</v>
          </cell>
          <cell r="B2475">
            <v>1960</v>
          </cell>
          <cell r="D2475">
            <v>2010</v>
          </cell>
          <cell r="P2475">
            <v>63</v>
          </cell>
          <cell r="AV2475">
            <v>1900</v>
          </cell>
        </row>
        <row r="2476">
          <cell r="A2476">
            <v>42438</v>
          </cell>
          <cell r="B2476">
            <v>1930</v>
          </cell>
          <cell r="D2476">
            <v>1980</v>
          </cell>
          <cell r="P2476">
            <v>63</v>
          </cell>
          <cell r="AV2476">
            <v>1900</v>
          </cell>
        </row>
        <row r="2477">
          <cell r="A2477">
            <v>42439</v>
          </cell>
          <cell r="B2477">
            <v>1930</v>
          </cell>
          <cell r="D2477">
            <v>1980</v>
          </cell>
          <cell r="P2477">
            <v>63</v>
          </cell>
        </row>
        <row r="2478">
          <cell r="A2478">
            <v>42440</v>
          </cell>
          <cell r="B2478">
            <v>1890</v>
          </cell>
          <cell r="D2478">
            <v>1960</v>
          </cell>
          <cell r="P2478">
            <v>63</v>
          </cell>
          <cell r="Y2478">
            <v>1880</v>
          </cell>
          <cell r="AS2478">
            <v>1900</v>
          </cell>
        </row>
        <row r="2479">
          <cell r="A2479">
            <v>42443</v>
          </cell>
          <cell r="B2479">
            <v>1890</v>
          </cell>
          <cell r="D2479">
            <v>1930</v>
          </cell>
          <cell r="P2479">
            <v>63</v>
          </cell>
          <cell r="AS2479">
            <v>1900</v>
          </cell>
        </row>
        <row r="2480">
          <cell r="A2480">
            <v>42444</v>
          </cell>
          <cell r="B2480">
            <v>1890</v>
          </cell>
          <cell r="D2480">
            <v>1900</v>
          </cell>
          <cell r="P2480">
            <v>63</v>
          </cell>
          <cell r="AV2480">
            <v>1900</v>
          </cell>
        </row>
        <row r="2481">
          <cell r="A2481">
            <v>42445</v>
          </cell>
          <cell r="B2481">
            <v>1890</v>
          </cell>
          <cell r="D2481">
            <v>1900</v>
          </cell>
          <cell r="P2481">
            <v>63</v>
          </cell>
          <cell r="AV2481">
            <v>1900</v>
          </cell>
        </row>
        <row r="2482">
          <cell r="A2482">
            <v>42446</v>
          </cell>
          <cell r="B2482">
            <v>1890</v>
          </cell>
          <cell r="D2482">
            <v>1900</v>
          </cell>
          <cell r="P2482">
            <v>63</v>
          </cell>
          <cell r="AS2482">
            <v>1900</v>
          </cell>
        </row>
        <row r="2483">
          <cell r="A2483">
            <v>42447</v>
          </cell>
          <cell r="B2483">
            <v>1890</v>
          </cell>
          <cell r="D2483">
            <v>1900</v>
          </cell>
          <cell r="P2483">
            <v>63</v>
          </cell>
          <cell r="AS2483">
            <v>1900</v>
          </cell>
        </row>
        <row r="2484">
          <cell r="A2484">
            <v>42450</v>
          </cell>
          <cell r="B2484">
            <v>1860</v>
          </cell>
          <cell r="D2484">
            <v>1900</v>
          </cell>
          <cell r="P2484">
            <v>63</v>
          </cell>
          <cell r="AS2484">
            <v>1900</v>
          </cell>
        </row>
        <row r="2485">
          <cell r="A2485">
            <v>42451</v>
          </cell>
          <cell r="B2485">
            <v>1860</v>
          </cell>
          <cell r="D2485">
            <v>1900</v>
          </cell>
          <cell r="P2485">
            <v>63</v>
          </cell>
        </row>
        <row r="2486">
          <cell r="A2486">
            <v>42452</v>
          </cell>
          <cell r="B2486">
            <v>1860</v>
          </cell>
          <cell r="D2486">
            <v>1900</v>
          </cell>
          <cell r="P2486">
            <v>63</v>
          </cell>
          <cell r="AV2486">
            <v>1880</v>
          </cell>
        </row>
        <row r="2487">
          <cell r="A2487">
            <v>42453</v>
          </cell>
          <cell r="B2487">
            <v>1860</v>
          </cell>
          <cell r="D2487">
            <v>1900</v>
          </cell>
          <cell r="P2487">
            <v>63</v>
          </cell>
          <cell r="AS2487">
            <v>1900</v>
          </cell>
          <cell r="AV2487">
            <v>1880</v>
          </cell>
        </row>
        <row r="2488">
          <cell r="A2488">
            <v>42454</v>
          </cell>
          <cell r="B2488">
            <v>1860</v>
          </cell>
          <cell r="D2488">
            <v>1900</v>
          </cell>
          <cell r="P2488">
            <v>63</v>
          </cell>
          <cell r="AS2488">
            <v>1900</v>
          </cell>
          <cell r="AV2488">
            <v>1880</v>
          </cell>
        </row>
        <row r="2489">
          <cell r="A2489">
            <v>42457</v>
          </cell>
          <cell r="B2489">
            <v>1860</v>
          </cell>
          <cell r="D2489">
            <v>1900</v>
          </cell>
          <cell r="P2489">
            <v>63</v>
          </cell>
          <cell r="AS2489">
            <v>1900</v>
          </cell>
        </row>
        <row r="2490">
          <cell r="A2490">
            <v>42458</v>
          </cell>
          <cell r="B2490">
            <v>1860</v>
          </cell>
          <cell r="D2490">
            <v>1900</v>
          </cell>
          <cell r="P2490">
            <v>63</v>
          </cell>
        </row>
        <row r="2491">
          <cell r="A2491">
            <v>42459</v>
          </cell>
          <cell r="B2491">
            <v>1860</v>
          </cell>
          <cell r="D2491">
            <v>1900</v>
          </cell>
          <cell r="P2491">
            <v>63</v>
          </cell>
          <cell r="AV2491">
            <v>1880</v>
          </cell>
        </row>
        <row r="2492">
          <cell r="A2492">
            <v>42460</v>
          </cell>
          <cell r="B2492">
            <v>1860</v>
          </cell>
          <cell r="D2492">
            <v>1900</v>
          </cell>
          <cell r="P2492">
            <v>63</v>
          </cell>
          <cell r="Y2492">
            <v>1880</v>
          </cell>
          <cell r="AV2492">
            <v>1880</v>
          </cell>
        </row>
        <row r="2493">
          <cell r="A2493">
            <v>42461</v>
          </cell>
          <cell r="B2493">
            <v>1860</v>
          </cell>
          <cell r="D2493">
            <v>1900</v>
          </cell>
          <cell r="P2493">
            <v>63</v>
          </cell>
          <cell r="Y2493">
            <v>1880</v>
          </cell>
          <cell r="AV2493">
            <v>1880</v>
          </cell>
        </row>
        <row r="2494">
          <cell r="A2494">
            <v>42465</v>
          </cell>
          <cell r="B2494">
            <v>1830</v>
          </cell>
          <cell r="D2494">
            <v>1850</v>
          </cell>
          <cell r="P2494">
            <v>63</v>
          </cell>
          <cell r="Y2494">
            <v>1880</v>
          </cell>
        </row>
        <row r="2495">
          <cell r="A2495">
            <v>42466</v>
          </cell>
          <cell r="B2495">
            <v>1830</v>
          </cell>
          <cell r="D2495">
            <v>1850</v>
          </cell>
          <cell r="P2495">
            <v>63</v>
          </cell>
          <cell r="AS2495">
            <v>1840</v>
          </cell>
        </row>
        <row r="2496">
          <cell r="A2496">
            <v>42467</v>
          </cell>
          <cell r="B2496">
            <v>1830</v>
          </cell>
          <cell r="D2496">
            <v>1850</v>
          </cell>
          <cell r="P2496">
            <v>63</v>
          </cell>
          <cell r="AS2496">
            <v>1840</v>
          </cell>
          <cell r="AV2496">
            <v>1860</v>
          </cell>
        </row>
        <row r="2497">
          <cell r="A2497">
            <v>42468</v>
          </cell>
          <cell r="B2497">
            <v>1830</v>
          </cell>
          <cell r="D2497">
            <v>1850</v>
          </cell>
          <cell r="P2497">
            <v>63</v>
          </cell>
          <cell r="AS2497">
            <v>1840</v>
          </cell>
          <cell r="AV2497">
            <v>1860</v>
          </cell>
        </row>
        <row r="2498">
          <cell r="A2498">
            <v>42471</v>
          </cell>
          <cell r="B2498">
            <v>1850</v>
          </cell>
          <cell r="D2498">
            <v>1850</v>
          </cell>
          <cell r="P2498">
            <v>63</v>
          </cell>
        </row>
        <row r="2499">
          <cell r="A2499">
            <v>42472</v>
          </cell>
          <cell r="B2499">
            <v>1860</v>
          </cell>
          <cell r="D2499">
            <v>1850</v>
          </cell>
          <cell r="P2499">
            <v>63</v>
          </cell>
          <cell r="AV2499">
            <v>1860</v>
          </cell>
        </row>
        <row r="2500">
          <cell r="A2500">
            <v>42473</v>
          </cell>
          <cell r="B2500">
            <v>1860</v>
          </cell>
          <cell r="D2500">
            <v>1850</v>
          </cell>
          <cell r="P2500">
            <v>63</v>
          </cell>
          <cell r="AV2500">
            <v>1840</v>
          </cell>
        </row>
        <row r="2501">
          <cell r="A2501">
            <v>42474</v>
          </cell>
          <cell r="B2501">
            <v>1860</v>
          </cell>
          <cell r="D2501">
            <v>1870</v>
          </cell>
          <cell r="P2501">
            <v>63</v>
          </cell>
          <cell r="Y2501">
            <v>1860</v>
          </cell>
          <cell r="AV2501">
            <v>1840</v>
          </cell>
        </row>
        <row r="2502">
          <cell r="A2502">
            <v>42475</v>
          </cell>
          <cell r="B2502">
            <v>1870</v>
          </cell>
          <cell r="D2502">
            <v>1870</v>
          </cell>
          <cell r="P2502">
            <v>63</v>
          </cell>
        </row>
        <row r="2503">
          <cell r="A2503">
            <v>42478</v>
          </cell>
          <cell r="B2503">
            <v>1880</v>
          </cell>
          <cell r="D2503">
            <v>1870</v>
          </cell>
          <cell r="P2503">
            <v>63</v>
          </cell>
        </row>
        <row r="2504">
          <cell r="A2504">
            <v>42479</v>
          </cell>
          <cell r="B2504">
            <v>1880</v>
          </cell>
          <cell r="D2504">
            <v>1870</v>
          </cell>
          <cell r="P2504">
            <v>63</v>
          </cell>
          <cell r="AS2504">
            <v>1840</v>
          </cell>
        </row>
        <row r="2505">
          <cell r="A2505">
            <v>42480</v>
          </cell>
          <cell r="B2505">
            <v>1880</v>
          </cell>
          <cell r="D2505">
            <v>1870</v>
          </cell>
          <cell r="P2505">
            <v>63</v>
          </cell>
          <cell r="AS2505">
            <v>1840</v>
          </cell>
        </row>
        <row r="2506">
          <cell r="A2506">
            <v>42481</v>
          </cell>
          <cell r="B2506">
            <v>1880</v>
          </cell>
          <cell r="D2506">
            <v>1870</v>
          </cell>
          <cell r="P2506">
            <v>63</v>
          </cell>
        </row>
        <row r="2507">
          <cell r="A2507">
            <v>42482</v>
          </cell>
          <cell r="B2507">
            <v>1880</v>
          </cell>
          <cell r="D2507">
            <v>1870</v>
          </cell>
          <cell r="P2507">
            <v>63</v>
          </cell>
          <cell r="AS2507">
            <v>1840</v>
          </cell>
        </row>
        <row r="2508">
          <cell r="A2508">
            <v>42485</v>
          </cell>
          <cell r="B2508">
            <v>1900</v>
          </cell>
          <cell r="D2508">
            <v>1870</v>
          </cell>
          <cell r="P2508">
            <v>63</v>
          </cell>
          <cell r="AS2508">
            <v>1840</v>
          </cell>
        </row>
        <row r="2509">
          <cell r="A2509">
            <v>42486</v>
          </cell>
          <cell r="B2509">
            <v>1900</v>
          </cell>
          <cell r="D2509">
            <v>1870</v>
          </cell>
          <cell r="P2509">
            <v>63</v>
          </cell>
        </row>
        <row r="2510">
          <cell r="A2510">
            <v>42487</v>
          </cell>
          <cell r="B2510">
            <v>1900</v>
          </cell>
          <cell r="D2510">
            <v>1870</v>
          </cell>
          <cell r="P2510">
            <v>63</v>
          </cell>
        </row>
        <row r="2511">
          <cell r="A2511">
            <v>42488</v>
          </cell>
          <cell r="B2511">
            <v>1900</v>
          </cell>
          <cell r="D2511">
            <v>1870</v>
          </cell>
          <cell r="P2511">
            <v>63</v>
          </cell>
        </row>
        <row r="2512">
          <cell r="A2512">
            <v>42489</v>
          </cell>
          <cell r="B2512">
            <v>1880</v>
          </cell>
          <cell r="D2512">
            <v>1870</v>
          </cell>
          <cell r="P2512">
            <v>63</v>
          </cell>
          <cell r="AS2512">
            <v>1860</v>
          </cell>
        </row>
        <row r="2513">
          <cell r="A2513">
            <v>42493</v>
          </cell>
          <cell r="B2513">
            <v>1880</v>
          </cell>
          <cell r="D2513">
            <v>1870</v>
          </cell>
          <cell r="P2513">
            <v>63</v>
          </cell>
          <cell r="AS2513">
            <v>1860</v>
          </cell>
        </row>
        <row r="2514">
          <cell r="A2514">
            <v>42494</v>
          </cell>
          <cell r="B2514">
            <v>1880</v>
          </cell>
          <cell r="D2514">
            <v>1870</v>
          </cell>
          <cell r="P2514">
            <v>63</v>
          </cell>
          <cell r="Y2514">
            <v>1800</v>
          </cell>
        </row>
        <row r="2515">
          <cell r="A2515">
            <v>42495</v>
          </cell>
          <cell r="B2515">
            <v>1880</v>
          </cell>
          <cell r="D2515">
            <v>1870</v>
          </cell>
          <cell r="P2515">
            <v>63</v>
          </cell>
          <cell r="Y2515">
            <v>1800</v>
          </cell>
        </row>
        <row r="2516">
          <cell r="A2516">
            <v>42496</v>
          </cell>
          <cell r="B2516">
            <v>1880</v>
          </cell>
          <cell r="D2516">
            <v>1870</v>
          </cell>
          <cell r="P2516">
            <v>63</v>
          </cell>
          <cell r="AS2516">
            <v>1860</v>
          </cell>
        </row>
        <row r="2517">
          <cell r="A2517">
            <v>42499</v>
          </cell>
          <cell r="B2517">
            <v>1880</v>
          </cell>
          <cell r="D2517">
            <v>1870</v>
          </cell>
          <cell r="P2517">
            <v>63</v>
          </cell>
          <cell r="AS2517">
            <v>1860</v>
          </cell>
        </row>
        <row r="2518">
          <cell r="A2518">
            <v>42500</v>
          </cell>
          <cell r="B2518">
            <v>1880</v>
          </cell>
          <cell r="D2518">
            <v>1870</v>
          </cell>
          <cell r="P2518">
            <v>63</v>
          </cell>
        </row>
        <row r="2519">
          <cell r="A2519">
            <v>42501</v>
          </cell>
          <cell r="B2519">
            <v>1880</v>
          </cell>
          <cell r="D2519">
            <v>1870</v>
          </cell>
          <cell r="P2519">
            <v>63</v>
          </cell>
          <cell r="AV2519">
            <v>1900</v>
          </cell>
        </row>
        <row r="2520">
          <cell r="A2520">
            <v>42502</v>
          </cell>
          <cell r="B2520">
            <v>1880</v>
          </cell>
          <cell r="D2520">
            <v>1870</v>
          </cell>
          <cell r="P2520">
            <v>63</v>
          </cell>
          <cell r="AV2520">
            <v>1900</v>
          </cell>
        </row>
        <row r="2521">
          <cell r="A2521">
            <v>42503</v>
          </cell>
          <cell r="B2521">
            <v>1880</v>
          </cell>
          <cell r="D2521">
            <v>1870</v>
          </cell>
          <cell r="P2521">
            <v>63</v>
          </cell>
          <cell r="AS2521">
            <v>1870</v>
          </cell>
        </row>
        <row r="2522">
          <cell r="A2522">
            <v>42506</v>
          </cell>
          <cell r="B2522">
            <v>1880</v>
          </cell>
          <cell r="D2522">
            <v>1870</v>
          </cell>
          <cell r="P2522">
            <v>63</v>
          </cell>
          <cell r="AS2522">
            <v>1870</v>
          </cell>
        </row>
        <row r="2523">
          <cell r="A2523">
            <v>42507</v>
          </cell>
          <cell r="B2523">
            <v>1880</v>
          </cell>
          <cell r="D2523">
            <v>1870</v>
          </cell>
          <cell r="P2523">
            <v>63</v>
          </cell>
        </row>
        <row r="2524">
          <cell r="A2524">
            <v>42508</v>
          </cell>
          <cell r="B2524">
            <v>1880</v>
          </cell>
          <cell r="D2524">
            <v>1870</v>
          </cell>
          <cell r="P2524">
            <v>63</v>
          </cell>
        </row>
        <row r="2525">
          <cell r="A2525">
            <v>42509</v>
          </cell>
          <cell r="B2525">
            <v>1880</v>
          </cell>
          <cell r="D2525">
            <v>1870</v>
          </cell>
          <cell r="P2525">
            <v>63</v>
          </cell>
        </row>
        <row r="2526">
          <cell r="A2526">
            <v>42510</v>
          </cell>
          <cell r="B2526">
            <v>1880</v>
          </cell>
          <cell r="D2526">
            <v>1870</v>
          </cell>
          <cell r="P2526">
            <v>63</v>
          </cell>
        </row>
        <row r="2527">
          <cell r="A2527">
            <v>42513</v>
          </cell>
          <cell r="B2527">
            <v>1880</v>
          </cell>
          <cell r="D2527">
            <v>1870</v>
          </cell>
          <cell r="P2527">
            <v>63</v>
          </cell>
          <cell r="AS2527">
            <v>1870</v>
          </cell>
        </row>
        <row r="2528">
          <cell r="A2528">
            <v>42514</v>
          </cell>
          <cell r="B2528">
            <v>1840</v>
          </cell>
          <cell r="D2528">
            <v>1870</v>
          </cell>
          <cell r="P2528">
            <v>63</v>
          </cell>
          <cell r="AS2528">
            <v>1870</v>
          </cell>
        </row>
        <row r="2529">
          <cell r="A2529">
            <v>42515</v>
          </cell>
          <cell r="B2529">
            <v>1840</v>
          </cell>
          <cell r="D2529">
            <v>1870</v>
          </cell>
          <cell r="P2529">
            <v>63</v>
          </cell>
          <cell r="AS2529">
            <v>1870</v>
          </cell>
        </row>
        <row r="2530">
          <cell r="A2530">
            <v>42516</v>
          </cell>
          <cell r="B2530">
            <v>1840</v>
          </cell>
          <cell r="D2530">
            <v>1870</v>
          </cell>
          <cell r="P2530">
            <v>63</v>
          </cell>
        </row>
        <row r="2531">
          <cell r="A2531">
            <v>42517</v>
          </cell>
          <cell r="B2531">
            <v>1840</v>
          </cell>
          <cell r="D2531">
            <v>1870</v>
          </cell>
          <cell r="P2531">
            <v>63</v>
          </cell>
          <cell r="AS2531">
            <v>1870</v>
          </cell>
        </row>
        <row r="2532">
          <cell r="A2532">
            <v>42520</v>
          </cell>
          <cell r="B2532">
            <v>1840</v>
          </cell>
          <cell r="D2532">
            <v>1870</v>
          </cell>
          <cell r="P2532">
            <v>63</v>
          </cell>
          <cell r="AS2532">
            <v>1870</v>
          </cell>
          <cell r="AV2532">
            <v>1740</v>
          </cell>
        </row>
        <row r="2533">
          <cell r="A2533">
            <v>42521</v>
          </cell>
          <cell r="B2533">
            <v>1840</v>
          </cell>
          <cell r="D2533">
            <v>1870</v>
          </cell>
          <cell r="P2533">
            <v>63</v>
          </cell>
          <cell r="AS2533">
            <v>1870</v>
          </cell>
          <cell r="AV2533">
            <v>1750</v>
          </cell>
        </row>
        <row r="2534">
          <cell r="A2534">
            <v>42522</v>
          </cell>
          <cell r="B2534">
            <v>1840</v>
          </cell>
          <cell r="D2534">
            <v>1870</v>
          </cell>
          <cell r="P2534">
            <v>63</v>
          </cell>
          <cell r="AV2534">
            <v>1750</v>
          </cell>
        </row>
        <row r="2535">
          <cell r="A2535">
            <v>42523</v>
          </cell>
          <cell r="B2535">
            <v>1840</v>
          </cell>
          <cell r="D2535">
            <v>1870</v>
          </cell>
          <cell r="P2535">
            <v>63</v>
          </cell>
          <cell r="AV2535">
            <v>1740</v>
          </cell>
        </row>
        <row r="2536">
          <cell r="A2536">
            <v>42524</v>
          </cell>
          <cell r="B2536">
            <v>1840</v>
          </cell>
          <cell r="D2536">
            <v>1870</v>
          </cell>
          <cell r="P2536">
            <v>63</v>
          </cell>
          <cell r="AS2536">
            <v>1750</v>
          </cell>
          <cell r="AV2536">
            <v>1740</v>
          </cell>
        </row>
        <row r="2537">
          <cell r="A2537">
            <v>42527</v>
          </cell>
          <cell r="B2537">
            <v>1840</v>
          </cell>
          <cell r="D2537">
            <v>1870</v>
          </cell>
          <cell r="P2537">
            <v>63</v>
          </cell>
          <cell r="AS2537">
            <v>1750</v>
          </cell>
          <cell r="AV2537">
            <v>1740</v>
          </cell>
        </row>
        <row r="2538">
          <cell r="A2538">
            <v>42528</v>
          </cell>
          <cell r="B2538">
            <v>1840</v>
          </cell>
          <cell r="D2538">
            <v>1870</v>
          </cell>
          <cell r="P2538">
            <v>63</v>
          </cell>
          <cell r="AS2538">
            <v>1750</v>
          </cell>
          <cell r="AV2538">
            <v>1740</v>
          </cell>
        </row>
        <row r="2539">
          <cell r="A2539">
            <v>42529</v>
          </cell>
          <cell r="B2539">
            <v>1840</v>
          </cell>
          <cell r="D2539">
            <v>1870</v>
          </cell>
          <cell r="P2539">
            <v>63</v>
          </cell>
          <cell r="AV2539">
            <v>1740</v>
          </cell>
        </row>
        <row r="2540">
          <cell r="A2540">
            <v>42533</v>
          </cell>
          <cell r="P2540">
            <v>63</v>
          </cell>
          <cell r="AS2540">
            <v>1820</v>
          </cell>
          <cell r="AV2540">
            <v>1740</v>
          </cell>
        </row>
        <row r="2541">
          <cell r="A2541">
            <v>42534</v>
          </cell>
          <cell r="B2541">
            <v>1840</v>
          </cell>
          <cell r="D2541">
            <v>1870</v>
          </cell>
          <cell r="P2541">
            <v>63</v>
          </cell>
          <cell r="AS2541">
            <v>1840</v>
          </cell>
        </row>
        <row r="2542">
          <cell r="A2542">
            <v>42535</v>
          </cell>
          <cell r="B2542">
            <v>1840</v>
          </cell>
          <cell r="D2542">
            <v>1870</v>
          </cell>
          <cell r="P2542">
            <v>63</v>
          </cell>
          <cell r="AS2542">
            <v>1840</v>
          </cell>
          <cell r="AV2542">
            <v>1740</v>
          </cell>
        </row>
        <row r="2543">
          <cell r="A2543">
            <v>42536</v>
          </cell>
          <cell r="B2543">
            <v>1840</v>
          </cell>
          <cell r="D2543">
            <v>1870</v>
          </cell>
          <cell r="P2543">
            <v>63</v>
          </cell>
          <cell r="AV2543">
            <v>1760</v>
          </cell>
        </row>
        <row r="2544">
          <cell r="A2544">
            <v>42537</v>
          </cell>
          <cell r="B2544">
            <v>1850</v>
          </cell>
          <cell r="D2544">
            <v>1880</v>
          </cell>
          <cell r="P2544">
            <v>63</v>
          </cell>
          <cell r="AS2544">
            <v>1900</v>
          </cell>
        </row>
        <row r="2545">
          <cell r="A2545">
            <v>42538</v>
          </cell>
          <cell r="B2545">
            <v>1850</v>
          </cell>
          <cell r="D2545">
            <v>1880</v>
          </cell>
          <cell r="P2545">
            <v>63</v>
          </cell>
          <cell r="AS2545">
            <v>1900</v>
          </cell>
          <cell r="AV2545">
            <v>1760</v>
          </cell>
        </row>
        <row r="2546">
          <cell r="A2546">
            <v>42541</v>
          </cell>
          <cell r="B2546">
            <v>1850</v>
          </cell>
          <cell r="D2546">
            <v>1890</v>
          </cell>
          <cell r="P2546">
            <v>63</v>
          </cell>
          <cell r="Y2546">
            <v>1660</v>
          </cell>
          <cell r="AV2546">
            <v>1760</v>
          </cell>
        </row>
        <row r="2547">
          <cell r="A2547">
            <v>42542</v>
          </cell>
          <cell r="B2547">
            <v>1860</v>
          </cell>
          <cell r="D2547">
            <v>1920</v>
          </cell>
          <cell r="P2547">
            <v>63</v>
          </cell>
          <cell r="Y2547">
            <v>1660</v>
          </cell>
          <cell r="AV2547">
            <v>1760</v>
          </cell>
        </row>
        <row r="2548">
          <cell r="A2548">
            <v>42543</v>
          </cell>
          <cell r="B2548">
            <v>1870</v>
          </cell>
          <cell r="D2548">
            <v>1920</v>
          </cell>
          <cell r="P2548">
            <v>63</v>
          </cell>
          <cell r="Y2548">
            <v>1660</v>
          </cell>
          <cell r="AS2548">
            <v>1910</v>
          </cell>
        </row>
        <row r="2549">
          <cell r="A2549">
            <v>42544</v>
          </cell>
          <cell r="B2549">
            <v>1870</v>
          </cell>
          <cell r="D2549">
            <v>1920</v>
          </cell>
          <cell r="P2549">
            <v>63</v>
          </cell>
          <cell r="Y2549">
            <v>1660</v>
          </cell>
          <cell r="AS2549">
            <v>1910</v>
          </cell>
          <cell r="AV2549">
            <v>1760</v>
          </cell>
        </row>
        <row r="2550">
          <cell r="A2550">
            <v>42545</v>
          </cell>
          <cell r="B2550">
            <v>1890</v>
          </cell>
          <cell r="D2550">
            <v>1920</v>
          </cell>
          <cell r="P2550">
            <v>63</v>
          </cell>
          <cell r="AS2550">
            <v>1910</v>
          </cell>
          <cell r="AV2550">
            <v>1760</v>
          </cell>
        </row>
        <row r="2551">
          <cell r="A2551">
            <v>42548</v>
          </cell>
          <cell r="B2551">
            <v>1890</v>
          </cell>
          <cell r="D2551">
            <v>1920</v>
          </cell>
          <cell r="P2551">
            <v>63</v>
          </cell>
          <cell r="AS2551">
            <v>1910</v>
          </cell>
          <cell r="AV2551">
            <v>1760</v>
          </cell>
        </row>
        <row r="2552">
          <cell r="A2552">
            <v>42549</v>
          </cell>
          <cell r="B2552">
            <v>1890</v>
          </cell>
          <cell r="D2552">
            <v>1920</v>
          </cell>
          <cell r="P2552">
            <v>63</v>
          </cell>
          <cell r="AS2552">
            <v>1910</v>
          </cell>
        </row>
        <row r="2553">
          <cell r="A2553">
            <v>42550</v>
          </cell>
          <cell r="B2553">
            <v>1890</v>
          </cell>
          <cell r="D2553">
            <v>1920</v>
          </cell>
          <cell r="P2553">
            <v>63</v>
          </cell>
          <cell r="Y2553">
            <v>1700</v>
          </cell>
          <cell r="AS2553">
            <v>1900</v>
          </cell>
          <cell r="AV2553">
            <v>1760</v>
          </cell>
        </row>
        <row r="2554">
          <cell r="A2554">
            <v>42551</v>
          </cell>
          <cell r="B2554">
            <v>1890</v>
          </cell>
          <cell r="D2554">
            <v>1920</v>
          </cell>
          <cell r="P2554">
            <v>63</v>
          </cell>
          <cell r="Y2554">
            <v>1700</v>
          </cell>
          <cell r="AV2554">
            <v>1760</v>
          </cell>
        </row>
        <row r="2555">
          <cell r="A2555">
            <v>42552</v>
          </cell>
          <cell r="B2555">
            <v>1890</v>
          </cell>
          <cell r="D2555">
            <v>1920</v>
          </cell>
          <cell r="P2555">
            <v>63</v>
          </cell>
          <cell r="Y2555">
            <v>1700</v>
          </cell>
          <cell r="AS2555">
            <v>1900</v>
          </cell>
          <cell r="AV2555">
            <v>1760</v>
          </cell>
        </row>
        <row r="2556">
          <cell r="A2556">
            <v>42555</v>
          </cell>
          <cell r="B2556">
            <v>1890</v>
          </cell>
          <cell r="D2556">
            <v>1920</v>
          </cell>
          <cell r="P2556">
            <v>63</v>
          </cell>
          <cell r="Y2556">
            <v>1740</v>
          </cell>
          <cell r="AS2556">
            <v>1900</v>
          </cell>
        </row>
        <row r="2557">
          <cell r="A2557">
            <v>42556</v>
          </cell>
          <cell r="B2557">
            <v>1890</v>
          </cell>
          <cell r="D2557">
            <v>1920</v>
          </cell>
          <cell r="P2557">
            <v>63</v>
          </cell>
          <cell r="Y2557">
            <v>1740</v>
          </cell>
          <cell r="AS2557">
            <v>1900</v>
          </cell>
        </row>
        <row r="2558">
          <cell r="A2558">
            <v>42557</v>
          </cell>
          <cell r="B2558">
            <v>1890</v>
          </cell>
          <cell r="D2558">
            <v>1920</v>
          </cell>
          <cell r="P2558">
            <v>63</v>
          </cell>
          <cell r="Y2558">
            <v>1740</v>
          </cell>
          <cell r="AS2558">
            <v>1900</v>
          </cell>
        </row>
        <row r="2559">
          <cell r="A2559">
            <v>42558</v>
          </cell>
          <cell r="B2559">
            <v>1910</v>
          </cell>
          <cell r="D2559">
            <v>1950</v>
          </cell>
          <cell r="P2559">
            <v>63</v>
          </cell>
          <cell r="Y2559">
            <v>1740</v>
          </cell>
        </row>
        <row r="2560">
          <cell r="A2560">
            <v>42559</v>
          </cell>
          <cell r="B2560">
            <v>1910</v>
          </cell>
          <cell r="D2560">
            <v>1950</v>
          </cell>
          <cell r="P2560">
            <v>63</v>
          </cell>
          <cell r="Y2560">
            <v>1740</v>
          </cell>
          <cell r="AS2560">
            <v>1920</v>
          </cell>
        </row>
        <row r="2561">
          <cell r="A2561">
            <v>42562</v>
          </cell>
          <cell r="B2561">
            <v>1910</v>
          </cell>
          <cell r="D2561">
            <v>1940</v>
          </cell>
          <cell r="P2561">
            <v>63</v>
          </cell>
          <cell r="Y2561">
            <v>1720</v>
          </cell>
          <cell r="AS2561">
            <v>1920</v>
          </cell>
        </row>
        <row r="2562">
          <cell r="A2562">
            <v>42563</v>
          </cell>
          <cell r="B2562">
            <v>1900</v>
          </cell>
          <cell r="D2562">
            <v>1920</v>
          </cell>
          <cell r="P2562">
            <v>63</v>
          </cell>
          <cell r="Y2562">
            <v>1720</v>
          </cell>
          <cell r="AS2562">
            <v>1900</v>
          </cell>
        </row>
        <row r="2563">
          <cell r="A2563">
            <v>42564</v>
          </cell>
          <cell r="B2563">
            <v>1900</v>
          </cell>
          <cell r="D2563">
            <v>1920</v>
          </cell>
          <cell r="P2563">
            <v>63</v>
          </cell>
          <cell r="Y2563">
            <v>1720</v>
          </cell>
          <cell r="AS2563">
            <v>1900</v>
          </cell>
        </row>
        <row r="2564">
          <cell r="A2564">
            <v>42565</v>
          </cell>
          <cell r="B2564">
            <v>1900</v>
          </cell>
          <cell r="D2564">
            <v>1920</v>
          </cell>
          <cell r="P2564">
            <v>63</v>
          </cell>
          <cell r="Y2564">
            <v>1710</v>
          </cell>
          <cell r="AS2564">
            <v>1880</v>
          </cell>
        </row>
        <row r="2565">
          <cell r="A2565">
            <v>42566</v>
          </cell>
          <cell r="B2565">
            <v>1870</v>
          </cell>
          <cell r="D2565">
            <v>1900</v>
          </cell>
          <cell r="P2565">
            <v>63</v>
          </cell>
          <cell r="Y2565">
            <v>1710</v>
          </cell>
        </row>
        <row r="2566">
          <cell r="A2566">
            <v>42569</v>
          </cell>
          <cell r="B2566">
            <v>1840</v>
          </cell>
          <cell r="D2566">
            <v>1860</v>
          </cell>
          <cell r="P2566">
            <v>63</v>
          </cell>
          <cell r="Y2566">
            <v>1710</v>
          </cell>
        </row>
        <row r="2567">
          <cell r="A2567">
            <v>42570</v>
          </cell>
          <cell r="B2567">
            <v>1840</v>
          </cell>
          <cell r="D2567">
            <v>1860</v>
          </cell>
          <cell r="P2567">
            <v>63</v>
          </cell>
          <cell r="Y2567">
            <v>1670</v>
          </cell>
        </row>
        <row r="2568">
          <cell r="A2568">
            <v>42571</v>
          </cell>
          <cell r="B2568">
            <v>1840</v>
          </cell>
          <cell r="D2568">
            <v>1860</v>
          </cell>
          <cell r="P2568">
            <v>63</v>
          </cell>
          <cell r="Y2568">
            <v>1620</v>
          </cell>
          <cell r="AS2568">
            <v>1850</v>
          </cell>
        </row>
        <row r="2569">
          <cell r="A2569">
            <v>42572</v>
          </cell>
          <cell r="B2569">
            <v>1840</v>
          </cell>
          <cell r="D2569">
            <v>1860</v>
          </cell>
          <cell r="P2569">
            <v>63</v>
          </cell>
          <cell r="Y2569">
            <v>1620</v>
          </cell>
          <cell r="AS2569">
            <v>1850</v>
          </cell>
        </row>
        <row r="2570">
          <cell r="A2570">
            <v>42573</v>
          </cell>
          <cell r="B2570">
            <v>1840</v>
          </cell>
          <cell r="D2570">
            <v>1860</v>
          </cell>
          <cell r="P2570">
            <v>63</v>
          </cell>
          <cell r="Y2570">
            <v>1620</v>
          </cell>
          <cell r="AS2570">
            <v>1850</v>
          </cell>
        </row>
        <row r="2571">
          <cell r="A2571">
            <v>42576</v>
          </cell>
          <cell r="B2571">
            <v>1830</v>
          </cell>
          <cell r="D2571">
            <v>1850</v>
          </cell>
          <cell r="P2571">
            <v>63</v>
          </cell>
          <cell r="Y2571">
            <v>1600</v>
          </cell>
        </row>
        <row r="2572">
          <cell r="A2572">
            <v>42577</v>
          </cell>
          <cell r="B2572">
            <v>1810</v>
          </cell>
          <cell r="D2572">
            <v>1830</v>
          </cell>
          <cell r="P2572">
            <v>63</v>
          </cell>
          <cell r="Y2572">
            <v>1580</v>
          </cell>
        </row>
        <row r="2573">
          <cell r="A2573">
            <v>42578</v>
          </cell>
          <cell r="B2573">
            <v>1800</v>
          </cell>
          <cell r="D2573">
            <v>1830</v>
          </cell>
          <cell r="P2573">
            <v>63</v>
          </cell>
          <cell r="Y2573">
            <v>1580</v>
          </cell>
          <cell r="AV2573">
            <v>1760</v>
          </cell>
        </row>
        <row r="2574">
          <cell r="A2574">
            <v>42579</v>
          </cell>
          <cell r="B2574">
            <v>1800</v>
          </cell>
          <cell r="D2574">
            <v>1830</v>
          </cell>
          <cell r="P2574">
            <v>63</v>
          </cell>
          <cell r="Y2574">
            <v>1580</v>
          </cell>
          <cell r="AV2574">
            <v>1760</v>
          </cell>
        </row>
        <row r="2575">
          <cell r="A2575">
            <v>42580</v>
          </cell>
          <cell r="B2575">
            <v>1800</v>
          </cell>
          <cell r="D2575">
            <v>1830</v>
          </cell>
          <cell r="P2575">
            <v>63</v>
          </cell>
          <cell r="Y2575">
            <v>1570</v>
          </cell>
          <cell r="AV2575">
            <v>1720</v>
          </cell>
        </row>
        <row r="2576">
          <cell r="A2576">
            <v>42583</v>
          </cell>
          <cell r="B2576">
            <v>1800</v>
          </cell>
          <cell r="D2576">
            <v>1800</v>
          </cell>
          <cell r="P2576">
            <v>63</v>
          </cell>
          <cell r="Y2576">
            <v>1570</v>
          </cell>
          <cell r="AS2576">
            <v>1760</v>
          </cell>
          <cell r="AV2576">
            <v>1720</v>
          </cell>
        </row>
        <row r="2577">
          <cell r="A2577">
            <v>42584</v>
          </cell>
          <cell r="B2577">
            <v>1800</v>
          </cell>
          <cell r="D2577">
            <v>1800</v>
          </cell>
          <cell r="P2577">
            <v>63</v>
          </cell>
          <cell r="Y2577">
            <v>1560</v>
          </cell>
          <cell r="AV2577">
            <v>1720</v>
          </cell>
        </row>
        <row r="2578">
          <cell r="A2578">
            <v>42585</v>
          </cell>
          <cell r="B2578">
            <v>1800</v>
          </cell>
          <cell r="D2578">
            <v>1800</v>
          </cell>
          <cell r="P2578">
            <v>63</v>
          </cell>
          <cell r="Y2578">
            <v>1560</v>
          </cell>
          <cell r="AV2578">
            <v>1720</v>
          </cell>
        </row>
        <row r="2579">
          <cell r="A2579">
            <v>42586</v>
          </cell>
          <cell r="B2579">
            <v>1800</v>
          </cell>
          <cell r="D2579">
            <v>1800</v>
          </cell>
          <cell r="P2579">
            <v>63</v>
          </cell>
          <cell r="Y2579">
            <v>1560</v>
          </cell>
          <cell r="AV2579">
            <v>1720</v>
          </cell>
        </row>
        <row r="2580">
          <cell r="A2580">
            <v>42587</v>
          </cell>
          <cell r="B2580">
            <v>1800</v>
          </cell>
          <cell r="D2580">
            <v>1800</v>
          </cell>
          <cell r="P2580">
            <v>63</v>
          </cell>
          <cell r="Y2580">
            <v>1560</v>
          </cell>
          <cell r="AS2580">
            <v>1740</v>
          </cell>
          <cell r="AV2580">
            <v>1720</v>
          </cell>
        </row>
        <row r="2581">
          <cell r="A2581">
            <v>42590</v>
          </cell>
          <cell r="B2581">
            <v>1790</v>
          </cell>
          <cell r="D2581">
            <v>1790</v>
          </cell>
          <cell r="P2581">
            <v>63</v>
          </cell>
          <cell r="Y2581">
            <v>1560</v>
          </cell>
          <cell r="AV2581">
            <v>1720</v>
          </cell>
        </row>
        <row r="2582">
          <cell r="A2582">
            <v>42591</v>
          </cell>
          <cell r="B2582">
            <v>1790</v>
          </cell>
          <cell r="D2582">
            <v>1790</v>
          </cell>
          <cell r="P2582">
            <v>63</v>
          </cell>
          <cell r="Y2582">
            <v>1560</v>
          </cell>
          <cell r="AV2582">
            <v>1720</v>
          </cell>
        </row>
        <row r="2583">
          <cell r="A2583">
            <v>42592</v>
          </cell>
          <cell r="B2583">
            <v>1790</v>
          </cell>
          <cell r="D2583">
            <v>1790</v>
          </cell>
          <cell r="P2583">
            <v>63</v>
          </cell>
          <cell r="Y2583">
            <v>1560</v>
          </cell>
          <cell r="AS2583">
            <v>1760</v>
          </cell>
          <cell r="AV2583">
            <v>1720</v>
          </cell>
        </row>
        <row r="2584">
          <cell r="A2584">
            <v>42593</v>
          </cell>
          <cell r="B2584">
            <v>1780</v>
          </cell>
          <cell r="D2584">
            <v>1800</v>
          </cell>
          <cell r="P2584">
            <v>63</v>
          </cell>
          <cell r="Y2584">
            <v>1560</v>
          </cell>
          <cell r="AS2584">
            <v>1760</v>
          </cell>
          <cell r="AV2584">
            <v>1720</v>
          </cell>
        </row>
        <row r="2585">
          <cell r="A2585">
            <v>42594</v>
          </cell>
          <cell r="B2585">
            <v>1780</v>
          </cell>
          <cell r="D2585">
            <v>1800</v>
          </cell>
          <cell r="P2585">
            <v>63</v>
          </cell>
          <cell r="Y2585">
            <v>1560</v>
          </cell>
          <cell r="AS2585">
            <v>1760</v>
          </cell>
          <cell r="AV2585">
            <v>1720</v>
          </cell>
        </row>
        <row r="2586">
          <cell r="A2586">
            <v>42597</v>
          </cell>
          <cell r="B2586">
            <v>1780</v>
          </cell>
          <cell r="D2586">
            <v>1800</v>
          </cell>
          <cell r="P2586">
            <v>63</v>
          </cell>
          <cell r="Y2586">
            <v>1580</v>
          </cell>
          <cell r="AS2586">
            <v>1760</v>
          </cell>
        </row>
        <row r="2587">
          <cell r="A2587">
            <v>42598</v>
          </cell>
          <cell r="B2587">
            <v>1790</v>
          </cell>
          <cell r="D2587">
            <v>1820</v>
          </cell>
          <cell r="P2587">
            <v>63</v>
          </cell>
          <cell r="Y2587">
            <v>1580</v>
          </cell>
          <cell r="AS2587">
            <v>1760</v>
          </cell>
          <cell r="AV2587">
            <v>1720</v>
          </cell>
        </row>
        <row r="2588">
          <cell r="A2588">
            <v>42599</v>
          </cell>
          <cell r="B2588">
            <v>1790</v>
          </cell>
          <cell r="D2588">
            <v>1820</v>
          </cell>
          <cell r="P2588">
            <v>63</v>
          </cell>
          <cell r="Y2588">
            <v>1580</v>
          </cell>
          <cell r="AS2588">
            <v>1760</v>
          </cell>
          <cell r="AV2588">
            <v>1720</v>
          </cell>
        </row>
        <row r="2589">
          <cell r="A2589">
            <v>42600</v>
          </cell>
          <cell r="B2589">
            <v>1790</v>
          </cell>
          <cell r="D2589">
            <v>1820</v>
          </cell>
          <cell r="P2589">
            <v>63</v>
          </cell>
          <cell r="Y2589">
            <v>1580</v>
          </cell>
          <cell r="AS2589">
            <v>1760</v>
          </cell>
          <cell r="AV2589">
            <v>1690</v>
          </cell>
        </row>
        <row r="2590">
          <cell r="A2590">
            <v>42601</v>
          </cell>
          <cell r="B2590">
            <v>1800</v>
          </cell>
          <cell r="D2590">
            <v>1820</v>
          </cell>
          <cell r="P2590">
            <v>63</v>
          </cell>
          <cell r="Y2590">
            <v>1580</v>
          </cell>
          <cell r="AS2590">
            <v>1760</v>
          </cell>
          <cell r="AV2590">
            <v>1690</v>
          </cell>
        </row>
        <row r="2591">
          <cell r="A2591">
            <v>42604</v>
          </cell>
          <cell r="B2591">
            <v>1800</v>
          </cell>
          <cell r="D2591">
            <v>1820</v>
          </cell>
          <cell r="P2591">
            <v>63</v>
          </cell>
          <cell r="Y2591">
            <v>1580</v>
          </cell>
          <cell r="AV2591">
            <v>1690</v>
          </cell>
        </row>
        <row r="2592">
          <cell r="A2592">
            <v>42605</v>
          </cell>
          <cell r="B2592">
            <v>1800</v>
          </cell>
          <cell r="D2592">
            <v>1820</v>
          </cell>
          <cell r="P2592">
            <v>63</v>
          </cell>
          <cell r="Y2592">
            <v>1580</v>
          </cell>
          <cell r="AS2592">
            <v>1760</v>
          </cell>
          <cell r="AV2592">
            <v>1690</v>
          </cell>
        </row>
        <row r="2593">
          <cell r="A2593">
            <v>42606</v>
          </cell>
          <cell r="B2593">
            <v>1800</v>
          </cell>
          <cell r="D2593">
            <v>1820</v>
          </cell>
          <cell r="P2593">
            <v>63</v>
          </cell>
          <cell r="Y2593">
            <v>1580</v>
          </cell>
          <cell r="AS2593">
            <v>1760</v>
          </cell>
          <cell r="AV2593">
            <v>1690</v>
          </cell>
        </row>
        <row r="2594">
          <cell r="A2594">
            <v>42607</v>
          </cell>
          <cell r="B2594">
            <v>1800</v>
          </cell>
          <cell r="D2594">
            <v>1820</v>
          </cell>
          <cell r="P2594">
            <v>63</v>
          </cell>
          <cell r="Y2594">
            <v>1580</v>
          </cell>
          <cell r="AS2594">
            <v>1780</v>
          </cell>
          <cell r="AV2594">
            <v>1690</v>
          </cell>
        </row>
        <row r="2595">
          <cell r="A2595">
            <v>42608</v>
          </cell>
          <cell r="B2595">
            <v>1800</v>
          </cell>
          <cell r="D2595">
            <v>1820</v>
          </cell>
          <cell r="P2595">
            <v>63</v>
          </cell>
          <cell r="Y2595">
            <v>1580</v>
          </cell>
          <cell r="AS2595">
            <v>1780</v>
          </cell>
          <cell r="AV2595">
            <v>1690</v>
          </cell>
        </row>
        <row r="2596">
          <cell r="A2596">
            <v>42611</v>
          </cell>
          <cell r="B2596">
            <v>1800</v>
          </cell>
          <cell r="D2596">
            <v>1820</v>
          </cell>
          <cell r="P2596">
            <v>63</v>
          </cell>
          <cell r="Y2596">
            <v>1580</v>
          </cell>
          <cell r="AS2596">
            <v>1800</v>
          </cell>
          <cell r="AV2596">
            <v>1720</v>
          </cell>
        </row>
        <row r="2597">
          <cell r="A2597">
            <v>42612</v>
          </cell>
          <cell r="B2597">
            <v>1800</v>
          </cell>
          <cell r="D2597">
            <v>1820</v>
          </cell>
          <cell r="P2597">
            <v>63</v>
          </cell>
        </row>
        <row r="2598">
          <cell r="A2598">
            <v>42613</v>
          </cell>
          <cell r="B2598">
            <v>1800</v>
          </cell>
          <cell r="D2598">
            <v>1820</v>
          </cell>
          <cell r="P2598">
            <v>63</v>
          </cell>
          <cell r="AV2598">
            <v>1720</v>
          </cell>
        </row>
        <row r="2599">
          <cell r="A2599">
            <v>42614</v>
          </cell>
          <cell r="B2599">
            <v>1800</v>
          </cell>
          <cell r="D2599">
            <v>1820</v>
          </cell>
          <cell r="P2599">
            <v>63</v>
          </cell>
          <cell r="AS2599">
            <v>1800</v>
          </cell>
        </row>
        <row r="2600">
          <cell r="A2600">
            <v>42615</v>
          </cell>
          <cell r="B2600">
            <v>1820</v>
          </cell>
          <cell r="D2600">
            <v>1850</v>
          </cell>
          <cell r="P2600">
            <v>63</v>
          </cell>
          <cell r="Y2600">
            <v>1580</v>
          </cell>
          <cell r="AS2600">
            <v>1800</v>
          </cell>
        </row>
        <row r="2601">
          <cell r="A2601">
            <v>42618</v>
          </cell>
          <cell r="B2601">
            <v>1820</v>
          </cell>
          <cell r="D2601">
            <v>1850</v>
          </cell>
          <cell r="P2601">
            <v>63</v>
          </cell>
          <cell r="AS2601">
            <v>1830</v>
          </cell>
        </row>
        <row r="2602">
          <cell r="A2602">
            <v>42619</v>
          </cell>
          <cell r="B2602">
            <v>1820</v>
          </cell>
          <cell r="D2602">
            <v>1850</v>
          </cell>
          <cell r="P2602">
            <v>63</v>
          </cell>
          <cell r="Y2602">
            <v>1580</v>
          </cell>
          <cell r="AS2602">
            <v>1830</v>
          </cell>
        </row>
        <row r="2603">
          <cell r="A2603">
            <v>42620</v>
          </cell>
          <cell r="B2603">
            <v>1820</v>
          </cell>
          <cell r="D2603">
            <v>1850</v>
          </cell>
          <cell r="P2603">
            <v>63</v>
          </cell>
          <cell r="Y2603">
            <v>1580</v>
          </cell>
        </row>
        <row r="2604">
          <cell r="A2604">
            <v>42621</v>
          </cell>
          <cell r="B2604">
            <v>1820</v>
          </cell>
          <cell r="D2604">
            <v>1850</v>
          </cell>
          <cell r="P2604">
            <v>63</v>
          </cell>
          <cell r="Y2604">
            <v>1580</v>
          </cell>
          <cell r="AS2604">
            <v>1880</v>
          </cell>
        </row>
        <row r="2605">
          <cell r="A2605">
            <v>42622</v>
          </cell>
          <cell r="B2605">
            <v>1820</v>
          </cell>
          <cell r="D2605">
            <v>1850</v>
          </cell>
          <cell r="P2605">
            <v>63</v>
          </cell>
          <cell r="Y2605">
            <v>1580</v>
          </cell>
          <cell r="AS2605">
            <v>1880</v>
          </cell>
        </row>
        <row r="2606">
          <cell r="A2606">
            <v>42625</v>
          </cell>
          <cell r="B2606">
            <v>1850</v>
          </cell>
          <cell r="D2606">
            <v>1870</v>
          </cell>
          <cell r="P2606">
            <v>63</v>
          </cell>
          <cell r="Y2606">
            <v>1580</v>
          </cell>
          <cell r="AS2606">
            <v>1820</v>
          </cell>
        </row>
        <row r="2607">
          <cell r="A2607">
            <v>42626</v>
          </cell>
          <cell r="B2607">
            <v>1850</v>
          </cell>
          <cell r="D2607">
            <v>1870</v>
          </cell>
          <cell r="P2607">
            <v>63</v>
          </cell>
          <cell r="Y2607">
            <v>1580</v>
          </cell>
          <cell r="AS2607">
            <v>1820</v>
          </cell>
          <cell r="AV2607">
            <v>1680</v>
          </cell>
        </row>
        <row r="2608">
          <cell r="A2608">
            <v>42627</v>
          </cell>
          <cell r="B2608">
            <v>1850</v>
          </cell>
          <cell r="D2608">
            <v>1870</v>
          </cell>
          <cell r="P2608">
            <v>63</v>
          </cell>
          <cell r="Y2608">
            <v>1580</v>
          </cell>
          <cell r="AV2608">
            <v>1680</v>
          </cell>
        </row>
        <row r="2609">
          <cell r="A2609">
            <v>42631</v>
          </cell>
          <cell r="P2609">
            <v>63</v>
          </cell>
          <cell r="Y2609">
            <v>1580</v>
          </cell>
          <cell r="AS2609">
            <v>1820</v>
          </cell>
        </row>
        <row r="2610">
          <cell r="A2610">
            <v>42632</v>
          </cell>
          <cell r="B2610">
            <v>1810</v>
          </cell>
          <cell r="D2610">
            <v>1840</v>
          </cell>
          <cell r="P2610">
            <v>63</v>
          </cell>
          <cell r="Y2610">
            <v>1580</v>
          </cell>
          <cell r="AS2610">
            <v>1820</v>
          </cell>
        </row>
        <row r="2611">
          <cell r="A2611">
            <v>42633</v>
          </cell>
          <cell r="B2611">
            <v>1760</v>
          </cell>
          <cell r="D2611">
            <v>1820</v>
          </cell>
          <cell r="P2611">
            <v>63</v>
          </cell>
          <cell r="Y2611">
            <v>1580</v>
          </cell>
        </row>
        <row r="2612">
          <cell r="A2612">
            <v>42634</v>
          </cell>
          <cell r="B2612">
            <v>1760</v>
          </cell>
          <cell r="D2612">
            <v>1760</v>
          </cell>
          <cell r="P2612">
            <v>63</v>
          </cell>
          <cell r="Y2612">
            <v>1580</v>
          </cell>
          <cell r="AV2612">
            <v>1680</v>
          </cell>
        </row>
        <row r="2613">
          <cell r="A2613">
            <v>42635</v>
          </cell>
          <cell r="B2613">
            <v>1730</v>
          </cell>
          <cell r="D2613">
            <v>1760</v>
          </cell>
          <cell r="P2613">
            <v>63</v>
          </cell>
          <cell r="Y2613">
            <v>1580</v>
          </cell>
          <cell r="AS2613">
            <v>1830</v>
          </cell>
          <cell r="AV2613">
            <v>1680</v>
          </cell>
        </row>
        <row r="2614">
          <cell r="A2614">
            <v>42636</v>
          </cell>
          <cell r="B2614">
            <v>1720</v>
          </cell>
          <cell r="D2614">
            <v>1760</v>
          </cell>
          <cell r="P2614">
            <v>63</v>
          </cell>
          <cell r="Y2614">
            <v>1580</v>
          </cell>
          <cell r="AS2614">
            <v>1830</v>
          </cell>
        </row>
        <row r="2615">
          <cell r="A2615">
            <v>42639</v>
          </cell>
          <cell r="B2615">
            <v>1710</v>
          </cell>
          <cell r="D2615">
            <v>1740</v>
          </cell>
          <cell r="P2615">
            <v>63</v>
          </cell>
          <cell r="Y2615">
            <v>1580</v>
          </cell>
        </row>
        <row r="2616">
          <cell r="A2616">
            <v>42640</v>
          </cell>
          <cell r="B2616">
            <v>1710</v>
          </cell>
          <cell r="D2616">
            <v>1740</v>
          </cell>
          <cell r="P2616">
            <v>63</v>
          </cell>
          <cell r="Y2616">
            <v>1520</v>
          </cell>
        </row>
        <row r="2617">
          <cell r="A2617">
            <v>42641</v>
          </cell>
          <cell r="B2617">
            <v>1710</v>
          </cell>
          <cell r="D2617">
            <v>1740</v>
          </cell>
          <cell r="P2617">
            <v>63</v>
          </cell>
          <cell r="Y2617">
            <v>1520</v>
          </cell>
        </row>
        <row r="2618">
          <cell r="A2618">
            <v>42642</v>
          </cell>
          <cell r="B2618">
            <v>1710</v>
          </cell>
          <cell r="D2618">
            <v>1740</v>
          </cell>
          <cell r="P2618">
            <v>63</v>
          </cell>
          <cell r="Y2618">
            <v>1520</v>
          </cell>
        </row>
        <row r="2619">
          <cell r="A2619">
            <v>42643</v>
          </cell>
          <cell r="B2619">
            <v>1710</v>
          </cell>
          <cell r="D2619">
            <v>1740</v>
          </cell>
          <cell r="P2619">
            <v>63</v>
          </cell>
          <cell r="Y2619">
            <v>1520</v>
          </cell>
          <cell r="AV2619">
            <v>1600</v>
          </cell>
        </row>
        <row r="2620">
          <cell r="A2620">
            <v>42651</v>
          </cell>
          <cell r="P2620">
            <v>63</v>
          </cell>
          <cell r="AS2620">
            <v>1580</v>
          </cell>
          <cell r="AV2620">
            <v>1670</v>
          </cell>
        </row>
        <row r="2621">
          <cell r="A2621">
            <v>42652</v>
          </cell>
          <cell r="P2621">
            <v>63</v>
          </cell>
          <cell r="AS2621">
            <v>1580</v>
          </cell>
        </row>
        <row r="2622">
          <cell r="A2622">
            <v>42653</v>
          </cell>
          <cell r="B2622">
            <v>1670</v>
          </cell>
          <cell r="D2622">
            <v>1690</v>
          </cell>
          <cell r="P2622">
            <v>63</v>
          </cell>
        </row>
        <row r="2623">
          <cell r="A2623">
            <v>42654</v>
          </cell>
          <cell r="B2623">
            <v>1670</v>
          </cell>
          <cell r="D2623">
            <v>1690</v>
          </cell>
          <cell r="P2623">
            <v>63</v>
          </cell>
        </row>
        <row r="2624">
          <cell r="A2624">
            <v>42655</v>
          </cell>
          <cell r="B2624">
            <v>1670</v>
          </cell>
          <cell r="D2624">
            <v>1690</v>
          </cell>
          <cell r="P2624">
            <v>63</v>
          </cell>
        </row>
        <row r="2625">
          <cell r="A2625">
            <v>42656</v>
          </cell>
          <cell r="B2625">
            <v>1690</v>
          </cell>
          <cell r="D2625">
            <v>1700</v>
          </cell>
          <cell r="P2625">
            <v>63</v>
          </cell>
          <cell r="AS2625">
            <v>1560</v>
          </cell>
        </row>
        <row r="2626">
          <cell r="A2626">
            <v>42657</v>
          </cell>
          <cell r="B2626">
            <v>1690</v>
          </cell>
          <cell r="D2626">
            <v>1700</v>
          </cell>
          <cell r="P2626">
            <v>63</v>
          </cell>
          <cell r="AS2626">
            <v>1560</v>
          </cell>
        </row>
        <row r="2627">
          <cell r="A2627">
            <v>42660</v>
          </cell>
          <cell r="B2627">
            <v>1690</v>
          </cell>
          <cell r="D2627">
            <v>1710</v>
          </cell>
          <cell r="P2627">
            <v>63</v>
          </cell>
          <cell r="AS2627">
            <v>1560</v>
          </cell>
        </row>
        <row r="2628">
          <cell r="A2628">
            <v>42661</v>
          </cell>
          <cell r="B2628">
            <v>1690</v>
          </cell>
          <cell r="D2628">
            <v>1710</v>
          </cell>
          <cell r="P2628">
            <v>63</v>
          </cell>
          <cell r="AS2628">
            <v>1560</v>
          </cell>
        </row>
        <row r="2629">
          <cell r="A2629">
            <v>42662</v>
          </cell>
          <cell r="B2629">
            <v>1690</v>
          </cell>
          <cell r="D2629">
            <v>1710</v>
          </cell>
          <cell r="P2629">
            <v>63</v>
          </cell>
        </row>
        <row r="2630">
          <cell r="A2630">
            <v>42663</v>
          </cell>
          <cell r="B2630">
            <v>1690</v>
          </cell>
          <cell r="D2630">
            <v>1720</v>
          </cell>
          <cell r="P2630">
            <v>63</v>
          </cell>
          <cell r="AS2630">
            <v>1650</v>
          </cell>
        </row>
        <row r="2631">
          <cell r="A2631">
            <v>42664</v>
          </cell>
          <cell r="B2631">
            <v>1690</v>
          </cell>
          <cell r="D2631">
            <v>1720</v>
          </cell>
          <cell r="P2631">
            <v>63</v>
          </cell>
          <cell r="AS2631">
            <v>1650</v>
          </cell>
          <cell r="AV2631">
            <v>1630</v>
          </cell>
        </row>
        <row r="2632">
          <cell r="A2632">
            <v>42667</v>
          </cell>
          <cell r="B2632">
            <v>1700</v>
          </cell>
          <cell r="D2632">
            <v>1740</v>
          </cell>
          <cell r="P2632">
            <v>63</v>
          </cell>
          <cell r="AS2632">
            <v>1650</v>
          </cell>
          <cell r="AV2632">
            <v>1630</v>
          </cell>
        </row>
        <row r="2633">
          <cell r="A2633">
            <v>42668</v>
          </cell>
          <cell r="B2633">
            <v>1720</v>
          </cell>
          <cell r="D2633">
            <v>1740</v>
          </cell>
          <cell r="P2633">
            <v>63</v>
          </cell>
          <cell r="AV2633">
            <v>1630</v>
          </cell>
        </row>
        <row r="2634">
          <cell r="A2634">
            <v>42669</v>
          </cell>
          <cell r="B2634">
            <v>1730</v>
          </cell>
          <cell r="D2634">
            <v>1750</v>
          </cell>
          <cell r="P2634">
            <v>63</v>
          </cell>
          <cell r="AS2634">
            <v>1630</v>
          </cell>
          <cell r="AV2634">
            <v>1630</v>
          </cell>
        </row>
        <row r="2635">
          <cell r="A2635">
            <v>42670</v>
          </cell>
          <cell r="B2635">
            <v>1730</v>
          </cell>
          <cell r="D2635">
            <v>1770</v>
          </cell>
          <cell r="P2635">
            <v>63</v>
          </cell>
          <cell r="Y2635">
            <v>1420</v>
          </cell>
          <cell r="AS2635">
            <v>1660</v>
          </cell>
          <cell r="AV2635">
            <v>1630</v>
          </cell>
        </row>
        <row r="2636">
          <cell r="A2636">
            <v>42671</v>
          </cell>
          <cell r="B2636">
            <v>1730</v>
          </cell>
          <cell r="D2636">
            <v>1770</v>
          </cell>
          <cell r="P2636">
            <v>63</v>
          </cell>
          <cell r="Y2636">
            <v>1420</v>
          </cell>
          <cell r="AS2636">
            <v>1660</v>
          </cell>
          <cell r="AV2636">
            <v>1630</v>
          </cell>
        </row>
        <row r="2637">
          <cell r="A2637">
            <v>42674</v>
          </cell>
          <cell r="B2637">
            <v>1730</v>
          </cell>
          <cell r="D2637">
            <v>1770</v>
          </cell>
          <cell r="P2637">
            <v>63</v>
          </cell>
          <cell r="Y2637">
            <v>1420</v>
          </cell>
          <cell r="AV2637">
            <v>1640</v>
          </cell>
        </row>
        <row r="2638">
          <cell r="A2638">
            <v>42675</v>
          </cell>
          <cell r="B2638">
            <v>1730</v>
          </cell>
          <cell r="D2638">
            <v>1760</v>
          </cell>
          <cell r="P2638">
            <v>63</v>
          </cell>
          <cell r="Y2638">
            <v>1420</v>
          </cell>
          <cell r="AV2638">
            <v>1640</v>
          </cell>
        </row>
        <row r="2639">
          <cell r="A2639">
            <v>42676</v>
          </cell>
          <cell r="B2639">
            <v>1730</v>
          </cell>
          <cell r="D2639">
            <v>1760</v>
          </cell>
          <cell r="P2639">
            <v>63</v>
          </cell>
          <cell r="Y2639">
            <v>1420</v>
          </cell>
          <cell r="AS2639">
            <v>1650</v>
          </cell>
          <cell r="AV2639">
            <v>1640</v>
          </cell>
        </row>
        <row r="2640">
          <cell r="A2640">
            <v>42677</v>
          </cell>
          <cell r="B2640">
            <v>1730</v>
          </cell>
          <cell r="D2640">
            <v>1760</v>
          </cell>
          <cell r="P2640">
            <v>63</v>
          </cell>
          <cell r="Y2640">
            <v>1420</v>
          </cell>
          <cell r="AS2640">
            <v>1650</v>
          </cell>
          <cell r="AV2640">
            <v>1640</v>
          </cell>
        </row>
        <row r="2641">
          <cell r="A2641">
            <v>42678</v>
          </cell>
          <cell r="B2641">
            <v>1730</v>
          </cell>
          <cell r="D2641">
            <v>1760</v>
          </cell>
          <cell r="P2641">
            <v>63</v>
          </cell>
          <cell r="Y2641">
            <v>1420</v>
          </cell>
          <cell r="AS2641">
            <v>1650</v>
          </cell>
          <cell r="AV2641">
            <v>1640</v>
          </cell>
        </row>
        <row r="2642">
          <cell r="A2642">
            <v>42681</v>
          </cell>
          <cell r="B2642">
            <v>1730</v>
          </cell>
          <cell r="D2642">
            <v>1760</v>
          </cell>
          <cell r="P2642">
            <v>63</v>
          </cell>
          <cell r="Y2642">
            <v>1420</v>
          </cell>
          <cell r="AV2642">
            <v>1660</v>
          </cell>
        </row>
        <row r="2643">
          <cell r="A2643">
            <v>42682</v>
          </cell>
          <cell r="B2643">
            <v>1730</v>
          </cell>
          <cell r="D2643">
            <v>1760</v>
          </cell>
          <cell r="P2643">
            <v>63</v>
          </cell>
          <cell r="AV2643">
            <v>1660</v>
          </cell>
        </row>
        <row r="2644">
          <cell r="A2644">
            <v>42683</v>
          </cell>
          <cell r="B2644">
            <v>1730</v>
          </cell>
          <cell r="D2644">
            <v>1760</v>
          </cell>
          <cell r="P2644">
            <v>63</v>
          </cell>
          <cell r="Y2644">
            <v>1480</v>
          </cell>
          <cell r="AV2644">
            <v>1660</v>
          </cell>
        </row>
        <row r="2645">
          <cell r="A2645">
            <v>42684</v>
          </cell>
          <cell r="B2645">
            <v>1730</v>
          </cell>
          <cell r="D2645">
            <v>1750</v>
          </cell>
          <cell r="P2645">
            <v>63</v>
          </cell>
          <cell r="Y2645">
            <v>1480</v>
          </cell>
          <cell r="AV2645">
            <v>1660</v>
          </cell>
        </row>
        <row r="2646">
          <cell r="A2646">
            <v>42685</v>
          </cell>
          <cell r="B2646">
            <v>1740</v>
          </cell>
          <cell r="D2646">
            <v>1750</v>
          </cell>
          <cell r="P2646">
            <v>63</v>
          </cell>
          <cell r="Y2646">
            <v>1480</v>
          </cell>
          <cell r="AS2646">
            <v>1650</v>
          </cell>
          <cell r="AV2646">
            <v>1660</v>
          </cell>
        </row>
        <row r="2647">
          <cell r="A2647">
            <v>42688</v>
          </cell>
          <cell r="B2647">
            <v>1770</v>
          </cell>
          <cell r="D2647">
            <v>1760</v>
          </cell>
          <cell r="P2647">
            <v>63</v>
          </cell>
          <cell r="Y2647">
            <v>1480</v>
          </cell>
          <cell r="AS2647">
            <v>1680</v>
          </cell>
          <cell r="AV2647">
            <v>1640</v>
          </cell>
        </row>
        <row r="2648">
          <cell r="A2648">
            <v>42689</v>
          </cell>
          <cell r="B2648">
            <v>1770</v>
          </cell>
          <cell r="D2648">
            <v>1760</v>
          </cell>
          <cell r="P2648">
            <v>63</v>
          </cell>
          <cell r="AS2648">
            <v>1660</v>
          </cell>
          <cell r="AV2648">
            <v>1640</v>
          </cell>
        </row>
        <row r="2649">
          <cell r="A2649">
            <v>42690</v>
          </cell>
          <cell r="B2649">
            <v>1770</v>
          </cell>
          <cell r="D2649">
            <v>1765</v>
          </cell>
          <cell r="P2649">
            <v>63</v>
          </cell>
          <cell r="Y2649">
            <v>1420</v>
          </cell>
          <cell r="AS2649">
            <v>1660</v>
          </cell>
          <cell r="AV2649">
            <v>1640</v>
          </cell>
        </row>
        <row r="2650">
          <cell r="A2650">
            <v>42691</v>
          </cell>
          <cell r="B2650">
            <v>1750</v>
          </cell>
          <cell r="D2650">
            <v>1765</v>
          </cell>
          <cell r="P2650">
            <v>63</v>
          </cell>
          <cell r="Y2650">
            <v>1420</v>
          </cell>
          <cell r="AV2650">
            <v>1640</v>
          </cell>
        </row>
        <row r="2651">
          <cell r="A2651">
            <v>42692</v>
          </cell>
          <cell r="B2651">
            <v>1750</v>
          </cell>
          <cell r="D2651">
            <v>1775</v>
          </cell>
          <cell r="P2651">
            <v>63</v>
          </cell>
          <cell r="Y2651">
            <v>1400</v>
          </cell>
          <cell r="AS2651">
            <v>1680</v>
          </cell>
          <cell r="AV2651">
            <v>1640</v>
          </cell>
        </row>
        <row r="2652">
          <cell r="A2652">
            <v>42695</v>
          </cell>
          <cell r="B2652">
            <v>1750</v>
          </cell>
          <cell r="D2652">
            <v>1775</v>
          </cell>
          <cell r="P2652">
            <v>63</v>
          </cell>
          <cell r="Y2652">
            <v>1400</v>
          </cell>
          <cell r="AV2652">
            <v>1620</v>
          </cell>
        </row>
        <row r="2653">
          <cell r="A2653">
            <v>42696</v>
          </cell>
          <cell r="B2653">
            <v>1750</v>
          </cell>
          <cell r="D2653">
            <v>1775</v>
          </cell>
          <cell r="P2653">
            <v>63</v>
          </cell>
          <cell r="Y2653">
            <v>1400</v>
          </cell>
          <cell r="AV2653">
            <v>1620</v>
          </cell>
        </row>
        <row r="2654">
          <cell r="A2654">
            <v>42697</v>
          </cell>
          <cell r="B2654">
            <v>1740</v>
          </cell>
          <cell r="D2654">
            <v>1770</v>
          </cell>
          <cell r="P2654">
            <v>63</v>
          </cell>
          <cell r="Y2654">
            <v>1400</v>
          </cell>
          <cell r="AV2654">
            <v>1620</v>
          </cell>
        </row>
        <row r="2655">
          <cell r="A2655">
            <v>42698</v>
          </cell>
          <cell r="B2655">
            <v>1730</v>
          </cell>
          <cell r="D2655">
            <v>1750</v>
          </cell>
          <cell r="P2655">
            <v>63</v>
          </cell>
          <cell r="Y2655">
            <v>1400</v>
          </cell>
          <cell r="AV2655">
            <v>1620</v>
          </cell>
        </row>
        <row r="2656">
          <cell r="A2656">
            <v>42699</v>
          </cell>
          <cell r="B2656">
            <v>1720</v>
          </cell>
          <cell r="D2656">
            <v>1740</v>
          </cell>
          <cell r="P2656">
            <v>63</v>
          </cell>
          <cell r="Y2656">
            <v>1400</v>
          </cell>
          <cell r="AV2656">
            <v>1620</v>
          </cell>
        </row>
        <row r="2657">
          <cell r="A2657">
            <v>42702</v>
          </cell>
          <cell r="B2657">
            <v>1690</v>
          </cell>
          <cell r="D2657">
            <v>1700</v>
          </cell>
          <cell r="P2657">
            <v>63</v>
          </cell>
          <cell r="Y2657">
            <v>1400</v>
          </cell>
          <cell r="AV2657">
            <v>1610</v>
          </cell>
        </row>
        <row r="2658">
          <cell r="A2658">
            <v>42703</v>
          </cell>
          <cell r="B2658">
            <v>1690</v>
          </cell>
          <cell r="D2658">
            <v>1700</v>
          </cell>
          <cell r="P2658">
            <v>63</v>
          </cell>
          <cell r="Y2658">
            <v>1400</v>
          </cell>
          <cell r="AV2658">
            <v>1610</v>
          </cell>
        </row>
        <row r="2659">
          <cell r="A2659">
            <v>42704</v>
          </cell>
          <cell r="B2659">
            <v>1690</v>
          </cell>
          <cell r="D2659">
            <v>1700</v>
          </cell>
          <cell r="P2659">
            <v>63</v>
          </cell>
          <cell r="Y2659">
            <v>1400</v>
          </cell>
          <cell r="AV2659">
            <v>1600</v>
          </cell>
        </row>
        <row r="2660">
          <cell r="A2660">
            <v>42705</v>
          </cell>
          <cell r="B2660">
            <v>1720</v>
          </cell>
          <cell r="D2660">
            <v>1710</v>
          </cell>
          <cell r="P2660">
            <v>63</v>
          </cell>
          <cell r="Y2660">
            <v>1400</v>
          </cell>
          <cell r="AV2660">
            <v>1600</v>
          </cell>
        </row>
        <row r="2661">
          <cell r="A2661">
            <v>42706</v>
          </cell>
          <cell r="B2661">
            <v>1720</v>
          </cell>
          <cell r="D2661">
            <v>1710</v>
          </cell>
          <cell r="P2661">
            <v>63</v>
          </cell>
          <cell r="Y2661">
            <v>1400</v>
          </cell>
          <cell r="AV2661">
            <v>1600</v>
          </cell>
        </row>
        <row r="2662">
          <cell r="A2662">
            <v>42709</v>
          </cell>
          <cell r="B2662">
            <v>1690</v>
          </cell>
          <cell r="D2662">
            <v>1710</v>
          </cell>
          <cell r="P2662">
            <v>63</v>
          </cell>
          <cell r="Y2662">
            <v>1400</v>
          </cell>
        </row>
        <row r="2663">
          <cell r="A2663">
            <v>42710</v>
          </cell>
          <cell r="B2663">
            <v>1680</v>
          </cell>
          <cell r="D2663">
            <v>1700</v>
          </cell>
          <cell r="P2663">
            <v>63</v>
          </cell>
          <cell r="Y2663">
            <v>1400</v>
          </cell>
          <cell r="AS2663">
            <v>1630</v>
          </cell>
        </row>
        <row r="2664">
          <cell r="A2664">
            <v>42711</v>
          </cell>
          <cell r="B2664">
            <v>1670</v>
          </cell>
          <cell r="D2664">
            <v>1690</v>
          </cell>
          <cell r="P2664">
            <v>63</v>
          </cell>
          <cell r="Y2664">
            <v>1400</v>
          </cell>
          <cell r="AS2664">
            <v>1630</v>
          </cell>
          <cell r="AV2664">
            <v>1540</v>
          </cell>
        </row>
        <row r="2665">
          <cell r="A2665">
            <v>42712</v>
          </cell>
          <cell r="B2665">
            <v>1670</v>
          </cell>
          <cell r="D2665">
            <v>1680</v>
          </cell>
          <cell r="P2665">
            <v>63</v>
          </cell>
          <cell r="Y2665">
            <v>1400</v>
          </cell>
          <cell r="AS2665">
            <v>1630</v>
          </cell>
          <cell r="AV2665">
            <v>1540</v>
          </cell>
        </row>
        <row r="2666">
          <cell r="A2666">
            <v>42713</v>
          </cell>
          <cell r="B2666">
            <v>1660</v>
          </cell>
          <cell r="D2666">
            <v>1680</v>
          </cell>
          <cell r="P2666">
            <v>63</v>
          </cell>
          <cell r="Y2666">
            <v>1400</v>
          </cell>
          <cell r="AV2666">
            <v>1540</v>
          </cell>
        </row>
        <row r="2667">
          <cell r="A2667">
            <v>42716</v>
          </cell>
          <cell r="B2667">
            <v>1610</v>
          </cell>
          <cell r="D2667">
            <v>1615</v>
          </cell>
          <cell r="P2667">
            <v>63</v>
          </cell>
          <cell r="AV2667">
            <v>1520</v>
          </cell>
        </row>
        <row r="2668">
          <cell r="A2668">
            <v>42717</v>
          </cell>
          <cell r="B2668">
            <v>1590</v>
          </cell>
          <cell r="D2668">
            <v>1610</v>
          </cell>
          <cell r="P2668">
            <v>63</v>
          </cell>
          <cell r="AV2668">
            <v>1470</v>
          </cell>
        </row>
        <row r="2669">
          <cell r="A2669">
            <v>42718</v>
          </cell>
          <cell r="B2669">
            <v>1590</v>
          </cell>
          <cell r="D2669">
            <v>1610</v>
          </cell>
          <cell r="P2669">
            <v>63</v>
          </cell>
          <cell r="AV2669">
            <v>1470</v>
          </cell>
        </row>
        <row r="2670">
          <cell r="A2670">
            <v>42719</v>
          </cell>
          <cell r="B2670">
            <v>1590</v>
          </cell>
          <cell r="D2670">
            <v>1610</v>
          </cell>
          <cell r="P2670">
            <v>63</v>
          </cell>
          <cell r="AS2670">
            <v>1630</v>
          </cell>
          <cell r="AV2670">
            <v>1470</v>
          </cell>
        </row>
        <row r="2671">
          <cell r="A2671">
            <v>42720</v>
          </cell>
          <cell r="B2671">
            <v>1580</v>
          </cell>
          <cell r="D2671">
            <v>1610</v>
          </cell>
          <cell r="P2671">
            <v>63</v>
          </cell>
          <cell r="AS2671">
            <v>1630</v>
          </cell>
          <cell r="AV2671">
            <v>1480</v>
          </cell>
        </row>
        <row r="2672">
          <cell r="A2672">
            <v>42723</v>
          </cell>
          <cell r="B2672">
            <v>1560</v>
          </cell>
          <cell r="D2672">
            <v>1590</v>
          </cell>
          <cell r="P2672">
            <v>63</v>
          </cell>
          <cell r="AV2672">
            <v>1420</v>
          </cell>
        </row>
        <row r="2673">
          <cell r="A2673">
            <v>42724</v>
          </cell>
          <cell r="B2673">
            <v>1480</v>
          </cell>
          <cell r="D2673">
            <v>1520</v>
          </cell>
          <cell r="P2673">
            <v>63</v>
          </cell>
          <cell r="AV2673">
            <v>1420</v>
          </cell>
        </row>
        <row r="2674">
          <cell r="A2674">
            <v>42725</v>
          </cell>
          <cell r="B2674">
            <v>1480</v>
          </cell>
          <cell r="D2674">
            <v>1520</v>
          </cell>
          <cell r="P2674">
            <v>63</v>
          </cell>
          <cell r="AV2674">
            <v>1420</v>
          </cell>
        </row>
        <row r="2675">
          <cell r="A2675">
            <v>42726</v>
          </cell>
          <cell r="B2675">
            <v>1480</v>
          </cell>
          <cell r="D2675">
            <v>1510</v>
          </cell>
          <cell r="P2675">
            <v>63</v>
          </cell>
          <cell r="Y2675">
            <v>1260</v>
          </cell>
          <cell r="AV2675">
            <v>1420</v>
          </cell>
        </row>
        <row r="2676">
          <cell r="A2676">
            <v>42727</v>
          </cell>
          <cell r="B2676">
            <v>1480</v>
          </cell>
          <cell r="D2676">
            <v>1510</v>
          </cell>
          <cell r="P2676">
            <v>63</v>
          </cell>
          <cell r="Y2676">
            <v>1260</v>
          </cell>
          <cell r="AS2676">
            <v>1460</v>
          </cell>
          <cell r="AV2676">
            <v>1420</v>
          </cell>
        </row>
        <row r="2677">
          <cell r="A2677">
            <v>42730</v>
          </cell>
          <cell r="B2677">
            <v>1480</v>
          </cell>
          <cell r="D2677">
            <v>1510</v>
          </cell>
          <cell r="P2677">
            <v>63</v>
          </cell>
          <cell r="Y2677">
            <v>1260</v>
          </cell>
          <cell r="AS2677">
            <v>1460</v>
          </cell>
          <cell r="AV2677">
            <v>1420</v>
          </cell>
        </row>
        <row r="2678">
          <cell r="A2678">
            <v>42731</v>
          </cell>
          <cell r="B2678">
            <v>1480</v>
          </cell>
          <cell r="D2678">
            <v>1510</v>
          </cell>
          <cell r="P2678">
            <v>63</v>
          </cell>
          <cell r="Y2678">
            <v>1260</v>
          </cell>
          <cell r="AS2678">
            <v>1460</v>
          </cell>
          <cell r="AV2678">
            <v>1410</v>
          </cell>
        </row>
        <row r="2679">
          <cell r="A2679">
            <v>42732</v>
          </cell>
          <cell r="B2679">
            <v>1480</v>
          </cell>
          <cell r="D2679">
            <v>1510</v>
          </cell>
          <cell r="P2679">
            <v>63</v>
          </cell>
          <cell r="Y2679">
            <v>1260</v>
          </cell>
          <cell r="AS2679">
            <v>1460</v>
          </cell>
          <cell r="AV2679">
            <v>1410</v>
          </cell>
        </row>
        <row r="2680">
          <cell r="A2680">
            <v>42733</v>
          </cell>
          <cell r="B2680">
            <v>1490</v>
          </cell>
          <cell r="D2680">
            <v>1510</v>
          </cell>
          <cell r="P2680">
            <v>63</v>
          </cell>
          <cell r="Y2680">
            <v>1260</v>
          </cell>
          <cell r="AV2680">
            <v>1410</v>
          </cell>
        </row>
        <row r="2681">
          <cell r="A2681">
            <v>42734</v>
          </cell>
          <cell r="B2681">
            <v>1500</v>
          </cell>
          <cell r="D2681">
            <v>1510</v>
          </cell>
          <cell r="P2681">
            <v>63</v>
          </cell>
          <cell r="Y2681">
            <v>1260</v>
          </cell>
          <cell r="AS2681">
            <v>1440</v>
          </cell>
          <cell r="AV2681">
            <v>1410</v>
          </cell>
        </row>
        <row r="2682">
          <cell r="A2682">
            <v>42738</v>
          </cell>
          <cell r="B2682">
            <v>1480</v>
          </cell>
          <cell r="D2682">
            <v>1510</v>
          </cell>
          <cell r="P2682">
            <v>63</v>
          </cell>
          <cell r="Y2682">
            <v>1260</v>
          </cell>
          <cell r="AS2682">
            <v>1440</v>
          </cell>
          <cell r="AV2682">
            <v>1360</v>
          </cell>
        </row>
        <row r="2683">
          <cell r="A2683">
            <v>42739</v>
          </cell>
          <cell r="B2683">
            <v>1480</v>
          </cell>
          <cell r="D2683">
            <v>1510</v>
          </cell>
          <cell r="P2683">
            <v>63</v>
          </cell>
          <cell r="Y2683">
            <v>1260</v>
          </cell>
          <cell r="AS2683">
            <v>1440</v>
          </cell>
          <cell r="AV2683">
            <v>1360</v>
          </cell>
        </row>
        <row r="2684">
          <cell r="A2684">
            <v>42740</v>
          </cell>
          <cell r="B2684">
            <v>1480</v>
          </cell>
          <cell r="D2684">
            <v>1510</v>
          </cell>
          <cell r="P2684">
            <v>63</v>
          </cell>
          <cell r="Y2684">
            <v>1260</v>
          </cell>
          <cell r="AV2684">
            <v>1360</v>
          </cell>
        </row>
        <row r="2685">
          <cell r="A2685">
            <v>42741</v>
          </cell>
          <cell r="B2685">
            <v>1470</v>
          </cell>
          <cell r="D2685">
            <v>1500</v>
          </cell>
          <cell r="P2685">
            <v>63</v>
          </cell>
          <cell r="Y2685">
            <v>1260</v>
          </cell>
          <cell r="AS2685">
            <v>1440</v>
          </cell>
          <cell r="AV2685">
            <v>1360</v>
          </cell>
        </row>
        <row r="2686">
          <cell r="A2686">
            <v>42744</v>
          </cell>
          <cell r="B2686">
            <v>1450</v>
          </cell>
          <cell r="D2686">
            <v>1470</v>
          </cell>
          <cell r="P2686">
            <v>63</v>
          </cell>
          <cell r="Y2686">
            <v>1260</v>
          </cell>
          <cell r="AV2686">
            <v>1360</v>
          </cell>
        </row>
        <row r="2687">
          <cell r="A2687">
            <v>42745</v>
          </cell>
          <cell r="B2687">
            <v>1450</v>
          </cell>
          <cell r="D2687">
            <v>1470</v>
          </cell>
          <cell r="P2687">
            <v>63</v>
          </cell>
          <cell r="Y2687">
            <v>1220</v>
          </cell>
          <cell r="AV2687">
            <v>1380</v>
          </cell>
        </row>
        <row r="2688">
          <cell r="A2688">
            <v>42746</v>
          </cell>
          <cell r="B2688">
            <v>1440</v>
          </cell>
          <cell r="D2688">
            <v>1460</v>
          </cell>
          <cell r="P2688">
            <v>63</v>
          </cell>
          <cell r="Y2688">
            <v>1220</v>
          </cell>
          <cell r="AV2688">
            <v>1380</v>
          </cell>
        </row>
        <row r="2689">
          <cell r="A2689">
            <v>42747</v>
          </cell>
          <cell r="B2689">
            <v>1430</v>
          </cell>
          <cell r="D2689">
            <v>1460</v>
          </cell>
          <cell r="P2689">
            <v>63</v>
          </cell>
          <cell r="Y2689">
            <v>1220</v>
          </cell>
          <cell r="AV2689">
            <v>1360</v>
          </cell>
        </row>
        <row r="2690">
          <cell r="A2690">
            <v>42748</v>
          </cell>
          <cell r="B2690">
            <v>1430</v>
          </cell>
          <cell r="D2690">
            <v>1450</v>
          </cell>
          <cell r="P2690">
            <v>63</v>
          </cell>
          <cell r="Y2690">
            <v>1220</v>
          </cell>
          <cell r="AV2690">
            <v>1360</v>
          </cell>
        </row>
        <row r="2691">
          <cell r="A2691">
            <v>42751</v>
          </cell>
          <cell r="B2691">
            <v>1450</v>
          </cell>
          <cell r="D2691">
            <v>1460</v>
          </cell>
          <cell r="P2691">
            <v>63</v>
          </cell>
          <cell r="AS2691">
            <v>1380</v>
          </cell>
          <cell r="AV2691">
            <v>1360</v>
          </cell>
        </row>
        <row r="2692">
          <cell r="A2692">
            <v>42752</v>
          </cell>
          <cell r="B2692">
            <v>1460</v>
          </cell>
          <cell r="D2692">
            <v>1470</v>
          </cell>
          <cell r="P2692">
            <v>63</v>
          </cell>
          <cell r="AS2692">
            <v>1380</v>
          </cell>
          <cell r="AV2692">
            <v>1360</v>
          </cell>
        </row>
        <row r="2693">
          <cell r="A2693">
            <v>42753</v>
          </cell>
          <cell r="B2693">
            <v>1470</v>
          </cell>
          <cell r="D2693">
            <v>1470</v>
          </cell>
          <cell r="P2693">
            <v>63</v>
          </cell>
          <cell r="AS2693">
            <v>1380</v>
          </cell>
          <cell r="AV2693">
            <v>1360</v>
          </cell>
        </row>
        <row r="2694">
          <cell r="A2694">
            <v>42754</v>
          </cell>
          <cell r="B2694">
            <v>1470</v>
          </cell>
          <cell r="D2694">
            <v>1470</v>
          </cell>
          <cell r="P2694">
            <v>63</v>
          </cell>
          <cell r="Y2694">
            <v>1220</v>
          </cell>
          <cell r="AS2694">
            <v>1380</v>
          </cell>
          <cell r="AV2694">
            <v>1360</v>
          </cell>
        </row>
        <row r="2695">
          <cell r="A2695">
            <v>42755</v>
          </cell>
          <cell r="B2695">
            <v>1460</v>
          </cell>
          <cell r="D2695">
            <v>1470</v>
          </cell>
          <cell r="P2695">
            <v>63</v>
          </cell>
          <cell r="Y2695">
            <v>1220</v>
          </cell>
          <cell r="AS2695">
            <v>1420</v>
          </cell>
          <cell r="AV2695">
            <v>1360</v>
          </cell>
        </row>
        <row r="2696">
          <cell r="A2696">
            <v>42757</v>
          </cell>
          <cell r="P2696">
            <v>63</v>
          </cell>
          <cell r="Y2696">
            <v>1220</v>
          </cell>
          <cell r="AV2696">
            <v>1360</v>
          </cell>
        </row>
        <row r="2697">
          <cell r="A2697">
            <v>42758</v>
          </cell>
          <cell r="B2697">
            <v>1440</v>
          </cell>
          <cell r="D2697">
            <v>1470</v>
          </cell>
          <cell r="P2697">
            <v>63</v>
          </cell>
          <cell r="Y2697">
            <v>1220</v>
          </cell>
          <cell r="AV2697">
            <v>1360</v>
          </cell>
        </row>
        <row r="2698">
          <cell r="A2698">
            <v>42759</v>
          </cell>
          <cell r="B2698">
            <v>1440</v>
          </cell>
          <cell r="D2698">
            <v>1470</v>
          </cell>
          <cell r="P2698">
            <v>63</v>
          </cell>
          <cell r="Y2698">
            <v>1220</v>
          </cell>
          <cell r="AV2698">
            <v>1360</v>
          </cell>
        </row>
        <row r="2699">
          <cell r="A2699">
            <v>42770</v>
          </cell>
          <cell r="P2699">
            <v>63</v>
          </cell>
          <cell r="Y2699">
            <v>1220</v>
          </cell>
        </row>
        <row r="2700">
          <cell r="A2700">
            <v>42772</v>
          </cell>
          <cell r="B2700">
            <v>1450</v>
          </cell>
          <cell r="D2700">
            <v>1470</v>
          </cell>
          <cell r="P2700">
            <v>63</v>
          </cell>
          <cell r="Y2700">
            <v>1220</v>
          </cell>
        </row>
        <row r="2701">
          <cell r="A2701">
            <v>42773</v>
          </cell>
          <cell r="B2701">
            <v>1470</v>
          </cell>
          <cell r="D2701">
            <v>1480</v>
          </cell>
          <cell r="P2701">
            <v>63</v>
          </cell>
          <cell r="Y2701">
            <v>1260</v>
          </cell>
        </row>
        <row r="2702">
          <cell r="A2702">
            <v>42774</v>
          </cell>
          <cell r="B2702">
            <v>1480</v>
          </cell>
          <cell r="D2702">
            <v>1490</v>
          </cell>
          <cell r="P2702">
            <v>63</v>
          </cell>
          <cell r="Y2702">
            <v>1260</v>
          </cell>
        </row>
        <row r="2703">
          <cell r="A2703">
            <v>42775</v>
          </cell>
          <cell r="B2703">
            <v>1480</v>
          </cell>
          <cell r="D2703">
            <v>1500</v>
          </cell>
          <cell r="P2703">
            <v>63</v>
          </cell>
          <cell r="Y2703">
            <v>1260</v>
          </cell>
          <cell r="AV2703">
            <v>1380</v>
          </cell>
        </row>
        <row r="2704">
          <cell r="A2704">
            <v>42776</v>
          </cell>
          <cell r="B2704">
            <v>1500</v>
          </cell>
          <cell r="D2704">
            <v>1510</v>
          </cell>
          <cell r="P2704">
            <v>63</v>
          </cell>
          <cell r="Y2704">
            <v>1260</v>
          </cell>
          <cell r="AS2704">
            <v>1420</v>
          </cell>
          <cell r="AV2704">
            <v>1380</v>
          </cell>
        </row>
        <row r="2705">
          <cell r="A2705">
            <v>42779</v>
          </cell>
          <cell r="B2705">
            <v>1520</v>
          </cell>
          <cell r="D2705">
            <v>1520</v>
          </cell>
          <cell r="P2705">
            <v>63</v>
          </cell>
          <cell r="Y2705">
            <v>1260</v>
          </cell>
          <cell r="AS2705">
            <v>1420</v>
          </cell>
        </row>
        <row r="2706">
          <cell r="A2706">
            <v>42780</v>
          </cell>
          <cell r="B2706">
            <v>1500</v>
          </cell>
          <cell r="D2706">
            <v>1520</v>
          </cell>
          <cell r="P2706">
            <v>63</v>
          </cell>
          <cell r="Y2706">
            <v>1260</v>
          </cell>
          <cell r="AS2706">
            <v>1420</v>
          </cell>
        </row>
        <row r="2707">
          <cell r="A2707">
            <v>42781</v>
          </cell>
          <cell r="B2707">
            <v>1490</v>
          </cell>
          <cell r="D2707">
            <v>1520</v>
          </cell>
          <cell r="P2707">
            <v>63</v>
          </cell>
          <cell r="Y2707">
            <v>1260</v>
          </cell>
          <cell r="AV2707">
            <v>1380</v>
          </cell>
        </row>
        <row r="2708">
          <cell r="A2708">
            <v>42782</v>
          </cell>
          <cell r="B2708">
            <v>1480</v>
          </cell>
          <cell r="D2708">
            <v>1510</v>
          </cell>
          <cell r="P2708">
            <v>63</v>
          </cell>
          <cell r="Y2708">
            <v>1260</v>
          </cell>
          <cell r="AS2708">
            <v>1420</v>
          </cell>
          <cell r="AV2708">
            <v>1360</v>
          </cell>
        </row>
        <row r="2709">
          <cell r="A2709">
            <v>42783</v>
          </cell>
          <cell r="B2709">
            <v>1480</v>
          </cell>
          <cell r="D2709">
            <v>1510</v>
          </cell>
          <cell r="P2709">
            <v>63</v>
          </cell>
          <cell r="Y2709">
            <v>1260</v>
          </cell>
          <cell r="AS2709">
            <v>1420</v>
          </cell>
          <cell r="AV2709">
            <v>1360</v>
          </cell>
        </row>
        <row r="2710">
          <cell r="A2710">
            <v>42786</v>
          </cell>
          <cell r="B2710">
            <v>1490</v>
          </cell>
          <cell r="D2710">
            <v>1500</v>
          </cell>
          <cell r="P2710">
            <v>63</v>
          </cell>
          <cell r="Y2710">
            <v>1260</v>
          </cell>
          <cell r="AS2710">
            <v>1420</v>
          </cell>
          <cell r="AV2710">
            <v>1360</v>
          </cell>
        </row>
        <row r="2711">
          <cell r="A2711">
            <v>42787</v>
          </cell>
          <cell r="B2711">
            <v>1480</v>
          </cell>
          <cell r="D2711">
            <v>1490</v>
          </cell>
          <cell r="P2711">
            <v>63</v>
          </cell>
          <cell r="Y2711">
            <v>1260</v>
          </cell>
          <cell r="AS2711">
            <v>1420</v>
          </cell>
        </row>
        <row r="2712">
          <cell r="A2712">
            <v>42788</v>
          </cell>
          <cell r="B2712">
            <v>1480</v>
          </cell>
          <cell r="D2712">
            <v>1490</v>
          </cell>
          <cell r="P2712">
            <v>63</v>
          </cell>
          <cell r="Y2712">
            <v>1260</v>
          </cell>
          <cell r="AS2712">
            <v>1420</v>
          </cell>
          <cell r="AV2712">
            <v>1380</v>
          </cell>
        </row>
        <row r="2713">
          <cell r="A2713">
            <v>42789</v>
          </cell>
          <cell r="B2713">
            <v>1480</v>
          </cell>
          <cell r="D2713">
            <v>1490</v>
          </cell>
          <cell r="P2713">
            <v>63</v>
          </cell>
          <cell r="Y2713">
            <v>1260</v>
          </cell>
          <cell r="AS2713">
            <v>1420</v>
          </cell>
          <cell r="AV2713">
            <v>1380</v>
          </cell>
        </row>
        <row r="2714">
          <cell r="A2714">
            <v>42790</v>
          </cell>
          <cell r="B2714">
            <v>1490</v>
          </cell>
          <cell r="D2714">
            <v>1490</v>
          </cell>
          <cell r="P2714">
            <v>63</v>
          </cell>
          <cell r="Y2714">
            <v>1260</v>
          </cell>
          <cell r="AS2714">
            <v>1400</v>
          </cell>
          <cell r="AV2714">
            <v>1400</v>
          </cell>
        </row>
        <row r="2715">
          <cell r="A2715">
            <v>42793</v>
          </cell>
          <cell r="B2715">
            <v>1500</v>
          </cell>
          <cell r="D2715">
            <v>1510</v>
          </cell>
          <cell r="P2715">
            <v>63</v>
          </cell>
          <cell r="Y2715">
            <v>1280</v>
          </cell>
          <cell r="AS2715">
            <v>1400</v>
          </cell>
          <cell r="AV2715">
            <v>1420</v>
          </cell>
        </row>
        <row r="2716">
          <cell r="A2716">
            <v>42794</v>
          </cell>
          <cell r="B2716">
            <v>1500</v>
          </cell>
          <cell r="D2716">
            <v>1510</v>
          </cell>
          <cell r="P2716">
            <v>63</v>
          </cell>
          <cell r="Y2716">
            <v>1280</v>
          </cell>
          <cell r="AS2716">
            <v>1400</v>
          </cell>
          <cell r="AV2716">
            <v>1420</v>
          </cell>
        </row>
        <row r="2717">
          <cell r="A2717">
            <v>42795</v>
          </cell>
          <cell r="B2717">
            <v>1510</v>
          </cell>
          <cell r="D2717">
            <v>1520</v>
          </cell>
          <cell r="P2717">
            <v>63</v>
          </cell>
          <cell r="Y2717">
            <v>1280</v>
          </cell>
          <cell r="AS2717">
            <v>1400</v>
          </cell>
          <cell r="AV2717">
            <v>1420</v>
          </cell>
        </row>
        <row r="2718">
          <cell r="A2718">
            <v>42796</v>
          </cell>
          <cell r="B2718">
            <v>1510</v>
          </cell>
          <cell r="D2718">
            <v>1520</v>
          </cell>
          <cell r="P2718">
            <v>63</v>
          </cell>
          <cell r="Y2718">
            <v>1280</v>
          </cell>
          <cell r="AS2718">
            <v>1400</v>
          </cell>
          <cell r="AV2718">
            <v>1420</v>
          </cell>
        </row>
        <row r="2719">
          <cell r="A2719">
            <v>42797</v>
          </cell>
          <cell r="B2719">
            <v>1510</v>
          </cell>
          <cell r="D2719">
            <v>1520</v>
          </cell>
          <cell r="P2719">
            <v>63</v>
          </cell>
          <cell r="Y2719">
            <v>1300</v>
          </cell>
          <cell r="AS2719">
            <v>1400</v>
          </cell>
          <cell r="AV2719">
            <v>1420</v>
          </cell>
        </row>
        <row r="2720">
          <cell r="A2720">
            <v>42800</v>
          </cell>
          <cell r="B2720">
            <v>1530</v>
          </cell>
          <cell r="D2720">
            <v>1530</v>
          </cell>
          <cell r="P2720">
            <v>63</v>
          </cell>
          <cell r="Y2720">
            <v>1300</v>
          </cell>
          <cell r="AS2720">
            <v>1400</v>
          </cell>
          <cell r="AV2720">
            <v>1420</v>
          </cell>
        </row>
        <row r="2721">
          <cell r="A2721">
            <v>42801</v>
          </cell>
          <cell r="B2721">
            <v>1550</v>
          </cell>
          <cell r="D2721">
            <v>1560</v>
          </cell>
          <cell r="P2721">
            <v>63</v>
          </cell>
          <cell r="Y2721">
            <v>1320</v>
          </cell>
          <cell r="AS2721">
            <v>1420</v>
          </cell>
          <cell r="AV2721">
            <v>1480</v>
          </cell>
        </row>
        <row r="2722">
          <cell r="A2722">
            <v>42802</v>
          </cell>
          <cell r="B2722">
            <v>1530</v>
          </cell>
          <cell r="D2722">
            <v>1540</v>
          </cell>
          <cell r="P2722">
            <v>63</v>
          </cell>
          <cell r="Y2722">
            <v>1320</v>
          </cell>
          <cell r="AS2722">
            <v>1440</v>
          </cell>
          <cell r="AV2722">
            <v>1480</v>
          </cell>
        </row>
        <row r="2723">
          <cell r="A2723">
            <v>42803</v>
          </cell>
          <cell r="B2723">
            <v>1540</v>
          </cell>
          <cell r="D2723">
            <v>1550</v>
          </cell>
          <cell r="P2723">
            <v>63</v>
          </cell>
          <cell r="Y2723">
            <v>1320</v>
          </cell>
          <cell r="AS2723">
            <v>1440</v>
          </cell>
          <cell r="AV2723">
            <v>1480</v>
          </cell>
        </row>
        <row r="2724">
          <cell r="A2724">
            <v>42804</v>
          </cell>
          <cell r="B2724">
            <v>1540</v>
          </cell>
          <cell r="D2724">
            <v>1550</v>
          </cell>
          <cell r="P2724">
            <v>63</v>
          </cell>
          <cell r="Y2724">
            <v>1320</v>
          </cell>
          <cell r="AS2724">
            <v>1470</v>
          </cell>
          <cell r="AV2724">
            <v>1500</v>
          </cell>
        </row>
        <row r="2725">
          <cell r="A2725">
            <v>42807</v>
          </cell>
          <cell r="B2725">
            <v>1530</v>
          </cell>
          <cell r="D2725">
            <v>1540</v>
          </cell>
          <cell r="P2725">
            <v>63</v>
          </cell>
          <cell r="Y2725">
            <v>1320</v>
          </cell>
          <cell r="AS2725">
            <v>1470</v>
          </cell>
          <cell r="AV2725">
            <v>1500</v>
          </cell>
        </row>
        <row r="2726">
          <cell r="A2726">
            <v>42808</v>
          </cell>
          <cell r="B2726">
            <v>1530</v>
          </cell>
          <cell r="D2726">
            <v>1540</v>
          </cell>
          <cell r="P2726">
            <v>63</v>
          </cell>
          <cell r="Y2726">
            <v>1320</v>
          </cell>
          <cell r="AS2726">
            <v>1470</v>
          </cell>
          <cell r="AV2726">
            <v>1500</v>
          </cell>
        </row>
        <row r="2727">
          <cell r="A2727">
            <v>42809</v>
          </cell>
          <cell r="B2727">
            <v>1520</v>
          </cell>
          <cell r="D2727">
            <v>1530</v>
          </cell>
          <cell r="P2727">
            <v>63</v>
          </cell>
          <cell r="Y2727">
            <v>1320</v>
          </cell>
          <cell r="AS2727">
            <v>1480</v>
          </cell>
          <cell r="AV2727">
            <v>1500</v>
          </cell>
        </row>
        <row r="2728">
          <cell r="A2728">
            <v>42810</v>
          </cell>
          <cell r="B2728">
            <v>1520</v>
          </cell>
          <cell r="D2728">
            <v>1530</v>
          </cell>
          <cell r="P2728">
            <v>63</v>
          </cell>
          <cell r="Y2728">
            <v>1320</v>
          </cell>
          <cell r="AS2728">
            <v>1480</v>
          </cell>
          <cell r="AV2728">
            <v>1500</v>
          </cell>
        </row>
        <row r="2729">
          <cell r="A2729">
            <v>42811</v>
          </cell>
          <cell r="B2729">
            <v>1510</v>
          </cell>
          <cell r="D2729">
            <v>1530</v>
          </cell>
          <cell r="P2729">
            <v>63</v>
          </cell>
          <cell r="Y2729">
            <v>1320</v>
          </cell>
          <cell r="AS2729">
            <v>1480</v>
          </cell>
          <cell r="AV2729">
            <v>1500</v>
          </cell>
        </row>
        <row r="2730">
          <cell r="A2730">
            <v>42814</v>
          </cell>
          <cell r="B2730">
            <v>1530</v>
          </cell>
          <cell r="D2730">
            <v>1530</v>
          </cell>
          <cell r="P2730">
            <v>63</v>
          </cell>
          <cell r="Y2730">
            <v>1320</v>
          </cell>
          <cell r="AS2730">
            <v>1480</v>
          </cell>
          <cell r="AV2730">
            <v>1500</v>
          </cell>
        </row>
        <row r="2731">
          <cell r="A2731">
            <v>42815</v>
          </cell>
          <cell r="B2731">
            <v>1540</v>
          </cell>
          <cell r="D2731">
            <v>1550</v>
          </cell>
          <cell r="P2731">
            <v>63</v>
          </cell>
          <cell r="Y2731">
            <v>1320</v>
          </cell>
          <cell r="AV2731">
            <v>1500</v>
          </cell>
        </row>
        <row r="2732">
          <cell r="A2732">
            <v>42816</v>
          </cell>
          <cell r="B2732">
            <v>1560</v>
          </cell>
          <cell r="D2732">
            <v>1560</v>
          </cell>
          <cell r="P2732">
            <v>63</v>
          </cell>
          <cell r="Y2732">
            <v>1320</v>
          </cell>
          <cell r="AV2732">
            <v>1500</v>
          </cell>
        </row>
        <row r="2733">
          <cell r="A2733">
            <v>42817</v>
          </cell>
          <cell r="B2733">
            <v>1560</v>
          </cell>
          <cell r="D2733">
            <v>1570</v>
          </cell>
          <cell r="P2733">
            <v>63</v>
          </cell>
          <cell r="Y2733">
            <v>1360</v>
          </cell>
          <cell r="AS2733">
            <v>1500</v>
          </cell>
          <cell r="AV2733">
            <v>1500</v>
          </cell>
        </row>
        <row r="2734">
          <cell r="A2734">
            <v>42818</v>
          </cell>
          <cell r="B2734">
            <v>1550</v>
          </cell>
          <cell r="D2734">
            <v>1570</v>
          </cell>
          <cell r="P2734">
            <v>63</v>
          </cell>
          <cell r="Y2734">
            <v>1360</v>
          </cell>
          <cell r="AS2734">
            <v>1500</v>
          </cell>
          <cell r="AV2734">
            <v>1500</v>
          </cell>
        </row>
        <row r="2735">
          <cell r="A2735">
            <v>42821</v>
          </cell>
          <cell r="B2735">
            <v>1580</v>
          </cell>
          <cell r="D2735">
            <v>1590</v>
          </cell>
          <cell r="P2735">
            <v>63</v>
          </cell>
          <cell r="Y2735">
            <v>1360</v>
          </cell>
          <cell r="AS2735">
            <v>1520</v>
          </cell>
          <cell r="AV2735">
            <v>1520</v>
          </cell>
        </row>
        <row r="2736">
          <cell r="A2736">
            <v>42822</v>
          </cell>
          <cell r="B2736">
            <v>1590</v>
          </cell>
          <cell r="D2736">
            <v>1600</v>
          </cell>
          <cell r="P2736">
            <v>63</v>
          </cell>
          <cell r="Y2736">
            <v>1360</v>
          </cell>
          <cell r="AS2736">
            <v>1540</v>
          </cell>
          <cell r="AV2736">
            <v>1520</v>
          </cell>
        </row>
        <row r="2737">
          <cell r="A2737">
            <v>42823</v>
          </cell>
          <cell r="B2737">
            <v>1600</v>
          </cell>
          <cell r="D2737">
            <v>1600</v>
          </cell>
          <cell r="P2737">
            <v>63</v>
          </cell>
          <cell r="Y2737">
            <v>1360</v>
          </cell>
          <cell r="AS2737">
            <v>1540</v>
          </cell>
          <cell r="AV2737">
            <v>1530</v>
          </cell>
        </row>
        <row r="2738">
          <cell r="A2738">
            <v>42824</v>
          </cell>
          <cell r="B2738">
            <v>1600</v>
          </cell>
          <cell r="D2738">
            <v>1600</v>
          </cell>
          <cell r="P2738">
            <v>63</v>
          </cell>
          <cell r="Y2738">
            <v>1360</v>
          </cell>
          <cell r="AV2738">
            <v>1530</v>
          </cell>
        </row>
        <row r="2739">
          <cell r="A2739">
            <v>42825</v>
          </cell>
          <cell r="B2739">
            <v>1600</v>
          </cell>
          <cell r="D2739">
            <v>1600</v>
          </cell>
          <cell r="P2739">
            <v>63</v>
          </cell>
          <cell r="Y2739">
            <v>1380</v>
          </cell>
          <cell r="AS2739">
            <v>1600</v>
          </cell>
          <cell r="AV2739">
            <v>1530</v>
          </cell>
        </row>
        <row r="2740">
          <cell r="A2740">
            <v>42826</v>
          </cell>
          <cell r="P2740">
            <v>63</v>
          </cell>
          <cell r="Y2740">
            <v>1380</v>
          </cell>
          <cell r="AS2740">
            <v>1600</v>
          </cell>
          <cell r="AV2740">
            <v>1530</v>
          </cell>
        </row>
        <row r="2741">
          <cell r="A2741">
            <v>42830</v>
          </cell>
          <cell r="B2741">
            <v>1600</v>
          </cell>
          <cell r="D2741">
            <v>1600</v>
          </cell>
          <cell r="P2741">
            <v>63</v>
          </cell>
          <cell r="Y2741">
            <v>1380</v>
          </cell>
          <cell r="AS2741">
            <v>1600</v>
          </cell>
          <cell r="AV2741">
            <v>1540</v>
          </cell>
        </row>
        <row r="2742">
          <cell r="A2742">
            <v>42831</v>
          </cell>
          <cell r="B2742">
            <v>1600</v>
          </cell>
          <cell r="D2742">
            <v>1600</v>
          </cell>
          <cell r="P2742">
            <v>63</v>
          </cell>
          <cell r="Y2742">
            <v>1380</v>
          </cell>
          <cell r="AS2742">
            <v>1600</v>
          </cell>
          <cell r="AV2742">
            <v>1550</v>
          </cell>
        </row>
        <row r="2743">
          <cell r="A2743">
            <v>42832</v>
          </cell>
          <cell r="B2743">
            <v>1600</v>
          </cell>
          <cell r="D2743">
            <v>1610</v>
          </cell>
          <cell r="P2743">
            <v>63</v>
          </cell>
          <cell r="Y2743">
            <v>1420</v>
          </cell>
          <cell r="AS2743">
            <v>1600</v>
          </cell>
          <cell r="AV2743">
            <v>1550</v>
          </cell>
        </row>
        <row r="2744">
          <cell r="A2744">
            <v>42835</v>
          </cell>
          <cell r="B2744">
            <v>1620</v>
          </cell>
          <cell r="D2744">
            <v>1630</v>
          </cell>
          <cell r="P2744">
            <v>63</v>
          </cell>
          <cell r="Y2744">
            <v>1420</v>
          </cell>
          <cell r="AS2744">
            <v>1600</v>
          </cell>
          <cell r="AV2744">
            <v>1550</v>
          </cell>
        </row>
        <row r="2745">
          <cell r="A2745">
            <v>42836</v>
          </cell>
          <cell r="B2745">
            <v>1630</v>
          </cell>
          <cell r="D2745">
            <v>1640</v>
          </cell>
          <cell r="P2745">
            <v>63</v>
          </cell>
          <cell r="Y2745">
            <v>1420</v>
          </cell>
          <cell r="AS2745">
            <v>1600</v>
          </cell>
          <cell r="AV2745">
            <v>1550</v>
          </cell>
        </row>
        <row r="2746">
          <cell r="A2746">
            <v>42837</v>
          </cell>
          <cell r="B2746">
            <v>1630</v>
          </cell>
          <cell r="D2746">
            <v>1630</v>
          </cell>
          <cell r="P2746">
            <v>63</v>
          </cell>
          <cell r="Y2746">
            <v>1420</v>
          </cell>
          <cell r="AS2746">
            <v>1600</v>
          </cell>
          <cell r="AV2746">
            <v>1550</v>
          </cell>
        </row>
        <row r="2747">
          <cell r="A2747">
            <v>42838</v>
          </cell>
          <cell r="B2747">
            <v>1620</v>
          </cell>
          <cell r="D2747">
            <v>1620</v>
          </cell>
          <cell r="P2747">
            <v>63</v>
          </cell>
          <cell r="Y2747">
            <v>1420</v>
          </cell>
          <cell r="AS2747">
            <v>1600</v>
          </cell>
          <cell r="AV2747">
            <v>1580</v>
          </cell>
        </row>
        <row r="2748">
          <cell r="A2748">
            <v>42839</v>
          </cell>
          <cell r="B2748">
            <v>1620</v>
          </cell>
          <cell r="D2748">
            <v>1620</v>
          </cell>
          <cell r="P2748">
            <v>63</v>
          </cell>
          <cell r="Y2748">
            <v>1430</v>
          </cell>
          <cell r="AS2748">
            <v>1600</v>
          </cell>
          <cell r="AV2748">
            <v>1580</v>
          </cell>
        </row>
        <row r="2749">
          <cell r="A2749">
            <v>42842</v>
          </cell>
          <cell r="B2749">
            <v>1620</v>
          </cell>
          <cell r="D2749">
            <v>1640</v>
          </cell>
          <cell r="P2749">
            <v>63</v>
          </cell>
          <cell r="Y2749">
            <v>1430</v>
          </cell>
          <cell r="AS2749">
            <v>1600</v>
          </cell>
          <cell r="AV2749">
            <v>1580</v>
          </cell>
        </row>
        <row r="2750">
          <cell r="A2750">
            <v>42843</v>
          </cell>
          <cell r="B2750">
            <v>1630</v>
          </cell>
          <cell r="D2750">
            <v>1640</v>
          </cell>
          <cell r="P2750">
            <v>63</v>
          </cell>
          <cell r="Y2750">
            <v>1430</v>
          </cell>
          <cell r="AS2750">
            <v>1600</v>
          </cell>
          <cell r="AV2750">
            <v>1580</v>
          </cell>
        </row>
        <row r="2751">
          <cell r="A2751">
            <v>42844</v>
          </cell>
          <cell r="B2751">
            <v>1630</v>
          </cell>
          <cell r="D2751">
            <v>1640</v>
          </cell>
          <cell r="P2751">
            <v>63</v>
          </cell>
          <cell r="Y2751">
            <v>1430</v>
          </cell>
          <cell r="AS2751">
            <v>1600</v>
          </cell>
          <cell r="AV2751">
            <v>1580</v>
          </cell>
        </row>
        <row r="2752">
          <cell r="A2752">
            <v>42845</v>
          </cell>
          <cell r="B2752">
            <v>1630</v>
          </cell>
          <cell r="D2752">
            <v>1650</v>
          </cell>
          <cell r="P2752">
            <v>63</v>
          </cell>
          <cell r="Y2752">
            <v>1440</v>
          </cell>
          <cell r="AS2752">
            <v>1630</v>
          </cell>
          <cell r="AV2752">
            <v>1600</v>
          </cell>
        </row>
        <row r="2753">
          <cell r="A2753">
            <v>42846</v>
          </cell>
          <cell r="B2753">
            <v>1640</v>
          </cell>
          <cell r="D2753">
            <v>1660</v>
          </cell>
          <cell r="P2753">
            <v>63</v>
          </cell>
          <cell r="Y2753">
            <v>1440</v>
          </cell>
          <cell r="AS2753">
            <v>1630</v>
          </cell>
          <cell r="AV2753">
            <v>1600</v>
          </cell>
        </row>
        <row r="2754">
          <cell r="A2754">
            <v>42849</v>
          </cell>
          <cell r="B2754">
            <v>1650</v>
          </cell>
          <cell r="D2754">
            <v>1680</v>
          </cell>
          <cell r="P2754">
            <v>63</v>
          </cell>
          <cell r="Y2754">
            <v>1460</v>
          </cell>
          <cell r="AS2754">
            <v>1630</v>
          </cell>
          <cell r="AV2754">
            <v>1600</v>
          </cell>
        </row>
        <row r="2755">
          <cell r="A2755">
            <v>42850</v>
          </cell>
          <cell r="B2755">
            <v>1650</v>
          </cell>
          <cell r="D2755">
            <v>1680</v>
          </cell>
          <cell r="P2755">
            <v>63</v>
          </cell>
          <cell r="Y2755">
            <v>1460</v>
          </cell>
          <cell r="AS2755">
            <v>1630</v>
          </cell>
          <cell r="AV2755">
            <v>1600</v>
          </cell>
        </row>
        <row r="2756">
          <cell r="A2756">
            <v>42851</v>
          </cell>
          <cell r="B2756">
            <v>1650</v>
          </cell>
          <cell r="D2756">
            <v>1670</v>
          </cell>
          <cell r="P2756">
            <v>63</v>
          </cell>
          <cell r="Y2756">
            <v>1460</v>
          </cell>
          <cell r="AS2756">
            <v>1630</v>
          </cell>
          <cell r="AV2756">
            <v>1600</v>
          </cell>
        </row>
        <row r="2757">
          <cell r="A2757">
            <v>42852</v>
          </cell>
          <cell r="B2757">
            <v>1650</v>
          </cell>
          <cell r="D2757">
            <v>1670</v>
          </cell>
          <cell r="P2757">
            <v>63</v>
          </cell>
          <cell r="Y2757">
            <v>1460</v>
          </cell>
          <cell r="AS2757">
            <v>1630</v>
          </cell>
          <cell r="AV2757">
            <v>1600</v>
          </cell>
        </row>
        <row r="2758">
          <cell r="A2758">
            <v>42853</v>
          </cell>
          <cell r="B2758">
            <v>1650</v>
          </cell>
          <cell r="D2758">
            <v>1670</v>
          </cell>
          <cell r="P2758">
            <v>63</v>
          </cell>
          <cell r="Y2758">
            <v>1460</v>
          </cell>
          <cell r="AS2758">
            <v>1630</v>
          </cell>
          <cell r="AV2758">
            <v>1600</v>
          </cell>
        </row>
        <row r="2759">
          <cell r="A2759">
            <v>42857</v>
          </cell>
          <cell r="B2759">
            <v>1630</v>
          </cell>
          <cell r="D2759">
            <v>1660</v>
          </cell>
          <cell r="P2759">
            <v>63</v>
          </cell>
          <cell r="Y2759">
            <v>1460</v>
          </cell>
          <cell r="AS2759">
            <v>1630</v>
          </cell>
          <cell r="AV2759">
            <v>1600</v>
          </cell>
        </row>
        <row r="2760">
          <cell r="A2760">
            <v>42858</v>
          </cell>
          <cell r="B2760">
            <v>1640</v>
          </cell>
          <cell r="D2760">
            <v>1660</v>
          </cell>
          <cell r="P2760">
            <v>63</v>
          </cell>
          <cell r="Y2760">
            <v>1460</v>
          </cell>
          <cell r="AS2760">
            <v>1630</v>
          </cell>
          <cell r="AV2760">
            <v>1600</v>
          </cell>
        </row>
        <row r="2761">
          <cell r="A2761">
            <v>42859</v>
          </cell>
          <cell r="B2761">
            <v>1650</v>
          </cell>
          <cell r="D2761">
            <v>1670</v>
          </cell>
          <cell r="P2761">
            <v>63</v>
          </cell>
          <cell r="Y2761">
            <v>1460</v>
          </cell>
          <cell r="AS2761">
            <v>1630</v>
          </cell>
          <cell r="AV2761">
            <v>1600</v>
          </cell>
        </row>
        <row r="2762">
          <cell r="A2762">
            <v>42860</v>
          </cell>
          <cell r="B2762">
            <v>1650</v>
          </cell>
          <cell r="D2762">
            <v>1670</v>
          </cell>
          <cell r="P2762">
            <v>63</v>
          </cell>
          <cell r="Y2762">
            <v>1460</v>
          </cell>
          <cell r="AS2762">
            <v>1630</v>
          </cell>
          <cell r="AV2762">
            <v>1600</v>
          </cell>
        </row>
        <row r="2763">
          <cell r="A2763">
            <v>42863</v>
          </cell>
          <cell r="B2763">
            <v>1680</v>
          </cell>
          <cell r="D2763">
            <v>1690</v>
          </cell>
          <cell r="P2763">
            <v>63</v>
          </cell>
          <cell r="Y2763">
            <v>1480</v>
          </cell>
          <cell r="AS2763">
            <v>1630</v>
          </cell>
          <cell r="AV2763">
            <v>1600</v>
          </cell>
        </row>
        <row r="2764">
          <cell r="A2764">
            <v>42864</v>
          </cell>
          <cell r="B2764">
            <v>1680</v>
          </cell>
          <cell r="D2764">
            <v>1690</v>
          </cell>
          <cell r="P2764">
            <v>63</v>
          </cell>
          <cell r="Y2764">
            <v>1500</v>
          </cell>
          <cell r="AV2764">
            <v>1600</v>
          </cell>
        </row>
        <row r="2765">
          <cell r="A2765">
            <v>42865</v>
          </cell>
          <cell r="B2765">
            <v>1660</v>
          </cell>
          <cell r="D2765">
            <v>1680</v>
          </cell>
          <cell r="P2765">
            <v>63</v>
          </cell>
          <cell r="Y2765">
            <v>1500</v>
          </cell>
          <cell r="AV2765">
            <v>1600</v>
          </cell>
        </row>
        <row r="2766">
          <cell r="A2766">
            <v>42866</v>
          </cell>
          <cell r="B2766">
            <v>1660</v>
          </cell>
          <cell r="D2766">
            <v>1680</v>
          </cell>
          <cell r="P2766">
            <v>63</v>
          </cell>
          <cell r="Y2766">
            <v>1500</v>
          </cell>
          <cell r="AS2766">
            <v>1630</v>
          </cell>
          <cell r="AV2766">
            <v>1600</v>
          </cell>
        </row>
        <row r="2767">
          <cell r="A2767">
            <v>42867</v>
          </cell>
          <cell r="B2767">
            <v>1680</v>
          </cell>
          <cell r="D2767">
            <v>1700</v>
          </cell>
          <cell r="P2767">
            <v>63</v>
          </cell>
          <cell r="Y2767">
            <v>1500</v>
          </cell>
          <cell r="AS2767">
            <v>1630</v>
          </cell>
          <cell r="AV2767">
            <v>1600</v>
          </cell>
        </row>
        <row r="2768">
          <cell r="A2768">
            <v>42870</v>
          </cell>
          <cell r="B2768">
            <v>1700</v>
          </cell>
          <cell r="D2768">
            <v>1700</v>
          </cell>
          <cell r="P2768">
            <v>63</v>
          </cell>
          <cell r="Y2768">
            <v>1500</v>
          </cell>
          <cell r="AS2768">
            <v>1630</v>
          </cell>
          <cell r="AV2768">
            <v>1600</v>
          </cell>
        </row>
        <row r="2769">
          <cell r="A2769">
            <v>42871</v>
          </cell>
          <cell r="B2769">
            <v>1700</v>
          </cell>
          <cell r="D2769">
            <v>1710</v>
          </cell>
          <cell r="P2769">
            <v>63</v>
          </cell>
          <cell r="Y2769">
            <v>1500</v>
          </cell>
          <cell r="AS2769">
            <v>1630</v>
          </cell>
        </row>
        <row r="2770">
          <cell r="A2770">
            <v>42872</v>
          </cell>
          <cell r="B2770">
            <v>1700</v>
          </cell>
          <cell r="D2770">
            <v>1710</v>
          </cell>
          <cell r="P2770">
            <v>63</v>
          </cell>
          <cell r="Y2770">
            <v>1500</v>
          </cell>
        </row>
        <row r="2771">
          <cell r="A2771">
            <v>42873</v>
          </cell>
          <cell r="B2771">
            <v>1700</v>
          </cell>
          <cell r="D2771">
            <v>1710</v>
          </cell>
          <cell r="P2771">
            <v>63</v>
          </cell>
          <cell r="AS2771">
            <v>1700</v>
          </cell>
        </row>
        <row r="2772">
          <cell r="A2772">
            <v>42874</v>
          </cell>
          <cell r="B2772">
            <v>1740</v>
          </cell>
          <cell r="D2772">
            <v>1750</v>
          </cell>
          <cell r="P2772">
            <v>63</v>
          </cell>
          <cell r="AS2772">
            <v>1700</v>
          </cell>
        </row>
        <row r="2773">
          <cell r="A2773">
            <v>42877</v>
          </cell>
          <cell r="B2773">
            <v>1720</v>
          </cell>
          <cell r="D2773">
            <v>1740</v>
          </cell>
          <cell r="P2773">
            <v>63</v>
          </cell>
          <cell r="AS2773">
            <v>1720</v>
          </cell>
        </row>
        <row r="2774">
          <cell r="A2774">
            <v>42878</v>
          </cell>
          <cell r="B2774">
            <v>1710</v>
          </cell>
          <cell r="D2774">
            <v>1740</v>
          </cell>
          <cell r="P2774">
            <v>63</v>
          </cell>
          <cell r="AS2774">
            <v>1720</v>
          </cell>
        </row>
        <row r="2775">
          <cell r="A2775">
            <v>42879</v>
          </cell>
          <cell r="B2775">
            <v>1710</v>
          </cell>
          <cell r="D2775">
            <v>1740</v>
          </cell>
          <cell r="P2775">
            <v>63</v>
          </cell>
          <cell r="AS2775">
            <v>1720</v>
          </cell>
        </row>
        <row r="2776">
          <cell r="A2776">
            <v>42880</v>
          </cell>
          <cell r="B2776">
            <v>1710</v>
          </cell>
          <cell r="D2776">
            <v>1740</v>
          </cell>
          <cell r="P2776">
            <v>63</v>
          </cell>
          <cell r="AS2776">
            <v>1720</v>
          </cell>
        </row>
        <row r="2777">
          <cell r="A2777">
            <v>42881</v>
          </cell>
          <cell r="B2777">
            <v>1710</v>
          </cell>
          <cell r="D2777">
            <v>1740</v>
          </cell>
          <cell r="P2777">
            <v>63</v>
          </cell>
          <cell r="AS2777">
            <v>1750</v>
          </cell>
        </row>
        <row r="2778">
          <cell r="A2778">
            <v>42882</v>
          </cell>
          <cell r="P2778">
            <v>63</v>
          </cell>
          <cell r="AS2778">
            <v>1750</v>
          </cell>
        </row>
        <row r="2779">
          <cell r="A2779">
            <v>42886</v>
          </cell>
          <cell r="B2779">
            <v>1700</v>
          </cell>
          <cell r="D2779">
            <v>1740</v>
          </cell>
          <cell r="P2779">
            <v>63</v>
          </cell>
          <cell r="Y2779">
            <v>1440</v>
          </cell>
          <cell r="AS2779">
            <v>1750</v>
          </cell>
        </row>
        <row r="2780">
          <cell r="A2780">
            <v>42887</v>
          </cell>
          <cell r="B2780">
            <v>1700</v>
          </cell>
          <cell r="D2780">
            <v>1740</v>
          </cell>
          <cell r="P2780">
            <v>63</v>
          </cell>
          <cell r="Y2780">
            <v>1440</v>
          </cell>
          <cell r="AS2780">
            <v>1750</v>
          </cell>
        </row>
        <row r="2781">
          <cell r="A2781">
            <v>42888</v>
          </cell>
          <cell r="B2781">
            <v>1680</v>
          </cell>
          <cell r="D2781">
            <v>1730</v>
          </cell>
          <cell r="P2781">
            <v>63</v>
          </cell>
          <cell r="Y2781">
            <v>1440</v>
          </cell>
          <cell r="AS2781">
            <v>1750</v>
          </cell>
        </row>
        <row r="2782">
          <cell r="A2782">
            <v>42891</v>
          </cell>
          <cell r="B2782">
            <v>1670</v>
          </cell>
          <cell r="D2782">
            <v>1720</v>
          </cell>
          <cell r="P2782">
            <v>63</v>
          </cell>
          <cell r="Y2782">
            <v>1440</v>
          </cell>
          <cell r="AS2782">
            <v>1700</v>
          </cell>
        </row>
        <row r="2783">
          <cell r="A2783">
            <v>42892</v>
          </cell>
          <cell r="B2783">
            <v>1670</v>
          </cell>
          <cell r="D2783">
            <v>1720</v>
          </cell>
          <cell r="P2783">
            <v>63</v>
          </cell>
          <cell r="Y2783">
            <v>1440</v>
          </cell>
          <cell r="AS2783">
            <v>1700</v>
          </cell>
          <cell r="AV2783">
            <v>1560</v>
          </cell>
        </row>
        <row r="2784">
          <cell r="A2784">
            <v>42893</v>
          </cell>
          <cell r="B2784">
            <v>1620</v>
          </cell>
          <cell r="D2784">
            <v>1640</v>
          </cell>
          <cell r="P2784">
            <v>63</v>
          </cell>
          <cell r="Y2784">
            <v>1440</v>
          </cell>
          <cell r="AS2784">
            <v>1700</v>
          </cell>
          <cell r="AV2784">
            <v>1560</v>
          </cell>
        </row>
        <row r="2785">
          <cell r="A2785">
            <v>42894</v>
          </cell>
          <cell r="B2785">
            <v>1640</v>
          </cell>
          <cell r="D2785">
            <v>1640</v>
          </cell>
          <cell r="P2785">
            <v>63</v>
          </cell>
          <cell r="Y2785">
            <v>1440</v>
          </cell>
          <cell r="AV2785">
            <v>1560</v>
          </cell>
        </row>
        <row r="2786">
          <cell r="A2786">
            <v>42895</v>
          </cell>
          <cell r="B2786">
            <v>1640</v>
          </cell>
          <cell r="D2786">
            <v>1640</v>
          </cell>
          <cell r="P2786">
            <v>63</v>
          </cell>
          <cell r="Y2786">
            <v>1440</v>
          </cell>
          <cell r="AS2786">
            <v>1640</v>
          </cell>
          <cell r="AV2786">
            <v>1560</v>
          </cell>
        </row>
        <row r="2787">
          <cell r="A2787">
            <v>42898</v>
          </cell>
          <cell r="B2787">
            <v>1640</v>
          </cell>
          <cell r="D2787">
            <v>1650</v>
          </cell>
          <cell r="P2787">
            <v>63</v>
          </cell>
          <cell r="Y2787">
            <v>1440</v>
          </cell>
          <cell r="AS2787">
            <v>1640</v>
          </cell>
        </row>
        <row r="2788">
          <cell r="A2788">
            <v>42899</v>
          </cell>
          <cell r="B2788">
            <v>1640</v>
          </cell>
          <cell r="D2788">
            <v>1650</v>
          </cell>
          <cell r="P2788">
            <v>63</v>
          </cell>
          <cell r="Y2788">
            <v>1440</v>
          </cell>
          <cell r="AS2788">
            <v>1640</v>
          </cell>
        </row>
        <row r="2789">
          <cell r="A2789">
            <v>42900</v>
          </cell>
          <cell r="B2789">
            <v>1640</v>
          </cell>
          <cell r="D2789">
            <v>1650</v>
          </cell>
          <cell r="P2789">
            <v>63</v>
          </cell>
          <cell r="Y2789">
            <v>1400</v>
          </cell>
          <cell r="AS2789">
            <v>1640</v>
          </cell>
        </row>
        <row r="2790">
          <cell r="A2790">
            <v>42901</v>
          </cell>
          <cell r="B2790">
            <v>1640</v>
          </cell>
          <cell r="D2790">
            <v>1640</v>
          </cell>
          <cell r="P2790">
            <v>63</v>
          </cell>
          <cell r="Y2790">
            <v>1400</v>
          </cell>
          <cell r="AS2790">
            <v>1640</v>
          </cell>
        </row>
        <row r="2791">
          <cell r="A2791">
            <v>42902</v>
          </cell>
          <cell r="B2791">
            <v>1640</v>
          </cell>
          <cell r="D2791">
            <v>1650</v>
          </cell>
          <cell r="P2791">
            <v>63</v>
          </cell>
          <cell r="Y2791">
            <v>1400</v>
          </cell>
          <cell r="AS2791">
            <v>1640</v>
          </cell>
        </row>
        <row r="2792">
          <cell r="A2792">
            <v>42905</v>
          </cell>
          <cell r="B2792">
            <v>1650</v>
          </cell>
          <cell r="D2792">
            <v>1650</v>
          </cell>
          <cell r="P2792">
            <v>63</v>
          </cell>
          <cell r="Y2792">
            <v>1400</v>
          </cell>
          <cell r="AS2792">
            <v>1640</v>
          </cell>
        </row>
        <row r="2793">
          <cell r="A2793">
            <v>42906</v>
          </cell>
          <cell r="B2793">
            <v>1650</v>
          </cell>
          <cell r="D2793">
            <v>1650</v>
          </cell>
          <cell r="P2793">
            <v>63</v>
          </cell>
          <cell r="Y2793">
            <v>1400</v>
          </cell>
          <cell r="AS2793">
            <v>1600</v>
          </cell>
        </row>
        <row r="2794">
          <cell r="A2794">
            <v>42907</v>
          </cell>
          <cell r="B2794">
            <v>1650</v>
          </cell>
          <cell r="D2794">
            <v>1650</v>
          </cell>
          <cell r="P2794">
            <v>63</v>
          </cell>
          <cell r="Y2794">
            <v>1400</v>
          </cell>
          <cell r="AS2794">
            <v>1600</v>
          </cell>
        </row>
        <row r="2795">
          <cell r="A2795">
            <v>42908</v>
          </cell>
          <cell r="B2795">
            <v>1650</v>
          </cell>
          <cell r="D2795">
            <v>1650</v>
          </cell>
          <cell r="P2795">
            <v>63</v>
          </cell>
          <cell r="Y2795">
            <v>1400</v>
          </cell>
          <cell r="AS2795">
            <v>1600</v>
          </cell>
        </row>
        <row r="2796">
          <cell r="A2796">
            <v>42909</v>
          </cell>
          <cell r="B2796">
            <v>1660</v>
          </cell>
          <cell r="D2796">
            <v>1660</v>
          </cell>
          <cell r="P2796">
            <v>63</v>
          </cell>
          <cell r="Y2796">
            <v>1400</v>
          </cell>
          <cell r="AS2796">
            <v>1600</v>
          </cell>
        </row>
        <row r="2797">
          <cell r="A2797">
            <v>42912</v>
          </cell>
          <cell r="B2797">
            <v>1670</v>
          </cell>
          <cell r="D2797">
            <v>1670</v>
          </cell>
          <cell r="P2797">
            <v>63</v>
          </cell>
          <cell r="Y2797">
            <v>1400</v>
          </cell>
        </row>
        <row r="2798">
          <cell r="A2798">
            <v>42913</v>
          </cell>
          <cell r="B2798">
            <v>1680</v>
          </cell>
          <cell r="D2798">
            <v>1680</v>
          </cell>
          <cell r="P2798">
            <v>63</v>
          </cell>
          <cell r="Y2798">
            <v>1400</v>
          </cell>
          <cell r="AS2798">
            <v>1650</v>
          </cell>
        </row>
        <row r="2799">
          <cell r="A2799">
            <v>42914</v>
          </cell>
          <cell r="B2799">
            <v>1680</v>
          </cell>
          <cell r="D2799">
            <v>1680</v>
          </cell>
          <cell r="P2799">
            <v>63</v>
          </cell>
          <cell r="Y2799">
            <v>1400</v>
          </cell>
          <cell r="AS2799">
            <v>1650</v>
          </cell>
        </row>
        <row r="2800">
          <cell r="A2800">
            <v>42915</v>
          </cell>
          <cell r="B2800">
            <v>1680</v>
          </cell>
          <cell r="D2800">
            <v>1680</v>
          </cell>
          <cell r="P2800">
            <v>63</v>
          </cell>
          <cell r="Y2800">
            <v>1400</v>
          </cell>
          <cell r="AS2800">
            <v>1650</v>
          </cell>
        </row>
        <row r="2801">
          <cell r="A2801">
            <v>42916</v>
          </cell>
          <cell r="B2801">
            <v>1680</v>
          </cell>
          <cell r="D2801">
            <v>1680</v>
          </cell>
          <cell r="P2801">
            <v>63</v>
          </cell>
          <cell r="Y2801">
            <v>1400</v>
          </cell>
          <cell r="AS2801">
            <v>1650</v>
          </cell>
        </row>
        <row r="2802">
          <cell r="A2802">
            <v>42919</v>
          </cell>
          <cell r="B2802">
            <v>1680</v>
          </cell>
          <cell r="D2802">
            <v>1680</v>
          </cell>
          <cell r="P2802">
            <v>63</v>
          </cell>
          <cell r="Y2802">
            <v>1400</v>
          </cell>
        </row>
        <row r="2803">
          <cell r="A2803">
            <v>42920</v>
          </cell>
          <cell r="B2803">
            <v>1690</v>
          </cell>
          <cell r="D2803">
            <v>1680</v>
          </cell>
          <cell r="P2803">
            <v>63</v>
          </cell>
        </row>
        <row r="2804">
          <cell r="A2804">
            <v>42921</v>
          </cell>
          <cell r="B2804">
            <v>1690</v>
          </cell>
          <cell r="D2804">
            <v>1680</v>
          </cell>
          <cell r="P2804">
            <v>63</v>
          </cell>
          <cell r="AS2804">
            <v>1700</v>
          </cell>
        </row>
        <row r="2805">
          <cell r="A2805">
            <v>42922</v>
          </cell>
          <cell r="B2805">
            <v>1690</v>
          </cell>
          <cell r="D2805">
            <v>1680</v>
          </cell>
          <cell r="P2805">
            <v>63</v>
          </cell>
          <cell r="AS2805">
            <v>1700</v>
          </cell>
        </row>
        <row r="2806">
          <cell r="A2806">
            <v>42923</v>
          </cell>
          <cell r="B2806">
            <v>1690</v>
          </cell>
          <cell r="D2806">
            <v>1700</v>
          </cell>
          <cell r="P2806">
            <v>63</v>
          </cell>
          <cell r="AS2806">
            <v>1700</v>
          </cell>
        </row>
        <row r="2807">
          <cell r="A2807">
            <v>42926</v>
          </cell>
          <cell r="B2807">
            <v>1690</v>
          </cell>
          <cell r="D2807">
            <v>1700</v>
          </cell>
          <cell r="P2807">
            <v>63</v>
          </cell>
          <cell r="Y2807">
            <v>1560</v>
          </cell>
          <cell r="AS2807">
            <v>1700</v>
          </cell>
        </row>
        <row r="2808">
          <cell r="A2808">
            <v>42927</v>
          </cell>
          <cell r="B2808">
            <v>1690</v>
          </cell>
          <cell r="D2808">
            <v>1700</v>
          </cell>
          <cell r="P2808">
            <v>63</v>
          </cell>
          <cell r="Y2808">
            <v>1560</v>
          </cell>
        </row>
        <row r="2809">
          <cell r="A2809">
            <v>42928</v>
          </cell>
          <cell r="B2809">
            <v>1700</v>
          </cell>
          <cell r="D2809">
            <v>1700</v>
          </cell>
          <cell r="P2809">
            <v>63</v>
          </cell>
          <cell r="Y2809">
            <v>1560</v>
          </cell>
        </row>
        <row r="2810">
          <cell r="A2810">
            <v>42929</v>
          </cell>
          <cell r="B2810">
            <v>1700</v>
          </cell>
          <cell r="D2810">
            <v>1700</v>
          </cell>
          <cell r="P2810">
            <v>63</v>
          </cell>
          <cell r="Y2810">
            <v>1560</v>
          </cell>
          <cell r="AS2810">
            <v>1730</v>
          </cell>
        </row>
        <row r="2811">
          <cell r="A2811">
            <v>42930</v>
          </cell>
          <cell r="B2811">
            <v>1700</v>
          </cell>
          <cell r="D2811">
            <v>1700</v>
          </cell>
          <cell r="P2811">
            <v>63</v>
          </cell>
          <cell r="Y2811">
            <v>1560</v>
          </cell>
          <cell r="AS2811">
            <v>1730</v>
          </cell>
        </row>
        <row r="2812">
          <cell r="A2812">
            <v>42933</v>
          </cell>
          <cell r="B2812">
            <v>1710</v>
          </cell>
          <cell r="D2812">
            <v>1710</v>
          </cell>
          <cell r="P2812">
            <v>63</v>
          </cell>
          <cell r="Y2812">
            <v>1560</v>
          </cell>
          <cell r="AS2812">
            <v>1730</v>
          </cell>
        </row>
        <row r="2813">
          <cell r="A2813">
            <v>42934</v>
          </cell>
          <cell r="B2813">
            <v>1710</v>
          </cell>
          <cell r="D2813">
            <v>1710</v>
          </cell>
          <cell r="P2813">
            <v>63</v>
          </cell>
          <cell r="Y2813">
            <v>1560</v>
          </cell>
          <cell r="AV2813">
            <v>1640</v>
          </cell>
        </row>
        <row r="2814">
          <cell r="A2814">
            <v>42935</v>
          </cell>
          <cell r="B2814">
            <v>1710</v>
          </cell>
          <cell r="D2814">
            <v>1710</v>
          </cell>
          <cell r="P2814">
            <v>63</v>
          </cell>
          <cell r="Y2814">
            <v>1560</v>
          </cell>
          <cell r="AV2814">
            <v>1640</v>
          </cell>
        </row>
        <row r="2815">
          <cell r="A2815">
            <v>42936</v>
          </cell>
          <cell r="B2815">
            <v>1710</v>
          </cell>
          <cell r="D2815">
            <v>1710</v>
          </cell>
          <cell r="P2815">
            <v>63</v>
          </cell>
          <cell r="Y2815">
            <v>1560</v>
          </cell>
          <cell r="AV2815">
            <v>1640</v>
          </cell>
        </row>
        <row r="2816">
          <cell r="A2816">
            <v>42937</v>
          </cell>
          <cell r="B2816">
            <v>1710</v>
          </cell>
          <cell r="D2816">
            <v>1710</v>
          </cell>
          <cell r="P2816">
            <v>63</v>
          </cell>
          <cell r="AS2816">
            <v>1740</v>
          </cell>
        </row>
        <row r="2817">
          <cell r="A2817">
            <v>42940</v>
          </cell>
          <cell r="B2817">
            <v>1680</v>
          </cell>
          <cell r="D2817">
            <v>1680</v>
          </cell>
          <cell r="P2817">
            <v>63</v>
          </cell>
        </row>
        <row r="2818">
          <cell r="A2818">
            <v>42941</v>
          </cell>
          <cell r="B2818">
            <v>1670</v>
          </cell>
          <cell r="D2818">
            <v>1680</v>
          </cell>
          <cell r="P2818">
            <v>63</v>
          </cell>
          <cell r="AS2818">
            <v>1650</v>
          </cell>
        </row>
        <row r="2819">
          <cell r="A2819">
            <v>42942</v>
          </cell>
          <cell r="B2819">
            <v>1670</v>
          </cell>
          <cell r="D2819">
            <v>1680</v>
          </cell>
          <cell r="P2819">
            <v>63</v>
          </cell>
          <cell r="Y2819">
            <v>1460</v>
          </cell>
          <cell r="AS2819">
            <v>1650</v>
          </cell>
        </row>
        <row r="2820">
          <cell r="A2820">
            <v>42943</v>
          </cell>
          <cell r="B2820">
            <v>1660</v>
          </cell>
          <cell r="D2820">
            <v>1670</v>
          </cell>
          <cell r="P2820">
            <v>63</v>
          </cell>
          <cell r="Y2820">
            <v>1460</v>
          </cell>
          <cell r="AS2820">
            <v>1650</v>
          </cell>
          <cell r="AV2820">
            <v>1580</v>
          </cell>
        </row>
        <row r="2821">
          <cell r="A2821">
            <v>42944</v>
          </cell>
          <cell r="B2821">
            <v>1640</v>
          </cell>
          <cell r="D2821">
            <v>1670</v>
          </cell>
          <cell r="P2821">
            <v>63</v>
          </cell>
          <cell r="Y2821">
            <v>1440</v>
          </cell>
          <cell r="AS2821">
            <v>1650</v>
          </cell>
          <cell r="AV2821">
            <v>1580</v>
          </cell>
        </row>
        <row r="2822">
          <cell r="A2822">
            <v>42947</v>
          </cell>
          <cell r="B2822">
            <v>1640</v>
          </cell>
          <cell r="D2822">
            <v>1670</v>
          </cell>
          <cell r="P2822">
            <v>63</v>
          </cell>
          <cell r="Y2822">
            <v>1440</v>
          </cell>
        </row>
        <row r="2823">
          <cell r="A2823">
            <v>42948</v>
          </cell>
          <cell r="B2823">
            <v>1640</v>
          </cell>
          <cell r="D2823">
            <v>1650</v>
          </cell>
          <cell r="P2823">
            <v>63</v>
          </cell>
          <cell r="Y2823">
            <v>1440</v>
          </cell>
        </row>
        <row r="2824">
          <cell r="A2824">
            <v>42949</v>
          </cell>
          <cell r="B2824">
            <v>1640</v>
          </cell>
          <cell r="D2824">
            <v>1650</v>
          </cell>
          <cell r="P2824">
            <v>63</v>
          </cell>
          <cell r="Y2824">
            <v>1440</v>
          </cell>
          <cell r="AS2824">
            <v>1650</v>
          </cell>
        </row>
        <row r="2825">
          <cell r="A2825">
            <v>42950</v>
          </cell>
          <cell r="B2825">
            <v>1620</v>
          </cell>
          <cell r="D2825">
            <v>1650</v>
          </cell>
          <cell r="P2825">
            <v>63</v>
          </cell>
          <cell r="Y2825">
            <v>1440</v>
          </cell>
          <cell r="AS2825">
            <v>1650</v>
          </cell>
        </row>
        <row r="2826">
          <cell r="A2826">
            <v>42951</v>
          </cell>
          <cell r="B2826">
            <v>1620</v>
          </cell>
          <cell r="D2826">
            <v>1650</v>
          </cell>
          <cell r="P2826">
            <v>63</v>
          </cell>
          <cell r="Y2826">
            <v>1440</v>
          </cell>
          <cell r="AS2826">
            <v>1650</v>
          </cell>
        </row>
        <row r="2827">
          <cell r="A2827">
            <v>42954</v>
          </cell>
          <cell r="B2827">
            <v>1620</v>
          </cell>
          <cell r="D2827">
            <v>1650</v>
          </cell>
          <cell r="P2827">
            <v>63</v>
          </cell>
          <cell r="Y2827">
            <v>1440</v>
          </cell>
          <cell r="AS2827">
            <v>1650</v>
          </cell>
        </row>
        <row r="2828">
          <cell r="A2828">
            <v>42955</v>
          </cell>
          <cell r="B2828">
            <v>1620</v>
          </cell>
          <cell r="D2828">
            <v>1650</v>
          </cell>
          <cell r="P2828">
            <v>63</v>
          </cell>
          <cell r="Y2828">
            <v>1440</v>
          </cell>
          <cell r="AS2828">
            <v>1620</v>
          </cell>
        </row>
        <row r="2829">
          <cell r="A2829">
            <v>42956</v>
          </cell>
          <cell r="B2829">
            <v>1630</v>
          </cell>
          <cell r="D2829">
            <v>1650</v>
          </cell>
          <cell r="P2829">
            <v>63</v>
          </cell>
          <cell r="Y2829">
            <v>1440</v>
          </cell>
          <cell r="AS2829">
            <v>1620</v>
          </cell>
        </row>
        <row r="2830">
          <cell r="A2830">
            <v>42957</v>
          </cell>
          <cell r="B2830">
            <v>1630</v>
          </cell>
          <cell r="D2830">
            <v>1660</v>
          </cell>
          <cell r="P2830">
            <v>63</v>
          </cell>
          <cell r="Y2830">
            <v>1440</v>
          </cell>
          <cell r="AS2830">
            <v>1620</v>
          </cell>
        </row>
        <row r="2831">
          <cell r="A2831">
            <v>42958</v>
          </cell>
          <cell r="B2831">
            <v>1630</v>
          </cell>
          <cell r="D2831">
            <v>1660</v>
          </cell>
          <cell r="P2831">
            <v>63</v>
          </cell>
          <cell r="Y2831">
            <v>1440</v>
          </cell>
          <cell r="AS2831">
            <v>1620</v>
          </cell>
        </row>
        <row r="2832">
          <cell r="A2832">
            <v>42961</v>
          </cell>
          <cell r="B2832">
            <v>1630</v>
          </cell>
          <cell r="D2832">
            <v>1660</v>
          </cell>
          <cell r="P2832">
            <v>63</v>
          </cell>
          <cell r="Y2832">
            <v>1440</v>
          </cell>
          <cell r="AS2832">
            <v>1620</v>
          </cell>
        </row>
        <row r="2833">
          <cell r="A2833">
            <v>42962</v>
          </cell>
          <cell r="B2833">
            <v>1640</v>
          </cell>
          <cell r="D2833">
            <v>1660</v>
          </cell>
          <cell r="P2833">
            <v>63</v>
          </cell>
          <cell r="Y2833">
            <v>1440</v>
          </cell>
          <cell r="AS2833">
            <v>1620</v>
          </cell>
        </row>
        <row r="2834">
          <cell r="A2834">
            <v>42963</v>
          </cell>
          <cell r="B2834">
            <v>1640</v>
          </cell>
          <cell r="D2834">
            <v>1660</v>
          </cell>
          <cell r="P2834">
            <v>63</v>
          </cell>
          <cell r="Y2834">
            <v>1440</v>
          </cell>
        </row>
        <row r="2835">
          <cell r="A2835">
            <v>42964</v>
          </cell>
          <cell r="B2835">
            <v>1640</v>
          </cell>
          <cell r="D2835">
            <v>1660</v>
          </cell>
          <cell r="P2835">
            <v>63</v>
          </cell>
          <cell r="Y2835">
            <v>1440</v>
          </cell>
          <cell r="AS2835">
            <v>1620</v>
          </cell>
        </row>
        <row r="2836">
          <cell r="A2836">
            <v>42965</v>
          </cell>
          <cell r="B2836">
            <v>1650</v>
          </cell>
          <cell r="D2836">
            <v>1660</v>
          </cell>
          <cell r="P2836">
            <v>63</v>
          </cell>
          <cell r="Y2836">
            <v>1440</v>
          </cell>
          <cell r="AS2836">
            <v>1620</v>
          </cell>
        </row>
        <row r="2837">
          <cell r="A2837">
            <v>42968</v>
          </cell>
          <cell r="B2837">
            <v>1650</v>
          </cell>
          <cell r="D2837">
            <v>1660</v>
          </cell>
          <cell r="P2837">
            <v>63</v>
          </cell>
          <cell r="Y2837">
            <v>1420</v>
          </cell>
          <cell r="AS2837">
            <v>1620</v>
          </cell>
        </row>
        <row r="2838">
          <cell r="A2838">
            <v>42969</v>
          </cell>
          <cell r="B2838">
            <v>1660</v>
          </cell>
          <cell r="D2838">
            <v>1670</v>
          </cell>
          <cell r="P2838">
            <v>63</v>
          </cell>
          <cell r="Y2838">
            <v>1420</v>
          </cell>
          <cell r="AS2838">
            <v>1620</v>
          </cell>
        </row>
        <row r="2839">
          <cell r="A2839">
            <v>42970</v>
          </cell>
          <cell r="B2839">
            <v>1660</v>
          </cell>
          <cell r="D2839">
            <v>1670</v>
          </cell>
          <cell r="P2839">
            <v>63</v>
          </cell>
          <cell r="Y2839">
            <v>1420</v>
          </cell>
          <cell r="AS2839">
            <v>1620</v>
          </cell>
        </row>
        <row r="2840">
          <cell r="A2840">
            <v>42971</v>
          </cell>
          <cell r="B2840">
            <v>1660</v>
          </cell>
          <cell r="D2840">
            <v>1670</v>
          </cell>
          <cell r="P2840">
            <v>63</v>
          </cell>
          <cell r="Y2840">
            <v>1420</v>
          </cell>
          <cell r="AS2840">
            <v>1620</v>
          </cell>
        </row>
        <row r="2841">
          <cell r="A2841">
            <v>42972</v>
          </cell>
          <cell r="B2841">
            <v>1660</v>
          </cell>
          <cell r="D2841">
            <v>1670</v>
          </cell>
          <cell r="P2841">
            <v>63</v>
          </cell>
          <cell r="Y2841">
            <v>1420</v>
          </cell>
          <cell r="AS2841">
            <v>1620</v>
          </cell>
        </row>
        <row r="2842">
          <cell r="A2842">
            <v>42975</v>
          </cell>
          <cell r="B2842">
            <v>1660</v>
          </cell>
          <cell r="D2842">
            <v>1670</v>
          </cell>
          <cell r="P2842">
            <v>63</v>
          </cell>
          <cell r="Y2842">
            <v>1420</v>
          </cell>
          <cell r="AS2842">
            <v>1620</v>
          </cell>
        </row>
        <row r="2843">
          <cell r="A2843">
            <v>42976</v>
          </cell>
          <cell r="B2843">
            <v>1660</v>
          </cell>
          <cell r="D2843">
            <v>1670</v>
          </cell>
          <cell r="P2843">
            <v>63</v>
          </cell>
          <cell r="Y2843">
            <v>1420</v>
          </cell>
          <cell r="AS2843">
            <v>1620</v>
          </cell>
        </row>
        <row r="2844">
          <cell r="A2844">
            <v>42977</v>
          </cell>
          <cell r="B2844">
            <v>1670</v>
          </cell>
          <cell r="D2844">
            <v>1680</v>
          </cell>
          <cell r="P2844">
            <v>63</v>
          </cell>
          <cell r="Y2844">
            <v>1420</v>
          </cell>
          <cell r="AS2844">
            <v>1620</v>
          </cell>
        </row>
        <row r="2845">
          <cell r="A2845">
            <v>42978</v>
          </cell>
          <cell r="B2845">
            <v>1670</v>
          </cell>
          <cell r="D2845">
            <v>1680</v>
          </cell>
          <cell r="P2845">
            <v>63</v>
          </cell>
          <cell r="Y2845">
            <v>1420</v>
          </cell>
          <cell r="AS2845">
            <v>1620</v>
          </cell>
        </row>
        <row r="2846">
          <cell r="A2846">
            <v>42979</v>
          </cell>
          <cell r="B2846">
            <v>1670</v>
          </cell>
          <cell r="D2846">
            <v>1680</v>
          </cell>
          <cell r="P2846">
            <v>63</v>
          </cell>
          <cell r="AS2846">
            <v>1620</v>
          </cell>
        </row>
        <row r="2847">
          <cell r="A2847">
            <v>42982</v>
          </cell>
          <cell r="B2847">
            <v>1690</v>
          </cell>
          <cell r="D2847">
            <v>1680</v>
          </cell>
          <cell r="P2847">
            <v>63</v>
          </cell>
          <cell r="AS2847">
            <v>1660</v>
          </cell>
        </row>
        <row r="2848">
          <cell r="A2848">
            <v>42983</v>
          </cell>
          <cell r="B2848">
            <v>1690</v>
          </cell>
          <cell r="D2848">
            <v>1680</v>
          </cell>
          <cell r="P2848">
            <v>63</v>
          </cell>
          <cell r="AS2848">
            <v>1660</v>
          </cell>
        </row>
        <row r="2849">
          <cell r="A2849">
            <v>42984</v>
          </cell>
          <cell r="B2849">
            <v>1690</v>
          </cell>
          <cell r="D2849">
            <v>1680</v>
          </cell>
          <cell r="P2849">
            <v>63</v>
          </cell>
          <cell r="AS2849">
            <v>1660</v>
          </cell>
        </row>
        <row r="2850">
          <cell r="A2850">
            <v>42985</v>
          </cell>
          <cell r="B2850">
            <v>1690</v>
          </cell>
          <cell r="D2850">
            <v>1680</v>
          </cell>
          <cell r="P2850">
            <v>63</v>
          </cell>
          <cell r="AS2850">
            <v>1660</v>
          </cell>
        </row>
        <row r="2851">
          <cell r="A2851">
            <v>42986</v>
          </cell>
          <cell r="B2851">
            <v>1690</v>
          </cell>
          <cell r="D2851">
            <v>1690</v>
          </cell>
          <cell r="P2851">
            <v>63</v>
          </cell>
          <cell r="AS2851">
            <v>1660</v>
          </cell>
        </row>
        <row r="2852">
          <cell r="A2852">
            <v>42989</v>
          </cell>
          <cell r="B2852">
            <v>1690</v>
          </cell>
          <cell r="D2852">
            <v>1690</v>
          </cell>
          <cell r="P2852">
            <v>63</v>
          </cell>
          <cell r="AS2852">
            <v>1660</v>
          </cell>
        </row>
        <row r="2853">
          <cell r="A2853">
            <v>42990</v>
          </cell>
          <cell r="B2853">
            <v>1690</v>
          </cell>
          <cell r="D2853">
            <v>1700</v>
          </cell>
          <cell r="P2853">
            <v>63</v>
          </cell>
          <cell r="AS2853">
            <v>1660</v>
          </cell>
        </row>
        <row r="2854">
          <cell r="A2854">
            <v>42991</v>
          </cell>
          <cell r="B2854">
            <v>1690</v>
          </cell>
          <cell r="D2854">
            <v>1700</v>
          </cell>
          <cell r="P2854">
            <v>63</v>
          </cell>
          <cell r="AS2854">
            <v>1660</v>
          </cell>
        </row>
        <row r="2855">
          <cell r="A2855">
            <v>42992</v>
          </cell>
          <cell r="B2855">
            <v>1690</v>
          </cell>
          <cell r="D2855">
            <v>1700</v>
          </cell>
          <cell r="P2855">
            <v>63</v>
          </cell>
          <cell r="AS2855">
            <v>1660</v>
          </cell>
        </row>
        <row r="2856">
          <cell r="A2856">
            <v>42993</v>
          </cell>
          <cell r="B2856">
            <v>1690</v>
          </cell>
          <cell r="D2856">
            <v>1700</v>
          </cell>
          <cell r="P2856">
            <v>63</v>
          </cell>
          <cell r="AS2856">
            <v>1680</v>
          </cell>
        </row>
        <row r="2857">
          <cell r="A2857">
            <v>42996</v>
          </cell>
          <cell r="B2857">
            <v>1690</v>
          </cell>
          <cell r="D2857">
            <v>1700</v>
          </cell>
          <cell r="P2857">
            <v>63</v>
          </cell>
          <cell r="AS2857">
            <v>1680</v>
          </cell>
        </row>
        <row r="2858">
          <cell r="A2858">
            <v>42997</v>
          </cell>
          <cell r="B2858">
            <v>1690</v>
          </cell>
          <cell r="D2858">
            <v>1700</v>
          </cell>
          <cell r="P2858">
            <v>63</v>
          </cell>
          <cell r="Y2858">
            <v>1520</v>
          </cell>
          <cell r="AS2858">
            <v>1680</v>
          </cell>
        </row>
        <row r="2859">
          <cell r="A2859">
            <v>42998</v>
          </cell>
          <cell r="B2859">
            <v>1690</v>
          </cell>
          <cell r="D2859">
            <v>1700</v>
          </cell>
          <cell r="P2859">
            <v>63</v>
          </cell>
          <cell r="Y2859">
            <v>1520</v>
          </cell>
          <cell r="AS2859">
            <v>1680</v>
          </cell>
        </row>
        <row r="2860">
          <cell r="A2860">
            <v>42999</v>
          </cell>
          <cell r="B2860">
            <v>1690</v>
          </cell>
          <cell r="D2860">
            <v>1700</v>
          </cell>
          <cell r="P2860">
            <v>63</v>
          </cell>
          <cell r="Y2860">
            <v>1520</v>
          </cell>
          <cell r="AS2860">
            <v>1650</v>
          </cell>
        </row>
        <row r="2861">
          <cell r="A2861">
            <v>43000</v>
          </cell>
          <cell r="B2861">
            <v>1690</v>
          </cell>
          <cell r="D2861">
            <v>1700</v>
          </cell>
          <cell r="P2861">
            <v>63</v>
          </cell>
          <cell r="Y2861">
            <v>1520</v>
          </cell>
          <cell r="AS2861">
            <v>1650</v>
          </cell>
        </row>
        <row r="2862">
          <cell r="A2862">
            <v>43003</v>
          </cell>
          <cell r="B2862">
            <v>1690</v>
          </cell>
          <cell r="D2862">
            <v>1700</v>
          </cell>
          <cell r="P2862">
            <v>63</v>
          </cell>
          <cell r="Y2862">
            <v>1520</v>
          </cell>
          <cell r="AS2862">
            <v>1650</v>
          </cell>
        </row>
        <row r="2863">
          <cell r="A2863">
            <v>43004</v>
          </cell>
          <cell r="B2863">
            <v>1690</v>
          </cell>
          <cell r="D2863">
            <v>1700</v>
          </cell>
          <cell r="P2863">
            <v>63</v>
          </cell>
          <cell r="Y2863">
            <v>1520</v>
          </cell>
        </row>
        <row r="2864">
          <cell r="A2864">
            <v>43005</v>
          </cell>
          <cell r="B2864">
            <v>1690</v>
          </cell>
          <cell r="D2864">
            <v>1700</v>
          </cell>
          <cell r="P2864">
            <v>63</v>
          </cell>
          <cell r="Y2864">
            <v>1520</v>
          </cell>
        </row>
        <row r="2865">
          <cell r="A2865">
            <v>43006</v>
          </cell>
          <cell r="B2865">
            <v>1690</v>
          </cell>
          <cell r="D2865">
            <v>1700</v>
          </cell>
          <cell r="P2865">
            <v>63</v>
          </cell>
          <cell r="Y2865">
            <v>1520</v>
          </cell>
          <cell r="AS2865">
            <v>1660</v>
          </cell>
        </row>
        <row r="2866">
          <cell r="A2866">
            <v>43007</v>
          </cell>
          <cell r="B2866">
            <v>1690</v>
          </cell>
          <cell r="D2866">
            <v>1700</v>
          </cell>
          <cell r="P2866">
            <v>63</v>
          </cell>
          <cell r="Y2866">
            <v>1520</v>
          </cell>
          <cell r="AS2866">
            <v>1660</v>
          </cell>
        </row>
        <row r="2867">
          <cell r="A2867">
            <v>43008</v>
          </cell>
          <cell r="P2867">
            <v>63</v>
          </cell>
          <cell r="Y2867">
            <v>1520</v>
          </cell>
          <cell r="AS2867">
            <v>1660</v>
          </cell>
        </row>
        <row r="2868">
          <cell r="A2868">
            <v>43017</v>
          </cell>
          <cell r="B2868">
            <v>1670</v>
          </cell>
          <cell r="D2868">
            <v>1700</v>
          </cell>
          <cell r="P2868">
            <v>63</v>
          </cell>
          <cell r="AS2868">
            <v>1650</v>
          </cell>
        </row>
        <row r="2869">
          <cell r="A2869">
            <v>43018</v>
          </cell>
          <cell r="B2869">
            <v>1670</v>
          </cell>
          <cell r="D2869">
            <v>1700</v>
          </cell>
          <cell r="P2869">
            <v>63</v>
          </cell>
          <cell r="Y2869">
            <v>1480</v>
          </cell>
          <cell r="AS2869">
            <v>1650</v>
          </cell>
          <cell r="AV2869">
            <v>1570</v>
          </cell>
        </row>
        <row r="2870">
          <cell r="A2870">
            <v>43019</v>
          </cell>
          <cell r="B2870">
            <v>1670</v>
          </cell>
          <cell r="D2870">
            <v>1700</v>
          </cell>
          <cell r="P2870">
            <v>63</v>
          </cell>
          <cell r="Y2870">
            <v>1480</v>
          </cell>
          <cell r="AS2870">
            <v>1650</v>
          </cell>
          <cell r="AV2870">
            <v>1570</v>
          </cell>
        </row>
        <row r="2871">
          <cell r="A2871">
            <v>43020</v>
          </cell>
          <cell r="B2871">
            <v>1680</v>
          </cell>
          <cell r="D2871">
            <v>1700</v>
          </cell>
          <cell r="P2871">
            <v>63</v>
          </cell>
          <cell r="Y2871">
            <v>1480</v>
          </cell>
          <cell r="AV2871">
            <v>1570</v>
          </cell>
        </row>
        <row r="2872">
          <cell r="A2872">
            <v>43021</v>
          </cell>
          <cell r="B2872">
            <v>1700</v>
          </cell>
          <cell r="D2872">
            <v>1710</v>
          </cell>
          <cell r="P2872">
            <v>63</v>
          </cell>
          <cell r="Y2872">
            <v>1480</v>
          </cell>
          <cell r="AV2872">
            <v>1570</v>
          </cell>
        </row>
        <row r="2873">
          <cell r="A2873">
            <v>43024</v>
          </cell>
          <cell r="B2873">
            <v>1700</v>
          </cell>
          <cell r="D2873">
            <v>1720</v>
          </cell>
          <cell r="P2873">
            <v>63</v>
          </cell>
          <cell r="Y2873">
            <v>1480</v>
          </cell>
          <cell r="AS2873">
            <v>1660</v>
          </cell>
        </row>
        <row r="2874">
          <cell r="A2874">
            <v>43025</v>
          </cell>
          <cell r="B2874">
            <v>1710</v>
          </cell>
          <cell r="D2874">
            <v>1720</v>
          </cell>
          <cell r="P2874">
            <v>63</v>
          </cell>
          <cell r="Y2874">
            <v>1480</v>
          </cell>
          <cell r="AS2874">
            <v>1660</v>
          </cell>
        </row>
        <row r="2875">
          <cell r="A2875">
            <v>43026</v>
          </cell>
          <cell r="B2875">
            <v>1710</v>
          </cell>
          <cell r="D2875">
            <v>1720</v>
          </cell>
          <cell r="P2875">
            <v>63</v>
          </cell>
          <cell r="Y2875">
            <v>1480</v>
          </cell>
          <cell r="AS2875">
            <v>1660</v>
          </cell>
        </row>
        <row r="2876">
          <cell r="A2876">
            <v>43027</v>
          </cell>
          <cell r="B2876">
            <v>1710</v>
          </cell>
          <cell r="D2876">
            <v>1720</v>
          </cell>
          <cell r="P2876">
            <v>63</v>
          </cell>
          <cell r="Y2876">
            <v>1480</v>
          </cell>
        </row>
        <row r="2877">
          <cell r="A2877">
            <v>43028</v>
          </cell>
          <cell r="B2877">
            <v>1700</v>
          </cell>
          <cell r="D2877">
            <v>1720</v>
          </cell>
          <cell r="P2877">
            <v>63</v>
          </cell>
          <cell r="Y2877">
            <v>1500</v>
          </cell>
          <cell r="AS2877">
            <v>1640</v>
          </cell>
          <cell r="AV2877">
            <v>1570</v>
          </cell>
        </row>
        <row r="2878">
          <cell r="A2878">
            <v>43031</v>
          </cell>
          <cell r="B2878">
            <v>1700</v>
          </cell>
          <cell r="D2878">
            <v>1720</v>
          </cell>
          <cell r="P2878">
            <v>63</v>
          </cell>
          <cell r="Y2878">
            <v>1500</v>
          </cell>
          <cell r="AS2878">
            <v>1640</v>
          </cell>
          <cell r="AV2878">
            <v>1560</v>
          </cell>
        </row>
        <row r="2879">
          <cell r="A2879">
            <v>43032</v>
          </cell>
          <cell r="B2879">
            <v>1700</v>
          </cell>
          <cell r="D2879">
            <v>1720</v>
          </cell>
          <cell r="P2879">
            <v>63</v>
          </cell>
          <cell r="Y2879">
            <v>1500</v>
          </cell>
          <cell r="AS2879">
            <v>1640</v>
          </cell>
          <cell r="AV2879">
            <v>1600</v>
          </cell>
        </row>
        <row r="2880">
          <cell r="A2880">
            <v>43033</v>
          </cell>
          <cell r="B2880">
            <v>1700</v>
          </cell>
          <cell r="D2880">
            <v>1720</v>
          </cell>
          <cell r="P2880">
            <v>63</v>
          </cell>
          <cell r="Y2880">
            <v>1500</v>
          </cell>
          <cell r="AS2880">
            <v>1640</v>
          </cell>
          <cell r="AV2880">
            <v>1600</v>
          </cell>
        </row>
        <row r="2881">
          <cell r="A2881">
            <v>43034</v>
          </cell>
          <cell r="B2881">
            <v>1690</v>
          </cell>
          <cell r="D2881">
            <v>1710</v>
          </cell>
          <cell r="P2881">
            <v>63</v>
          </cell>
          <cell r="Y2881">
            <v>1500</v>
          </cell>
          <cell r="AS2881">
            <v>1640</v>
          </cell>
          <cell r="AV2881">
            <v>1600</v>
          </cell>
        </row>
        <row r="2882">
          <cell r="A2882">
            <v>43035</v>
          </cell>
          <cell r="B2882">
            <v>1690</v>
          </cell>
          <cell r="D2882">
            <v>1710</v>
          </cell>
          <cell r="P2882">
            <v>63</v>
          </cell>
          <cell r="Y2882">
            <v>1500</v>
          </cell>
          <cell r="AS2882">
            <v>1640</v>
          </cell>
          <cell r="AV2882">
            <v>1600</v>
          </cell>
        </row>
        <row r="2883">
          <cell r="A2883">
            <v>43038</v>
          </cell>
          <cell r="B2883">
            <v>1670</v>
          </cell>
          <cell r="D2883">
            <v>1690</v>
          </cell>
          <cell r="P2883">
            <v>63</v>
          </cell>
          <cell r="Y2883">
            <v>1500</v>
          </cell>
          <cell r="AS2883">
            <v>1630</v>
          </cell>
          <cell r="AV2883">
            <v>1600</v>
          </cell>
        </row>
        <row r="2884">
          <cell r="A2884">
            <v>43039</v>
          </cell>
          <cell r="B2884">
            <v>1660</v>
          </cell>
          <cell r="D2884">
            <v>1680</v>
          </cell>
          <cell r="P2884">
            <v>63</v>
          </cell>
          <cell r="Y2884">
            <v>1460</v>
          </cell>
          <cell r="AS2884">
            <v>1630</v>
          </cell>
          <cell r="AV2884">
            <v>1590</v>
          </cell>
        </row>
        <row r="2885">
          <cell r="A2885">
            <v>43040</v>
          </cell>
          <cell r="B2885">
            <v>1660</v>
          </cell>
          <cell r="D2885">
            <v>1680</v>
          </cell>
          <cell r="P2885">
            <v>63</v>
          </cell>
          <cell r="Y2885">
            <v>1460</v>
          </cell>
          <cell r="AV2885">
            <v>1590</v>
          </cell>
        </row>
        <row r="2886">
          <cell r="A2886">
            <v>43041</v>
          </cell>
          <cell r="B2886">
            <v>1650</v>
          </cell>
          <cell r="D2886">
            <v>1660</v>
          </cell>
          <cell r="P2886">
            <v>63</v>
          </cell>
          <cell r="Y2886">
            <v>1460</v>
          </cell>
          <cell r="AS2886">
            <v>1620</v>
          </cell>
          <cell r="AV2886">
            <v>1590</v>
          </cell>
        </row>
        <row r="2887">
          <cell r="A2887">
            <v>43042</v>
          </cell>
          <cell r="B2887">
            <v>1660</v>
          </cell>
          <cell r="D2887">
            <v>1660</v>
          </cell>
          <cell r="P2887">
            <v>63</v>
          </cell>
          <cell r="Y2887">
            <v>1460</v>
          </cell>
          <cell r="AF2887">
            <v>1400</v>
          </cell>
          <cell r="AS2887">
            <v>1620</v>
          </cell>
          <cell r="AV2887">
            <v>1590</v>
          </cell>
        </row>
        <row r="2888">
          <cell r="A2888">
            <v>43045</v>
          </cell>
          <cell r="B2888">
            <v>1660</v>
          </cell>
          <cell r="D2888">
            <v>1670</v>
          </cell>
          <cell r="P2888">
            <v>63</v>
          </cell>
          <cell r="Y2888">
            <v>1460</v>
          </cell>
          <cell r="AS2888">
            <v>1620</v>
          </cell>
          <cell r="AV2888">
            <v>1590</v>
          </cell>
        </row>
        <row r="2889">
          <cell r="A2889">
            <v>43046</v>
          </cell>
          <cell r="B2889">
            <v>1650</v>
          </cell>
          <cell r="D2889">
            <v>1660</v>
          </cell>
          <cell r="P2889">
            <v>63</v>
          </cell>
          <cell r="Y2889">
            <v>1460</v>
          </cell>
          <cell r="AS2889">
            <v>1620</v>
          </cell>
          <cell r="AV2889">
            <v>1590</v>
          </cell>
        </row>
        <row r="2890">
          <cell r="A2890">
            <v>43047</v>
          </cell>
          <cell r="B2890">
            <v>1650</v>
          </cell>
          <cell r="D2890">
            <v>1660</v>
          </cell>
          <cell r="P2890">
            <v>63</v>
          </cell>
          <cell r="Y2890">
            <v>1440</v>
          </cell>
          <cell r="AS2890">
            <v>1620</v>
          </cell>
          <cell r="AV2890">
            <v>1570</v>
          </cell>
        </row>
        <row r="2891">
          <cell r="A2891">
            <v>43048</v>
          </cell>
          <cell r="B2891">
            <v>1650</v>
          </cell>
          <cell r="D2891">
            <v>1660</v>
          </cell>
          <cell r="P2891">
            <v>63</v>
          </cell>
          <cell r="Y2891">
            <v>1440</v>
          </cell>
          <cell r="AS2891">
            <v>1620</v>
          </cell>
          <cell r="AV2891">
            <v>1570</v>
          </cell>
        </row>
        <row r="2892">
          <cell r="A2892">
            <v>43049</v>
          </cell>
          <cell r="B2892">
            <v>1640</v>
          </cell>
          <cell r="D2892">
            <v>1660</v>
          </cell>
          <cell r="P2892">
            <v>63</v>
          </cell>
          <cell r="Y2892">
            <v>1440</v>
          </cell>
          <cell r="AS2892">
            <v>1620</v>
          </cell>
          <cell r="AV2892">
            <v>1520</v>
          </cell>
        </row>
        <row r="2893">
          <cell r="A2893">
            <v>43052</v>
          </cell>
          <cell r="B2893">
            <v>1630</v>
          </cell>
          <cell r="D2893">
            <v>1650</v>
          </cell>
          <cell r="P2893">
            <v>63</v>
          </cell>
          <cell r="Y2893">
            <v>1440</v>
          </cell>
          <cell r="AS2893">
            <v>1600</v>
          </cell>
          <cell r="AV2893">
            <v>1520</v>
          </cell>
        </row>
        <row r="2894">
          <cell r="A2894">
            <v>43053</v>
          </cell>
          <cell r="B2894">
            <v>1630</v>
          </cell>
          <cell r="D2894">
            <v>1650</v>
          </cell>
          <cell r="P2894">
            <v>63</v>
          </cell>
          <cell r="Y2894">
            <v>1440</v>
          </cell>
          <cell r="AS2894">
            <v>1600</v>
          </cell>
          <cell r="AV2894">
            <v>1520</v>
          </cell>
        </row>
        <row r="2895">
          <cell r="A2895">
            <v>43054</v>
          </cell>
          <cell r="B2895">
            <v>1640</v>
          </cell>
          <cell r="D2895">
            <v>1650</v>
          </cell>
          <cell r="P2895">
            <v>63</v>
          </cell>
          <cell r="Y2895">
            <v>1420</v>
          </cell>
          <cell r="AF2895">
            <v>1400</v>
          </cell>
          <cell r="AS2895">
            <v>1600</v>
          </cell>
          <cell r="AV2895">
            <v>1560</v>
          </cell>
        </row>
        <row r="2896">
          <cell r="A2896">
            <v>43055</v>
          </cell>
          <cell r="B2896">
            <v>1650</v>
          </cell>
          <cell r="D2896">
            <v>1660</v>
          </cell>
          <cell r="P2896">
            <v>63</v>
          </cell>
          <cell r="Y2896">
            <v>1420</v>
          </cell>
          <cell r="AF2896">
            <v>1400</v>
          </cell>
          <cell r="AS2896">
            <v>1600</v>
          </cell>
          <cell r="AV2896">
            <v>1560</v>
          </cell>
        </row>
        <row r="2897">
          <cell r="A2897">
            <v>43056</v>
          </cell>
          <cell r="B2897">
            <v>1650</v>
          </cell>
          <cell r="D2897">
            <v>1660</v>
          </cell>
          <cell r="P2897">
            <v>63</v>
          </cell>
          <cell r="Y2897">
            <v>1420</v>
          </cell>
          <cell r="AF2897">
            <v>1400</v>
          </cell>
          <cell r="AS2897">
            <v>1610</v>
          </cell>
          <cell r="AV2897">
            <v>1560</v>
          </cell>
        </row>
        <row r="2898">
          <cell r="A2898">
            <v>43059</v>
          </cell>
          <cell r="B2898">
            <v>1640</v>
          </cell>
          <cell r="D2898">
            <v>1660</v>
          </cell>
          <cell r="P2898">
            <v>63</v>
          </cell>
          <cell r="Y2898">
            <v>1420</v>
          </cell>
          <cell r="AF2898">
            <v>1410</v>
          </cell>
          <cell r="AS2898">
            <v>1610</v>
          </cell>
          <cell r="AV2898">
            <v>1560</v>
          </cell>
        </row>
        <row r="2899">
          <cell r="A2899">
            <v>43060</v>
          </cell>
          <cell r="B2899">
            <v>1640</v>
          </cell>
          <cell r="D2899">
            <v>1660</v>
          </cell>
          <cell r="P2899">
            <v>63</v>
          </cell>
          <cell r="Y2899">
            <v>1420</v>
          </cell>
          <cell r="AF2899">
            <v>1410</v>
          </cell>
          <cell r="AV2899">
            <v>1560</v>
          </cell>
        </row>
        <row r="2900">
          <cell r="A2900">
            <v>43061</v>
          </cell>
          <cell r="B2900">
            <v>1640</v>
          </cell>
          <cell r="D2900">
            <v>1660</v>
          </cell>
          <cell r="P2900">
            <v>63</v>
          </cell>
          <cell r="Y2900">
            <v>1420</v>
          </cell>
          <cell r="AF2900">
            <v>1410</v>
          </cell>
          <cell r="AV2900">
            <v>1600</v>
          </cell>
        </row>
        <row r="2901">
          <cell r="A2901">
            <v>43062</v>
          </cell>
          <cell r="B2901">
            <v>1650</v>
          </cell>
          <cell r="D2901">
            <v>1660</v>
          </cell>
          <cell r="P2901">
            <v>63</v>
          </cell>
          <cell r="Y2901">
            <v>1420</v>
          </cell>
          <cell r="AF2901">
            <v>1410</v>
          </cell>
          <cell r="AS2901">
            <v>1620</v>
          </cell>
          <cell r="AV2901">
            <v>1600</v>
          </cell>
        </row>
        <row r="2902">
          <cell r="A2902">
            <v>43063</v>
          </cell>
          <cell r="B2902">
            <v>1660</v>
          </cell>
          <cell r="D2902">
            <v>1670</v>
          </cell>
          <cell r="P2902">
            <v>63</v>
          </cell>
          <cell r="Y2902">
            <v>1420</v>
          </cell>
          <cell r="AF2902">
            <v>1410</v>
          </cell>
          <cell r="AS2902">
            <v>1630</v>
          </cell>
          <cell r="AV2902">
            <v>1600</v>
          </cell>
        </row>
        <row r="2903">
          <cell r="A2903">
            <v>43066</v>
          </cell>
          <cell r="B2903">
            <v>1650</v>
          </cell>
          <cell r="D2903">
            <v>1670</v>
          </cell>
          <cell r="P2903">
            <v>63</v>
          </cell>
          <cell r="Y2903">
            <v>1420</v>
          </cell>
          <cell r="AF2903">
            <v>1410</v>
          </cell>
          <cell r="AS2903">
            <v>1630</v>
          </cell>
          <cell r="AV2903">
            <v>1600</v>
          </cell>
        </row>
        <row r="2904">
          <cell r="A2904">
            <v>43067</v>
          </cell>
          <cell r="B2904">
            <v>1650</v>
          </cell>
          <cell r="D2904">
            <v>1670</v>
          </cell>
          <cell r="P2904">
            <v>63</v>
          </cell>
          <cell r="Y2904">
            <v>1420</v>
          </cell>
          <cell r="AS2904">
            <v>1630</v>
          </cell>
          <cell r="AV2904">
            <v>1600</v>
          </cell>
        </row>
        <row r="2905">
          <cell r="A2905">
            <v>43068</v>
          </cell>
          <cell r="B2905">
            <v>1670</v>
          </cell>
          <cell r="D2905">
            <v>1700</v>
          </cell>
          <cell r="P2905">
            <v>63</v>
          </cell>
          <cell r="AS2905">
            <v>1630</v>
          </cell>
          <cell r="AV2905">
            <v>1600</v>
          </cell>
        </row>
        <row r="2906">
          <cell r="A2906">
            <v>43069</v>
          </cell>
          <cell r="B2906">
            <v>1670</v>
          </cell>
          <cell r="D2906">
            <v>1700</v>
          </cell>
          <cell r="P2906">
            <v>63</v>
          </cell>
          <cell r="AS2906">
            <v>1630</v>
          </cell>
          <cell r="AV2906">
            <v>1600</v>
          </cell>
        </row>
        <row r="2907">
          <cell r="A2907">
            <v>43070</v>
          </cell>
          <cell r="B2907">
            <v>1670</v>
          </cell>
          <cell r="D2907">
            <v>1700</v>
          </cell>
          <cell r="P2907">
            <v>63</v>
          </cell>
          <cell r="AS2907">
            <v>1630</v>
          </cell>
          <cell r="AV2907">
            <v>1600</v>
          </cell>
        </row>
        <row r="2908">
          <cell r="A2908">
            <v>43073</v>
          </cell>
          <cell r="B2908">
            <v>1690</v>
          </cell>
          <cell r="D2908">
            <v>1700</v>
          </cell>
          <cell r="P2908">
            <v>63</v>
          </cell>
          <cell r="AV2908">
            <v>1620</v>
          </cell>
        </row>
        <row r="2909">
          <cell r="A2909">
            <v>43074</v>
          </cell>
          <cell r="B2909">
            <v>1690</v>
          </cell>
          <cell r="D2909">
            <v>1710</v>
          </cell>
          <cell r="P2909">
            <v>63</v>
          </cell>
          <cell r="AV2909">
            <v>1620</v>
          </cell>
        </row>
        <row r="2910">
          <cell r="A2910">
            <v>43075</v>
          </cell>
          <cell r="B2910">
            <v>1700</v>
          </cell>
          <cell r="D2910">
            <v>1710</v>
          </cell>
          <cell r="P2910">
            <v>63</v>
          </cell>
          <cell r="AV2910">
            <v>1620</v>
          </cell>
        </row>
        <row r="2911">
          <cell r="A2911">
            <v>43076</v>
          </cell>
          <cell r="B2911">
            <v>1700</v>
          </cell>
          <cell r="D2911">
            <v>1720</v>
          </cell>
          <cell r="P2911">
            <v>63</v>
          </cell>
          <cell r="AS2911">
            <v>1650</v>
          </cell>
          <cell r="AV2911">
            <v>1620</v>
          </cell>
        </row>
        <row r="2912">
          <cell r="A2912">
            <v>43077</v>
          </cell>
          <cell r="B2912">
            <v>1680</v>
          </cell>
          <cell r="D2912">
            <v>1710</v>
          </cell>
          <cell r="P2912">
            <v>63</v>
          </cell>
          <cell r="AS2912">
            <v>1650</v>
          </cell>
          <cell r="AV2912">
            <v>1620</v>
          </cell>
        </row>
        <row r="2913">
          <cell r="A2913">
            <v>43080</v>
          </cell>
          <cell r="B2913">
            <v>1700</v>
          </cell>
          <cell r="D2913">
            <v>1710</v>
          </cell>
          <cell r="P2913">
            <v>63</v>
          </cell>
          <cell r="AS2913">
            <v>1650</v>
          </cell>
          <cell r="AV2913">
            <v>1640</v>
          </cell>
        </row>
        <row r="2914">
          <cell r="A2914">
            <v>43081</v>
          </cell>
          <cell r="B2914">
            <v>1700</v>
          </cell>
          <cell r="D2914">
            <v>1720</v>
          </cell>
          <cell r="P2914">
            <v>63</v>
          </cell>
          <cell r="AS2914">
            <v>1650</v>
          </cell>
          <cell r="AV2914">
            <v>1640</v>
          </cell>
        </row>
        <row r="2915">
          <cell r="A2915">
            <v>43082</v>
          </cell>
          <cell r="B2915">
            <v>1700</v>
          </cell>
          <cell r="D2915">
            <v>1720</v>
          </cell>
          <cell r="P2915">
            <v>63</v>
          </cell>
          <cell r="Y2915">
            <v>1500</v>
          </cell>
          <cell r="AV2915">
            <v>1620</v>
          </cell>
        </row>
        <row r="2916">
          <cell r="A2916">
            <v>43083</v>
          </cell>
          <cell r="B2916">
            <v>1700</v>
          </cell>
          <cell r="D2916">
            <v>1720</v>
          </cell>
          <cell r="P2916">
            <v>63</v>
          </cell>
          <cell r="Y2916">
            <v>1500</v>
          </cell>
          <cell r="AV2916">
            <v>1620</v>
          </cell>
        </row>
        <row r="2917">
          <cell r="A2917">
            <v>43084</v>
          </cell>
          <cell r="B2917">
            <v>1700</v>
          </cell>
          <cell r="D2917">
            <v>1720</v>
          </cell>
          <cell r="P2917">
            <v>63</v>
          </cell>
          <cell r="Y2917">
            <v>1500</v>
          </cell>
          <cell r="AS2917">
            <v>1680</v>
          </cell>
          <cell r="AV2917">
            <v>1630</v>
          </cell>
        </row>
        <row r="2918">
          <cell r="A2918">
            <v>43087</v>
          </cell>
          <cell r="B2918">
            <v>1710</v>
          </cell>
          <cell r="D2918">
            <v>1730</v>
          </cell>
          <cell r="P2918">
            <v>63</v>
          </cell>
          <cell r="Y2918">
            <v>1500</v>
          </cell>
          <cell r="AS2918">
            <v>1680</v>
          </cell>
          <cell r="AV2918">
            <v>1630</v>
          </cell>
        </row>
        <row r="2919">
          <cell r="A2919">
            <v>43088</v>
          </cell>
          <cell r="B2919">
            <v>1720</v>
          </cell>
          <cell r="D2919">
            <v>1740</v>
          </cell>
          <cell r="P2919">
            <v>63</v>
          </cell>
          <cell r="AS2919">
            <v>1680</v>
          </cell>
          <cell r="AV2919">
            <v>1630</v>
          </cell>
        </row>
        <row r="2920">
          <cell r="A2920">
            <v>43089</v>
          </cell>
          <cell r="B2920">
            <v>1730</v>
          </cell>
          <cell r="D2920">
            <v>1750</v>
          </cell>
          <cell r="P2920">
            <v>63</v>
          </cell>
          <cell r="AV2920">
            <v>1630</v>
          </cell>
        </row>
        <row r="2921">
          <cell r="A2921">
            <v>43090</v>
          </cell>
          <cell r="B2921">
            <v>1760</v>
          </cell>
          <cell r="D2921">
            <v>1770</v>
          </cell>
          <cell r="P2921">
            <v>63</v>
          </cell>
          <cell r="AS2921">
            <v>1700</v>
          </cell>
          <cell r="AV2921">
            <v>1630</v>
          </cell>
        </row>
        <row r="2922">
          <cell r="A2922">
            <v>43091</v>
          </cell>
          <cell r="B2922">
            <v>1780</v>
          </cell>
          <cell r="D2922">
            <v>1790</v>
          </cell>
          <cell r="P2922">
            <v>63</v>
          </cell>
          <cell r="AS2922">
            <v>1700</v>
          </cell>
          <cell r="AV2922">
            <v>1660</v>
          </cell>
        </row>
        <row r="2923">
          <cell r="A2923">
            <v>43094</v>
          </cell>
          <cell r="B2923">
            <v>1780</v>
          </cell>
          <cell r="D2923">
            <v>1800</v>
          </cell>
          <cell r="P2923">
            <v>63</v>
          </cell>
          <cell r="AS2923">
            <v>1720</v>
          </cell>
        </row>
        <row r="2924">
          <cell r="A2924">
            <v>43095</v>
          </cell>
          <cell r="B2924">
            <v>1780</v>
          </cell>
          <cell r="D2924">
            <v>1800</v>
          </cell>
          <cell r="P2924">
            <v>63</v>
          </cell>
          <cell r="AS2924">
            <v>1720</v>
          </cell>
          <cell r="AV2924">
            <v>1740</v>
          </cell>
        </row>
        <row r="2925">
          <cell r="A2925">
            <v>43096</v>
          </cell>
          <cell r="B2925">
            <v>1770</v>
          </cell>
          <cell r="D2925">
            <v>1790</v>
          </cell>
          <cell r="P2925">
            <v>63</v>
          </cell>
          <cell r="AS2925">
            <v>1720</v>
          </cell>
          <cell r="AV2925">
            <v>1740</v>
          </cell>
        </row>
        <row r="2926">
          <cell r="A2926">
            <v>43097</v>
          </cell>
          <cell r="B2926">
            <v>1770</v>
          </cell>
          <cell r="D2926">
            <v>1790</v>
          </cell>
          <cell r="P2926">
            <v>63</v>
          </cell>
          <cell r="AS2926">
            <v>1720</v>
          </cell>
          <cell r="AV2926">
            <v>1740</v>
          </cell>
        </row>
        <row r="2927">
          <cell r="A2927">
            <v>43098</v>
          </cell>
          <cell r="B2927">
            <v>1770</v>
          </cell>
          <cell r="D2927">
            <v>1790</v>
          </cell>
          <cell r="P2927">
            <v>63</v>
          </cell>
          <cell r="AS2927">
            <v>1720</v>
          </cell>
          <cell r="AV2927">
            <v>1740</v>
          </cell>
        </row>
        <row r="2928">
          <cell r="A2928">
            <v>43102</v>
          </cell>
          <cell r="B2928">
            <v>1790</v>
          </cell>
          <cell r="D2928">
            <v>1800</v>
          </cell>
          <cell r="P2928">
            <v>63</v>
          </cell>
          <cell r="AS2928">
            <v>1720</v>
          </cell>
          <cell r="AV2928">
            <v>1740</v>
          </cell>
        </row>
        <row r="2929">
          <cell r="A2929">
            <v>43103</v>
          </cell>
          <cell r="B2929">
            <v>1810</v>
          </cell>
          <cell r="D2929">
            <v>1820</v>
          </cell>
          <cell r="P2929">
            <v>63</v>
          </cell>
          <cell r="AS2929">
            <v>1720</v>
          </cell>
          <cell r="AV2929">
            <v>1740</v>
          </cell>
        </row>
        <row r="2930">
          <cell r="A2930">
            <v>43104</v>
          </cell>
          <cell r="B2930">
            <v>1810</v>
          </cell>
          <cell r="D2930">
            <v>1830</v>
          </cell>
          <cell r="P2930">
            <v>63</v>
          </cell>
          <cell r="Y2930">
            <v>1640</v>
          </cell>
          <cell r="AV2930">
            <v>1740</v>
          </cell>
        </row>
        <row r="2931">
          <cell r="A2931">
            <v>43105</v>
          </cell>
          <cell r="B2931">
            <v>1830</v>
          </cell>
          <cell r="D2931">
            <v>1840</v>
          </cell>
          <cell r="P2931">
            <v>63</v>
          </cell>
          <cell r="Y2931">
            <v>1640</v>
          </cell>
          <cell r="AS2931">
            <v>1800</v>
          </cell>
          <cell r="AV2931">
            <v>1740</v>
          </cell>
        </row>
        <row r="2932">
          <cell r="A2932">
            <v>43108</v>
          </cell>
          <cell r="B2932">
            <v>1850</v>
          </cell>
          <cell r="D2932">
            <v>1870</v>
          </cell>
          <cell r="P2932">
            <v>63</v>
          </cell>
          <cell r="AV2932">
            <v>1740</v>
          </cell>
        </row>
        <row r="2933">
          <cell r="A2933">
            <v>43109</v>
          </cell>
          <cell r="B2933">
            <v>1830</v>
          </cell>
          <cell r="D2933">
            <v>1850</v>
          </cell>
          <cell r="P2933">
            <v>63</v>
          </cell>
        </row>
        <row r="2934">
          <cell r="A2934">
            <v>43110</v>
          </cell>
          <cell r="B2934">
            <v>1830</v>
          </cell>
          <cell r="D2934">
            <v>1850</v>
          </cell>
          <cell r="P2934">
            <v>63</v>
          </cell>
          <cell r="AV2934">
            <v>1780</v>
          </cell>
        </row>
        <row r="2935">
          <cell r="A2935">
            <v>43111</v>
          </cell>
          <cell r="B2935">
            <v>1830</v>
          </cell>
          <cell r="D2935">
            <v>1850</v>
          </cell>
          <cell r="P2935">
            <v>63</v>
          </cell>
          <cell r="AS2935">
            <v>1800</v>
          </cell>
          <cell r="AV2935">
            <v>1780</v>
          </cell>
        </row>
        <row r="2936">
          <cell r="A2936">
            <v>43112</v>
          </cell>
          <cell r="B2936">
            <v>1850</v>
          </cell>
          <cell r="D2936">
            <v>1850</v>
          </cell>
          <cell r="P2936">
            <v>63</v>
          </cell>
          <cell r="AS2936">
            <v>1800</v>
          </cell>
          <cell r="AV2936">
            <v>1780</v>
          </cell>
        </row>
        <row r="2937">
          <cell r="A2937">
            <v>43115</v>
          </cell>
          <cell r="B2937">
            <v>1830</v>
          </cell>
          <cell r="D2937">
            <v>1860</v>
          </cell>
          <cell r="P2937">
            <v>63</v>
          </cell>
          <cell r="AF2937">
            <v>1600</v>
          </cell>
          <cell r="AS2937">
            <v>1800</v>
          </cell>
          <cell r="AV2937">
            <v>1780</v>
          </cell>
        </row>
        <row r="2938">
          <cell r="A2938">
            <v>43116</v>
          </cell>
          <cell r="B2938">
            <v>1830</v>
          </cell>
          <cell r="D2938">
            <v>1860</v>
          </cell>
          <cell r="P2938">
            <v>63</v>
          </cell>
          <cell r="AF2938">
            <v>1600</v>
          </cell>
          <cell r="AS2938">
            <v>1800</v>
          </cell>
        </row>
        <row r="2939">
          <cell r="A2939">
            <v>43117</v>
          </cell>
          <cell r="B2939">
            <v>1820</v>
          </cell>
          <cell r="D2939">
            <v>1850</v>
          </cell>
          <cell r="P2939">
            <v>63</v>
          </cell>
          <cell r="Y2939">
            <v>1700</v>
          </cell>
          <cell r="AF2939">
            <v>1600</v>
          </cell>
        </row>
        <row r="2940">
          <cell r="A2940">
            <v>43118</v>
          </cell>
          <cell r="B2940">
            <v>1820</v>
          </cell>
          <cell r="D2940">
            <v>1850</v>
          </cell>
          <cell r="P2940">
            <v>63</v>
          </cell>
          <cell r="Y2940">
            <v>1700</v>
          </cell>
          <cell r="AF2940">
            <v>1600</v>
          </cell>
          <cell r="AV2940">
            <v>1800</v>
          </cell>
        </row>
        <row r="2941">
          <cell r="A2941">
            <v>43119</v>
          </cell>
          <cell r="B2941">
            <v>1820</v>
          </cell>
          <cell r="D2941">
            <v>1850</v>
          </cell>
          <cell r="P2941">
            <v>63</v>
          </cell>
          <cell r="Y2941">
            <v>1680</v>
          </cell>
          <cell r="AF2941">
            <v>1600</v>
          </cell>
          <cell r="AS2941">
            <v>1800</v>
          </cell>
          <cell r="AV2941">
            <v>1800</v>
          </cell>
        </row>
        <row r="2942">
          <cell r="A2942">
            <v>43122</v>
          </cell>
          <cell r="B2942">
            <v>1820</v>
          </cell>
          <cell r="D2942">
            <v>1850</v>
          </cell>
          <cell r="P2942">
            <v>63</v>
          </cell>
          <cell r="Y2942">
            <v>1680</v>
          </cell>
          <cell r="AF2942">
            <v>1600</v>
          </cell>
          <cell r="AS2942">
            <v>1800</v>
          </cell>
        </row>
        <row r="2943">
          <cell r="A2943">
            <v>43123</v>
          </cell>
          <cell r="B2943">
            <v>1820</v>
          </cell>
          <cell r="D2943">
            <v>1850</v>
          </cell>
          <cell r="P2943">
            <v>63</v>
          </cell>
          <cell r="AF2943">
            <v>1600</v>
          </cell>
        </row>
        <row r="2944">
          <cell r="A2944">
            <v>43124</v>
          </cell>
          <cell r="B2944">
            <v>1820</v>
          </cell>
          <cell r="D2944">
            <v>1840</v>
          </cell>
          <cell r="P2944">
            <v>63</v>
          </cell>
          <cell r="Y2944">
            <v>1680</v>
          </cell>
        </row>
        <row r="2945">
          <cell r="A2945">
            <v>43125</v>
          </cell>
          <cell r="B2945">
            <v>1820</v>
          </cell>
          <cell r="D2945">
            <v>1840</v>
          </cell>
          <cell r="P2945">
            <v>63</v>
          </cell>
          <cell r="Y2945">
            <v>1680</v>
          </cell>
          <cell r="AS2945">
            <v>1820</v>
          </cell>
          <cell r="AV2945">
            <v>1780</v>
          </cell>
        </row>
        <row r="2946">
          <cell r="A2946">
            <v>43126</v>
          </cell>
          <cell r="B2946">
            <v>1820</v>
          </cell>
          <cell r="D2946">
            <v>1850</v>
          </cell>
          <cell r="P2946">
            <v>63</v>
          </cell>
          <cell r="AF2946">
            <v>1600</v>
          </cell>
          <cell r="AS2946">
            <v>1820</v>
          </cell>
          <cell r="AV2946">
            <v>1780</v>
          </cell>
        </row>
        <row r="2947">
          <cell r="A2947">
            <v>43129</v>
          </cell>
          <cell r="B2947">
            <v>1830</v>
          </cell>
          <cell r="D2947">
            <v>1850</v>
          </cell>
          <cell r="P2947">
            <v>63</v>
          </cell>
          <cell r="Y2947">
            <v>1680</v>
          </cell>
          <cell r="AF2947">
            <v>1600</v>
          </cell>
          <cell r="AS2947">
            <v>1820</v>
          </cell>
          <cell r="AV2947">
            <v>1780</v>
          </cell>
        </row>
        <row r="2948">
          <cell r="A2948">
            <v>43130</v>
          </cell>
          <cell r="B2948">
            <v>1830</v>
          </cell>
          <cell r="D2948">
            <v>1850</v>
          </cell>
          <cell r="P2948">
            <v>63</v>
          </cell>
          <cell r="Y2948">
            <v>1680</v>
          </cell>
          <cell r="AS2948">
            <v>1800</v>
          </cell>
          <cell r="AV2948">
            <v>1760</v>
          </cell>
        </row>
        <row r="2949">
          <cell r="A2949">
            <v>43131</v>
          </cell>
          <cell r="B2949">
            <v>1830</v>
          </cell>
          <cell r="D2949">
            <v>1850</v>
          </cell>
          <cell r="P2949">
            <v>63</v>
          </cell>
          <cell r="Y2949">
            <v>1680</v>
          </cell>
          <cell r="AS2949">
            <v>1800</v>
          </cell>
        </row>
        <row r="2950">
          <cell r="A2950">
            <v>43132</v>
          </cell>
          <cell r="B2950">
            <v>1830</v>
          </cell>
          <cell r="D2950">
            <v>1850</v>
          </cell>
          <cell r="P2950">
            <v>63</v>
          </cell>
          <cell r="Y2950">
            <v>1680</v>
          </cell>
        </row>
        <row r="2951">
          <cell r="A2951">
            <v>43133</v>
          </cell>
          <cell r="B2951">
            <v>1830</v>
          </cell>
          <cell r="D2951">
            <v>1850</v>
          </cell>
          <cell r="P2951">
            <v>63</v>
          </cell>
          <cell r="Y2951">
            <v>1680</v>
          </cell>
          <cell r="AV2951">
            <v>1760</v>
          </cell>
        </row>
        <row r="2952">
          <cell r="A2952">
            <v>43136</v>
          </cell>
          <cell r="B2952">
            <v>1840</v>
          </cell>
          <cell r="D2952">
            <v>1870</v>
          </cell>
          <cell r="P2952">
            <v>63</v>
          </cell>
          <cell r="AV2952">
            <v>1760</v>
          </cell>
        </row>
        <row r="2953">
          <cell r="A2953">
            <v>43137</v>
          </cell>
          <cell r="B2953">
            <v>1840</v>
          </cell>
          <cell r="D2953">
            <v>1880</v>
          </cell>
          <cell r="P2953">
            <v>63</v>
          </cell>
          <cell r="Y2953">
            <v>1680</v>
          </cell>
          <cell r="AV2953">
            <v>1760</v>
          </cell>
        </row>
        <row r="2954">
          <cell r="A2954">
            <v>43138</v>
          </cell>
          <cell r="B2954">
            <v>1840</v>
          </cell>
          <cell r="D2954">
            <v>1880</v>
          </cell>
          <cell r="P2954">
            <v>63</v>
          </cell>
          <cell r="Y2954">
            <v>1680</v>
          </cell>
          <cell r="AV2954">
            <v>1760</v>
          </cell>
        </row>
        <row r="2955">
          <cell r="A2955">
            <v>43139</v>
          </cell>
          <cell r="B2955">
            <v>1840</v>
          </cell>
          <cell r="D2955">
            <v>1870</v>
          </cell>
          <cell r="P2955">
            <v>63</v>
          </cell>
          <cell r="AS2955">
            <v>1820</v>
          </cell>
          <cell r="AV2955">
            <v>1760</v>
          </cell>
        </row>
        <row r="2956">
          <cell r="A2956">
            <v>43140</v>
          </cell>
          <cell r="B2956">
            <v>1840</v>
          </cell>
          <cell r="D2956">
            <v>1870</v>
          </cell>
          <cell r="P2956">
            <v>63</v>
          </cell>
          <cell r="AS2956">
            <v>1820</v>
          </cell>
          <cell r="AV2956">
            <v>1760</v>
          </cell>
        </row>
        <row r="2957">
          <cell r="A2957">
            <v>43142</v>
          </cell>
          <cell r="P2957">
            <v>63</v>
          </cell>
        </row>
        <row r="2958">
          <cell r="A2958">
            <v>43153</v>
          </cell>
          <cell r="B2958">
            <v>1870</v>
          </cell>
          <cell r="D2958">
            <v>1890</v>
          </cell>
          <cell r="P2958">
            <v>63</v>
          </cell>
        </row>
        <row r="2959">
          <cell r="A2959">
            <v>43154</v>
          </cell>
          <cell r="B2959">
            <v>1870</v>
          </cell>
          <cell r="D2959">
            <v>1890</v>
          </cell>
          <cell r="P2959">
            <v>63</v>
          </cell>
        </row>
        <row r="2960">
          <cell r="A2960">
            <v>43155</v>
          </cell>
          <cell r="P2960">
            <v>63</v>
          </cell>
        </row>
        <row r="2961">
          <cell r="A2961">
            <v>43157</v>
          </cell>
          <cell r="B2961">
            <v>1880</v>
          </cell>
          <cell r="D2961">
            <v>1890</v>
          </cell>
          <cell r="P2961">
            <v>63</v>
          </cell>
          <cell r="Y2961">
            <v>1730</v>
          </cell>
          <cell r="AF2961">
            <v>1650</v>
          </cell>
          <cell r="AS2961">
            <v>1880</v>
          </cell>
          <cell r="AV2961">
            <v>1800</v>
          </cell>
        </row>
        <row r="2962">
          <cell r="A2962">
            <v>43158</v>
          </cell>
          <cell r="B2962">
            <v>1890</v>
          </cell>
          <cell r="D2962">
            <v>1900</v>
          </cell>
          <cell r="P2962">
            <v>63</v>
          </cell>
          <cell r="Y2962">
            <v>1730</v>
          </cell>
          <cell r="AF2962">
            <v>1650</v>
          </cell>
          <cell r="AS2962">
            <v>1880</v>
          </cell>
          <cell r="AV2962">
            <v>1800</v>
          </cell>
        </row>
        <row r="2963">
          <cell r="A2963">
            <v>43159</v>
          </cell>
          <cell r="B2963">
            <v>1890</v>
          </cell>
          <cell r="D2963">
            <v>1900</v>
          </cell>
          <cell r="P2963">
            <v>63</v>
          </cell>
          <cell r="Y2963">
            <v>1730</v>
          </cell>
          <cell r="AF2963">
            <v>1650</v>
          </cell>
          <cell r="AS2963">
            <v>1880</v>
          </cell>
        </row>
        <row r="2964">
          <cell r="A2964">
            <v>43160</v>
          </cell>
          <cell r="B2964">
            <v>1900</v>
          </cell>
          <cell r="D2964">
            <v>1910</v>
          </cell>
          <cell r="P2964">
            <v>63</v>
          </cell>
          <cell r="AS2964">
            <v>1880</v>
          </cell>
        </row>
        <row r="2965">
          <cell r="A2965">
            <v>43161</v>
          </cell>
          <cell r="B2965">
            <v>1900</v>
          </cell>
          <cell r="D2965">
            <v>1920</v>
          </cell>
          <cell r="P2965">
            <v>63</v>
          </cell>
          <cell r="AS2965">
            <v>1880</v>
          </cell>
          <cell r="AV2965">
            <v>1780</v>
          </cell>
        </row>
        <row r="2966">
          <cell r="A2966">
            <v>43164</v>
          </cell>
          <cell r="B2966">
            <v>1930</v>
          </cell>
          <cell r="D2966">
            <v>1960</v>
          </cell>
          <cell r="P2966">
            <v>63</v>
          </cell>
          <cell r="AS2966">
            <v>1920</v>
          </cell>
        </row>
        <row r="2967">
          <cell r="A2967">
            <v>43165</v>
          </cell>
          <cell r="B2967">
            <v>1940</v>
          </cell>
          <cell r="D2967">
            <v>1960</v>
          </cell>
          <cell r="P2967">
            <v>63</v>
          </cell>
          <cell r="AS2967">
            <v>1930</v>
          </cell>
          <cell r="AV2967">
            <v>1880</v>
          </cell>
        </row>
        <row r="2968">
          <cell r="A2968">
            <v>43166</v>
          </cell>
          <cell r="B2968">
            <v>1940</v>
          </cell>
          <cell r="D2968">
            <v>1960</v>
          </cell>
          <cell r="P2968">
            <v>63</v>
          </cell>
          <cell r="AS2968">
            <v>1930</v>
          </cell>
          <cell r="AV2968">
            <v>1880</v>
          </cell>
        </row>
        <row r="2969">
          <cell r="A2969">
            <v>43167</v>
          </cell>
          <cell r="B2969">
            <v>1940</v>
          </cell>
          <cell r="D2969">
            <v>1970</v>
          </cell>
          <cell r="P2969">
            <v>63</v>
          </cell>
          <cell r="Y2969">
            <v>1810</v>
          </cell>
          <cell r="AS2969">
            <v>1930</v>
          </cell>
          <cell r="AV2969">
            <v>1880</v>
          </cell>
        </row>
        <row r="2970">
          <cell r="A2970">
            <v>43168</v>
          </cell>
          <cell r="B2970">
            <v>1940</v>
          </cell>
          <cell r="D2970">
            <v>1970</v>
          </cell>
          <cell r="P2970">
            <v>63</v>
          </cell>
          <cell r="Y2970">
            <v>1810</v>
          </cell>
          <cell r="AS2970">
            <v>1950</v>
          </cell>
          <cell r="AV2970">
            <v>1880</v>
          </cell>
        </row>
        <row r="2971">
          <cell r="A2971">
            <v>43171</v>
          </cell>
          <cell r="B2971">
            <v>1910</v>
          </cell>
          <cell r="D2971">
            <v>1950</v>
          </cell>
          <cell r="P2971">
            <v>63</v>
          </cell>
          <cell r="Y2971">
            <v>1780</v>
          </cell>
        </row>
        <row r="2972">
          <cell r="A2972">
            <v>43172</v>
          </cell>
          <cell r="B2972">
            <v>1910</v>
          </cell>
          <cell r="D2972">
            <v>1950</v>
          </cell>
          <cell r="P2972">
            <v>63</v>
          </cell>
          <cell r="Y2972">
            <v>1780</v>
          </cell>
          <cell r="AS2972">
            <v>1960</v>
          </cell>
        </row>
        <row r="2973">
          <cell r="A2973">
            <v>43173</v>
          </cell>
          <cell r="B2973">
            <v>1890</v>
          </cell>
          <cell r="D2973">
            <v>1940</v>
          </cell>
          <cell r="P2973">
            <v>63</v>
          </cell>
          <cell r="Y2973">
            <v>1780</v>
          </cell>
          <cell r="AV2973">
            <v>1860</v>
          </cell>
        </row>
        <row r="2974">
          <cell r="A2974">
            <v>43174</v>
          </cell>
          <cell r="B2974">
            <v>1890</v>
          </cell>
          <cell r="D2974">
            <v>1940</v>
          </cell>
          <cell r="P2974">
            <v>63</v>
          </cell>
          <cell r="Y2974">
            <v>1760</v>
          </cell>
          <cell r="AS2974">
            <v>1920</v>
          </cell>
          <cell r="AV2974">
            <v>1860</v>
          </cell>
        </row>
        <row r="2975">
          <cell r="A2975">
            <v>43175</v>
          </cell>
          <cell r="B2975">
            <v>1890</v>
          </cell>
          <cell r="D2975">
            <v>1930</v>
          </cell>
          <cell r="P2975">
            <v>63</v>
          </cell>
          <cell r="Y2975">
            <v>1750</v>
          </cell>
          <cell r="AS2975">
            <v>1920</v>
          </cell>
          <cell r="AV2975">
            <v>1860</v>
          </cell>
        </row>
        <row r="2976">
          <cell r="A2976">
            <v>43178</v>
          </cell>
          <cell r="B2976">
            <v>1900</v>
          </cell>
          <cell r="D2976">
            <v>1930</v>
          </cell>
          <cell r="P2976">
            <v>63</v>
          </cell>
          <cell r="Y2976">
            <v>1780</v>
          </cell>
          <cell r="AS2976">
            <v>1910</v>
          </cell>
          <cell r="AV2976">
            <v>1860</v>
          </cell>
        </row>
        <row r="2977">
          <cell r="A2977">
            <v>43179</v>
          </cell>
          <cell r="B2977">
            <v>1900</v>
          </cell>
          <cell r="D2977">
            <v>1940</v>
          </cell>
          <cell r="P2977">
            <v>63</v>
          </cell>
          <cell r="Y2977">
            <v>1780</v>
          </cell>
          <cell r="AS2977">
            <v>1910</v>
          </cell>
          <cell r="AV2977">
            <v>1860</v>
          </cell>
        </row>
        <row r="2978">
          <cell r="A2978">
            <v>43180</v>
          </cell>
          <cell r="B2978">
            <v>1900</v>
          </cell>
          <cell r="D2978">
            <v>1940</v>
          </cell>
          <cell r="P2978">
            <v>63</v>
          </cell>
          <cell r="AS2978">
            <v>1910</v>
          </cell>
          <cell r="AV2978">
            <v>1860</v>
          </cell>
        </row>
        <row r="2979">
          <cell r="A2979">
            <v>43181</v>
          </cell>
          <cell r="B2979">
            <v>1900</v>
          </cell>
          <cell r="D2979">
            <v>1940</v>
          </cell>
          <cell r="P2979">
            <v>63</v>
          </cell>
        </row>
        <row r="2980">
          <cell r="A2980">
            <v>43182</v>
          </cell>
          <cell r="B2980">
            <v>1880</v>
          </cell>
          <cell r="D2980">
            <v>1920</v>
          </cell>
          <cell r="P2980">
            <v>63</v>
          </cell>
          <cell r="AS2980">
            <v>1910</v>
          </cell>
        </row>
        <row r="2981">
          <cell r="A2981">
            <v>43185</v>
          </cell>
          <cell r="B2981">
            <v>1870</v>
          </cell>
          <cell r="D2981">
            <v>1900</v>
          </cell>
          <cell r="P2981">
            <v>63</v>
          </cell>
        </row>
        <row r="2982">
          <cell r="A2982">
            <v>43186</v>
          </cell>
          <cell r="B2982">
            <v>1850</v>
          </cell>
          <cell r="D2982">
            <v>1880</v>
          </cell>
          <cell r="P2982">
            <v>63</v>
          </cell>
          <cell r="Y2982">
            <v>1730</v>
          </cell>
          <cell r="AS2982">
            <v>1890</v>
          </cell>
          <cell r="AV2982">
            <v>1830</v>
          </cell>
        </row>
        <row r="2983">
          <cell r="A2983">
            <v>43187</v>
          </cell>
          <cell r="B2983">
            <v>1850</v>
          </cell>
          <cell r="D2983">
            <v>1880</v>
          </cell>
          <cell r="P2983">
            <v>63</v>
          </cell>
          <cell r="Y2983">
            <v>1730</v>
          </cell>
          <cell r="AS2983">
            <v>1890</v>
          </cell>
          <cell r="AV2983">
            <v>1830</v>
          </cell>
        </row>
        <row r="2984">
          <cell r="A2984">
            <v>43188</v>
          </cell>
          <cell r="B2984">
            <v>1850</v>
          </cell>
          <cell r="D2984">
            <v>1880</v>
          </cell>
          <cell r="P2984">
            <v>63</v>
          </cell>
          <cell r="Y2984">
            <v>1720</v>
          </cell>
          <cell r="AS2984">
            <v>1890</v>
          </cell>
          <cell r="AV2984">
            <v>1830</v>
          </cell>
        </row>
        <row r="2985">
          <cell r="A2985">
            <v>43189</v>
          </cell>
          <cell r="B2985">
            <v>1850</v>
          </cell>
          <cell r="D2985">
            <v>1880</v>
          </cell>
          <cell r="P2985">
            <v>63</v>
          </cell>
          <cell r="Y2985">
            <v>1720</v>
          </cell>
          <cell r="AS2985">
            <v>1880</v>
          </cell>
          <cell r="AV2985">
            <v>1820</v>
          </cell>
        </row>
        <row r="2986">
          <cell r="A2986">
            <v>43192</v>
          </cell>
          <cell r="B2986">
            <v>1800</v>
          </cell>
          <cell r="D2986">
            <v>1840</v>
          </cell>
          <cell r="P2986">
            <v>63</v>
          </cell>
          <cell r="AS2986">
            <v>1860</v>
          </cell>
        </row>
        <row r="2987">
          <cell r="A2987">
            <v>43193</v>
          </cell>
          <cell r="B2987">
            <v>1800</v>
          </cell>
          <cell r="D2987">
            <v>1840</v>
          </cell>
          <cell r="P2987">
            <v>63</v>
          </cell>
          <cell r="AS2987">
            <v>1860</v>
          </cell>
        </row>
        <row r="2988">
          <cell r="A2988">
            <v>43194</v>
          </cell>
          <cell r="B2988">
            <v>1790</v>
          </cell>
          <cell r="D2988">
            <v>1840</v>
          </cell>
          <cell r="P2988">
            <v>63</v>
          </cell>
          <cell r="AS2988">
            <v>1860</v>
          </cell>
          <cell r="AV2988">
            <v>1750</v>
          </cell>
        </row>
        <row r="2989">
          <cell r="A2989">
            <v>43198</v>
          </cell>
          <cell r="P2989">
            <v>63</v>
          </cell>
          <cell r="Y2989">
            <v>1650</v>
          </cell>
        </row>
        <row r="2990">
          <cell r="A2990">
            <v>43199</v>
          </cell>
          <cell r="B2990">
            <v>1780</v>
          </cell>
          <cell r="D2990">
            <v>1830</v>
          </cell>
          <cell r="P2990">
            <v>63</v>
          </cell>
          <cell r="Y2990">
            <v>1650</v>
          </cell>
          <cell r="AS2990">
            <v>1840</v>
          </cell>
        </row>
        <row r="2991">
          <cell r="A2991">
            <v>43200</v>
          </cell>
          <cell r="B2991">
            <v>1780</v>
          </cell>
          <cell r="D2991">
            <v>1830</v>
          </cell>
          <cell r="P2991">
            <v>63</v>
          </cell>
          <cell r="Y2991">
            <v>1650</v>
          </cell>
          <cell r="AS2991">
            <v>1840</v>
          </cell>
        </row>
        <row r="2992">
          <cell r="A2992">
            <v>43201</v>
          </cell>
          <cell r="B2992">
            <v>1780</v>
          </cell>
          <cell r="D2992">
            <v>1820</v>
          </cell>
          <cell r="P2992">
            <v>63</v>
          </cell>
          <cell r="Y2992">
            <v>1650</v>
          </cell>
          <cell r="AS2992">
            <v>1840</v>
          </cell>
          <cell r="AV2992">
            <v>1750</v>
          </cell>
        </row>
        <row r="2993">
          <cell r="A2993">
            <v>43202</v>
          </cell>
          <cell r="B2993">
            <v>1780</v>
          </cell>
          <cell r="D2993">
            <v>1810</v>
          </cell>
          <cell r="P2993">
            <v>63</v>
          </cell>
          <cell r="Y2993">
            <v>1650</v>
          </cell>
          <cell r="AS2993">
            <v>1840</v>
          </cell>
          <cell r="AV2993">
            <v>1750</v>
          </cell>
        </row>
        <row r="2994">
          <cell r="A2994">
            <v>43203</v>
          </cell>
          <cell r="B2994">
            <v>1780</v>
          </cell>
          <cell r="D2994">
            <v>1810</v>
          </cell>
          <cell r="P2994">
            <v>63</v>
          </cell>
          <cell r="Y2994">
            <v>1650</v>
          </cell>
          <cell r="AS2994">
            <v>1840</v>
          </cell>
          <cell r="AV2994">
            <v>1740</v>
          </cell>
        </row>
        <row r="2995">
          <cell r="A2995">
            <v>43206</v>
          </cell>
          <cell r="B2995">
            <v>1770</v>
          </cell>
          <cell r="D2995">
            <v>1810</v>
          </cell>
          <cell r="P2995">
            <v>63</v>
          </cell>
          <cell r="Y2995">
            <v>1650</v>
          </cell>
          <cell r="AS2995">
            <v>1820</v>
          </cell>
          <cell r="AV2995">
            <v>1750</v>
          </cell>
        </row>
        <row r="2996">
          <cell r="A2996">
            <v>43207</v>
          </cell>
          <cell r="B2996">
            <v>1770</v>
          </cell>
          <cell r="D2996">
            <v>1810</v>
          </cell>
          <cell r="P2996">
            <v>63</v>
          </cell>
          <cell r="AS2996">
            <v>1820</v>
          </cell>
          <cell r="AV2996">
            <v>1750</v>
          </cell>
        </row>
        <row r="2997">
          <cell r="A2997">
            <v>43208</v>
          </cell>
          <cell r="B2997">
            <v>1770</v>
          </cell>
          <cell r="D2997">
            <v>1810</v>
          </cell>
          <cell r="P2997">
            <v>63</v>
          </cell>
          <cell r="AF2997">
            <v>1510</v>
          </cell>
          <cell r="AS2997">
            <v>1820</v>
          </cell>
          <cell r="AV2997">
            <v>1750</v>
          </cell>
        </row>
        <row r="2998">
          <cell r="A2998">
            <v>43209</v>
          </cell>
          <cell r="B2998">
            <v>1780</v>
          </cell>
          <cell r="D2998">
            <v>1810</v>
          </cell>
          <cell r="P2998">
            <v>63</v>
          </cell>
          <cell r="Y2998">
            <v>1660</v>
          </cell>
          <cell r="AF2998">
            <v>1510</v>
          </cell>
          <cell r="AS2998">
            <v>1820</v>
          </cell>
          <cell r="AV2998">
            <v>1750</v>
          </cell>
        </row>
        <row r="2999">
          <cell r="A2999">
            <v>43210</v>
          </cell>
          <cell r="B2999">
            <v>1780</v>
          </cell>
          <cell r="D2999">
            <v>1810</v>
          </cell>
          <cell r="P2999">
            <v>63</v>
          </cell>
          <cell r="Y2999">
            <v>1660</v>
          </cell>
          <cell r="AF2999">
            <v>1510</v>
          </cell>
          <cell r="AS2999">
            <v>1820</v>
          </cell>
          <cell r="AV2999">
            <v>1750</v>
          </cell>
        </row>
        <row r="3000">
          <cell r="A3000">
            <v>43213</v>
          </cell>
          <cell r="B3000">
            <v>1780</v>
          </cell>
          <cell r="D3000">
            <v>1810</v>
          </cell>
          <cell r="P3000">
            <v>63</v>
          </cell>
          <cell r="AF3000">
            <v>1500</v>
          </cell>
          <cell r="AS3000">
            <v>1800</v>
          </cell>
        </row>
        <row r="3001">
          <cell r="A3001">
            <v>43214</v>
          </cell>
          <cell r="B3001">
            <v>1790</v>
          </cell>
          <cell r="D3001">
            <v>1810</v>
          </cell>
          <cell r="P3001">
            <v>63</v>
          </cell>
          <cell r="AF3001">
            <v>1500</v>
          </cell>
          <cell r="AS3001">
            <v>1800</v>
          </cell>
        </row>
        <row r="3002">
          <cell r="A3002">
            <v>43215</v>
          </cell>
          <cell r="B3002">
            <v>1790</v>
          </cell>
          <cell r="D3002">
            <v>1810</v>
          </cell>
          <cell r="P3002">
            <v>63</v>
          </cell>
          <cell r="Y3002">
            <v>1660</v>
          </cell>
          <cell r="AS3002">
            <v>1800</v>
          </cell>
          <cell r="AV3002">
            <v>1750</v>
          </cell>
        </row>
        <row r="3003">
          <cell r="A3003">
            <v>43216</v>
          </cell>
          <cell r="B3003">
            <v>1780</v>
          </cell>
          <cell r="D3003">
            <v>1810</v>
          </cell>
          <cell r="P3003">
            <v>63</v>
          </cell>
          <cell r="Y3003">
            <v>1660</v>
          </cell>
          <cell r="AF3003">
            <v>1500</v>
          </cell>
          <cell r="AS3003">
            <v>1800</v>
          </cell>
          <cell r="AV3003">
            <v>1740</v>
          </cell>
        </row>
        <row r="3004">
          <cell r="A3004">
            <v>43217</v>
          </cell>
          <cell r="B3004">
            <v>1760</v>
          </cell>
          <cell r="D3004">
            <v>1800</v>
          </cell>
          <cell r="P3004">
            <v>63</v>
          </cell>
          <cell r="Y3004">
            <v>1660</v>
          </cell>
          <cell r="AF3004">
            <v>1500</v>
          </cell>
          <cell r="AS3004">
            <v>1800</v>
          </cell>
          <cell r="AV3004">
            <v>1740</v>
          </cell>
        </row>
        <row r="3005">
          <cell r="A3005">
            <v>43218</v>
          </cell>
          <cell r="P3005">
            <v>63</v>
          </cell>
          <cell r="Y3005">
            <v>1660</v>
          </cell>
          <cell r="AF3005">
            <v>1500</v>
          </cell>
          <cell r="AS3005">
            <v>1800</v>
          </cell>
          <cell r="AV3005">
            <v>1740</v>
          </cell>
        </row>
        <row r="3006">
          <cell r="A3006">
            <v>43222</v>
          </cell>
          <cell r="B3006">
            <v>1750</v>
          </cell>
          <cell r="D3006">
            <v>1770</v>
          </cell>
          <cell r="P3006">
            <v>63</v>
          </cell>
          <cell r="AF3006">
            <v>1460</v>
          </cell>
          <cell r="AV3006">
            <v>1740</v>
          </cell>
        </row>
        <row r="3007">
          <cell r="A3007">
            <v>43223</v>
          </cell>
          <cell r="B3007">
            <v>1750</v>
          </cell>
          <cell r="D3007">
            <v>1770</v>
          </cell>
          <cell r="P3007">
            <v>63</v>
          </cell>
          <cell r="AF3007">
            <v>1460</v>
          </cell>
          <cell r="AV3007">
            <v>1730</v>
          </cell>
        </row>
        <row r="3008">
          <cell r="A3008">
            <v>43224</v>
          </cell>
          <cell r="B3008">
            <v>1750</v>
          </cell>
          <cell r="D3008">
            <v>1770</v>
          </cell>
          <cell r="P3008">
            <v>63</v>
          </cell>
          <cell r="AF3008">
            <v>1460</v>
          </cell>
          <cell r="AS3008">
            <v>1740</v>
          </cell>
          <cell r="AV3008">
            <v>1730</v>
          </cell>
        </row>
        <row r="3009">
          <cell r="A3009">
            <v>43227</v>
          </cell>
          <cell r="B3009">
            <v>1750</v>
          </cell>
          <cell r="D3009">
            <v>1770</v>
          </cell>
          <cell r="P3009">
            <v>63</v>
          </cell>
          <cell r="AS3009">
            <v>1740</v>
          </cell>
        </row>
        <row r="3010">
          <cell r="A3010">
            <v>43228</v>
          </cell>
          <cell r="B3010">
            <v>1750</v>
          </cell>
          <cell r="D3010">
            <v>1770</v>
          </cell>
          <cell r="P3010">
            <v>63</v>
          </cell>
          <cell r="AS3010">
            <v>1740</v>
          </cell>
        </row>
        <row r="3011">
          <cell r="A3011">
            <v>43229</v>
          </cell>
          <cell r="B3011">
            <v>1750</v>
          </cell>
          <cell r="D3011">
            <v>1770</v>
          </cell>
          <cell r="P3011">
            <v>63</v>
          </cell>
          <cell r="AV3011">
            <v>1720</v>
          </cell>
        </row>
        <row r="3012">
          <cell r="A3012">
            <v>43230</v>
          </cell>
          <cell r="B3012">
            <v>1750</v>
          </cell>
          <cell r="D3012">
            <v>1770</v>
          </cell>
          <cell r="P3012">
            <v>63</v>
          </cell>
          <cell r="AF3012">
            <v>1450</v>
          </cell>
          <cell r="AS3012">
            <v>1760</v>
          </cell>
          <cell r="AV3012">
            <v>1720</v>
          </cell>
        </row>
        <row r="3013">
          <cell r="A3013">
            <v>43231</v>
          </cell>
          <cell r="B3013">
            <v>1760</v>
          </cell>
          <cell r="D3013">
            <v>1770</v>
          </cell>
          <cell r="P3013">
            <v>63</v>
          </cell>
          <cell r="AF3013">
            <v>1450</v>
          </cell>
          <cell r="AS3013">
            <v>1760</v>
          </cell>
          <cell r="AV3013">
            <v>1720</v>
          </cell>
        </row>
        <row r="3014">
          <cell r="A3014">
            <v>43234</v>
          </cell>
          <cell r="B3014">
            <v>1760</v>
          </cell>
          <cell r="D3014">
            <v>1770</v>
          </cell>
          <cell r="P3014">
            <v>63</v>
          </cell>
          <cell r="Y3014">
            <v>1570</v>
          </cell>
          <cell r="AF3014">
            <v>1450</v>
          </cell>
          <cell r="AV3014">
            <v>1720</v>
          </cell>
        </row>
        <row r="3015">
          <cell r="A3015">
            <v>43235</v>
          </cell>
          <cell r="B3015">
            <v>1750</v>
          </cell>
          <cell r="D3015">
            <v>1770</v>
          </cell>
          <cell r="P3015">
            <v>63</v>
          </cell>
          <cell r="Y3015">
            <v>1570</v>
          </cell>
          <cell r="AF3015">
            <v>1450</v>
          </cell>
          <cell r="AV3015">
            <v>1740</v>
          </cell>
        </row>
        <row r="3016">
          <cell r="A3016">
            <v>43236</v>
          </cell>
          <cell r="B3016">
            <v>1750</v>
          </cell>
          <cell r="D3016">
            <v>1770</v>
          </cell>
          <cell r="P3016">
            <v>63</v>
          </cell>
          <cell r="AF3016">
            <v>1450</v>
          </cell>
          <cell r="AS3016">
            <v>1760</v>
          </cell>
          <cell r="AV3016">
            <v>1740</v>
          </cell>
        </row>
        <row r="3017">
          <cell r="A3017">
            <v>43237</v>
          </cell>
          <cell r="B3017">
            <v>1750</v>
          </cell>
          <cell r="D3017">
            <v>1770</v>
          </cell>
          <cell r="P3017">
            <v>63</v>
          </cell>
          <cell r="Y3017">
            <v>1570</v>
          </cell>
          <cell r="AF3017">
            <v>1450</v>
          </cell>
          <cell r="AS3017">
            <v>1760</v>
          </cell>
          <cell r="AV3017">
            <v>1740</v>
          </cell>
        </row>
        <row r="3018">
          <cell r="A3018">
            <v>43238</v>
          </cell>
          <cell r="B3018">
            <v>1750</v>
          </cell>
          <cell r="D3018">
            <v>1770</v>
          </cell>
          <cell r="P3018">
            <v>63</v>
          </cell>
          <cell r="Y3018">
            <v>1570</v>
          </cell>
          <cell r="AF3018">
            <v>1450</v>
          </cell>
          <cell r="AS3018">
            <v>1750</v>
          </cell>
          <cell r="AV3018">
            <v>1740</v>
          </cell>
        </row>
        <row r="3019">
          <cell r="A3019">
            <v>43241</v>
          </cell>
          <cell r="B3019">
            <v>1750</v>
          </cell>
          <cell r="D3019">
            <v>1770</v>
          </cell>
          <cell r="P3019">
            <v>63</v>
          </cell>
          <cell r="Y3019">
            <v>1570</v>
          </cell>
          <cell r="AF3019">
            <v>1460</v>
          </cell>
        </row>
        <row r="3020">
          <cell r="A3020">
            <v>43242</v>
          </cell>
          <cell r="B3020">
            <v>1750</v>
          </cell>
          <cell r="D3020">
            <v>1770</v>
          </cell>
          <cell r="P3020">
            <v>63</v>
          </cell>
          <cell r="Y3020">
            <v>1570</v>
          </cell>
          <cell r="AF3020">
            <v>1460</v>
          </cell>
          <cell r="AV3020">
            <v>1740</v>
          </cell>
        </row>
        <row r="3021">
          <cell r="A3021">
            <v>43243</v>
          </cell>
          <cell r="B3021">
            <v>1750</v>
          </cell>
          <cell r="D3021">
            <v>1770</v>
          </cell>
          <cell r="P3021">
            <v>63</v>
          </cell>
          <cell r="Y3021">
            <v>1570</v>
          </cell>
          <cell r="AF3021">
            <v>1460</v>
          </cell>
          <cell r="AV3021">
            <v>1740</v>
          </cell>
        </row>
        <row r="3022">
          <cell r="A3022">
            <v>43244</v>
          </cell>
          <cell r="B3022">
            <v>1750</v>
          </cell>
          <cell r="D3022">
            <v>1770</v>
          </cell>
          <cell r="P3022">
            <v>63</v>
          </cell>
          <cell r="Y3022">
            <v>1570</v>
          </cell>
          <cell r="AF3022">
            <v>1460</v>
          </cell>
          <cell r="AV3022">
            <v>1740</v>
          </cell>
        </row>
        <row r="3023">
          <cell r="A3023">
            <v>43245</v>
          </cell>
          <cell r="B3023">
            <v>1750</v>
          </cell>
          <cell r="D3023">
            <v>1770</v>
          </cell>
          <cell r="P3023">
            <v>63</v>
          </cell>
          <cell r="Y3023">
            <v>1570</v>
          </cell>
          <cell r="AF3023">
            <v>1460</v>
          </cell>
          <cell r="AS3023">
            <v>1720</v>
          </cell>
          <cell r="AV3023">
            <v>1740</v>
          </cell>
        </row>
        <row r="3024">
          <cell r="A3024">
            <v>43248</v>
          </cell>
          <cell r="B3024">
            <v>1750</v>
          </cell>
          <cell r="D3024">
            <v>1770</v>
          </cell>
          <cell r="P3024">
            <v>63</v>
          </cell>
          <cell r="Y3024">
            <v>1570</v>
          </cell>
          <cell r="AF3024">
            <v>1460</v>
          </cell>
          <cell r="AS3024">
            <v>1720</v>
          </cell>
        </row>
        <row r="3025">
          <cell r="A3025">
            <v>43249</v>
          </cell>
          <cell r="B3025">
            <v>1750</v>
          </cell>
          <cell r="D3025">
            <v>1770</v>
          </cell>
          <cell r="P3025">
            <v>63</v>
          </cell>
          <cell r="Y3025">
            <v>1570</v>
          </cell>
          <cell r="AF3025">
            <v>1460</v>
          </cell>
          <cell r="AS3025">
            <v>1720</v>
          </cell>
          <cell r="AV3025">
            <v>1750</v>
          </cell>
        </row>
        <row r="3026">
          <cell r="A3026">
            <v>43250</v>
          </cell>
          <cell r="B3026">
            <v>1750</v>
          </cell>
          <cell r="D3026">
            <v>1770</v>
          </cell>
          <cell r="P3026">
            <v>63</v>
          </cell>
          <cell r="Y3026">
            <v>1570</v>
          </cell>
          <cell r="AF3026">
            <v>1460</v>
          </cell>
          <cell r="AS3026">
            <v>1720</v>
          </cell>
          <cell r="AV3026">
            <v>1750</v>
          </cell>
        </row>
        <row r="3027">
          <cell r="A3027">
            <v>43251</v>
          </cell>
          <cell r="B3027">
            <v>1730</v>
          </cell>
          <cell r="D3027">
            <v>1750</v>
          </cell>
          <cell r="P3027">
            <v>63</v>
          </cell>
          <cell r="Y3027">
            <v>1570</v>
          </cell>
          <cell r="AF3027">
            <v>1460</v>
          </cell>
          <cell r="AS3027">
            <v>1720</v>
          </cell>
          <cell r="AV3027">
            <v>1750</v>
          </cell>
        </row>
        <row r="3028">
          <cell r="A3028">
            <v>43252</v>
          </cell>
          <cell r="B3028">
            <v>1730</v>
          </cell>
          <cell r="D3028">
            <v>1750</v>
          </cell>
          <cell r="P3028">
            <v>63</v>
          </cell>
          <cell r="Y3028">
            <v>1570</v>
          </cell>
          <cell r="AF3028">
            <v>1460</v>
          </cell>
          <cell r="AS3028">
            <v>1720</v>
          </cell>
          <cell r="AV3028">
            <v>1750</v>
          </cell>
        </row>
        <row r="3029">
          <cell r="A3029">
            <v>43255</v>
          </cell>
          <cell r="B3029">
            <v>1730</v>
          </cell>
          <cell r="D3029">
            <v>1750</v>
          </cell>
          <cell r="P3029">
            <v>63</v>
          </cell>
          <cell r="Y3029">
            <v>1570</v>
          </cell>
          <cell r="AF3029">
            <v>1460</v>
          </cell>
        </row>
        <row r="3030">
          <cell r="A3030">
            <v>43256</v>
          </cell>
          <cell r="B3030">
            <v>1720</v>
          </cell>
          <cell r="D3030">
            <v>1750</v>
          </cell>
          <cell r="P3030">
            <v>63</v>
          </cell>
          <cell r="Y3030">
            <v>1570</v>
          </cell>
          <cell r="AF3030">
            <v>1460</v>
          </cell>
          <cell r="AV3030">
            <v>1750</v>
          </cell>
        </row>
        <row r="3031">
          <cell r="A3031">
            <v>43257</v>
          </cell>
          <cell r="B3031">
            <v>1720</v>
          </cell>
          <cell r="D3031">
            <v>1750</v>
          </cell>
          <cell r="P3031">
            <v>63</v>
          </cell>
          <cell r="Y3031">
            <v>1570</v>
          </cell>
          <cell r="AF3031">
            <v>1460</v>
          </cell>
          <cell r="AS3031">
            <v>1720</v>
          </cell>
          <cell r="AV3031">
            <v>1750</v>
          </cell>
        </row>
        <row r="3032">
          <cell r="A3032">
            <v>43258</v>
          </cell>
          <cell r="B3032">
            <v>1720</v>
          </cell>
          <cell r="D3032">
            <v>1750</v>
          </cell>
          <cell r="P3032">
            <v>63</v>
          </cell>
          <cell r="Y3032">
            <v>1570</v>
          </cell>
          <cell r="AF3032">
            <v>1460</v>
          </cell>
          <cell r="AS3032">
            <v>1720</v>
          </cell>
          <cell r="AV3032">
            <v>1750</v>
          </cell>
        </row>
        <row r="3033">
          <cell r="A3033">
            <v>43259</v>
          </cell>
          <cell r="B3033">
            <v>1720</v>
          </cell>
          <cell r="D3033">
            <v>1750</v>
          </cell>
          <cell r="P3033">
            <v>63</v>
          </cell>
          <cell r="Y3033">
            <v>1570</v>
          </cell>
          <cell r="AF3033">
            <v>1460</v>
          </cell>
          <cell r="AS3033">
            <v>1720</v>
          </cell>
          <cell r="AV3033">
            <v>1750</v>
          </cell>
        </row>
        <row r="3034">
          <cell r="A3034">
            <v>43262</v>
          </cell>
          <cell r="B3034">
            <v>1710</v>
          </cell>
          <cell r="D3034">
            <v>1750</v>
          </cell>
          <cell r="P3034">
            <v>63</v>
          </cell>
          <cell r="Y3034">
            <v>1570</v>
          </cell>
          <cell r="AF3034">
            <v>1460</v>
          </cell>
          <cell r="AV3034">
            <v>1750</v>
          </cell>
        </row>
        <row r="3035">
          <cell r="A3035">
            <v>43263</v>
          </cell>
          <cell r="B3035">
            <v>1710</v>
          </cell>
          <cell r="D3035">
            <v>1740</v>
          </cell>
          <cell r="P3035">
            <v>63</v>
          </cell>
          <cell r="Y3035">
            <v>1550</v>
          </cell>
          <cell r="AF3035">
            <v>1460</v>
          </cell>
          <cell r="AS3035">
            <v>1700</v>
          </cell>
          <cell r="AV3035">
            <v>1750</v>
          </cell>
        </row>
        <row r="3036">
          <cell r="A3036">
            <v>43264</v>
          </cell>
          <cell r="B3036">
            <v>1710</v>
          </cell>
          <cell r="D3036">
            <v>1730</v>
          </cell>
          <cell r="P3036">
            <v>63</v>
          </cell>
          <cell r="Y3036">
            <v>1550</v>
          </cell>
          <cell r="AF3036">
            <v>1460</v>
          </cell>
          <cell r="AS3036">
            <v>1700</v>
          </cell>
        </row>
        <row r="3037">
          <cell r="A3037">
            <v>43265</v>
          </cell>
          <cell r="B3037">
            <v>1710</v>
          </cell>
          <cell r="D3037">
            <v>1730</v>
          </cell>
          <cell r="P3037">
            <v>63</v>
          </cell>
          <cell r="Y3037">
            <v>1550</v>
          </cell>
          <cell r="AF3037">
            <v>1450</v>
          </cell>
          <cell r="AS3037">
            <v>1700</v>
          </cell>
        </row>
        <row r="3038">
          <cell r="A3038">
            <v>43266</v>
          </cell>
          <cell r="B3038">
            <v>1710</v>
          </cell>
          <cell r="D3038">
            <v>1730</v>
          </cell>
          <cell r="P3038">
            <v>63</v>
          </cell>
          <cell r="Y3038">
            <v>1550</v>
          </cell>
          <cell r="AF3038">
            <v>1450</v>
          </cell>
          <cell r="AS3038">
            <v>1700</v>
          </cell>
        </row>
        <row r="3039">
          <cell r="A3039">
            <v>43270</v>
          </cell>
          <cell r="B3039">
            <v>1700</v>
          </cell>
          <cell r="D3039">
            <v>1730</v>
          </cell>
          <cell r="P3039">
            <v>63</v>
          </cell>
          <cell r="Y3039">
            <v>1550</v>
          </cell>
          <cell r="AF3039">
            <v>1450</v>
          </cell>
          <cell r="AS3039">
            <v>1700</v>
          </cell>
        </row>
        <row r="3040">
          <cell r="A3040">
            <v>43271</v>
          </cell>
          <cell r="B3040">
            <v>1700</v>
          </cell>
          <cell r="D3040">
            <v>1730</v>
          </cell>
          <cell r="P3040">
            <v>63</v>
          </cell>
          <cell r="Y3040">
            <v>1550</v>
          </cell>
          <cell r="AF3040">
            <v>1450</v>
          </cell>
          <cell r="AS3040">
            <v>1700</v>
          </cell>
        </row>
        <row r="3041">
          <cell r="A3041">
            <v>43272</v>
          </cell>
          <cell r="B3041">
            <v>1700</v>
          </cell>
          <cell r="D3041">
            <v>1730</v>
          </cell>
          <cell r="P3041">
            <v>63</v>
          </cell>
          <cell r="Y3041">
            <v>1550</v>
          </cell>
          <cell r="AF3041">
            <v>1450</v>
          </cell>
          <cell r="AS3041">
            <v>1700</v>
          </cell>
        </row>
        <row r="3042">
          <cell r="A3042">
            <v>43273</v>
          </cell>
          <cell r="B3042">
            <v>1700</v>
          </cell>
          <cell r="D3042">
            <v>1730</v>
          </cell>
          <cell r="P3042">
            <v>63</v>
          </cell>
          <cell r="Y3042">
            <v>1550</v>
          </cell>
          <cell r="AF3042">
            <v>1450</v>
          </cell>
          <cell r="AS3042">
            <v>1700</v>
          </cell>
        </row>
        <row r="3043">
          <cell r="A3043">
            <v>43276</v>
          </cell>
          <cell r="B3043">
            <v>1700</v>
          </cell>
          <cell r="D3043">
            <v>1730</v>
          </cell>
          <cell r="P3043">
            <v>63</v>
          </cell>
          <cell r="Y3043">
            <v>1550</v>
          </cell>
          <cell r="AF3043">
            <v>1450</v>
          </cell>
          <cell r="AS3043">
            <v>1700</v>
          </cell>
          <cell r="AV3043">
            <v>1740</v>
          </cell>
        </row>
        <row r="3044">
          <cell r="A3044">
            <v>43277</v>
          </cell>
          <cell r="B3044">
            <v>1700</v>
          </cell>
          <cell r="D3044">
            <v>1730</v>
          </cell>
          <cell r="P3044">
            <v>63</v>
          </cell>
          <cell r="Y3044">
            <v>1550</v>
          </cell>
          <cell r="AF3044">
            <v>1450</v>
          </cell>
          <cell r="AS3044">
            <v>1700</v>
          </cell>
          <cell r="AV3044">
            <v>1740</v>
          </cell>
        </row>
        <row r="3045">
          <cell r="A3045">
            <v>43278</v>
          </cell>
          <cell r="B3045">
            <v>1700</v>
          </cell>
          <cell r="D3045">
            <v>1730</v>
          </cell>
          <cell r="P3045">
            <v>63</v>
          </cell>
          <cell r="Y3045">
            <v>1550</v>
          </cell>
          <cell r="AF3045">
            <v>1450</v>
          </cell>
          <cell r="AS3045">
            <v>1700</v>
          </cell>
          <cell r="AV3045">
            <v>1740</v>
          </cell>
        </row>
        <row r="3046">
          <cell r="A3046">
            <v>43279</v>
          </cell>
          <cell r="B3046">
            <v>1700</v>
          </cell>
          <cell r="D3046">
            <v>1730</v>
          </cell>
          <cell r="P3046">
            <v>63</v>
          </cell>
          <cell r="Y3046">
            <v>1550</v>
          </cell>
          <cell r="AF3046">
            <v>1450</v>
          </cell>
          <cell r="AS3046">
            <v>1710</v>
          </cell>
          <cell r="AV3046">
            <v>1740</v>
          </cell>
        </row>
        <row r="3047">
          <cell r="A3047">
            <v>43280</v>
          </cell>
          <cell r="B3047">
            <v>1700</v>
          </cell>
          <cell r="D3047">
            <v>1720</v>
          </cell>
          <cell r="P3047">
            <v>63</v>
          </cell>
          <cell r="Y3047">
            <v>1550</v>
          </cell>
          <cell r="AF3047">
            <v>1450</v>
          </cell>
          <cell r="AS3047">
            <v>1710</v>
          </cell>
          <cell r="AV3047">
            <v>1740</v>
          </cell>
        </row>
        <row r="3048">
          <cell r="A3048">
            <v>43283</v>
          </cell>
          <cell r="B3048">
            <v>1700</v>
          </cell>
          <cell r="D3048">
            <v>1720</v>
          </cell>
          <cell r="P3048">
            <v>63</v>
          </cell>
          <cell r="Y3048">
            <v>1550</v>
          </cell>
          <cell r="AF3048">
            <v>1450</v>
          </cell>
          <cell r="AS3048">
            <v>1710</v>
          </cell>
          <cell r="AV3048">
            <v>1740</v>
          </cell>
        </row>
        <row r="3049">
          <cell r="A3049">
            <v>43284</v>
          </cell>
          <cell r="B3049">
            <v>1700</v>
          </cell>
          <cell r="D3049">
            <v>1720</v>
          </cell>
          <cell r="P3049">
            <v>63</v>
          </cell>
          <cell r="Y3049">
            <v>1550</v>
          </cell>
          <cell r="AS3049">
            <v>1710</v>
          </cell>
        </row>
        <row r="3050">
          <cell r="A3050">
            <v>43285</v>
          </cell>
          <cell r="B3050">
            <v>1710</v>
          </cell>
          <cell r="D3050">
            <v>1720</v>
          </cell>
          <cell r="P3050">
            <v>63</v>
          </cell>
          <cell r="Y3050">
            <v>1550</v>
          </cell>
          <cell r="AS3050">
            <v>1710</v>
          </cell>
        </row>
        <row r="3051">
          <cell r="A3051">
            <v>43286</v>
          </cell>
          <cell r="B3051">
            <v>1710</v>
          </cell>
          <cell r="D3051">
            <v>1720</v>
          </cell>
          <cell r="P3051">
            <v>63</v>
          </cell>
          <cell r="Y3051">
            <v>1560</v>
          </cell>
          <cell r="AS3051">
            <v>1710</v>
          </cell>
        </row>
        <row r="3052">
          <cell r="A3052">
            <v>43287</v>
          </cell>
          <cell r="B3052">
            <v>1710</v>
          </cell>
          <cell r="D3052">
            <v>1720</v>
          </cell>
          <cell r="P3052">
            <v>63</v>
          </cell>
          <cell r="Y3052">
            <v>1560</v>
          </cell>
          <cell r="AS3052">
            <v>1720</v>
          </cell>
          <cell r="AV3052">
            <v>1680</v>
          </cell>
        </row>
        <row r="3053">
          <cell r="A3053">
            <v>43290</v>
          </cell>
          <cell r="B3053">
            <v>1710</v>
          </cell>
          <cell r="D3053">
            <v>1730</v>
          </cell>
          <cell r="P3053">
            <v>63</v>
          </cell>
          <cell r="Y3053">
            <v>1560</v>
          </cell>
          <cell r="AS3053">
            <v>1720</v>
          </cell>
          <cell r="AV3053">
            <v>1680</v>
          </cell>
        </row>
        <row r="3054">
          <cell r="A3054">
            <v>43291</v>
          </cell>
          <cell r="B3054">
            <v>1710</v>
          </cell>
          <cell r="D3054">
            <v>1730</v>
          </cell>
          <cell r="P3054">
            <v>63</v>
          </cell>
          <cell r="Y3054">
            <v>1560</v>
          </cell>
          <cell r="AS3054">
            <v>1720</v>
          </cell>
          <cell r="AV3054">
            <v>1680</v>
          </cell>
        </row>
        <row r="3055">
          <cell r="A3055">
            <v>43292</v>
          </cell>
          <cell r="B3055">
            <v>1710</v>
          </cell>
          <cell r="D3055">
            <v>1730</v>
          </cell>
          <cell r="P3055">
            <v>63</v>
          </cell>
          <cell r="Y3055">
            <v>1560</v>
          </cell>
          <cell r="AS3055">
            <v>1720</v>
          </cell>
          <cell r="AV3055">
            <v>1680</v>
          </cell>
        </row>
        <row r="3056">
          <cell r="A3056">
            <v>43293</v>
          </cell>
          <cell r="B3056">
            <v>1710</v>
          </cell>
          <cell r="D3056">
            <v>1730</v>
          </cell>
          <cell r="P3056">
            <v>63</v>
          </cell>
          <cell r="Y3056">
            <v>1560</v>
          </cell>
          <cell r="AS3056">
            <v>1720</v>
          </cell>
          <cell r="AV3056">
            <v>1680</v>
          </cell>
        </row>
        <row r="3057">
          <cell r="A3057">
            <v>43294</v>
          </cell>
          <cell r="B3057">
            <v>1710</v>
          </cell>
          <cell r="D3057">
            <v>1730</v>
          </cell>
          <cell r="P3057">
            <v>63</v>
          </cell>
          <cell r="Y3057">
            <v>1560</v>
          </cell>
          <cell r="AS3057">
            <v>1720</v>
          </cell>
          <cell r="AV3057">
            <v>1680</v>
          </cell>
        </row>
        <row r="3058">
          <cell r="A3058">
            <v>43297</v>
          </cell>
          <cell r="B3058">
            <v>1710</v>
          </cell>
          <cell r="D3058">
            <v>1730</v>
          </cell>
          <cell r="P3058">
            <v>63</v>
          </cell>
          <cell r="Y3058">
            <v>1560</v>
          </cell>
          <cell r="AF3058">
            <v>1460</v>
          </cell>
          <cell r="AS3058">
            <v>1720</v>
          </cell>
        </row>
        <row r="3059">
          <cell r="A3059">
            <v>43298</v>
          </cell>
          <cell r="B3059">
            <v>1720</v>
          </cell>
          <cell r="D3059">
            <v>1740</v>
          </cell>
          <cell r="P3059">
            <v>63</v>
          </cell>
          <cell r="Y3059">
            <v>1560</v>
          </cell>
          <cell r="AF3059">
            <v>1460</v>
          </cell>
          <cell r="AS3059">
            <v>1720</v>
          </cell>
        </row>
        <row r="3060">
          <cell r="A3060">
            <v>43299</v>
          </cell>
          <cell r="B3060">
            <v>1720</v>
          </cell>
          <cell r="D3060">
            <v>1730</v>
          </cell>
          <cell r="P3060">
            <v>63</v>
          </cell>
          <cell r="Y3060">
            <v>1560</v>
          </cell>
          <cell r="AS3060">
            <v>1720</v>
          </cell>
        </row>
        <row r="3061">
          <cell r="A3061">
            <v>43300</v>
          </cell>
          <cell r="B3061">
            <v>1720</v>
          </cell>
          <cell r="D3061">
            <v>1730</v>
          </cell>
          <cell r="P3061">
            <v>63</v>
          </cell>
          <cell r="Y3061">
            <v>1560</v>
          </cell>
          <cell r="AF3061">
            <v>1460</v>
          </cell>
          <cell r="AS3061">
            <v>1720</v>
          </cell>
        </row>
        <row r="3062">
          <cell r="A3062">
            <v>43301</v>
          </cell>
          <cell r="B3062">
            <v>1720</v>
          </cell>
          <cell r="D3062">
            <v>1730</v>
          </cell>
          <cell r="P3062">
            <v>63</v>
          </cell>
          <cell r="Y3062">
            <v>1560</v>
          </cell>
          <cell r="AF3062">
            <v>1460</v>
          </cell>
          <cell r="AS3062">
            <v>1720</v>
          </cell>
        </row>
        <row r="3063">
          <cell r="A3063">
            <v>43304</v>
          </cell>
          <cell r="B3063">
            <v>1730</v>
          </cell>
          <cell r="D3063">
            <v>1730</v>
          </cell>
          <cell r="P3063">
            <v>63</v>
          </cell>
          <cell r="Y3063">
            <v>1560</v>
          </cell>
          <cell r="AF3063">
            <v>1460</v>
          </cell>
          <cell r="AS3063">
            <v>1720</v>
          </cell>
          <cell r="AV3063">
            <v>1690</v>
          </cell>
        </row>
        <row r="3064">
          <cell r="A3064">
            <v>43305</v>
          </cell>
          <cell r="B3064">
            <v>1730</v>
          </cell>
          <cell r="D3064">
            <v>1730</v>
          </cell>
          <cell r="P3064">
            <v>63</v>
          </cell>
          <cell r="Y3064">
            <v>1560</v>
          </cell>
          <cell r="AF3064">
            <v>1460</v>
          </cell>
          <cell r="AS3064">
            <v>1720</v>
          </cell>
          <cell r="AV3064">
            <v>1690</v>
          </cell>
        </row>
        <row r="3065">
          <cell r="A3065">
            <v>43306</v>
          </cell>
          <cell r="B3065">
            <v>1730</v>
          </cell>
          <cell r="D3065">
            <v>1730</v>
          </cell>
          <cell r="P3065">
            <v>63</v>
          </cell>
          <cell r="Y3065">
            <v>1560</v>
          </cell>
          <cell r="AF3065">
            <v>1460</v>
          </cell>
          <cell r="AS3065">
            <v>1720</v>
          </cell>
          <cell r="AV3065">
            <v>1690</v>
          </cell>
        </row>
        <row r="3066">
          <cell r="A3066">
            <v>43307</v>
          </cell>
          <cell r="B3066">
            <v>1730</v>
          </cell>
          <cell r="D3066">
            <v>1730</v>
          </cell>
          <cell r="P3066">
            <v>63</v>
          </cell>
          <cell r="Y3066">
            <v>1560</v>
          </cell>
          <cell r="AF3066">
            <v>1460</v>
          </cell>
          <cell r="AV3066">
            <v>1690</v>
          </cell>
        </row>
        <row r="3067">
          <cell r="A3067">
            <v>43308</v>
          </cell>
          <cell r="B3067">
            <v>1730</v>
          </cell>
          <cell r="D3067">
            <v>1730</v>
          </cell>
          <cell r="P3067">
            <v>63</v>
          </cell>
          <cell r="Y3067">
            <v>1560</v>
          </cell>
          <cell r="AF3067">
            <v>1460</v>
          </cell>
          <cell r="AS3067">
            <v>1720</v>
          </cell>
          <cell r="AV3067">
            <v>1690</v>
          </cell>
        </row>
        <row r="3068">
          <cell r="A3068">
            <v>43311</v>
          </cell>
          <cell r="B3068">
            <v>1730</v>
          </cell>
          <cell r="D3068">
            <v>1730</v>
          </cell>
          <cell r="P3068">
            <v>63</v>
          </cell>
          <cell r="Y3068">
            <v>1560</v>
          </cell>
          <cell r="AF3068">
            <v>1460</v>
          </cell>
          <cell r="AS3068">
            <v>1720</v>
          </cell>
          <cell r="AV3068">
            <v>1690</v>
          </cell>
        </row>
        <row r="3069">
          <cell r="A3069">
            <v>43312</v>
          </cell>
          <cell r="B3069">
            <v>1730</v>
          </cell>
          <cell r="D3069">
            <v>1730</v>
          </cell>
          <cell r="P3069">
            <v>63</v>
          </cell>
          <cell r="Y3069">
            <v>1560</v>
          </cell>
          <cell r="AS3069">
            <v>1720</v>
          </cell>
        </row>
        <row r="3070">
          <cell r="A3070">
            <v>43313</v>
          </cell>
          <cell r="B3070">
            <v>1730</v>
          </cell>
          <cell r="D3070">
            <v>1730</v>
          </cell>
          <cell r="P3070">
            <v>63</v>
          </cell>
          <cell r="Y3070">
            <v>1560</v>
          </cell>
          <cell r="AS3070">
            <v>1720</v>
          </cell>
          <cell r="AV3070">
            <v>1680</v>
          </cell>
        </row>
        <row r="3071">
          <cell r="A3071">
            <v>43314</v>
          </cell>
          <cell r="B3071">
            <v>1730</v>
          </cell>
          <cell r="D3071">
            <v>1730</v>
          </cell>
          <cell r="P3071">
            <v>63</v>
          </cell>
          <cell r="Y3071">
            <v>1560</v>
          </cell>
          <cell r="AF3071">
            <v>1470</v>
          </cell>
          <cell r="AS3071">
            <v>1720</v>
          </cell>
          <cell r="AV3071">
            <v>1680</v>
          </cell>
        </row>
        <row r="3072">
          <cell r="A3072">
            <v>43315</v>
          </cell>
          <cell r="B3072">
            <v>1730</v>
          </cell>
          <cell r="D3072">
            <v>1730</v>
          </cell>
          <cell r="P3072">
            <v>63</v>
          </cell>
          <cell r="Y3072">
            <v>1560</v>
          </cell>
          <cell r="AF3072">
            <v>1470</v>
          </cell>
          <cell r="AS3072">
            <v>1720</v>
          </cell>
          <cell r="AV3072">
            <v>1680</v>
          </cell>
        </row>
        <row r="3073">
          <cell r="A3073">
            <v>43318</v>
          </cell>
          <cell r="B3073">
            <v>1730</v>
          </cell>
          <cell r="D3073">
            <v>1740</v>
          </cell>
          <cell r="P3073">
            <v>63</v>
          </cell>
          <cell r="Y3073">
            <v>1560</v>
          </cell>
          <cell r="AF3073">
            <v>1470</v>
          </cell>
          <cell r="AS3073">
            <v>1720</v>
          </cell>
          <cell r="AV3073">
            <v>1680</v>
          </cell>
        </row>
        <row r="3074">
          <cell r="A3074">
            <v>43319</v>
          </cell>
          <cell r="B3074">
            <v>1730</v>
          </cell>
          <cell r="D3074">
            <v>1740</v>
          </cell>
          <cell r="P3074">
            <v>63</v>
          </cell>
          <cell r="Y3074">
            <v>1560</v>
          </cell>
          <cell r="AF3074">
            <v>1470</v>
          </cell>
          <cell r="AS3074">
            <v>1720</v>
          </cell>
          <cell r="AV3074">
            <v>1680</v>
          </cell>
        </row>
        <row r="3075">
          <cell r="A3075">
            <v>43320</v>
          </cell>
          <cell r="B3075">
            <v>1730</v>
          </cell>
          <cell r="D3075">
            <v>1740</v>
          </cell>
          <cell r="P3075">
            <v>63</v>
          </cell>
          <cell r="Y3075">
            <v>1560</v>
          </cell>
          <cell r="AF3075">
            <v>1470</v>
          </cell>
          <cell r="AS3075">
            <v>1720</v>
          </cell>
        </row>
        <row r="3076">
          <cell r="A3076">
            <v>43321</v>
          </cell>
          <cell r="B3076">
            <v>1730</v>
          </cell>
          <cell r="D3076">
            <v>1740</v>
          </cell>
          <cell r="P3076">
            <v>63</v>
          </cell>
          <cell r="Y3076">
            <v>1560</v>
          </cell>
          <cell r="AF3076">
            <v>1470</v>
          </cell>
          <cell r="AS3076">
            <v>1720</v>
          </cell>
        </row>
        <row r="3077">
          <cell r="A3077">
            <v>43322</v>
          </cell>
          <cell r="B3077">
            <v>1730</v>
          </cell>
          <cell r="D3077">
            <v>1740</v>
          </cell>
          <cell r="P3077">
            <v>63</v>
          </cell>
          <cell r="Y3077">
            <v>1560</v>
          </cell>
          <cell r="AS3077">
            <v>1720</v>
          </cell>
        </row>
        <row r="3078">
          <cell r="A3078">
            <v>43325</v>
          </cell>
          <cell r="B3078">
            <v>1730</v>
          </cell>
          <cell r="D3078">
            <v>1750</v>
          </cell>
          <cell r="P3078">
            <v>63</v>
          </cell>
          <cell r="Y3078">
            <v>1560</v>
          </cell>
          <cell r="AS3078">
            <v>1720</v>
          </cell>
        </row>
        <row r="3079">
          <cell r="A3079">
            <v>43326</v>
          </cell>
          <cell r="B3079">
            <v>1730</v>
          </cell>
          <cell r="D3079">
            <v>1750</v>
          </cell>
          <cell r="P3079">
            <v>63</v>
          </cell>
          <cell r="Y3079">
            <v>1560</v>
          </cell>
          <cell r="AF3079">
            <v>1470</v>
          </cell>
          <cell r="AS3079">
            <v>1720</v>
          </cell>
        </row>
        <row r="3080">
          <cell r="A3080">
            <v>43327</v>
          </cell>
          <cell r="B3080">
            <v>1730</v>
          </cell>
          <cell r="D3080">
            <v>1750</v>
          </cell>
          <cell r="P3080">
            <v>63</v>
          </cell>
          <cell r="Y3080">
            <v>1560</v>
          </cell>
          <cell r="AF3080">
            <v>1470</v>
          </cell>
          <cell r="AS3080">
            <v>1720</v>
          </cell>
        </row>
        <row r="3081">
          <cell r="A3081">
            <v>43328</v>
          </cell>
          <cell r="B3081">
            <v>1730</v>
          </cell>
          <cell r="D3081">
            <v>1750</v>
          </cell>
          <cell r="P3081">
            <v>63</v>
          </cell>
          <cell r="Y3081">
            <v>1560</v>
          </cell>
          <cell r="AF3081">
            <v>1470</v>
          </cell>
          <cell r="AS3081">
            <v>1720</v>
          </cell>
        </row>
        <row r="3082">
          <cell r="A3082">
            <v>43329</v>
          </cell>
          <cell r="B3082">
            <v>1730</v>
          </cell>
          <cell r="D3082">
            <v>1750</v>
          </cell>
          <cell r="P3082">
            <v>63</v>
          </cell>
          <cell r="Y3082">
            <v>1560</v>
          </cell>
          <cell r="AF3082">
            <v>1470</v>
          </cell>
          <cell r="AS3082">
            <v>1720</v>
          </cell>
        </row>
        <row r="3083">
          <cell r="A3083">
            <v>43332</v>
          </cell>
          <cell r="B3083">
            <v>1740</v>
          </cell>
          <cell r="D3083">
            <v>1750</v>
          </cell>
          <cell r="P3083">
            <v>63</v>
          </cell>
          <cell r="Y3083">
            <v>1560</v>
          </cell>
          <cell r="AI3083">
            <v>1630</v>
          </cell>
          <cell r="AS3083">
            <v>1720</v>
          </cell>
          <cell r="AV3083">
            <v>1700</v>
          </cell>
        </row>
        <row r="3084">
          <cell r="A3084">
            <v>43333</v>
          </cell>
          <cell r="B3084">
            <v>1740</v>
          </cell>
          <cell r="D3084">
            <v>1750</v>
          </cell>
          <cell r="P3084">
            <v>63</v>
          </cell>
          <cell r="T3084">
            <v>1590</v>
          </cell>
          <cell r="V3084">
            <v>1580</v>
          </cell>
          <cell r="Y3084">
            <v>1560</v>
          </cell>
          <cell r="AB3084">
            <v>1600</v>
          </cell>
          <cell r="AH3084" t="str">
            <v>停收</v>
          </cell>
          <cell r="AK3084">
            <v>1550</v>
          </cell>
          <cell r="AN3084">
            <v>1610</v>
          </cell>
          <cell r="AS3084">
            <v>1740</v>
          </cell>
        </row>
        <row r="3085">
          <cell r="A3085">
            <v>43334</v>
          </cell>
          <cell r="B3085">
            <v>1740</v>
          </cell>
          <cell r="D3085">
            <v>1750</v>
          </cell>
          <cell r="P3085">
            <v>63</v>
          </cell>
          <cell r="Y3085">
            <v>1560</v>
          </cell>
          <cell r="AS3085">
            <v>1740</v>
          </cell>
        </row>
        <row r="3086">
          <cell r="A3086">
            <v>43335</v>
          </cell>
          <cell r="B3086">
            <v>1740</v>
          </cell>
          <cell r="D3086">
            <v>1760</v>
          </cell>
          <cell r="P3086">
            <v>63</v>
          </cell>
          <cell r="Y3086">
            <v>1560</v>
          </cell>
          <cell r="AS3086">
            <v>1740</v>
          </cell>
        </row>
        <row r="3087">
          <cell r="A3087">
            <v>43336</v>
          </cell>
          <cell r="B3087">
            <v>1760</v>
          </cell>
          <cell r="D3087">
            <v>1760</v>
          </cell>
          <cell r="P3087">
            <v>63</v>
          </cell>
          <cell r="Y3087">
            <v>1560</v>
          </cell>
          <cell r="AS3087">
            <v>1740</v>
          </cell>
        </row>
        <row r="3088">
          <cell r="A3088">
            <v>43339</v>
          </cell>
          <cell r="B3088">
            <v>1760</v>
          </cell>
          <cell r="D3088">
            <v>1760</v>
          </cell>
          <cell r="P3088">
            <v>63</v>
          </cell>
          <cell r="Y3088">
            <v>1570</v>
          </cell>
          <cell r="AF3088">
            <v>1470</v>
          </cell>
          <cell r="AS3088">
            <v>1750</v>
          </cell>
        </row>
        <row r="3089">
          <cell r="A3089">
            <v>43340</v>
          </cell>
          <cell r="B3089">
            <v>1760</v>
          </cell>
          <cell r="D3089">
            <v>1760</v>
          </cell>
          <cell r="P3089">
            <v>63</v>
          </cell>
          <cell r="Y3089">
            <v>1570</v>
          </cell>
          <cell r="AF3089">
            <v>1470</v>
          </cell>
          <cell r="AS3089">
            <v>1750</v>
          </cell>
        </row>
        <row r="3090">
          <cell r="A3090">
            <v>43341</v>
          </cell>
          <cell r="B3090">
            <v>1760</v>
          </cell>
          <cell r="D3090">
            <v>1730</v>
          </cell>
          <cell r="P3090">
            <v>63</v>
          </cell>
          <cell r="Y3090">
            <v>1570</v>
          </cell>
          <cell r="AF3090">
            <v>1470</v>
          </cell>
          <cell r="AL3090">
            <v>1640</v>
          </cell>
          <cell r="AS3090">
            <v>1750</v>
          </cell>
        </row>
        <row r="3091">
          <cell r="A3091">
            <v>43342</v>
          </cell>
          <cell r="B3091">
            <v>1760</v>
          </cell>
          <cell r="D3091">
            <v>1730</v>
          </cell>
          <cell r="P3091">
            <v>63</v>
          </cell>
          <cell r="T3091">
            <v>1560</v>
          </cell>
          <cell r="Y3091">
            <v>1570</v>
          </cell>
          <cell r="AL3091">
            <v>1640</v>
          </cell>
          <cell r="AS3091">
            <v>1760</v>
          </cell>
        </row>
        <row r="3092">
          <cell r="A3092">
            <v>43343</v>
          </cell>
          <cell r="B3092">
            <v>1760</v>
          </cell>
          <cell r="D3092">
            <v>1740</v>
          </cell>
          <cell r="P3092">
            <v>63</v>
          </cell>
          <cell r="AT3092">
            <v>1630</v>
          </cell>
        </row>
        <row r="3093">
          <cell r="A3093">
            <v>43346</v>
          </cell>
          <cell r="B3093">
            <v>1760</v>
          </cell>
          <cell r="C3093"/>
          <cell r="D3093">
            <v>1740</v>
          </cell>
          <cell r="E3093"/>
          <cell r="H3093"/>
          <cell r="I3093"/>
          <cell r="J3093"/>
          <cell r="K3093"/>
          <cell r="L3093"/>
          <cell r="M3093"/>
          <cell r="N3093"/>
          <cell r="O3093"/>
          <cell r="P3093">
            <v>63</v>
          </cell>
          <cell r="Q3093"/>
          <cell r="R3093"/>
          <cell r="S3093"/>
          <cell r="T3093"/>
          <cell r="U3093"/>
          <cell r="V3093"/>
          <cell r="W3093"/>
          <cell r="X3093"/>
          <cell r="Z3093"/>
          <cell r="AA3093"/>
          <cell r="AB3093"/>
          <cell r="AC3093"/>
          <cell r="AD3093"/>
          <cell r="AE3093"/>
          <cell r="AH3093"/>
          <cell r="AJ3093"/>
          <cell r="AK3093"/>
          <cell r="AN3093"/>
          <cell r="AO3093"/>
          <cell r="AP3093"/>
          <cell r="AQ3093"/>
          <cell r="AR3093"/>
          <cell r="AT3093">
            <v>1630</v>
          </cell>
        </row>
        <row r="3094">
          <cell r="A3094">
            <v>43347</v>
          </cell>
          <cell r="B3094">
            <v>1770</v>
          </cell>
          <cell r="C3094"/>
          <cell r="D3094">
            <v>1740</v>
          </cell>
          <cell r="E3094"/>
          <cell r="H3094"/>
          <cell r="I3094"/>
          <cell r="J3094"/>
          <cell r="K3094"/>
          <cell r="L3094"/>
          <cell r="M3094"/>
          <cell r="N3094"/>
          <cell r="O3094"/>
          <cell r="P3094">
            <v>63</v>
          </cell>
          <cell r="Q3094"/>
          <cell r="R3094"/>
          <cell r="S3094"/>
          <cell r="T3094"/>
          <cell r="U3094"/>
          <cell r="V3094">
            <v>1580</v>
          </cell>
          <cell r="W3094"/>
          <cell r="X3094"/>
          <cell r="Z3094"/>
          <cell r="AA3094"/>
          <cell r="AB3094">
            <v>1600</v>
          </cell>
          <cell r="AC3094"/>
          <cell r="AD3094"/>
          <cell r="AE3094"/>
          <cell r="AH3094"/>
          <cell r="AJ3094"/>
          <cell r="AK3094">
            <v>1550</v>
          </cell>
          <cell r="AL3094">
            <v>1650</v>
          </cell>
          <cell r="AN3094">
            <v>1610</v>
          </cell>
          <cell r="AO3094"/>
          <cell r="AP3094"/>
          <cell r="AQ3094"/>
          <cell r="AR3094"/>
          <cell r="AT3094">
            <v>1630</v>
          </cell>
        </row>
        <row r="3095">
          <cell r="A3095">
            <v>43348</v>
          </cell>
          <cell r="B3095">
            <v>1770</v>
          </cell>
          <cell r="C3095"/>
          <cell r="D3095">
            <v>1740</v>
          </cell>
          <cell r="E3095"/>
          <cell r="H3095"/>
          <cell r="I3095"/>
          <cell r="J3095"/>
          <cell r="K3095"/>
          <cell r="L3095"/>
          <cell r="M3095"/>
          <cell r="N3095"/>
          <cell r="O3095"/>
          <cell r="P3095">
            <v>63</v>
          </cell>
          <cell r="Q3095"/>
          <cell r="R3095"/>
          <cell r="S3095"/>
          <cell r="T3095"/>
          <cell r="U3095">
            <v>160</v>
          </cell>
          <cell r="V3095">
            <v>1580</v>
          </cell>
          <cell r="W3095"/>
          <cell r="X3095"/>
          <cell r="Z3095">
            <v>160</v>
          </cell>
          <cell r="AA3095"/>
          <cell r="AB3095">
            <v>1600</v>
          </cell>
          <cell r="AC3095"/>
          <cell r="AD3095"/>
          <cell r="AE3095"/>
          <cell r="AF3095">
            <v>1540</v>
          </cell>
          <cell r="AH3095"/>
          <cell r="AJ3095">
            <v>110</v>
          </cell>
          <cell r="AK3095">
            <v>1550</v>
          </cell>
          <cell r="AN3095">
            <v>1610</v>
          </cell>
          <cell r="AO3095"/>
          <cell r="AP3095"/>
          <cell r="AQ3095"/>
          <cell r="AR3095"/>
          <cell r="AT3095">
            <v>1630</v>
          </cell>
        </row>
        <row r="3096">
          <cell r="A3096">
            <v>43349</v>
          </cell>
          <cell r="B3096">
            <v>1770</v>
          </cell>
          <cell r="C3096"/>
          <cell r="D3096">
            <v>1740</v>
          </cell>
          <cell r="E3096"/>
          <cell r="H3096"/>
          <cell r="I3096"/>
          <cell r="J3096"/>
          <cell r="K3096"/>
          <cell r="L3096"/>
          <cell r="M3096"/>
          <cell r="N3096"/>
          <cell r="O3096"/>
          <cell r="P3096">
            <v>61</v>
          </cell>
          <cell r="Q3096"/>
          <cell r="R3096"/>
          <cell r="S3096"/>
          <cell r="T3096"/>
          <cell r="U3096"/>
          <cell r="V3096">
            <v>1580</v>
          </cell>
          <cell r="W3096"/>
          <cell r="X3096"/>
          <cell r="Z3096"/>
          <cell r="AA3096"/>
          <cell r="AB3096">
            <v>1600</v>
          </cell>
          <cell r="AC3096"/>
          <cell r="AD3096"/>
          <cell r="AE3096"/>
          <cell r="AH3096"/>
          <cell r="AJ3096"/>
          <cell r="AK3096">
            <v>1550</v>
          </cell>
          <cell r="AN3096">
            <v>1610</v>
          </cell>
          <cell r="AO3096"/>
          <cell r="AP3096"/>
          <cell r="AQ3096"/>
          <cell r="AR3096"/>
          <cell r="AT3096">
            <v>1630</v>
          </cell>
        </row>
        <row r="3097">
          <cell r="A3097">
            <v>43350</v>
          </cell>
          <cell r="B3097">
            <v>1770</v>
          </cell>
          <cell r="C3097"/>
          <cell r="D3097">
            <v>1740</v>
          </cell>
          <cell r="E3097"/>
          <cell r="H3097"/>
          <cell r="I3097"/>
          <cell r="J3097"/>
          <cell r="K3097"/>
          <cell r="L3097"/>
          <cell r="M3097"/>
          <cell r="N3097"/>
          <cell r="O3097"/>
          <cell r="P3097"/>
          <cell r="Q3097"/>
          <cell r="R3097"/>
          <cell r="S3097"/>
          <cell r="T3097"/>
          <cell r="U3097"/>
          <cell r="V3097">
            <v>1580</v>
          </cell>
          <cell r="W3097"/>
          <cell r="X3097"/>
          <cell r="Z3097"/>
          <cell r="AA3097"/>
          <cell r="AB3097">
            <v>1600</v>
          </cell>
          <cell r="AC3097"/>
          <cell r="AD3097"/>
          <cell r="AE3097"/>
          <cell r="AH3097"/>
          <cell r="AJ3097"/>
          <cell r="AK3097">
            <v>1550</v>
          </cell>
          <cell r="AN3097">
            <v>1610</v>
          </cell>
          <cell r="AO3097"/>
          <cell r="AP3097"/>
          <cell r="AQ3097"/>
          <cell r="AR3097"/>
          <cell r="AT3097">
            <v>1630</v>
          </cell>
        </row>
        <row r="3098">
          <cell r="A3098">
            <v>43353</v>
          </cell>
          <cell r="B3098">
            <v>1770</v>
          </cell>
          <cell r="C3098"/>
          <cell r="D3098">
            <v>1750</v>
          </cell>
          <cell r="E3098"/>
          <cell r="H3098"/>
          <cell r="I3098"/>
          <cell r="J3098"/>
          <cell r="K3098"/>
          <cell r="L3098"/>
          <cell r="M3098"/>
          <cell r="N3098"/>
          <cell r="O3098"/>
          <cell r="P3098"/>
          <cell r="Q3098"/>
          <cell r="R3098"/>
          <cell r="S3098"/>
          <cell r="T3098"/>
          <cell r="U3098"/>
          <cell r="V3098">
            <v>1580</v>
          </cell>
          <cell r="W3098"/>
          <cell r="X3098"/>
          <cell r="Z3098"/>
          <cell r="AA3098"/>
          <cell r="AB3098">
            <v>1600</v>
          </cell>
          <cell r="AC3098"/>
          <cell r="AD3098"/>
          <cell r="AE3098"/>
          <cell r="AH3098"/>
          <cell r="AJ3098"/>
          <cell r="AK3098">
            <v>1550</v>
          </cell>
          <cell r="AN3098">
            <v>1610</v>
          </cell>
          <cell r="AO3098"/>
          <cell r="AP3098"/>
          <cell r="AQ3098"/>
          <cell r="AR3098"/>
          <cell r="AS3098">
            <v>1740</v>
          </cell>
          <cell r="AT3098">
            <v>1630</v>
          </cell>
          <cell r="AV3098">
            <v>1720</v>
          </cell>
        </row>
        <row r="3099">
          <cell r="A3099">
            <v>43354</v>
          </cell>
          <cell r="B3099">
            <v>1770</v>
          </cell>
          <cell r="C3099"/>
          <cell r="D3099">
            <v>1750</v>
          </cell>
          <cell r="E3099"/>
        </row>
        <row r="3100">
          <cell r="A3100">
            <v>43355</v>
          </cell>
          <cell r="B3100">
            <v>1770</v>
          </cell>
          <cell r="C3100"/>
          <cell r="D3100">
            <v>1750</v>
          </cell>
          <cell r="E3100"/>
        </row>
        <row r="3101">
          <cell r="A3101">
            <v>43356</v>
          </cell>
          <cell r="B3101">
            <v>1770</v>
          </cell>
          <cell r="C3101"/>
          <cell r="D3101">
            <v>1750</v>
          </cell>
          <cell r="E3101"/>
          <cell r="P3101">
            <v>62</v>
          </cell>
          <cell r="U3101">
            <v>155</v>
          </cell>
          <cell r="V3101">
            <v>1580</v>
          </cell>
          <cell r="Z3101">
            <v>160</v>
          </cell>
          <cell r="AB3101">
            <v>1600</v>
          </cell>
          <cell r="AJ3101">
            <v>110</v>
          </cell>
          <cell r="AK3101">
            <v>1550</v>
          </cell>
          <cell r="AN3101">
            <v>1610</v>
          </cell>
          <cell r="AT3101">
            <v>1630</v>
          </cell>
        </row>
        <row r="3102">
          <cell r="A3102">
            <v>43357</v>
          </cell>
          <cell r="B3102">
            <v>1770</v>
          </cell>
          <cell r="C3102"/>
          <cell r="D3102">
            <v>1750</v>
          </cell>
          <cell r="E3102"/>
          <cell r="V3102">
            <v>1580</v>
          </cell>
          <cell r="AB3102">
            <v>1600</v>
          </cell>
          <cell r="AI3102">
            <v>1640</v>
          </cell>
          <cell r="AK3102">
            <v>1550</v>
          </cell>
          <cell r="AN3102">
            <v>1610</v>
          </cell>
          <cell r="AT3102">
            <v>1630</v>
          </cell>
          <cell r="AV3102">
            <v>1740</v>
          </cell>
        </row>
        <row r="3103">
          <cell r="A3103">
            <v>43360</v>
          </cell>
          <cell r="B3103">
            <v>1770</v>
          </cell>
          <cell r="C3103"/>
          <cell r="D3103">
            <v>1750</v>
          </cell>
          <cell r="E3103"/>
        </row>
        <row r="3104">
          <cell r="A3104">
            <v>43361</v>
          </cell>
          <cell r="B3104">
            <v>1770</v>
          </cell>
          <cell r="C3104"/>
          <cell r="D3104">
            <v>1755</v>
          </cell>
          <cell r="E3104"/>
          <cell r="AF3104">
            <v>1540</v>
          </cell>
        </row>
        <row r="3105">
          <cell r="A3105">
            <v>43362</v>
          </cell>
          <cell r="B3105">
            <v>1770</v>
          </cell>
          <cell r="C3105"/>
          <cell r="D3105">
            <v>1755</v>
          </cell>
          <cell r="E3105"/>
        </row>
        <row r="3106">
          <cell r="A3106">
            <v>43363</v>
          </cell>
          <cell r="B3106">
            <v>1770</v>
          </cell>
          <cell r="C3106"/>
          <cell r="D3106">
            <v>1755</v>
          </cell>
          <cell r="E3106"/>
          <cell r="P3106">
            <v>62</v>
          </cell>
          <cell r="T3106">
            <v>1560</v>
          </cell>
          <cell r="U3106">
            <v>155</v>
          </cell>
          <cell r="V3106">
            <v>1580</v>
          </cell>
          <cell r="Z3106">
            <v>160</v>
          </cell>
          <cell r="AB3106">
            <v>1600</v>
          </cell>
          <cell r="AJ3106">
            <v>125</v>
          </cell>
          <cell r="AK3106">
            <v>1550</v>
          </cell>
          <cell r="AN3106">
            <v>1610</v>
          </cell>
          <cell r="AT3106">
            <v>1720</v>
          </cell>
        </row>
        <row r="3107">
          <cell r="A3107">
            <v>43364</v>
          </cell>
          <cell r="B3107">
            <v>1770</v>
          </cell>
          <cell r="C3107"/>
          <cell r="D3107">
            <v>1745</v>
          </cell>
        </row>
        <row r="3108">
          <cell r="A3108">
            <v>43368</v>
          </cell>
          <cell r="B3108">
            <v>1770</v>
          </cell>
          <cell r="C3108"/>
          <cell r="D3108">
            <v>1745</v>
          </cell>
        </row>
        <row r="3109">
          <cell r="A3109">
            <v>43369</v>
          </cell>
          <cell r="B3109">
            <v>1770</v>
          </cell>
          <cell r="C3109"/>
          <cell r="D3109">
            <v>1745</v>
          </cell>
          <cell r="AF3109">
            <v>1580</v>
          </cell>
        </row>
        <row r="3110">
          <cell r="A3110">
            <v>43370</v>
          </cell>
          <cell r="B3110">
            <v>1770</v>
          </cell>
          <cell r="C3110"/>
          <cell r="D3110">
            <v>1745</v>
          </cell>
          <cell r="P3110">
            <v>62</v>
          </cell>
          <cell r="U3110">
            <v>160</v>
          </cell>
          <cell r="Z3110">
            <v>160</v>
          </cell>
          <cell r="AJ3110">
            <v>125</v>
          </cell>
        </row>
        <row r="3111">
          <cell r="A3111">
            <v>43371</v>
          </cell>
          <cell r="B3111">
            <v>1770</v>
          </cell>
          <cell r="C3111"/>
          <cell r="D3111">
            <v>1745</v>
          </cell>
          <cell r="AB3111">
            <v>1640</v>
          </cell>
          <cell r="AT3111">
            <v>1700</v>
          </cell>
        </row>
        <row r="3112">
          <cell r="A3112">
            <v>43381</v>
          </cell>
          <cell r="B3112">
            <v>1785</v>
          </cell>
          <cell r="D3112">
            <v>1780</v>
          </cell>
          <cell r="T3112">
            <v>1600</v>
          </cell>
          <cell r="V3112">
            <v>1580</v>
          </cell>
          <cell r="AB3112">
            <v>1610</v>
          </cell>
          <cell r="AF3112">
            <v>1550</v>
          </cell>
        </row>
        <row r="3113">
          <cell r="A3113">
            <v>43382</v>
          </cell>
          <cell r="B3113">
            <v>1775</v>
          </cell>
          <cell r="D3113">
            <v>1770</v>
          </cell>
          <cell r="P3113">
            <v>62</v>
          </cell>
          <cell r="U3113">
            <v>160</v>
          </cell>
          <cell r="Y3113">
            <v>1630</v>
          </cell>
          <cell r="Z3113">
            <v>160</v>
          </cell>
          <cell r="AH3113">
            <v>1550</v>
          </cell>
          <cell r="AJ3113">
            <v>125</v>
          </cell>
          <cell r="BA3113">
            <v>1840</v>
          </cell>
          <cell r="BC3113">
            <v>1880</v>
          </cell>
        </row>
        <row r="3114">
          <cell r="A3114">
            <v>43383</v>
          </cell>
          <cell r="B3114">
            <v>1765</v>
          </cell>
          <cell r="D3114">
            <v>1760</v>
          </cell>
          <cell r="BA3114">
            <v>1840</v>
          </cell>
          <cell r="BC3114">
            <v>1890</v>
          </cell>
        </row>
        <row r="3115">
          <cell r="A3115">
            <v>43384</v>
          </cell>
          <cell r="B3115">
            <v>1760</v>
          </cell>
          <cell r="D3115">
            <v>1760</v>
          </cell>
          <cell r="BA3115">
            <v>1844</v>
          </cell>
          <cell r="BC3115">
            <v>1900</v>
          </cell>
        </row>
        <row r="3116">
          <cell r="A3116">
            <v>43385</v>
          </cell>
          <cell r="B3116">
            <v>1760</v>
          </cell>
          <cell r="D3116">
            <v>1760</v>
          </cell>
          <cell r="BA3116">
            <v>1860</v>
          </cell>
          <cell r="BC3116">
            <v>1920</v>
          </cell>
        </row>
        <row r="3117">
          <cell r="A3117">
            <v>43388</v>
          </cell>
          <cell r="B3117">
            <v>1770</v>
          </cell>
          <cell r="D3117">
            <v>1770</v>
          </cell>
          <cell r="V3117">
            <v>1580</v>
          </cell>
          <cell r="AB3117">
            <v>1610</v>
          </cell>
          <cell r="AF3117">
            <v>1540</v>
          </cell>
          <cell r="AH3117">
            <v>1550</v>
          </cell>
          <cell r="AT3117">
            <v>1700</v>
          </cell>
          <cell r="BA3117">
            <v>1900</v>
          </cell>
          <cell r="BC3117">
            <v>1920</v>
          </cell>
        </row>
        <row r="3118">
          <cell r="A3118">
            <v>43389</v>
          </cell>
          <cell r="B3118">
            <v>1780</v>
          </cell>
          <cell r="D3118">
            <v>1780</v>
          </cell>
          <cell r="P3118">
            <v>70</v>
          </cell>
          <cell r="U3118">
            <v>160</v>
          </cell>
          <cell r="Z3118">
            <v>160</v>
          </cell>
          <cell r="AJ3118">
            <v>125</v>
          </cell>
          <cell r="BA3118">
            <v>1900</v>
          </cell>
          <cell r="BC3118">
            <v>1920</v>
          </cell>
        </row>
        <row r="3119">
          <cell r="A3119">
            <v>43390</v>
          </cell>
          <cell r="B3119">
            <v>1790</v>
          </cell>
          <cell r="D3119">
            <v>1790</v>
          </cell>
          <cell r="T3119">
            <v>1560</v>
          </cell>
          <cell r="AB3119">
            <v>1630</v>
          </cell>
          <cell r="AK3119">
            <v>1630</v>
          </cell>
          <cell r="AL3119">
            <v>1670</v>
          </cell>
          <cell r="AT3119">
            <v>1700</v>
          </cell>
          <cell r="BA3119">
            <v>1910</v>
          </cell>
          <cell r="BC3119">
            <v>1920</v>
          </cell>
        </row>
        <row r="3120">
          <cell r="A3120">
            <v>43391</v>
          </cell>
          <cell r="B3120">
            <v>1800</v>
          </cell>
          <cell r="D3120">
            <v>1800</v>
          </cell>
          <cell r="BA3120">
            <v>1930</v>
          </cell>
          <cell r="BC3120">
            <v>1920</v>
          </cell>
        </row>
        <row r="3121">
          <cell r="A3121">
            <v>43392</v>
          </cell>
          <cell r="B3121">
            <v>1800</v>
          </cell>
          <cell r="D3121">
            <v>1810</v>
          </cell>
          <cell r="BA3121">
            <v>1940</v>
          </cell>
          <cell r="BC3121">
            <v>1940</v>
          </cell>
        </row>
        <row r="3122">
          <cell r="A3122">
            <v>43395</v>
          </cell>
          <cell r="B3122">
            <v>1820</v>
          </cell>
          <cell r="D3122">
            <v>1830</v>
          </cell>
          <cell r="T3122">
            <v>1600</v>
          </cell>
          <cell r="V3122">
            <v>1580</v>
          </cell>
          <cell r="AB3122">
            <v>1650</v>
          </cell>
          <cell r="AH3122">
            <v>1550</v>
          </cell>
          <cell r="AI3122">
            <v>1610</v>
          </cell>
          <cell r="AK3122">
            <v>1650</v>
          </cell>
          <cell r="AN3122">
            <v>1650</v>
          </cell>
          <cell r="AT3122">
            <v>1700</v>
          </cell>
          <cell r="BA3122">
            <v>1970</v>
          </cell>
          <cell r="BC3122">
            <v>1950</v>
          </cell>
        </row>
        <row r="3123">
          <cell r="A3123">
            <v>43396</v>
          </cell>
          <cell r="B3123">
            <v>1830</v>
          </cell>
          <cell r="D3123">
            <v>1830</v>
          </cell>
          <cell r="P3123">
            <v>70</v>
          </cell>
          <cell r="U3123">
            <v>165</v>
          </cell>
          <cell r="Z3123">
            <v>140</v>
          </cell>
          <cell r="AJ3123">
            <v>125</v>
          </cell>
          <cell r="BA3123">
            <v>1990</v>
          </cell>
          <cell r="BC3123">
            <v>1960</v>
          </cell>
        </row>
        <row r="3124">
          <cell r="A3124">
            <v>43397</v>
          </cell>
          <cell r="B3124">
            <v>1830</v>
          </cell>
          <cell r="D3124">
            <v>1835</v>
          </cell>
          <cell r="T3124">
            <v>1650</v>
          </cell>
          <cell r="BA3124">
            <v>1990</v>
          </cell>
          <cell r="BC3124">
            <v>1980</v>
          </cell>
        </row>
        <row r="3125">
          <cell r="A3125">
            <v>43398</v>
          </cell>
          <cell r="B3125">
            <v>1830</v>
          </cell>
          <cell r="D3125">
            <v>1835</v>
          </cell>
          <cell r="Y3125">
            <v>1650</v>
          </cell>
          <cell r="AL3125">
            <v>1760</v>
          </cell>
          <cell r="AS3125">
            <v>1820</v>
          </cell>
          <cell r="BA3125">
            <v>1990</v>
          </cell>
          <cell r="BC3125">
            <v>2000</v>
          </cell>
        </row>
        <row r="3126">
          <cell r="A3126">
            <v>43399</v>
          </cell>
          <cell r="B3126">
            <v>1840</v>
          </cell>
          <cell r="C3126">
            <v>1790</v>
          </cell>
          <cell r="D3126">
            <v>1835</v>
          </cell>
          <cell r="H3126">
            <v>1950</v>
          </cell>
          <cell r="I3126">
            <v>0</v>
          </cell>
          <cell r="J3126">
            <v>1980</v>
          </cell>
          <cell r="K3126">
            <v>32</v>
          </cell>
          <cell r="L3126">
            <v>1950</v>
          </cell>
          <cell r="M3126">
            <v>-10</v>
          </cell>
          <cell r="N3126">
            <v>1920</v>
          </cell>
          <cell r="O3126">
            <v>-19</v>
          </cell>
          <cell r="P3126">
            <v>70</v>
          </cell>
          <cell r="Q3126">
            <v>80</v>
          </cell>
          <cell r="R3126">
            <v>68</v>
          </cell>
          <cell r="S3126">
            <v>59</v>
          </cell>
          <cell r="U3126">
            <v>165</v>
          </cell>
          <cell r="V3126">
            <v>1580</v>
          </cell>
          <cell r="Z3126">
            <v>140</v>
          </cell>
          <cell r="AB3126">
            <v>1660</v>
          </cell>
          <cell r="AF3126">
            <v>1560</v>
          </cell>
          <cell r="AH3126">
            <v>1550</v>
          </cell>
          <cell r="AI3126">
            <v>1730</v>
          </cell>
          <cell r="AJ3126">
            <v>125</v>
          </cell>
          <cell r="BA3126">
            <v>1990</v>
          </cell>
          <cell r="BC3126">
            <v>2000</v>
          </cell>
        </row>
        <row r="3127">
          <cell r="A3127">
            <v>43402</v>
          </cell>
          <cell r="B3127">
            <v>1840</v>
          </cell>
          <cell r="D3127">
            <v>1845</v>
          </cell>
          <cell r="V3127">
            <v>1580</v>
          </cell>
          <cell r="AB3127">
            <v>1680</v>
          </cell>
          <cell r="AH3127">
            <v>1550</v>
          </cell>
          <cell r="AK3127">
            <v>1650</v>
          </cell>
          <cell r="AN3127">
            <v>1650</v>
          </cell>
          <cell r="AT3127">
            <v>1700</v>
          </cell>
          <cell r="BA3127">
            <v>1990</v>
          </cell>
          <cell r="BC3127">
            <v>2000</v>
          </cell>
        </row>
        <row r="3128">
          <cell r="A3128">
            <v>43403</v>
          </cell>
          <cell r="B3128">
            <v>1850</v>
          </cell>
          <cell r="D3128">
            <v>1845</v>
          </cell>
          <cell r="BA3128">
            <v>1990</v>
          </cell>
          <cell r="BC3128">
            <v>2000</v>
          </cell>
        </row>
        <row r="3129">
          <cell r="A3129">
            <v>43404</v>
          </cell>
          <cell r="B3129">
            <v>1850</v>
          </cell>
          <cell r="D3129">
            <v>1855</v>
          </cell>
          <cell r="BA3129">
            <v>1990</v>
          </cell>
          <cell r="BC3129">
            <v>1990</v>
          </cell>
        </row>
        <row r="3130">
          <cell r="A3130">
            <v>43405</v>
          </cell>
          <cell r="B3130">
            <v>1860</v>
          </cell>
          <cell r="D3130">
            <v>1855</v>
          </cell>
          <cell r="P3130">
            <v>65</v>
          </cell>
          <cell r="Q3130">
            <v>75</v>
          </cell>
          <cell r="R3130">
            <v>63</v>
          </cell>
          <cell r="S3130">
            <v>56</v>
          </cell>
          <cell r="U3130">
            <v>170</v>
          </cell>
          <cell r="Z3130">
            <v>140</v>
          </cell>
          <cell r="AJ3130">
            <v>125</v>
          </cell>
          <cell r="BA3130">
            <v>1990</v>
          </cell>
          <cell r="BC3130">
            <v>1986</v>
          </cell>
        </row>
        <row r="3131">
          <cell r="A3131">
            <v>43406</v>
          </cell>
          <cell r="B3131">
            <v>1850</v>
          </cell>
          <cell r="C3131">
            <v>1820</v>
          </cell>
          <cell r="D3131">
            <v>1855</v>
          </cell>
          <cell r="E3131">
            <v>1810</v>
          </cell>
          <cell r="H3131">
            <v>1970</v>
          </cell>
          <cell r="I3131">
            <v>-5</v>
          </cell>
          <cell r="J3131">
            <v>2000</v>
          </cell>
          <cell r="K3131">
            <v>27</v>
          </cell>
          <cell r="L3131">
            <v>1970</v>
          </cell>
          <cell r="M3131">
            <v>-15</v>
          </cell>
          <cell r="N3131">
            <v>1960</v>
          </cell>
          <cell r="O3131">
            <v>-6</v>
          </cell>
          <cell r="P3131">
            <v>65</v>
          </cell>
          <cell r="Q3131">
            <v>75</v>
          </cell>
          <cell r="R3131">
            <v>63</v>
          </cell>
          <cell r="S3131">
            <v>56</v>
          </cell>
          <cell r="V3131">
            <v>1580</v>
          </cell>
          <cell r="W3131">
            <v>1600</v>
          </cell>
          <cell r="AB3131">
            <v>1680</v>
          </cell>
          <cell r="AC3131">
            <v>1610</v>
          </cell>
          <cell r="AD3131">
            <v>1650</v>
          </cell>
          <cell r="AH3131">
            <v>1570</v>
          </cell>
          <cell r="AK3131">
            <v>1700</v>
          </cell>
          <cell r="AL3131">
            <v>1760</v>
          </cell>
          <cell r="AN3131">
            <v>1650</v>
          </cell>
          <cell r="AO3131">
            <v>1620</v>
          </cell>
          <cell r="AP3131">
            <v>1650</v>
          </cell>
          <cell r="AS3131">
            <v>1850</v>
          </cell>
          <cell r="AT3131">
            <v>1700</v>
          </cell>
          <cell r="AW3131">
            <v>1750</v>
          </cell>
          <cell r="AX3131">
            <v>1600</v>
          </cell>
          <cell r="AY3131">
            <v>1880</v>
          </cell>
          <cell r="BA3131">
            <v>1990</v>
          </cell>
          <cell r="BC3131">
            <v>1986</v>
          </cell>
          <cell r="BD3131">
            <v>2010</v>
          </cell>
          <cell r="BE3131">
            <v>2040</v>
          </cell>
          <cell r="BF3131">
            <v>1954</v>
          </cell>
          <cell r="BI3131">
            <v>2220</v>
          </cell>
          <cell r="BJ3131">
            <v>2120</v>
          </cell>
          <cell r="BK3131">
            <v>1980</v>
          </cell>
          <cell r="BL3131">
            <v>1980</v>
          </cell>
        </row>
        <row r="3132">
          <cell r="A3132">
            <v>43409</v>
          </cell>
          <cell r="B3132">
            <v>1835</v>
          </cell>
          <cell r="D3132">
            <v>1845</v>
          </cell>
          <cell r="BA3132">
            <v>1990</v>
          </cell>
          <cell r="BC3132">
            <v>1986</v>
          </cell>
        </row>
        <row r="3133">
          <cell r="A3133">
            <v>43410</v>
          </cell>
          <cell r="B3133">
            <v>1840</v>
          </cell>
          <cell r="D3133">
            <v>1850</v>
          </cell>
          <cell r="V3133">
            <v>1580</v>
          </cell>
          <cell r="AB3133">
            <v>1690</v>
          </cell>
          <cell r="AH3133">
            <v>1570</v>
          </cell>
          <cell r="AK3133">
            <v>1700</v>
          </cell>
          <cell r="AN3133">
            <v>1650</v>
          </cell>
          <cell r="AT3133">
            <v>1700</v>
          </cell>
          <cell r="BA3133">
            <v>1990</v>
          </cell>
          <cell r="BC3133">
            <v>1986</v>
          </cell>
        </row>
        <row r="3134">
          <cell r="A3134">
            <v>43411</v>
          </cell>
          <cell r="B3134">
            <v>1860</v>
          </cell>
          <cell r="D3134">
            <v>1850</v>
          </cell>
          <cell r="BA3134">
            <v>2000</v>
          </cell>
          <cell r="BC3134">
            <v>1986</v>
          </cell>
        </row>
        <row r="3135">
          <cell r="A3135">
            <v>43412</v>
          </cell>
          <cell r="B3135">
            <v>1870</v>
          </cell>
          <cell r="D3135">
            <v>1860</v>
          </cell>
          <cell r="P3135">
            <v>68</v>
          </cell>
          <cell r="Q3135">
            <v>78</v>
          </cell>
          <cell r="R3135">
            <v>66</v>
          </cell>
          <cell r="S3135">
            <v>59</v>
          </cell>
          <cell r="T3135">
            <v>1660</v>
          </cell>
          <cell r="U3135">
            <v>165</v>
          </cell>
          <cell r="Z3135">
            <v>140</v>
          </cell>
          <cell r="AI3135">
            <v>1755</v>
          </cell>
          <cell r="AJ3135">
            <v>130</v>
          </cell>
          <cell r="BA3135">
            <v>2020</v>
          </cell>
          <cell r="BC3135">
            <v>1996</v>
          </cell>
        </row>
        <row r="3136">
          <cell r="A3136">
            <v>43413</v>
          </cell>
          <cell r="B3136">
            <v>1870</v>
          </cell>
          <cell r="C3136">
            <v>1810</v>
          </cell>
          <cell r="D3136">
            <v>1865</v>
          </cell>
          <cell r="E3136">
            <v>1810</v>
          </cell>
          <cell r="H3136">
            <v>1970</v>
          </cell>
          <cell r="I3136">
            <v>2</v>
          </cell>
          <cell r="J3136">
            <v>1990</v>
          </cell>
          <cell r="K3136">
            <v>24</v>
          </cell>
          <cell r="L3136">
            <v>1980</v>
          </cell>
          <cell r="M3136">
            <v>2</v>
          </cell>
          <cell r="N3136">
            <v>1960</v>
          </cell>
          <cell r="O3136">
            <v>1</v>
          </cell>
          <cell r="P3136">
            <v>68</v>
          </cell>
          <cell r="Q3136">
            <v>78</v>
          </cell>
          <cell r="R3136">
            <v>66</v>
          </cell>
          <cell r="S3136">
            <v>59</v>
          </cell>
          <cell r="U3136">
            <v>165</v>
          </cell>
          <cell r="V3136">
            <v>1640</v>
          </cell>
          <cell r="W3136">
            <v>1650</v>
          </cell>
          <cell r="Y3136">
            <v>1700</v>
          </cell>
          <cell r="Z3136">
            <v>140</v>
          </cell>
          <cell r="AB3136">
            <v>1710</v>
          </cell>
          <cell r="AC3136">
            <v>1610</v>
          </cell>
          <cell r="AD3136">
            <v>1680</v>
          </cell>
          <cell r="AF3136">
            <v>1660</v>
          </cell>
          <cell r="AH3136">
            <v>1570</v>
          </cell>
          <cell r="AJ3136">
            <v>130</v>
          </cell>
          <cell r="AK3136">
            <v>1700</v>
          </cell>
          <cell r="AL3136">
            <v>1760</v>
          </cell>
          <cell r="AN3136">
            <v>1650</v>
          </cell>
          <cell r="AO3136">
            <v>1670</v>
          </cell>
          <cell r="AP3136">
            <v>1700</v>
          </cell>
          <cell r="AT3136">
            <v>1700</v>
          </cell>
          <cell r="AV3136">
            <v>1820</v>
          </cell>
          <cell r="AW3136">
            <v>1780</v>
          </cell>
          <cell r="AX3136">
            <v>1660</v>
          </cell>
          <cell r="AY3136">
            <v>1880</v>
          </cell>
          <cell r="BA3136">
            <v>2050</v>
          </cell>
          <cell r="BC3136">
            <v>2010</v>
          </cell>
          <cell r="BD3136">
            <v>2030</v>
          </cell>
          <cell r="BE3136">
            <v>2050</v>
          </cell>
          <cell r="BF3136">
            <v>1994</v>
          </cell>
          <cell r="BI3136">
            <v>2220</v>
          </cell>
          <cell r="BJ3136">
            <v>2090</v>
          </cell>
          <cell r="BK3136">
            <v>2050</v>
          </cell>
          <cell r="BL3136">
            <v>1980</v>
          </cell>
        </row>
        <row r="3137">
          <cell r="A3137">
            <v>43416</v>
          </cell>
          <cell r="B3137">
            <v>1870</v>
          </cell>
          <cell r="C3137">
            <v>1810</v>
          </cell>
          <cell r="D3137">
            <v>1880</v>
          </cell>
          <cell r="E3137">
            <v>1810</v>
          </cell>
          <cell r="H3137">
            <v>1980</v>
          </cell>
          <cell r="I3137">
            <v>12</v>
          </cell>
          <cell r="J3137">
            <v>1990</v>
          </cell>
          <cell r="K3137">
            <v>24</v>
          </cell>
          <cell r="L3137">
            <v>1990</v>
          </cell>
          <cell r="M3137">
            <v>12</v>
          </cell>
          <cell r="N3137">
            <v>1960</v>
          </cell>
          <cell r="O3137">
            <v>1</v>
          </cell>
          <cell r="P3137">
            <v>68</v>
          </cell>
          <cell r="Q3137">
            <v>78</v>
          </cell>
          <cell r="R3137">
            <v>66</v>
          </cell>
          <cell r="S3137">
            <v>59</v>
          </cell>
          <cell r="V3137">
            <v>1640</v>
          </cell>
          <cell r="W3137">
            <v>1650</v>
          </cell>
          <cell r="AB3137">
            <v>1730</v>
          </cell>
          <cell r="AC3137">
            <v>1650</v>
          </cell>
          <cell r="AD3137">
            <v>1700</v>
          </cell>
          <cell r="AH3137">
            <v>1570</v>
          </cell>
          <cell r="AK3137">
            <v>1800</v>
          </cell>
          <cell r="AN3137">
            <v>1650</v>
          </cell>
          <cell r="AO3137">
            <v>1670</v>
          </cell>
          <cell r="AP3137">
            <v>1700</v>
          </cell>
          <cell r="AT3137">
            <v>1700</v>
          </cell>
          <cell r="AV3137">
            <v>1820</v>
          </cell>
          <cell r="AW3137">
            <v>1780</v>
          </cell>
          <cell r="AX3137">
            <v>1700</v>
          </cell>
          <cell r="AY3137">
            <v>1900</v>
          </cell>
          <cell r="BA3137">
            <v>2060</v>
          </cell>
          <cell r="BC3137">
            <v>2040</v>
          </cell>
          <cell r="BD3137">
            <v>2110</v>
          </cell>
          <cell r="BE3137">
            <v>2060</v>
          </cell>
          <cell r="BF3137">
            <v>2010</v>
          </cell>
          <cell r="BI3137">
            <v>2220</v>
          </cell>
          <cell r="BJ3137">
            <v>2090</v>
          </cell>
          <cell r="BK3137">
            <v>2050</v>
          </cell>
          <cell r="BL3137">
            <v>1980</v>
          </cell>
        </row>
        <row r="3138">
          <cell r="A3138">
            <v>43417</v>
          </cell>
          <cell r="B3138">
            <v>1880</v>
          </cell>
          <cell r="C3138">
            <v>1850</v>
          </cell>
          <cell r="D3138">
            <v>1880</v>
          </cell>
          <cell r="E3138">
            <v>1810</v>
          </cell>
          <cell r="H3138">
            <v>1990</v>
          </cell>
          <cell r="I3138">
            <v>-18</v>
          </cell>
          <cell r="J3138">
            <v>1990</v>
          </cell>
          <cell r="K3138">
            <v>-16</v>
          </cell>
          <cell r="L3138">
            <v>1990</v>
          </cell>
          <cell r="M3138">
            <v>-28</v>
          </cell>
          <cell r="N3138">
            <v>1980</v>
          </cell>
          <cell r="O3138">
            <v>-19</v>
          </cell>
          <cell r="P3138">
            <v>68</v>
          </cell>
          <cell r="Q3138">
            <v>78</v>
          </cell>
          <cell r="R3138">
            <v>66</v>
          </cell>
          <cell r="S3138">
            <v>59</v>
          </cell>
          <cell r="V3138">
            <v>1680</v>
          </cell>
          <cell r="W3138">
            <v>1650</v>
          </cell>
          <cell r="Y3138">
            <v>1720</v>
          </cell>
          <cell r="AB3138">
            <v>1730</v>
          </cell>
          <cell r="AC3138">
            <v>1650</v>
          </cell>
          <cell r="AD3138">
            <v>1700</v>
          </cell>
          <cell r="AH3138">
            <v>1570</v>
          </cell>
          <cell r="AK3138">
            <v>1800</v>
          </cell>
          <cell r="AN3138">
            <v>1650</v>
          </cell>
          <cell r="AO3138">
            <v>1670</v>
          </cell>
          <cell r="AP3138">
            <v>1700</v>
          </cell>
          <cell r="AT3138">
            <v>1700</v>
          </cell>
          <cell r="AV3138">
            <v>1820</v>
          </cell>
          <cell r="AW3138">
            <v>1820</v>
          </cell>
          <cell r="AX3138">
            <v>1700</v>
          </cell>
          <cell r="AY3138">
            <v>1900</v>
          </cell>
          <cell r="BA3138">
            <v>2060</v>
          </cell>
          <cell r="BC3138">
            <v>2040</v>
          </cell>
          <cell r="BD3138">
            <v>2110</v>
          </cell>
          <cell r="BE3138">
            <v>2080</v>
          </cell>
          <cell r="BF3138">
            <v>2010</v>
          </cell>
          <cell r="BI3138">
            <v>2220</v>
          </cell>
          <cell r="BJ3138">
            <v>2090</v>
          </cell>
          <cell r="BK3138">
            <v>2050</v>
          </cell>
          <cell r="BL3138">
            <v>1980</v>
          </cell>
        </row>
        <row r="3139">
          <cell r="A3139">
            <v>43418</v>
          </cell>
          <cell r="B3139">
            <v>1880</v>
          </cell>
          <cell r="C3139">
            <v>1850</v>
          </cell>
          <cell r="D3139">
            <v>1885</v>
          </cell>
          <cell r="E3139">
            <v>1810</v>
          </cell>
          <cell r="H3139">
            <v>1990</v>
          </cell>
          <cell r="I3139">
            <v>-18</v>
          </cell>
          <cell r="J3139">
            <v>1990</v>
          </cell>
          <cell r="K3139">
            <v>-16</v>
          </cell>
          <cell r="L3139">
            <v>1990</v>
          </cell>
          <cell r="M3139">
            <v>-28</v>
          </cell>
          <cell r="N3139">
            <v>1980</v>
          </cell>
          <cell r="O3139">
            <v>-19</v>
          </cell>
          <cell r="P3139">
            <v>68</v>
          </cell>
          <cell r="Q3139">
            <v>78</v>
          </cell>
          <cell r="R3139">
            <v>66</v>
          </cell>
          <cell r="S3139">
            <v>59</v>
          </cell>
          <cell r="V3139">
            <v>1680</v>
          </cell>
          <cell r="W3139">
            <v>1650</v>
          </cell>
          <cell r="X3139">
            <v>1630</v>
          </cell>
          <cell r="AB3139">
            <v>1730</v>
          </cell>
          <cell r="AC3139">
            <v>1710</v>
          </cell>
          <cell r="AD3139">
            <v>1700</v>
          </cell>
          <cell r="AH3139">
            <v>1570</v>
          </cell>
          <cell r="AK3139">
            <v>1800</v>
          </cell>
          <cell r="AN3139">
            <v>1650</v>
          </cell>
          <cell r="AO3139">
            <v>1670</v>
          </cell>
          <cell r="AP3139">
            <v>1700</v>
          </cell>
          <cell r="AT3139">
            <v>1700</v>
          </cell>
          <cell r="AV3139">
            <v>1820</v>
          </cell>
          <cell r="AW3139">
            <v>1820</v>
          </cell>
          <cell r="AX3139">
            <v>1700</v>
          </cell>
          <cell r="AY3139">
            <v>1900</v>
          </cell>
          <cell r="BA3139">
            <v>2054</v>
          </cell>
          <cell r="BC3139">
            <v>2060</v>
          </cell>
          <cell r="BD3139">
            <v>2090</v>
          </cell>
          <cell r="BE3139">
            <v>2080</v>
          </cell>
          <cell r="BF3139">
            <v>2010</v>
          </cell>
          <cell r="BI3139">
            <v>2240</v>
          </cell>
          <cell r="BJ3139">
            <v>2090</v>
          </cell>
          <cell r="BK3139">
            <v>2050</v>
          </cell>
          <cell r="BL3139">
            <v>1980</v>
          </cell>
        </row>
        <row r="3140">
          <cell r="A3140">
            <v>43419</v>
          </cell>
          <cell r="B3140">
            <v>1880</v>
          </cell>
          <cell r="C3140">
            <v>1850</v>
          </cell>
          <cell r="D3140">
            <v>1890</v>
          </cell>
          <cell r="E3140">
            <v>1810</v>
          </cell>
          <cell r="H3140">
            <v>1990</v>
          </cell>
          <cell r="I3140">
            <v>-16</v>
          </cell>
          <cell r="J3140">
            <v>2000</v>
          </cell>
          <cell r="K3140">
            <v>-4</v>
          </cell>
          <cell r="L3140">
            <v>2000</v>
          </cell>
          <cell r="M3140">
            <v>-16</v>
          </cell>
          <cell r="N3140">
            <v>1990</v>
          </cell>
          <cell r="O3140">
            <v>-9</v>
          </cell>
          <cell r="P3140">
            <v>66</v>
          </cell>
          <cell r="Q3140">
            <v>76</v>
          </cell>
          <cell r="R3140">
            <v>64</v>
          </cell>
          <cell r="S3140">
            <v>59</v>
          </cell>
          <cell r="T3140">
            <v>1670</v>
          </cell>
          <cell r="U3140">
            <v>165</v>
          </cell>
          <cell r="V3140">
            <v>1680</v>
          </cell>
          <cell r="W3140">
            <v>1650</v>
          </cell>
          <cell r="X3140">
            <v>1630</v>
          </cell>
          <cell r="Z3140">
            <v>140</v>
          </cell>
          <cell r="AB3140">
            <v>1750</v>
          </cell>
          <cell r="AC3140">
            <v>1710</v>
          </cell>
          <cell r="AD3140">
            <v>1720</v>
          </cell>
          <cell r="AF3140">
            <v>1660</v>
          </cell>
          <cell r="AH3140">
            <v>1570</v>
          </cell>
          <cell r="AJ3140">
            <v>130</v>
          </cell>
          <cell r="AK3140">
            <v>1800</v>
          </cell>
          <cell r="AN3140">
            <v>1650</v>
          </cell>
          <cell r="AO3140">
            <v>1670</v>
          </cell>
          <cell r="AP3140">
            <v>1740</v>
          </cell>
          <cell r="AT3140">
            <v>1700</v>
          </cell>
          <cell r="AV3140">
            <v>1820</v>
          </cell>
          <cell r="AW3140">
            <v>1820</v>
          </cell>
          <cell r="AX3140">
            <v>1700</v>
          </cell>
          <cell r="AY3140">
            <v>1900</v>
          </cell>
          <cell r="BA3140">
            <v>2054</v>
          </cell>
          <cell r="BC3140">
            <v>2070</v>
          </cell>
          <cell r="BD3140">
            <v>2090</v>
          </cell>
          <cell r="BE3140">
            <v>2080</v>
          </cell>
          <cell r="BF3140">
            <v>2030</v>
          </cell>
          <cell r="BI3140">
            <v>2240</v>
          </cell>
          <cell r="BJ3140">
            <v>2090</v>
          </cell>
          <cell r="BK3140">
            <v>2050</v>
          </cell>
          <cell r="BL3140">
            <v>1980</v>
          </cell>
        </row>
        <row r="3141">
          <cell r="A3141">
            <v>43420</v>
          </cell>
          <cell r="B3141">
            <v>1880</v>
          </cell>
          <cell r="C3141">
            <v>1860</v>
          </cell>
          <cell r="D3141">
            <v>1890</v>
          </cell>
          <cell r="E3141">
            <v>1810</v>
          </cell>
          <cell r="H3141">
            <v>1990</v>
          </cell>
          <cell r="I3141">
            <v>-26</v>
          </cell>
          <cell r="J3141">
            <v>2000</v>
          </cell>
          <cell r="K3141">
            <v>-14</v>
          </cell>
          <cell r="L3141">
            <v>2000</v>
          </cell>
          <cell r="M3141">
            <v>-26</v>
          </cell>
          <cell r="N3141">
            <v>1990</v>
          </cell>
          <cell r="O3141">
            <v>-19</v>
          </cell>
          <cell r="P3141">
            <v>66</v>
          </cell>
          <cell r="Q3141">
            <v>76</v>
          </cell>
          <cell r="R3141">
            <v>64</v>
          </cell>
          <cell r="S3141">
            <v>59</v>
          </cell>
          <cell r="V3141">
            <v>1680</v>
          </cell>
          <cell r="W3141">
            <v>1680</v>
          </cell>
          <cell r="X3141">
            <v>1630</v>
          </cell>
          <cell r="AB3141">
            <v>1750</v>
          </cell>
          <cell r="AC3141">
            <v>1710</v>
          </cell>
          <cell r="AD3141">
            <v>1720</v>
          </cell>
          <cell r="AH3141">
            <v>1570</v>
          </cell>
          <cell r="AI3141">
            <v>1820</v>
          </cell>
          <cell r="AK3141">
            <v>1800</v>
          </cell>
          <cell r="AN3141">
            <v>1650</v>
          </cell>
          <cell r="AO3141">
            <v>1670</v>
          </cell>
          <cell r="AP3141">
            <v>1740</v>
          </cell>
          <cell r="AS3141">
            <v>1840</v>
          </cell>
          <cell r="AT3141">
            <v>1700</v>
          </cell>
          <cell r="AV3141">
            <v>1820</v>
          </cell>
          <cell r="AW3141">
            <v>1820</v>
          </cell>
          <cell r="AX3141">
            <v>1700</v>
          </cell>
          <cell r="AY3141">
            <v>1930</v>
          </cell>
          <cell r="BA3141">
            <v>2054</v>
          </cell>
          <cell r="BC3141">
            <v>2070</v>
          </cell>
          <cell r="BD3141">
            <v>2070</v>
          </cell>
          <cell r="BE3141">
            <v>2080</v>
          </cell>
          <cell r="BF3141">
            <v>2030</v>
          </cell>
          <cell r="BI3141">
            <v>2240</v>
          </cell>
          <cell r="BJ3141">
            <v>2090</v>
          </cell>
          <cell r="BK3141">
            <v>2050</v>
          </cell>
          <cell r="BL3141">
            <v>2020</v>
          </cell>
        </row>
        <row r="3142">
          <cell r="A3142">
            <v>43423</v>
          </cell>
          <cell r="B3142">
            <v>1880</v>
          </cell>
          <cell r="C3142">
            <v>1860</v>
          </cell>
          <cell r="D3142">
            <v>1895</v>
          </cell>
          <cell r="E3142">
            <v>1830</v>
          </cell>
          <cell r="H3142">
            <v>1990</v>
          </cell>
          <cell r="I3142">
            <v>-26</v>
          </cell>
          <cell r="J3142">
            <v>2000</v>
          </cell>
          <cell r="K3142">
            <v>-14</v>
          </cell>
          <cell r="L3142">
            <v>2000</v>
          </cell>
          <cell r="M3142">
            <v>-26</v>
          </cell>
          <cell r="N3142">
            <v>1980</v>
          </cell>
          <cell r="O3142">
            <v>-29</v>
          </cell>
          <cell r="P3142">
            <v>66</v>
          </cell>
          <cell r="Q3142">
            <v>76</v>
          </cell>
          <cell r="R3142">
            <v>64</v>
          </cell>
          <cell r="S3142">
            <v>59</v>
          </cell>
          <cell r="V3142">
            <v>1680</v>
          </cell>
          <cell r="W3142">
            <v>1680</v>
          </cell>
          <cell r="X3142">
            <v>1630</v>
          </cell>
          <cell r="AB3142">
            <v>1750</v>
          </cell>
          <cell r="AC3142">
            <v>1710</v>
          </cell>
          <cell r="AD3142">
            <v>1720</v>
          </cell>
          <cell r="AE3142">
            <v>1678</v>
          </cell>
          <cell r="AH3142">
            <v>1628</v>
          </cell>
          <cell r="AK3142">
            <v>1800</v>
          </cell>
          <cell r="AN3142">
            <v>1650</v>
          </cell>
          <cell r="AO3142">
            <v>1710</v>
          </cell>
          <cell r="AP3142">
            <v>1740</v>
          </cell>
          <cell r="AT3142">
            <v>1700</v>
          </cell>
          <cell r="AV3142">
            <v>1820</v>
          </cell>
          <cell r="AW3142">
            <v>1820</v>
          </cell>
          <cell r="AX3142">
            <v>1740</v>
          </cell>
          <cell r="AY3142">
            <v>1930</v>
          </cell>
          <cell r="BA3142">
            <v>2038</v>
          </cell>
          <cell r="BC3142">
            <v>2050</v>
          </cell>
          <cell r="BD3142">
            <v>2040</v>
          </cell>
          <cell r="BE3142">
            <v>2080</v>
          </cell>
          <cell r="BF3142">
            <v>2030</v>
          </cell>
          <cell r="BI3142">
            <v>2240</v>
          </cell>
          <cell r="BJ3142">
            <v>2090</v>
          </cell>
          <cell r="BK3142">
            <v>2050</v>
          </cell>
          <cell r="BL3142">
            <v>2020</v>
          </cell>
        </row>
        <row r="3143">
          <cell r="A3143">
            <v>43424</v>
          </cell>
          <cell r="B3143">
            <v>1880</v>
          </cell>
          <cell r="C3143">
            <v>1860</v>
          </cell>
          <cell r="D3143">
            <v>1895</v>
          </cell>
          <cell r="E3143">
            <v>1830</v>
          </cell>
          <cell r="H3143">
            <v>1990</v>
          </cell>
          <cell r="I3143">
            <v>-26</v>
          </cell>
          <cell r="J3143">
            <v>2000</v>
          </cell>
          <cell r="K3143">
            <v>-14</v>
          </cell>
          <cell r="L3143">
            <v>2000</v>
          </cell>
          <cell r="M3143">
            <v>-26</v>
          </cell>
          <cell r="N3143">
            <v>1980</v>
          </cell>
          <cell r="O3143">
            <v>-29</v>
          </cell>
          <cell r="P3143">
            <v>66</v>
          </cell>
          <cell r="Q3143">
            <v>76</v>
          </cell>
          <cell r="R3143">
            <v>64</v>
          </cell>
          <cell r="S3143">
            <v>59</v>
          </cell>
          <cell r="T3143">
            <v>1745</v>
          </cell>
          <cell r="V3143">
            <v>1680</v>
          </cell>
          <cell r="W3143">
            <v>1680</v>
          </cell>
          <cell r="X3143">
            <v>1630</v>
          </cell>
          <cell r="AB3143">
            <v>1760</v>
          </cell>
          <cell r="AC3143">
            <v>1710</v>
          </cell>
          <cell r="AD3143">
            <v>1720</v>
          </cell>
          <cell r="AE3143">
            <v>1703</v>
          </cell>
          <cell r="AH3143">
            <v>1628</v>
          </cell>
          <cell r="AK3143">
            <v>1800</v>
          </cell>
          <cell r="AN3143">
            <v>1650</v>
          </cell>
          <cell r="AO3143">
            <v>1710</v>
          </cell>
          <cell r="AP3143">
            <v>1800</v>
          </cell>
          <cell r="AT3143">
            <v>1700</v>
          </cell>
          <cell r="AV3143">
            <v>1840</v>
          </cell>
          <cell r="AW3143">
            <v>1820</v>
          </cell>
          <cell r="AX3143">
            <v>1740</v>
          </cell>
          <cell r="AY3143">
            <v>1930</v>
          </cell>
          <cell r="BA3143">
            <v>2038</v>
          </cell>
          <cell r="BC3143">
            <v>2050</v>
          </cell>
          <cell r="BD3143">
            <v>2040</v>
          </cell>
          <cell r="BE3143">
            <v>2080</v>
          </cell>
          <cell r="BF3143">
            <v>2030</v>
          </cell>
          <cell r="BI3143">
            <v>2240</v>
          </cell>
          <cell r="BJ3143">
            <v>2090</v>
          </cell>
          <cell r="BK3143">
            <v>2050</v>
          </cell>
          <cell r="BL3143">
            <v>2020</v>
          </cell>
        </row>
        <row r="3144">
          <cell r="A3144">
            <v>43425</v>
          </cell>
          <cell r="B3144">
            <v>1880</v>
          </cell>
          <cell r="C3144">
            <v>1860</v>
          </cell>
          <cell r="D3144">
            <v>1895</v>
          </cell>
          <cell r="E3144">
            <v>1840</v>
          </cell>
          <cell r="H3144">
            <v>1990</v>
          </cell>
          <cell r="I3144">
            <v>-26</v>
          </cell>
          <cell r="J3144">
            <v>2000</v>
          </cell>
          <cell r="K3144">
            <v>-14</v>
          </cell>
          <cell r="L3144">
            <v>2000</v>
          </cell>
          <cell r="M3144">
            <v>-26</v>
          </cell>
          <cell r="N3144">
            <v>1980</v>
          </cell>
          <cell r="O3144">
            <v>-29</v>
          </cell>
          <cell r="P3144">
            <v>66</v>
          </cell>
          <cell r="Q3144">
            <v>76</v>
          </cell>
          <cell r="R3144">
            <v>64</v>
          </cell>
          <cell r="S3144">
            <v>59</v>
          </cell>
          <cell r="V3144">
            <v>1680</v>
          </cell>
          <cell r="W3144">
            <v>1680</v>
          </cell>
          <cell r="X3144">
            <v>1720</v>
          </cell>
          <cell r="Y3144">
            <v>1740</v>
          </cell>
          <cell r="AB3144">
            <v>1760</v>
          </cell>
          <cell r="AC3144">
            <v>1710</v>
          </cell>
          <cell r="AD3144">
            <v>1720</v>
          </cell>
          <cell r="AE3144">
            <v>1703</v>
          </cell>
          <cell r="AH3144">
            <v>1628</v>
          </cell>
          <cell r="AK3144">
            <v>1800</v>
          </cell>
          <cell r="AL3144">
            <v>1800</v>
          </cell>
          <cell r="AN3144">
            <v>1650</v>
          </cell>
          <cell r="AO3144">
            <v>1710</v>
          </cell>
          <cell r="AP3144">
            <v>1800</v>
          </cell>
          <cell r="AT3144">
            <v>1700</v>
          </cell>
          <cell r="AV3144">
            <v>1860</v>
          </cell>
          <cell r="AW3144">
            <v>1820</v>
          </cell>
          <cell r="AX3144">
            <v>1740</v>
          </cell>
          <cell r="AY3144">
            <v>1930</v>
          </cell>
          <cell r="BA3144">
            <v>2038</v>
          </cell>
          <cell r="BC3144">
            <v>2050</v>
          </cell>
          <cell r="BD3144">
            <v>2040</v>
          </cell>
          <cell r="BE3144">
            <v>2080</v>
          </cell>
          <cell r="BF3144">
            <v>2040</v>
          </cell>
          <cell r="BI3144">
            <v>2240</v>
          </cell>
          <cell r="BJ3144">
            <v>2090</v>
          </cell>
          <cell r="BK3144">
            <v>2050</v>
          </cell>
          <cell r="BL3144">
            <v>2020</v>
          </cell>
        </row>
        <row r="3145">
          <cell r="A3145">
            <v>43426</v>
          </cell>
          <cell r="B3145">
            <v>1880</v>
          </cell>
          <cell r="C3145">
            <v>1860</v>
          </cell>
          <cell r="D3145">
            <v>1895</v>
          </cell>
          <cell r="E3145">
            <v>1840</v>
          </cell>
          <cell r="H3145">
            <v>1990</v>
          </cell>
          <cell r="I3145">
            <v>-23</v>
          </cell>
          <cell r="J3145">
            <v>2000</v>
          </cell>
          <cell r="K3145">
            <v>-11</v>
          </cell>
          <cell r="L3145">
            <v>2000</v>
          </cell>
          <cell r="M3145">
            <v>-23</v>
          </cell>
          <cell r="N3145">
            <v>1980</v>
          </cell>
          <cell r="O3145">
            <v>-26</v>
          </cell>
          <cell r="P3145">
            <v>63</v>
          </cell>
          <cell r="Q3145">
            <v>73</v>
          </cell>
          <cell r="R3145">
            <v>61</v>
          </cell>
          <cell r="S3145">
            <v>56</v>
          </cell>
          <cell r="U3145">
            <v>200</v>
          </cell>
          <cell r="V3145">
            <v>1680</v>
          </cell>
          <cell r="W3145">
            <v>1680</v>
          </cell>
          <cell r="X3145">
            <v>1720</v>
          </cell>
          <cell r="Y3145">
            <v>1775</v>
          </cell>
          <cell r="Z3145">
            <v>140</v>
          </cell>
          <cell r="AB3145">
            <v>1760</v>
          </cell>
          <cell r="AC3145">
            <v>1710</v>
          </cell>
          <cell r="AD3145">
            <v>1720</v>
          </cell>
          <cell r="AE3145">
            <v>1703</v>
          </cell>
          <cell r="AH3145">
            <v>1628</v>
          </cell>
          <cell r="AJ3145">
            <v>130</v>
          </cell>
          <cell r="AK3145">
            <v>1800</v>
          </cell>
          <cell r="AN3145">
            <v>1650</v>
          </cell>
          <cell r="AO3145">
            <v>1780</v>
          </cell>
          <cell r="AP3145">
            <v>1800</v>
          </cell>
          <cell r="AS3145">
            <v>1890</v>
          </cell>
          <cell r="AT3145">
            <v>1700</v>
          </cell>
          <cell r="AV3145">
            <v>1840</v>
          </cell>
          <cell r="AW3145">
            <v>1870</v>
          </cell>
          <cell r="AX3145">
            <v>1740</v>
          </cell>
          <cell r="AY3145">
            <v>1930</v>
          </cell>
          <cell r="BA3145">
            <v>2038</v>
          </cell>
          <cell r="BC3145">
            <v>2050</v>
          </cell>
          <cell r="BD3145">
            <v>2040</v>
          </cell>
          <cell r="BE3145">
            <v>2080</v>
          </cell>
          <cell r="BF3145">
            <v>2040</v>
          </cell>
          <cell r="BI3145">
            <v>2240</v>
          </cell>
          <cell r="BJ3145">
            <v>2100</v>
          </cell>
          <cell r="BK3145">
            <v>2050</v>
          </cell>
          <cell r="BL3145">
            <v>2060</v>
          </cell>
        </row>
        <row r="3146">
          <cell r="A3146">
            <v>43427</v>
          </cell>
          <cell r="B3146">
            <v>1880</v>
          </cell>
          <cell r="C3146">
            <v>1860</v>
          </cell>
          <cell r="D3146">
            <v>1895</v>
          </cell>
          <cell r="E3146">
            <v>1840</v>
          </cell>
          <cell r="H3146">
            <v>1990</v>
          </cell>
          <cell r="I3146">
            <v>-23</v>
          </cell>
          <cell r="J3146">
            <v>2000</v>
          </cell>
          <cell r="K3146">
            <v>-11</v>
          </cell>
          <cell r="L3146">
            <v>2000</v>
          </cell>
          <cell r="M3146">
            <v>-23</v>
          </cell>
          <cell r="N3146">
            <v>1980</v>
          </cell>
          <cell r="O3146">
            <v>-26</v>
          </cell>
          <cell r="P3146">
            <v>63</v>
          </cell>
          <cell r="Q3146">
            <v>73</v>
          </cell>
          <cell r="R3146">
            <v>61</v>
          </cell>
          <cell r="S3146">
            <v>56</v>
          </cell>
          <cell r="T3146">
            <v>1765</v>
          </cell>
          <cell r="V3146">
            <v>1680</v>
          </cell>
          <cell r="W3146">
            <v>1680</v>
          </cell>
          <cell r="X3146">
            <v>1720</v>
          </cell>
          <cell r="AB3146">
            <v>1760</v>
          </cell>
          <cell r="AC3146">
            <v>1710</v>
          </cell>
          <cell r="AD3146">
            <v>1720</v>
          </cell>
          <cell r="AE3146">
            <v>1703</v>
          </cell>
          <cell r="AH3146">
            <v>1628</v>
          </cell>
          <cell r="AK3146">
            <v>1800</v>
          </cell>
          <cell r="AN3146">
            <v>1650</v>
          </cell>
          <cell r="AO3146">
            <v>1780</v>
          </cell>
          <cell r="AP3146">
            <v>1800</v>
          </cell>
          <cell r="AT3146">
            <v>1700</v>
          </cell>
          <cell r="AV3146">
            <v>1840</v>
          </cell>
          <cell r="AW3146">
            <v>1870</v>
          </cell>
          <cell r="AX3146">
            <v>1740</v>
          </cell>
          <cell r="AY3146">
            <v>1930</v>
          </cell>
          <cell r="BA3146">
            <v>2032</v>
          </cell>
          <cell r="BC3146">
            <v>2050</v>
          </cell>
          <cell r="BD3146">
            <v>2040</v>
          </cell>
          <cell r="BE3146">
            <v>2080</v>
          </cell>
          <cell r="BF3146">
            <v>2040</v>
          </cell>
          <cell r="BI3146">
            <v>2240</v>
          </cell>
          <cell r="BJ3146">
            <v>2100</v>
          </cell>
          <cell r="BK3146">
            <v>2050</v>
          </cell>
          <cell r="BL3146">
            <v>2060</v>
          </cell>
        </row>
        <row r="3147">
          <cell r="A3147">
            <v>43430</v>
          </cell>
          <cell r="B3147">
            <v>1895</v>
          </cell>
          <cell r="C3147">
            <v>1860</v>
          </cell>
          <cell r="D3147">
            <v>1910</v>
          </cell>
          <cell r="E3147">
            <v>1840</v>
          </cell>
          <cell r="H3147">
            <v>1990</v>
          </cell>
          <cell r="I3147">
            <v>-23</v>
          </cell>
          <cell r="J3147">
            <v>2010</v>
          </cell>
          <cell r="K3147">
            <v>-1</v>
          </cell>
          <cell r="L3147">
            <v>2010</v>
          </cell>
          <cell r="M3147">
            <v>-13</v>
          </cell>
          <cell r="N3147">
            <v>1990</v>
          </cell>
          <cell r="O3147">
            <v>-16</v>
          </cell>
          <cell r="P3147">
            <v>63</v>
          </cell>
          <cell r="Q3147">
            <v>73</v>
          </cell>
          <cell r="R3147">
            <v>61</v>
          </cell>
          <cell r="S3147">
            <v>56</v>
          </cell>
          <cell r="V3147">
            <v>1680</v>
          </cell>
          <cell r="W3147">
            <v>1680</v>
          </cell>
          <cell r="X3147">
            <v>1720</v>
          </cell>
          <cell r="AB3147">
            <v>1770</v>
          </cell>
          <cell r="AC3147">
            <v>1740</v>
          </cell>
          <cell r="AD3147">
            <v>1740</v>
          </cell>
          <cell r="AE3147">
            <v>1740</v>
          </cell>
          <cell r="AH3147">
            <v>1628</v>
          </cell>
          <cell r="AK3147">
            <v>1800</v>
          </cell>
          <cell r="AN3147">
            <v>1650</v>
          </cell>
          <cell r="AO3147">
            <v>1780</v>
          </cell>
          <cell r="AP3147">
            <v>1850</v>
          </cell>
          <cell r="AT3147">
            <v>1850</v>
          </cell>
          <cell r="AV3147">
            <v>1840</v>
          </cell>
          <cell r="AW3147">
            <v>1870</v>
          </cell>
          <cell r="AX3147">
            <v>1740</v>
          </cell>
          <cell r="AY3147">
            <v>1930</v>
          </cell>
          <cell r="BA3147">
            <v>2050</v>
          </cell>
          <cell r="BC3147">
            <v>2060</v>
          </cell>
          <cell r="BD3147">
            <v>2060</v>
          </cell>
          <cell r="BE3147">
            <v>2080</v>
          </cell>
          <cell r="BF3147">
            <v>2040</v>
          </cell>
          <cell r="BI3147">
            <v>2240</v>
          </cell>
          <cell r="BJ3147">
            <v>2100</v>
          </cell>
          <cell r="BK3147">
            <v>2050</v>
          </cell>
          <cell r="BL3147">
            <v>2060</v>
          </cell>
        </row>
        <row r="3148">
          <cell r="A3148">
            <v>43431</v>
          </cell>
          <cell r="B3148">
            <v>1895</v>
          </cell>
          <cell r="C3148">
            <v>1860</v>
          </cell>
          <cell r="D3148">
            <v>1915</v>
          </cell>
          <cell r="E3148">
            <v>1840</v>
          </cell>
          <cell r="H3148">
            <v>2010</v>
          </cell>
          <cell r="I3148">
            <v>-3</v>
          </cell>
          <cell r="J3148">
            <v>2010</v>
          </cell>
          <cell r="K3148">
            <v>-1</v>
          </cell>
          <cell r="L3148">
            <v>2030</v>
          </cell>
          <cell r="M3148">
            <v>7</v>
          </cell>
          <cell r="N3148">
            <v>1990</v>
          </cell>
          <cell r="O3148">
            <v>-16</v>
          </cell>
          <cell r="P3148">
            <v>63</v>
          </cell>
          <cell r="Q3148">
            <v>73</v>
          </cell>
          <cell r="R3148">
            <v>61</v>
          </cell>
          <cell r="S3148">
            <v>56</v>
          </cell>
          <cell r="V3148">
            <v>1680</v>
          </cell>
          <cell r="W3148">
            <v>1720</v>
          </cell>
          <cell r="X3148">
            <v>1720</v>
          </cell>
          <cell r="AB3148">
            <v>1770</v>
          </cell>
          <cell r="AC3148">
            <v>1740</v>
          </cell>
          <cell r="AD3148">
            <v>1740</v>
          </cell>
          <cell r="AE3148">
            <v>1740</v>
          </cell>
          <cell r="AF3148">
            <v>1670</v>
          </cell>
          <cell r="AH3148">
            <v>1688</v>
          </cell>
          <cell r="AK3148">
            <v>1800</v>
          </cell>
          <cell r="AN3148">
            <v>1650</v>
          </cell>
          <cell r="AO3148">
            <v>1810</v>
          </cell>
          <cell r="AP3148">
            <v>1850</v>
          </cell>
          <cell r="AT3148">
            <v>1850</v>
          </cell>
          <cell r="AV3148">
            <v>1840</v>
          </cell>
          <cell r="AW3148">
            <v>1870</v>
          </cell>
          <cell r="AX3148">
            <v>1740</v>
          </cell>
          <cell r="AY3148">
            <v>1930</v>
          </cell>
          <cell r="BA3148">
            <v>2050</v>
          </cell>
          <cell r="BC3148">
            <v>2060</v>
          </cell>
          <cell r="BD3148">
            <v>2090</v>
          </cell>
          <cell r="BE3148">
            <v>2080</v>
          </cell>
          <cell r="BF3148">
            <v>2040</v>
          </cell>
          <cell r="BI3148">
            <v>2240</v>
          </cell>
          <cell r="BJ3148">
            <v>2100</v>
          </cell>
          <cell r="BK3148">
            <v>2050</v>
          </cell>
          <cell r="BL3148">
            <v>2060</v>
          </cell>
        </row>
        <row r="3149">
          <cell r="A3149">
            <v>43432</v>
          </cell>
          <cell r="B3149">
            <v>1895</v>
          </cell>
          <cell r="C3149">
            <v>1860</v>
          </cell>
          <cell r="D3149">
            <v>1915</v>
          </cell>
          <cell r="E3149">
            <v>1840</v>
          </cell>
          <cell r="H3149">
            <v>2010</v>
          </cell>
          <cell r="I3149">
            <v>-3</v>
          </cell>
          <cell r="J3149">
            <v>2010</v>
          </cell>
          <cell r="K3149">
            <v>-1</v>
          </cell>
          <cell r="L3149">
            <v>2030</v>
          </cell>
          <cell r="M3149">
            <v>7</v>
          </cell>
          <cell r="N3149">
            <v>2000</v>
          </cell>
          <cell r="O3149">
            <v>-6</v>
          </cell>
          <cell r="P3149">
            <v>63</v>
          </cell>
          <cell r="Q3149">
            <v>73</v>
          </cell>
          <cell r="R3149">
            <v>61</v>
          </cell>
          <cell r="S3149">
            <v>56</v>
          </cell>
          <cell r="V3149">
            <v>1760</v>
          </cell>
          <cell r="W3149">
            <v>1720</v>
          </cell>
          <cell r="X3149">
            <v>1720</v>
          </cell>
          <cell r="AB3149">
            <v>1790</v>
          </cell>
          <cell r="AC3149">
            <v>1740</v>
          </cell>
          <cell r="AD3149">
            <v>1740</v>
          </cell>
          <cell r="AE3149">
            <v>1740</v>
          </cell>
          <cell r="AH3149">
            <v>1688</v>
          </cell>
          <cell r="AK3149">
            <v>1900</v>
          </cell>
          <cell r="AN3149">
            <v>1650</v>
          </cell>
          <cell r="AO3149">
            <v>1810</v>
          </cell>
          <cell r="AP3149">
            <v>1850</v>
          </cell>
          <cell r="AT3149">
            <v>1900</v>
          </cell>
          <cell r="AV3149">
            <v>1840</v>
          </cell>
          <cell r="AW3149">
            <v>1870</v>
          </cell>
          <cell r="AX3149">
            <v>1740</v>
          </cell>
          <cell r="AY3149">
            <v>1930</v>
          </cell>
          <cell r="BA3149">
            <v>2040</v>
          </cell>
          <cell r="BC3149">
            <v>2060</v>
          </cell>
          <cell r="BD3149">
            <v>2090</v>
          </cell>
          <cell r="BE3149">
            <v>2080</v>
          </cell>
          <cell r="BF3149">
            <v>2040</v>
          </cell>
          <cell r="BI3149">
            <v>2240</v>
          </cell>
          <cell r="BJ3149">
            <v>2100</v>
          </cell>
          <cell r="BK3149">
            <v>2050</v>
          </cell>
          <cell r="BL3149">
            <v>2060</v>
          </cell>
        </row>
        <row r="3150">
          <cell r="A3150">
            <v>43433</v>
          </cell>
          <cell r="B3150">
            <v>1895</v>
          </cell>
          <cell r="C3150">
            <v>1860</v>
          </cell>
          <cell r="D3150">
            <v>1920</v>
          </cell>
          <cell r="E3150">
            <v>1860</v>
          </cell>
          <cell r="H3150">
            <v>2020</v>
          </cell>
          <cell r="I3150">
            <v>12</v>
          </cell>
          <cell r="J3150">
            <v>2010</v>
          </cell>
          <cell r="K3150">
            <v>4</v>
          </cell>
          <cell r="L3150">
            <v>2030</v>
          </cell>
          <cell r="M3150">
            <v>12</v>
          </cell>
          <cell r="N3150">
            <v>2000</v>
          </cell>
          <cell r="O3150">
            <v>-4</v>
          </cell>
          <cell r="P3150">
            <v>58</v>
          </cell>
          <cell r="Q3150">
            <v>68</v>
          </cell>
          <cell r="R3150">
            <v>56</v>
          </cell>
          <cell r="S3150">
            <v>54</v>
          </cell>
          <cell r="U3150">
            <v>200</v>
          </cell>
          <cell r="V3150">
            <v>1760</v>
          </cell>
          <cell r="W3150">
            <v>1720</v>
          </cell>
          <cell r="X3150">
            <v>1720</v>
          </cell>
          <cell r="Z3150">
            <v>140</v>
          </cell>
          <cell r="AB3150">
            <v>1790</v>
          </cell>
          <cell r="AC3150">
            <v>1740</v>
          </cell>
          <cell r="AD3150">
            <v>1740</v>
          </cell>
          <cell r="AE3150">
            <v>1740</v>
          </cell>
          <cell r="AH3150">
            <v>1688</v>
          </cell>
          <cell r="AJ3150">
            <v>130</v>
          </cell>
          <cell r="AK3150">
            <v>1900</v>
          </cell>
          <cell r="AL3150">
            <v>1830</v>
          </cell>
          <cell r="AN3150">
            <v>1650</v>
          </cell>
          <cell r="AO3150">
            <v>1810</v>
          </cell>
          <cell r="AP3150">
            <v>1850</v>
          </cell>
          <cell r="AQ3150">
            <v>1740</v>
          </cell>
          <cell r="AT3150">
            <v>1900</v>
          </cell>
          <cell r="AV3150">
            <v>1840</v>
          </cell>
          <cell r="AW3150">
            <v>1870</v>
          </cell>
          <cell r="AX3150">
            <v>1740</v>
          </cell>
          <cell r="AY3150">
            <v>1930</v>
          </cell>
          <cell r="BA3150">
            <v>2034</v>
          </cell>
          <cell r="BC3150">
            <v>2056</v>
          </cell>
          <cell r="BD3150">
            <v>2090</v>
          </cell>
          <cell r="BE3150">
            <v>2080</v>
          </cell>
          <cell r="BF3150">
            <v>2040</v>
          </cell>
          <cell r="BI3150">
            <v>2240</v>
          </cell>
          <cell r="BJ3150">
            <v>2100</v>
          </cell>
          <cell r="BK3150">
            <v>2050</v>
          </cell>
          <cell r="BL3150">
            <v>2060</v>
          </cell>
        </row>
        <row r="3151">
          <cell r="A3151">
            <v>43434</v>
          </cell>
          <cell r="B3151">
            <v>1895</v>
          </cell>
          <cell r="C3151">
            <v>1860</v>
          </cell>
          <cell r="D3151">
            <v>1930</v>
          </cell>
          <cell r="E3151">
            <v>1860</v>
          </cell>
          <cell r="H3151">
            <v>2020</v>
          </cell>
          <cell r="I3151">
            <v>12</v>
          </cell>
          <cell r="J3151">
            <v>2020</v>
          </cell>
          <cell r="K3151">
            <v>14</v>
          </cell>
          <cell r="L3151">
            <v>2040</v>
          </cell>
          <cell r="M3151">
            <v>22</v>
          </cell>
          <cell r="N3151">
            <v>2010</v>
          </cell>
          <cell r="O3151">
            <v>6</v>
          </cell>
          <cell r="P3151">
            <v>58</v>
          </cell>
          <cell r="Q3151">
            <v>68</v>
          </cell>
          <cell r="R3151">
            <v>56</v>
          </cell>
          <cell r="S3151">
            <v>54</v>
          </cell>
          <cell r="V3151">
            <v>1760</v>
          </cell>
          <cell r="W3151">
            <v>1720</v>
          </cell>
          <cell r="X3151">
            <v>1720</v>
          </cell>
          <cell r="Y3151">
            <v>1780</v>
          </cell>
          <cell r="AB3151">
            <v>1790</v>
          </cell>
          <cell r="AC3151">
            <v>1740</v>
          </cell>
          <cell r="AD3151">
            <v>1740</v>
          </cell>
          <cell r="AE3151">
            <v>1740</v>
          </cell>
          <cell r="AH3151">
            <v>1688</v>
          </cell>
          <cell r="AK3151">
            <v>1900</v>
          </cell>
          <cell r="AN3151">
            <v>1650</v>
          </cell>
          <cell r="AO3151">
            <v>1810</v>
          </cell>
          <cell r="AP3151">
            <v>1850</v>
          </cell>
          <cell r="AQ3151">
            <v>1790</v>
          </cell>
          <cell r="AT3151">
            <v>1900</v>
          </cell>
          <cell r="AV3151">
            <v>1840</v>
          </cell>
          <cell r="AW3151">
            <v>1870</v>
          </cell>
          <cell r="AX3151">
            <v>1740</v>
          </cell>
          <cell r="AY3151">
            <v>1980</v>
          </cell>
          <cell r="BA3151">
            <v>2034</v>
          </cell>
          <cell r="BC3151">
            <v>2056</v>
          </cell>
          <cell r="BD3151">
            <v>2090</v>
          </cell>
          <cell r="BE3151">
            <v>2080</v>
          </cell>
          <cell r="BF3151">
            <v>2040</v>
          </cell>
          <cell r="BI3151">
            <v>2240</v>
          </cell>
          <cell r="BJ3151">
            <v>2100</v>
          </cell>
          <cell r="BK3151">
            <v>2050</v>
          </cell>
          <cell r="BL3151">
            <v>2080</v>
          </cell>
        </row>
        <row r="3152">
          <cell r="A3152">
            <v>43437</v>
          </cell>
          <cell r="B3152">
            <v>1895</v>
          </cell>
          <cell r="C3152">
            <v>1860</v>
          </cell>
          <cell r="D3152">
            <v>1915</v>
          </cell>
          <cell r="E3152">
            <v>1860</v>
          </cell>
          <cell r="H3152">
            <v>2030</v>
          </cell>
          <cell r="I3152">
            <v>22</v>
          </cell>
          <cell r="J3152">
            <v>2030</v>
          </cell>
          <cell r="K3152">
            <v>24</v>
          </cell>
          <cell r="L3152">
            <v>2040</v>
          </cell>
          <cell r="M3152">
            <v>22</v>
          </cell>
          <cell r="N3152">
            <v>2010</v>
          </cell>
          <cell r="O3152">
            <v>6</v>
          </cell>
          <cell r="P3152">
            <v>58</v>
          </cell>
          <cell r="Q3152">
            <v>68</v>
          </cell>
          <cell r="R3152">
            <v>56</v>
          </cell>
          <cell r="S3152">
            <v>54</v>
          </cell>
          <cell r="V3152">
            <v>1760</v>
          </cell>
          <cell r="W3152">
            <v>1720</v>
          </cell>
          <cell r="X3152">
            <v>1720</v>
          </cell>
          <cell r="AB3152">
            <v>1790</v>
          </cell>
          <cell r="AC3152">
            <v>1760</v>
          </cell>
          <cell r="AD3152">
            <v>1740</v>
          </cell>
          <cell r="AE3152">
            <v>1740</v>
          </cell>
          <cell r="AH3152">
            <v>1688</v>
          </cell>
          <cell r="AK3152">
            <v>1890</v>
          </cell>
          <cell r="AN3152">
            <v>1650</v>
          </cell>
          <cell r="AO3152">
            <v>1810</v>
          </cell>
          <cell r="AP3152">
            <v>1850</v>
          </cell>
          <cell r="AQ3152">
            <v>1790</v>
          </cell>
          <cell r="AT3152">
            <v>1880</v>
          </cell>
          <cell r="AV3152">
            <v>1850</v>
          </cell>
          <cell r="AW3152">
            <v>1900</v>
          </cell>
          <cell r="AX3152">
            <v>1760</v>
          </cell>
          <cell r="AY3152">
            <v>1980</v>
          </cell>
          <cell r="BA3152">
            <v>2028</v>
          </cell>
          <cell r="BC3152">
            <v>2056</v>
          </cell>
          <cell r="BD3152">
            <v>2090</v>
          </cell>
          <cell r="BE3152">
            <v>2080</v>
          </cell>
          <cell r="BF3152">
            <v>2040</v>
          </cell>
          <cell r="BI3152">
            <v>2240</v>
          </cell>
          <cell r="BJ3152">
            <v>2100</v>
          </cell>
          <cell r="BK3152">
            <v>2050</v>
          </cell>
          <cell r="BL3152">
            <v>2080</v>
          </cell>
        </row>
        <row r="3153">
          <cell r="A3153">
            <v>43438</v>
          </cell>
          <cell r="B3153">
            <v>1895</v>
          </cell>
          <cell r="C3153">
            <v>1860</v>
          </cell>
          <cell r="D3153">
            <v>1885</v>
          </cell>
          <cell r="E3153">
            <v>1860</v>
          </cell>
          <cell r="H3153">
            <v>2010</v>
          </cell>
          <cell r="I3153">
            <v>2</v>
          </cell>
          <cell r="J3153">
            <v>2020</v>
          </cell>
          <cell r="K3153">
            <v>14</v>
          </cell>
          <cell r="L3153">
            <v>2040</v>
          </cell>
          <cell r="M3153">
            <v>22</v>
          </cell>
          <cell r="N3153">
            <v>2010</v>
          </cell>
          <cell r="O3153">
            <v>6</v>
          </cell>
          <cell r="P3153">
            <v>58</v>
          </cell>
          <cell r="Q3153">
            <v>68</v>
          </cell>
          <cell r="R3153">
            <v>56</v>
          </cell>
          <cell r="S3153">
            <v>54</v>
          </cell>
          <cell r="V3153">
            <v>1760</v>
          </cell>
          <cell r="W3153">
            <v>1720</v>
          </cell>
          <cell r="X3153">
            <v>1720</v>
          </cell>
          <cell r="AB3153">
            <v>1790</v>
          </cell>
          <cell r="AC3153">
            <v>1760</v>
          </cell>
          <cell r="AD3153">
            <v>1740</v>
          </cell>
          <cell r="AE3153">
            <v>1740</v>
          </cell>
          <cell r="AH3153">
            <v>1688</v>
          </cell>
          <cell r="AK3153">
            <v>1880</v>
          </cell>
          <cell r="AN3153">
            <v>1650</v>
          </cell>
          <cell r="AO3153">
            <v>1810</v>
          </cell>
          <cell r="AP3153">
            <v>1850</v>
          </cell>
          <cell r="AQ3153">
            <v>1790</v>
          </cell>
          <cell r="AT3153">
            <v>1880</v>
          </cell>
          <cell r="AW3153">
            <v>1900</v>
          </cell>
          <cell r="AX3153">
            <v>1760</v>
          </cell>
          <cell r="AY3153">
            <v>1980</v>
          </cell>
          <cell r="BA3153">
            <v>2022</v>
          </cell>
          <cell r="BC3153">
            <v>2060</v>
          </cell>
          <cell r="BD3153">
            <v>2100</v>
          </cell>
          <cell r="BE3153">
            <v>2080</v>
          </cell>
          <cell r="BF3153">
            <v>2040</v>
          </cell>
          <cell r="BI3153">
            <v>2250</v>
          </cell>
          <cell r="BJ3153">
            <v>2090</v>
          </cell>
          <cell r="BK3153">
            <v>2050</v>
          </cell>
          <cell r="BL3153">
            <v>2080</v>
          </cell>
        </row>
        <row r="3154">
          <cell r="A3154">
            <v>43439</v>
          </cell>
          <cell r="B3154">
            <v>1880</v>
          </cell>
          <cell r="C3154">
            <v>1860</v>
          </cell>
          <cell r="D3154">
            <v>1870</v>
          </cell>
          <cell r="E3154">
            <v>1860</v>
          </cell>
          <cell r="H3154">
            <v>2010</v>
          </cell>
          <cell r="I3154">
            <v>2</v>
          </cell>
          <cell r="J3154">
            <v>2010</v>
          </cell>
          <cell r="K3154">
            <v>4</v>
          </cell>
          <cell r="L3154">
            <v>2040</v>
          </cell>
          <cell r="M3154">
            <v>22</v>
          </cell>
          <cell r="N3154">
            <v>1990</v>
          </cell>
          <cell r="O3154">
            <v>-14</v>
          </cell>
          <cell r="P3154">
            <v>58</v>
          </cell>
          <cell r="Q3154">
            <v>68</v>
          </cell>
          <cell r="R3154">
            <v>56</v>
          </cell>
          <cell r="S3154">
            <v>54</v>
          </cell>
          <cell r="T3154">
            <v>1760</v>
          </cell>
          <cell r="V3154">
            <v>1760</v>
          </cell>
          <cell r="W3154">
            <v>1720</v>
          </cell>
          <cell r="X3154">
            <v>1720</v>
          </cell>
          <cell r="AB3154">
            <v>1790</v>
          </cell>
          <cell r="AC3154">
            <v>1750</v>
          </cell>
          <cell r="AD3154">
            <v>1740</v>
          </cell>
          <cell r="AE3154">
            <v>1740</v>
          </cell>
          <cell r="AF3154">
            <v>1710</v>
          </cell>
          <cell r="AH3154">
            <v>1688</v>
          </cell>
          <cell r="AK3154">
            <v>1870</v>
          </cell>
          <cell r="AN3154">
            <v>1650</v>
          </cell>
          <cell r="AO3154">
            <v>1810</v>
          </cell>
          <cell r="AP3154">
            <v>1840</v>
          </cell>
          <cell r="AQ3154">
            <v>1820</v>
          </cell>
          <cell r="AT3154">
            <v>1880</v>
          </cell>
          <cell r="AW3154">
            <v>1900</v>
          </cell>
          <cell r="AX3154">
            <v>1760</v>
          </cell>
          <cell r="AY3154">
            <v>1980</v>
          </cell>
          <cell r="BA3154">
            <v>2012</v>
          </cell>
          <cell r="BC3154">
            <v>2060</v>
          </cell>
          <cell r="BD3154">
            <v>2100</v>
          </cell>
          <cell r="BE3154">
            <v>2080</v>
          </cell>
          <cell r="BF3154">
            <v>2040</v>
          </cell>
          <cell r="BI3154">
            <v>2250</v>
          </cell>
          <cell r="BJ3154">
            <v>2090</v>
          </cell>
          <cell r="BK3154">
            <v>2050</v>
          </cell>
          <cell r="BL3154">
            <v>2080</v>
          </cell>
        </row>
        <row r="3155">
          <cell r="A3155">
            <v>43440</v>
          </cell>
          <cell r="B3155">
            <v>1870</v>
          </cell>
          <cell r="C3155">
            <v>1840</v>
          </cell>
          <cell r="D3155">
            <v>1865</v>
          </cell>
          <cell r="E3155">
            <v>1840</v>
          </cell>
          <cell r="H3155">
            <v>2000</v>
          </cell>
          <cell r="I3155">
            <v>15</v>
          </cell>
          <cell r="J3155">
            <v>2010</v>
          </cell>
          <cell r="K3155">
            <v>27</v>
          </cell>
          <cell r="L3155">
            <v>2030</v>
          </cell>
          <cell r="M3155">
            <v>35</v>
          </cell>
          <cell r="N3155">
            <v>1990</v>
          </cell>
          <cell r="O3155">
            <v>10</v>
          </cell>
          <cell r="P3155">
            <v>55</v>
          </cell>
          <cell r="Q3155">
            <v>65</v>
          </cell>
          <cell r="R3155">
            <v>53</v>
          </cell>
          <cell r="S3155">
            <v>50</v>
          </cell>
          <cell r="V3155">
            <v>1760</v>
          </cell>
          <cell r="W3155">
            <v>1720</v>
          </cell>
          <cell r="X3155">
            <v>1720</v>
          </cell>
          <cell r="AB3155">
            <v>1784</v>
          </cell>
          <cell r="AC3155">
            <v>1750</v>
          </cell>
          <cell r="AD3155">
            <v>1754</v>
          </cell>
          <cell r="AE3155">
            <v>1716</v>
          </cell>
          <cell r="AH3155">
            <v>1688</v>
          </cell>
          <cell r="AK3155">
            <v>1850</v>
          </cell>
          <cell r="AN3155">
            <v>1650</v>
          </cell>
          <cell r="AO3155">
            <v>1810</v>
          </cell>
          <cell r="AP3155">
            <v>1830</v>
          </cell>
          <cell r="AQ3155">
            <v>1820</v>
          </cell>
          <cell r="AT3155">
            <v>1880</v>
          </cell>
          <cell r="AW3155">
            <v>1890</v>
          </cell>
          <cell r="AX3155">
            <v>1760</v>
          </cell>
          <cell r="AY3155">
            <v>1980</v>
          </cell>
          <cell r="BA3155">
            <v>2012</v>
          </cell>
          <cell r="BC3155">
            <v>2060</v>
          </cell>
          <cell r="BD3155">
            <v>2080</v>
          </cell>
          <cell r="BE3155">
            <v>2080</v>
          </cell>
          <cell r="BF3155">
            <v>2040</v>
          </cell>
          <cell r="BI3155">
            <v>2250</v>
          </cell>
          <cell r="BJ3155">
            <v>2090</v>
          </cell>
          <cell r="BK3155">
            <v>2050</v>
          </cell>
          <cell r="BL3155">
            <v>2080</v>
          </cell>
        </row>
        <row r="3156">
          <cell r="A3156">
            <v>43441</v>
          </cell>
          <cell r="B3156">
            <v>1870</v>
          </cell>
          <cell r="C3156">
            <v>1840</v>
          </cell>
          <cell r="D3156">
            <v>1865</v>
          </cell>
          <cell r="E3156">
            <v>1840</v>
          </cell>
          <cell r="H3156">
            <v>2000</v>
          </cell>
          <cell r="I3156">
            <v>15</v>
          </cell>
          <cell r="J3156">
            <v>2010</v>
          </cell>
          <cell r="K3156">
            <v>27</v>
          </cell>
          <cell r="L3156">
            <v>2030</v>
          </cell>
          <cell r="M3156">
            <v>35</v>
          </cell>
          <cell r="N3156">
            <v>1990</v>
          </cell>
          <cell r="O3156">
            <v>10</v>
          </cell>
          <cell r="P3156">
            <v>55</v>
          </cell>
          <cell r="Q3156">
            <v>65</v>
          </cell>
          <cell r="R3156">
            <v>53</v>
          </cell>
          <cell r="S3156">
            <v>50</v>
          </cell>
          <cell r="V3156">
            <v>1760</v>
          </cell>
          <cell r="W3156">
            <v>1720</v>
          </cell>
          <cell r="X3156">
            <v>1720</v>
          </cell>
          <cell r="AB3156">
            <v>1774</v>
          </cell>
          <cell r="AC3156">
            <v>1750</v>
          </cell>
          <cell r="AD3156">
            <v>1754</v>
          </cell>
          <cell r="AE3156">
            <v>1703</v>
          </cell>
          <cell r="AH3156">
            <v>1688</v>
          </cell>
          <cell r="AK3156">
            <v>1830</v>
          </cell>
          <cell r="AN3156">
            <v>1650</v>
          </cell>
          <cell r="AO3156">
            <v>1810</v>
          </cell>
          <cell r="AP3156">
            <v>1830</v>
          </cell>
          <cell r="AQ3156">
            <v>1810</v>
          </cell>
          <cell r="AT3156">
            <v>1870</v>
          </cell>
          <cell r="AW3156">
            <v>1880</v>
          </cell>
          <cell r="AX3156">
            <v>1760</v>
          </cell>
          <cell r="AY3156">
            <v>1960</v>
          </cell>
          <cell r="BA3156">
            <v>2000</v>
          </cell>
          <cell r="BC3156">
            <v>2060</v>
          </cell>
          <cell r="BD3156">
            <v>2070</v>
          </cell>
          <cell r="BE3156">
            <v>2080</v>
          </cell>
          <cell r="BF3156">
            <v>2040</v>
          </cell>
          <cell r="BI3156">
            <v>2250</v>
          </cell>
          <cell r="BJ3156">
            <v>2080</v>
          </cell>
          <cell r="BK3156">
            <v>2050</v>
          </cell>
          <cell r="BL3156">
            <v>2080</v>
          </cell>
        </row>
        <row r="3157">
          <cell r="A3157">
            <v>43444</v>
          </cell>
          <cell r="B3157">
            <v>1850</v>
          </cell>
          <cell r="C3157">
            <v>1840</v>
          </cell>
          <cell r="D3157">
            <v>1875</v>
          </cell>
          <cell r="E3157">
            <v>1840</v>
          </cell>
          <cell r="H3157">
            <v>1990</v>
          </cell>
          <cell r="I3157">
            <v>5</v>
          </cell>
          <cell r="J3157">
            <v>2010</v>
          </cell>
          <cell r="K3157">
            <v>27</v>
          </cell>
          <cell r="L3157">
            <v>2020</v>
          </cell>
          <cell r="M3157">
            <v>25</v>
          </cell>
          <cell r="N3157">
            <v>1990</v>
          </cell>
          <cell r="O3157">
            <v>10</v>
          </cell>
          <cell r="P3157">
            <v>55</v>
          </cell>
          <cell r="Q3157">
            <v>65</v>
          </cell>
          <cell r="R3157">
            <v>53</v>
          </cell>
          <cell r="S3157">
            <v>50</v>
          </cell>
          <cell r="V3157">
            <v>1760</v>
          </cell>
          <cell r="W3157">
            <v>1720</v>
          </cell>
          <cell r="X3157">
            <v>1720</v>
          </cell>
          <cell r="AB3157">
            <v>1770</v>
          </cell>
          <cell r="AC3157">
            <v>1750</v>
          </cell>
          <cell r="AD3157">
            <v>1754</v>
          </cell>
          <cell r="AE3157">
            <v>1703</v>
          </cell>
          <cell r="AH3157">
            <v>1688</v>
          </cell>
          <cell r="AK3157">
            <v>1800</v>
          </cell>
          <cell r="AN3157">
            <v>1650</v>
          </cell>
          <cell r="AO3157">
            <v>1810</v>
          </cell>
          <cell r="AP3157">
            <v>1820</v>
          </cell>
          <cell r="AQ3157">
            <v>1810</v>
          </cell>
          <cell r="AT3157">
            <v>1870</v>
          </cell>
          <cell r="AW3157">
            <v>1880</v>
          </cell>
          <cell r="AX3157">
            <v>1760</v>
          </cell>
          <cell r="AY3157">
            <v>1940</v>
          </cell>
          <cell r="AZ3157">
            <v>1970</v>
          </cell>
          <cell r="BA3157">
            <v>2000</v>
          </cell>
          <cell r="BB3157">
            <v>1944</v>
          </cell>
          <cell r="BC3157">
            <v>2060</v>
          </cell>
          <cell r="BD3157">
            <v>2050</v>
          </cell>
          <cell r="BE3157">
            <v>2080</v>
          </cell>
          <cell r="BF3157">
            <v>2040</v>
          </cell>
          <cell r="BI3157">
            <v>2250</v>
          </cell>
          <cell r="BJ3157">
            <v>2080</v>
          </cell>
          <cell r="BK3157">
            <v>2050</v>
          </cell>
          <cell r="BL3157">
            <v>2080</v>
          </cell>
        </row>
        <row r="3158">
          <cell r="A3158">
            <v>43445</v>
          </cell>
          <cell r="B3158">
            <v>1860</v>
          </cell>
          <cell r="C3158">
            <v>1840</v>
          </cell>
          <cell r="D3158">
            <v>1875</v>
          </cell>
          <cell r="E3158">
            <v>1840</v>
          </cell>
          <cell r="H3158">
            <v>1990</v>
          </cell>
          <cell r="I3158">
            <v>5</v>
          </cell>
          <cell r="J3158">
            <v>2010</v>
          </cell>
          <cell r="K3158">
            <v>27</v>
          </cell>
          <cell r="L3158">
            <v>2020</v>
          </cell>
          <cell r="M3158">
            <v>25</v>
          </cell>
          <cell r="N3158">
            <v>1990</v>
          </cell>
          <cell r="O3158">
            <v>10</v>
          </cell>
          <cell r="P3158">
            <v>55</v>
          </cell>
          <cell r="Q3158">
            <v>65</v>
          </cell>
          <cell r="R3158">
            <v>53</v>
          </cell>
          <cell r="S3158">
            <v>50</v>
          </cell>
          <cell r="V3158">
            <v>1760</v>
          </cell>
          <cell r="W3158">
            <v>1720</v>
          </cell>
          <cell r="X3158">
            <v>1720</v>
          </cell>
          <cell r="AA3158">
            <v>1790</v>
          </cell>
          <cell r="AB3158">
            <v>1770</v>
          </cell>
          <cell r="AC3158">
            <v>1744</v>
          </cell>
          <cell r="AD3158">
            <v>1754</v>
          </cell>
          <cell r="AE3158">
            <v>1703</v>
          </cell>
          <cell r="AH3158">
            <v>1688</v>
          </cell>
          <cell r="AK3158">
            <v>1800</v>
          </cell>
          <cell r="AN3158">
            <v>1650</v>
          </cell>
          <cell r="AO3158">
            <v>1800</v>
          </cell>
          <cell r="AP3158">
            <v>1810</v>
          </cell>
          <cell r="AQ3158">
            <v>1810</v>
          </cell>
          <cell r="AR3158">
            <v>1820</v>
          </cell>
          <cell r="AT3158">
            <v>1870</v>
          </cell>
          <cell r="AW3158">
            <v>1860</v>
          </cell>
          <cell r="AX3158">
            <v>1760</v>
          </cell>
          <cell r="AY3158">
            <v>1920</v>
          </cell>
          <cell r="AZ3158">
            <v>1980</v>
          </cell>
          <cell r="BA3158">
            <v>1994</v>
          </cell>
          <cell r="BB3158">
            <v>1934</v>
          </cell>
          <cell r="BC3158">
            <v>2054</v>
          </cell>
          <cell r="BD3158">
            <v>2050</v>
          </cell>
          <cell r="BE3158">
            <v>2080</v>
          </cell>
          <cell r="BF3158">
            <v>2020</v>
          </cell>
          <cell r="BI3158">
            <v>2250</v>
          </cell>
          <cell r="BJ3158">
            <v>2080</v>
          </cell>
          <cell r="BK3158">
            <v>2050</v>
          </cell>
          <cell r="BL3158">
            <v>2080</v>
          </cell>
        </row>
        <row r="3159">
          <cell r="A3159">
            <v>43446</v>
          </cell>
          <cell r="B3159">
            <v>1870</v>
          </cell>
          <cell r="C3159">
            <v>1840</v>
          </cell>
          <cell r="D3159">
            <v>1875</v>
          </cell>
          <cell r="E3159">
            <v>1840</v>
          </cell>
          <cell r="H3159">
            <v>1990</v>
          </cell>
          <cell r="I3159">
            <v>5</v>
          </cell>
          <cell r="J3159">
            <v>2010</v>
          </cell>
          <cell r="K3159">
            <v>27</v>
          </cell>
          <cell r="L3159">
            <v>2020</v>
          </cell>
          <cell r="M3159">
            <v>25</v>
          </cell>
          <cell r="N3159">
            <v>1990</v>
          </cell>
          <cell r="O3159">
            <v>10</v>
          </cell>
          <cell r="P3159">
            <v>55</v>
          </cell>
          <cell r="Q3159">
            <v>65</v>
          </cell>
          <cell r="R3159">
            <v>53</v>
          </cell>
          <cell r="S3159">
            <v>50</v>
          </cell>
          <cell r="V3159">
            <v>1760</v>
          </cell>
          <cell r="W3159">
            <v>1720</v>
          </cell>
          <cell r="X3159">
            <v>1720</v>
          </cell>
          <cell r="AA3159">
            <v>1790</v>
          </cell>
          <cell r="AB3159">
            <v>1770</v>
          </cell>
          <cell r="AC3159">
            <v>1744</v>
          </cell>
          <cell r="AD3159">
            <v>1754</v>
          </cell>
          <cell r="AE3159">
            <v>1703</v>
          </cell>
          <cell r="AF3159">
            <v>1690</v>
          </cell>
          <cell r="AH3159">
            <v>1688</v>
          </cell>
          <cell r="AK3159">
            <v>1800</v>
          </cell>
          <cell r="AN3159">
            <v>1650</v>
          </cell>
          <cell r="AO3159">
            <v>1800</v>
          </cell>
          <cell r="AP3159">
            <v>1810</v>
          </cell>
          <cell r="AQ3159">
            <v>1810</v>
          </cell>
          <cell r="AR3159">
            <v>1820</v>
          </cell>
          <cell r="AS3159">
            <v>1850</v>
          </cell>
          <cell r="AT3159">
            <v>1870</v>
          </cell>
          <cell r="AW3159">
            <v>1860</v>
          </cell>
          <cell r="AX3159">
            <v>1760</v>
          </cell>
          <cell r="AY3159">
            <v>1920</v>
          </cell>
          <cell r="AZ3159">
            <v>1980</v>
          </cell>
          <cell r="BA3159">
            <v>1994</v>
          </cell>
          <cell r="BB3159">
            <v>1928</v>
          </cell>
          <cell r="BC3159">
            <v>2054</v>
          </cell>
          <cell r="BD3159">
            <v>2050</v>
          </cell>
          <cell r="BE3159">
            <v>2080</v>
          </cell>
          <cell r="BF3159">
            <v>2020</v>
          </cell>
          <cell r="BG3159">
            <v>2004</v>
          </cell>
          <cell r="BH3159">
            <v>2020</v>
          </cell>
          <cell r="BI3159">
            <v>2250</v>
          </cell>
          <cell r="BJ3159">
            <v>2080</v>
          </cell>
          <cell r="BK3159">
            <v>2050</v>
          </cell>
          <cell r="BL3159">
            <v>2080</v>
          </cell>
        </row>
        <row r="3160">
          <cell r="A3160">
            <v>43447</v>
          </cell>
          <cell r="B3160">
            <v>1880</v>
          </cell>
          <cell r="C3160">
            <v>1840</v>
          </cell>
          <cell r="D3160">
            <v>1875</v>
          </cell>
          <cell r="E3160">
            <v>1840</v>
          </cell>
          <cell r="H3160">
            <v>1990</v>
          </cell>
          <cell r="I3160">
            <v>8</v>
          </cell>
          <cell r="J3160">
            <v>2010</v>
          </cell>
          <cell r="K3160">
            <v>28</v>
          </cell>
          <cell r="L3160">
            <v>2020</v>
          </cell>
          <cell r="M3160">
            <v>28</v>
          </cell>
          <cell r="N3160">
            <v>1990</v>
          </cell>
          <cell r="O3160">
            <v>13</v>
          </cell>
          <cell r="P3160">
            <v>52</v>
          </cell>
          <cell r="Q3160">
            <v>62</v>
          </cell>
          <cell r="R3160">
            <v>52</v>
          </cell>
          <cell r="S3160">
            <v>47</v>
          </cell>
          <cell r="U3160">
            <v>220</v>
          </cell>
          <cell r="V3160">
            <v>1760</v>
          </cell>
          <cell r="W3160">
            <v>1720</v>
          </cell>
          <cell r="X3160">
            <v>1720</v>
          </cell>
          <cell r="Z3160">
            <v>140</v>
          </cell>
          <cell r="AA3160">
            <v>1790</v>
          </cell>
          <cell r="AB3160">
            <v>1766</v>
          </cell>
          <cell r="AC3160">
            <v>1744</v>
          </cell>
          <cell r="AD3160">
            <v>1754</v>
          </cell>
          <cell r="AE3160">
            <v>1703</v>
          </cell>
          <cell r="AH3160">
            <v>1688</v>
          </cell>
          <cell r="AJ3160">
            <v>130</v>
          </cell>
          <cell r="AK3160">
            <v>1800</v>
          </cell>
          <cell r="AN3160">
            <v>1650</v>
          </cell>
          <cell r="AO3160">
            <v>1800</v>
          </cell>
          <cell r="AP3160">
            <v>1810</v>
          </cell>
          <cell r="AQ3160">
            <v>1810</v>
          </cell>
          <cell r="AR3160">
            <v>1820</v>
          </cell>
          <cell r="AT3160">
            <v>1860</v>
          </cell>
          <cell r="AW3160">
            <v>1840</v>
          </cell>
          <cell r="AX3160">
            <v>1760</v>
          </cell>
          <cell r="AY3160">
            <v>1920</v>
          </cell>
          <cell r="AZ3160">
            <v>1980</v>
          </cell>
          <cell r="BA3160">
            <v>1984</v>
          </cell>
          <cell r="BB3160">
            <v>1928</v>
          </cell>
          <cell r="BC3160">
            <v>2040</v>
          </cell>
          <cell r="BD3160">
            <v>2050</v>
          </cell>
          <cell r="BE3160">
            <v>2080</v>
          </cell>
          <cell r="BF3160">
            <v>2020</v>
          </cell>
          <cell r="BG3160">
            <v>2004</v>
          </cell>
          <cell r="BH3160">
            <v>2020</v>
          </cell>
          <cell r="BI3160">
            <v>2250</v>
          </cell>
          <cell r="BJ3160">
            <v>2080</v>
          </cell>
          <cell r="BK3160">
            <v>2060</v>
          </cell>
          <cell r="BL3160">
            <v>2100</v>
          </cell>
        </row>
        <row r="3161">
          <cell r="A3161">
            <v>43448</v>
          </cell>
          <cell r="B3161">
            <v>1880</v>
          </cell>
          <cell r="C3161">
            <v>1840</v>
          </cell>
          <cell r="D3161">
            <v>1875</v>
          </cell>
          <cell r="E3161">
            <v>1840</v>
          </cell>
          <cell r="H3161">
            <v>2000</v>
          </cell>
          <cell r="I3161">
            <v>18</v>
          </cell>
          <cell r="J3161">
            <v>2010</v>
          </cell>
          <cell r="K3161">
            <v>28</v>
          </cell>
          <cell r="L3161">
            <v>2020</v>
          </cell>
          <cell r="M3161">
            <v>28</v>
          </cell>
          <cell r="N3161">
            <v>1990</v>
          </cell>
          <cell r="O3161">
            <v>13</v>
          </cell>
          <cell r="P3161">
            <v>52</v>
          </cell>
          <cell r="Q3161">
            <v>62</v>
          </cell>
          <cell r="R3161">
            <v>52</v>
          </cell>
          <cell r="S3161">
            <v>47</v>
          </cell>
          <cell r="V3161">
            <v>1760</v>
          </cell>
          <cell r="W3161">
            <v>1720</v>
          </cell>
          <cell r="X3161">
            <v>1720</v>
          </cell>
          <cell r="AA3161">
            <v>1790</v>
          </cell>
          <cell r="AB3161">
            <v>1766</v>
          </cell>
          <cell r="AC3161">
            <v>1744</v>
          </cell>
          <cell r="AD3161">
            <v>1754</v>
          </cell>
          <cell r="AE3161">
            <v>1703</v>
          </cell>
          <cell r="AH3161">
            <v>1688</v>
          </cell>
          <cell r="AK3161">
            <v>1790</v>
          </cell>
          <cell r="AN3161">
            <v>1650</v>
          </cell>
          <cell r="AO3161">
            <v>1800</v>
          </cell>
          <cell r="AP3161">
            <v>1810</v>
          </cell>
          <cell r="AQ3161">
            <v>1800</v>
          </cell>
          <cell r="AR3161">
            <v>1820</v>
          </cell>
          <cell r="AT3161">
            <v>1840</v>
          </cell>
          <cell r="AW3161">
            <v>1840</v>
          </cell>
          <cell r="AX3161">
            <v>1760</v>
          </cell>
          <cell r="AY3161">
            <v>1920</v>
          </cell>
          <cell r="AZ3161">
            <v>1980</v>
          </cell>
          <cell r="BA3161">
            <v>1980</v>
          </cell>
          <cell r="BB3161">
            <v>1928</v>
          </cell>
          <cell r="BC3161">
            <v>2040</v>
          </cell>
          <cell r="BD3161">
            <v>2050</v>
          </cell>
          <cell r="BE3161">
            <v>2080</v>
          </cell>
          <cell r="BF3161">
            <v>2020</v>
          </cell>
          <cell r="BG3161">
            <v>2004</v>
          </cell>
          <cell r="BH3161">
            <v>2020</v>
          </cell>
          <cell r="BI3161">
            <v>2250</v>
          </cell>
          <cell r="BJ3161">
            <v>2080</v>
          </cell>
          <cell r="BK3161">
            <v>2060</v>
          </cell>
          <cell r="BL3161">
            <v>2100</v>
          </cell>
        </row>
        <row r="3162">
          <cell r="A3162">
            <v>43451</v>
          </cell>
          <cell r="B3162">
            <v>1860</v>
          </cell>
          <cell r="C3162">
            <v>1860</v>
          </cell>
          <cell r="D3162">
            <v>1875</v>
          </cell>
          <cell r="E3162">
            <v>1840</v>
          </cell>
          <cell r="H3162">
            <v>2000</v>
          </cell>
          <cell r="I3162">
            <v>-2</v>
          </cell>
          <cell r="J3162">
            <v>2010</v>
          </cell>
          <cell r="K3162">
            <v>8</v>
          </cell>
          <cell r="L3162">
            <v>2010</v>
          </cell>
          <cell r="M3162">
            <v>-2</v>
          </cell>
          <cell r="N3162">
            <v>1990</v>
          </cell>
          <cell r="O3162">
            <v>-7</v>
          </cell>
          <cell r="P3162">
            <v>52</v>
          </cell>
          <cell r="Q3162">
            <v>62</v>
          </cell>
          <cell r="R3162">
            <v>52</v>
          </cell>
          <cell r="S3162">
            <v>47</v>
          </cell>
          <cell r="V3162">
            <v>1760</v>
          </cell>
          <cell r="W3162">
            <v>1720</v>
          </cell>
          <cell r="X3162">
            <v>1720</v>
          </cell>
          <cell r="AA3162">
            <v>1790</v>
          </cell>
          <cell r="AB3162">
            <v>1750</v>
          </cell>
          <cell r="AC3162">
            <v>1730</v>
          </cell>
          <cell r="AD3162">
            <v>1734</v>
          </cell>
          <cell r="AE3162">
            <v>1703</v>
          </cell>
          <cell r="AH3162">
            <v>1688</v>
          </cell>
          <cell r="AK3162">
            <v>1760</v>
          </cell>
          <cell r="AL3162">
            <v>1800</v>
          </cell>
          <cell r="AN3162">
            <v>1650</v>
          </cell>
          <cell r="AO3162">
            <v>1790</v>
          </cell>
          <cell r="AP3162">
            <v>1790</v>
          </cell>
          <cell r="AQ3162">
            <v>1790</v>
          </cell>
          <cell r="AR3162">
            <v>1820</v>
          </cell>
          <cell r="AT3162">
            <v>1840</v>
          </cell>
          <cell r="AW3162">
            <v>1840</v>
          </cell>
          <cell r="AX3162">
            <v>1760</v>
          </cell>
          <cell r="AY3162">
            <v>1920</v>
          </cell>
          <cell r="AZ3162">
            <v>1980</v>
          </cell>
          <cell r="BA3162">
            <v>1972</v>
          </cell>
          <cell r="BB3162">
            <v>1928</v>
          </cell>
          <cell r="BC3162">
            <v>2016</v>
          </cell>
          <cell r="BD3162">
            <v>2060</v>
          </cell>
          <cell r="BE3162">
            <v>2080</v>
          </cell>
          <cell r="BF3162">
            <v>2010</v>
          </cell>
          <cell r="BG3162">
            <v>2004</v>
          </cell>
          <cell r="BH3162">
            <v>2020</v>
          </cell>
          <cell r="BI3162">
            <v>2250</v>
          </cell>
          <cell r="BJ3162">
            <v>2080</v>
          </cell>
          <cell r="BK3162">
            <v>2060</v>
          </cell>
          <cell r="BL3162">
            <v>2100</v>
          </cell>
        </row>
        <row r="3163">
          <cell r="A3163">
            <v>43452</v>
          </cell>
          <cell r="B3163">
            <v>1860</v>
          </cell>
          <cell r="C3163">
            <v>1860</v>
          </cell>
          <cell r="D3163">
            <v>1875</v>
          </cell>
          <cell r="E3163">
            <v>1840</v>
          </cell>
          <cell r="H3163">
            <v>2000</v>
          </cell>
          <cell r="I3163">
            <v>-2</v>
          </cell>
          <cell r="J3163">
            <v>2000</v>
          </cell>
          <cell r="K3163">
            <v>-2</v>
          </cell>
          <cell r="L3163">
            <v>2010</v>
          </cell>
          <cell r="M3163">
            <v>-2</v>
          </cell>
          <cell r="N3163">
            <v>1990</v>
          </cell>
          <cell r="O3163">
            <v>-7</v>
          </cell>
          <cell r="P3163">
            <v>52</v>
          </cell>
          <cell r="Q3163">
            <v>62</v>
          </cell>
          <cell r="R3163">
            <v>52</v>
          </cell>
          <cell r="S3163">
            <v>47</v>
          </cell>
          <cell r="V3163">
            <v>1760</v>
          </cell>
          <cell r="W3163">
            <v>1720</v>
          </cell>
          <cell r="X3163">
            <v>1720</v>
          </cell>
          <cell r="Y3163">
            <v>1760</v>
          </cell>
          <cell r="AA3163">
            <v>1790</v>
          </cell>
          <cell r="AB3163">
            <v>1746</v>
          </cell>
          <cell r="AC3163">
            <v>1730</v>
          </cell>
          <cell r="AD3163">
            <v>1730</v>
          </cell>
          <cell r="AE3163">
            <v>1703</v>
          </cell>
          <cell r="AF3163">
            <v>1685</v>
          </cell>
          <cell r="AH3163">
            <v>1688</v>
          </cell>
          <cell r="AK3163">
            <v>1750</v>
          </cell>
          <cell r="AN3163">
            <v>1650</v>
          </cell>
          <cell r="AO3163">
            <v>1790</v>
          </cell>
          <cell r="AP3163">
            <v>1790</v>
          </cell>
          <cell r="AQ3163">
            <v>1790</v>
          </cell>
          <cell r="AR3163">
            <v>1800</v>
          </cell>
          <cell r="AT3163">
            <v>1840</v>
          </cell>
          <cell r="AW3163">
            <v>1840</v>
          </cell>
          <cell r="AX3163">
            <v>1760</v>
          </cell>
          <cell r="AY3163">
            <v>1920</v>
          </cell>
          <cell r="AZ3163">
            <v>1980</v>
          </cell>
          <cell r="BA3163">
            <v>1972</v>
          </cell>
          <cell r="BB3163">
            <v>1928</v>
          </cell>
          <cell r="BC3163">
            <v>2006</v>
          </cell>
          <cell r="BD3163">
            <v>2040</v>
          </cell>
          <cell r="BE3163">
            <v>2080</v>
          </cell>
          <cell r="BF3163">
            <v>2000</v>
          </cell>
          <cell r="BG3163">
            <v>2004</v>
          </cell>
          <cell r="BH3163">
            <v>2020</v>
          </cell>
          <cell r="BI3163">
            <v>2220</v>
          </cell>
          <cell r="BJ3163">
            <v>2060</v>
          </cell>
          <cell r="BK3163">
            <v>2060</v>
          </cell>
          <cell r="BL3163">
            <v>2100</v>
          </cell>
        </row>
        <row r="3164">
          <cell r="A3164">
            <v>43453</v>
          </cell>
          <cell r="B3164">
            <v>1860</v>
          </cell>
          <cell r="C3164">
            <v>1860</v>
          </cell>
          <cell r="D3164">
            <v>1855</v>
          </cell>
          <cell r="E3164">
            <v>1840</v>
          </cell>
          <cell r="H3164">
            <v>2000</v>
          </cell>
          <cell r="I3164">
            <v>-2</v>
          </cell>
          <cell r="J3164">
            <v>2000</v>
          </cell>
          <cell r="K3164">
            <v>-2</v>
          </cell>
          <cell r="L3164">
            <v>2010</v>
          </cell>
          <cell r="M3164">
            <v>-2</v>
          </cell>
          <cell r="N3164">
            <v>1980</v>
          </cell>
          <cell r="O3164">
            <v>-17</v>
          </cell>
          <cell r="P3164">
            <v>52</v>
          </cell>
          <cell r="Q3164">
            <v>62</v>
          </cell>
          <cell r="R3164">
            <v>52</v>
          </cell>
          <cell r="S3164">
            <v>47</v>
          </cell>
          <cell r="T3164">
            <v>1730</v>
          </cell>
          <cell r="V3164">
            <v>1760</v>
          </cell>
          <cell r="W3164">
            <v>1720</v>
          </cell>
          <cell r="X3164">
            <v>1720</v>
          </cell>
          <cell r="AA3164">
            <v>1790</v>
          </cell>
          <cell r="AB3164">
            <v>1736</v>
          </cell>
          <cell r="AC3164">
            <v>1724</v>
          </cell>
          <cell r="AD3164">
            <v>1714</v>
          </cell>
          <cell r="AE3164">
            <v>1703</v>
          </cell>
          <cell r="AF3164">
            <v>1640</v>
          </cell>
          <cell r="AH3164">
            <v>1688</v>
          </cell>
          <cell r="AK3164">
            <v>1750</v>
          </cell>
          <cell r="AN3164">
            <v>1650</v>
          </cell>
          <cell r="AO3164">
            <v>1790</v>
          </cell>
          <cell r="AP3164">
            <v>1780</v>
          </cell>
          <cell r="AQ3164">
            <v>1770</v>
          </cell>
          <cell r="AR3164">
            <v>1800</v>
          </cell>
          <cell r="AT3164">
            <v>1840</v>
          </cell>
          <cell r="AW3164">
            <v>1780</v>
          </cell>
          <cell r="AX3164">
            <v>1720</v>
          </cell>
          <cell r="AY3164">
            <v>1920</v>
          </cell>
          <cell r="AZ3164">
            <v>1960</v>
          </cell>
          <cell r="BA3164">
            <v>1972</v>
          </cell>
          <cell r="BB3164">
            <v>1916</v>
          </cell>
          <cell r="BC3164">
            <v>2006</v>
          </cell>
          <cell r="BD3164">
            <v>2034</v>
          </cell>
          <cell r="BE3164">
            <v>2080</v>
          </cell>
          <cell r="BF3164">
            <v>2000</v>
          </cell>
          <cell r="BG3164">
            <v>1992</v>
          </cell>
          <cell r="BH3164">
            <v>2020</v>
          </cell>
          <cell r="BI3164">
            <v>2220</v>
          </cell>
          <cell r="BJ3164">
            <v>2060</v>
          </cell>
          <cell r="BK3164">
            <v>2060</v>
          </cell>
          <cell r="BL3164">
            <v>2100</v>
          </cell>
        </row>
        <row r="3165">
          <cell r="A3165">
            <v>43454</v>
          </cell>
          <cell r="B3165">
            <v>1850</v>
          </cell>
          <cell r="C3165">
            <v>1850</v>
          </cell>
          <cell r="D3165">
            <v>1850</v>
          </cell>
          <cell r="E3165">
            <v>1840</v>
          </cell>
          <cell r="H3165">
            <v>1990</v>
          </cell>
          <cell r="I3165">
            <v>-2</v>
          </cell>
          <cell r="J3165">
            <v>2000</v>
          </cell>
          <cell r="K3165">
            <v>10</v>
          </cell>
          <cell r="L3165">
            <v>2000</v>
          </cell>
          <cell r="M3165">
            <v>-2</v>
          </cell>
          <cell r="N3165">
            <v>1980</v>
          </cell>
          <cell r="O3165">
            <v>-7</v>
          </cell>
          <cell r="P3165">
            <v>52</v>
          </cell>
          <cell r="Q3165">
            <v>62</v>
          </cell>
          <cell r="R3165">
            <v>50</v>
          </cell>
          <cell r="S3165">
            <v>47</v>
          </cell>
          <cell r="U3165">
            <v>220</v>
          </cell>
          <cell r="V3165">
            <v>1760</v>
          </cell>
          <cell r="W3165">
            <v>1720</v>
          </cell>
          <cell r="X3165">
            <v>1720</v>
          </cell>
          <cell r="Z3165">
            <v>140</v>
          </cell>
          <cell r="AA3165">
            <v>1790</v>
          </cell>
          <cell r="AB3165">
            <v>1730</v>
          </cell>
          <cell r="AC3165">
            <v>1704</v>
          </cell>
          <cell r="AD3165">
            <v>1714</v>
          </cell>
          <cell r="AE3165">
            <v>1691</v>
          </cell>
          <cell r="AH3165">
            <v>1688</v>
          </cell>
          <cell r="AI3165">
            <v>1760</v>
          </cell>
          <cell r="AJ3165">
            <v>130</v>
          </cell>
          <cell r="AK3165">
            <v>1750</v>
          </cell>
          <cell r="AN3165">
            <v>1650</v>
          </cell>
          <cell r="AO3165">
            <v>1770</v>
          </cell>
          <cell r="AP3165">
            <v>1770</v>
          </cell>
          <cell r="AQ3165">
            <v>1770</v>
          </cell>
          <cell r="AR3165">
            <v>1800</v>
          </cell>
          <cell r="AT3165">
            <v>1840</v>
          </cell>
          <cell r="AW3165">
            <v>1770</v>
          </cell>
          <cell r="AX3165">
            <v>1720</v>
          </cell>
          <cell r="AY3165">
            <v>1920</v>
          </cell>
          <cell r="AZ3165">
            <v>1960</v>
          </cell>
          <cell r="BA3165">
            <v>1958</v>
          </cell>
          <cell r="BB3165">
            <v>1916</v>
          </cell>
          <cell r="BC3165">
            <v>2006</v>
          </cell>
          <cell r="BD3165">
            <v>2034</v>
          </cell>
          <cell r="BE3165">
            <v>2080</v>
          </cell>
          <cell r="BF3165">
            <v>2000</v>
          </cell>
          <cell r="BG3165">
            <v>1982</v>
          </cell>
          <cell r="BH3165">
            <v>2010</v>
          </cell>
          <cell r="BI3165">
            <v>2220</v>
          </cell>
          <cell r="BJ3165">
            <v>2060</v>
          </cell>
          <cell r="BK3165">
            <v>2060</v>
          </cell>
          <cell r="BL3165">
            <v>2100</v>
          </cell>
        </row>
        <row r="3166">
          <cell r="A3166">
            <v>43455</v>
          </cell>
          <cell r="B3166">
            <v>1840</v>
          </cell>
          <cell r="C3166">
            <v>1850</v>
          </cell>
          <cell r="D3166">
            <v>1840</v>
          </cell>
          <cell r="E3166">
            <v>1840</v>
          </cell>
          <cell r="H3166">
            <v>1970</v>
          </cell>
          <cell r="I3166">
            <v>-22</v>
          </cell>
          <cell r="J3166">
            <v>1990</v>
          </cell>
          <cell r="K3166">
            <v>0</v>
          </cell>
          <cell r="L3166">
            <v>1990</v>
          </cell>
          <cell r="M3166">
            <v>-12</v>
          </cell>
          <cell r="N3166">
            <v>1980</v>
          </cell>
          <cell r="O3166">
            <v>-7</v>
          </cell>
          <cell r="P3166">
            <v>52</v>
          </cell>
          <cell r="Q3166">
            <v>62</v>
          </cell>
          <cell r="R3166">
            <v>50</v>
          </cell>
          <cell r="S3166">
            <v>47</v>
          </cell>
          <cell r="V3166">
            <v>1760</v>
          </cell>
          <cell r="W3166">
            <v>1720</v>
          </cell>
          <cell r="X3166">
            <v>1720</v>
          </cell>
          <cell r="AA3166">
            <v>1790</v>
          </cell>
          <cell r="AB3166">
            <v>1730</v>
          </cell>
          <cell r="AC3166">
            <v>1704</v>
          </cell>
          <cell r="AD3166">
            <v>1714</v>
          </cell>
          <cell r="AE3166">
            <v>1678</v>
          </cell>
          <cell r="AH3166">
            <v>1688</v>
          </cell>
          <cell r="AK3166">
            <v>1740</v>
          </cell>
          <cell r="AN3166">
            <v>1650</v>
          </cell>
          <cell r="AO3166">
            <v>1770</v>
          </cell>
          <cell r="AP3166">
            <v>1760</v>
          </cell>
          <cell r="AQ3166">
            <v>1770</v>
          </cell>
          <cell r="AR3166">
            <v>1780</v>
          </cell>
          <cell r="AT3166">
            <v>1810</v>
          </cell>
          <cell r="AV3166">
            <v>1840</v>
          </cell>
          <cell r="AW3166">
            <v>1770</v>
          </cell>
          <cell r="AX3166">
            <v>1740</v>
          </cell>
          <cell r="AY3166">
            <v>1920</v>
          </cell>
          <cell r="AZ3166">
            <v>1960</v>
          </cell>
          <cell r="BA3166">
            <v>1958</v>
          </cell>
          <cell r="BB3166">
            <v>1916</v>
          </cell>
          <cell r="BC3166">
            <v>2006</v>
          </cell>
          <cell r="BD3166">
            <v>2034</v>
          </cell>
          <cell r="BE3166">
            <v>2040</v>
          </cell>
          <cell r="BF3166">
            <v>2000</v>
          </cell>
          <cell r="BG3166">
            <v>1976</v>
          </cell>
          <cell r="BH3166">
            <v>2010</v>
          </cell>
          <cell r="BI3166">
            <v>2220</v>
          </cell>
          <cell r="BJ3166">
            <v>2060</v>
          </cell>
          <cell r="BK3166">
            <v>2060</v>
          </cell>
          <cell r="BL3166">
            <v>2100</v>
          </cell>
        </row>
        <row r="3167">
          <cell r="A3167">
            <v>43458</v>
          </cell>
          <cell r="B3167">
            <v>1820</v>
          </cell>
          <cell r="C3167">
            <v>1820</v>
          </cell>
          <cell r="D3167">
            <v>1820</v>
          </cell>
          <cell r="E3167">
            <v>1820</v>
          </cell>
          <cell r="H3167">
            <v>1950</v>
          </cell>
          <cell r="I3167">
            <v>-12</v>
          </cell>
          <cell r="J3167">
            <v>1980</v>
          </cell>
          <cell r="K3167">
            <v>20</v>
          </cell>
          <cell r="L3167">
            <v>1990</v>
          </cell>
          <cell r="M3167">
            <v>18</v>
          </cell>
          <cell r="N3167">
            <v>1960</v>
          </cell>
          <cell r="O3167">
            <v>3</v>
          </cell>
          <cell r="P3167">
            <v>52</v>
          </cell>
          <cell r="Q3167">
            <v>62</v>
          </cell>
          <cell r="R3167">
            <v>50</v>
          </cell>
          <cell r="S3167">
            <v>47</v>
          </cell>
          <cell r="V3167">
            <v>1722</v>
          </cell>
          <cell r="W3167">
            <v>1720</v>
          </cell>
          <cell r="X3167">
            <v>1720</v>
          </cell>
          <cell r="AA3167">
            <v>1730</v>
          </cell>
          <cell r="AB3167">
            <v>1726</v>
          </cell>
          <cell r="AC3167">
            <v>1704</v>
          </cell>
          <cell r="AD3167">
            <v>1704</v>
          </cell>
          <cell r="AE3167">
            <v>1666</v>
          </cell>
          <cell r="AH3167">
            <v>1688</v>
          </cell>
          <cell r="AK3167">
            <v>1720</v>
          </cell>
          <cell r="AN3167">
            <v>1650</v>
          </cell>
          <cell r="AO3167">
            <v>1760</v>
          </cell>
          <cell r="AP3167">
            <v>1750</v>
          </cell>
          <cell r="AQ3167">
            <v>1750</v>
          </cell>
          <cell r="AR3167">
            <v>1770</v>
          </cell>
          <cell r="AT3167">
            <v>1780</v>
          </cell>
          <cell r="AW3167">
            <v>1770</v>
          </cell>
          <cell r="AX3167">
            <v>1740</v>
          </cell>
          <cell r="AY3167">
            <v>1900</v>
          </cell>
          <cell r="AZ3167">
            <v>1960</v>
          </cell>
          <cell r="BA3167">
            <v>1958</v>
          </cell>
          <cell r="BB3167">
            <v>1904</v>
          </cell>
          <cell r="BC3167">
            <v>2006</v>
          </cell>
          <cell r="BD3167">
            <v>2034</v>
          </cell>
          <cell r="BE3167">
            <v>2040</v>
          </cell>
          <cell r="BF3167">
            <v>2000</v>
          </cell>
          <cell r="BG3167">
            <v>1986</v>
          </cell>
          <cell r="BH3167">
            <v>2010</v>
          </cell>
          <cell r="BI3167">
            <v>2220</v>
          </cell>
          <cell r="BJ3167">
            <v>2040</v>
          </cell>
          <cell r="BK3167">
            <v>2050</v>
          </cell>
          <cell r="BL3167">
            <v>2080</v>
          </cell>
        </row>
        <row r="3168">
          <cell r="A3168">
            <v>43459</v>
          </cell>
          <cell r="B3168">
            <v>1820</v>
          </cell>
          <cell r="C3168">
            <v>1820</v>
          </cell>
          <cell r="D3168">
            <v>1820</v>
          </cell>
          <cell r="E3168">
            <v>1820</v>
          </cell>
          <cell r="H3168">
            <v>1950</v>
          </cell>
          <cell r="I3168">
            <v>-12</v>
          </cell>
          <cell r="J3168">
            <v>1980</v>
          </cell>
          <cell r="K3168">
            <v>20</v>
          </cell>
          <cell r="L3168">
            <v>1980</v>
          </cell>
          <cell r="M3168">
            <v>8</v>
          </cell>
          <cell r="N3168">
            <v>1960</v>
          </cell>
          <cell r="O3168">
            <v>3</v>
          </cell>
          <cell r="P3168">
            <v>52</v>
          </cell>
          <cell r="Q3168">
            <v>62</v>
          </cell>
          <cell r="R3168">
            <v>50</v>
          </cell>
          <cell r="S3168">
            <v>47</v>
          </cell>
          <cell r="V3168">
            <v>1722</v>
          </cell>
          <cell r="W3168">
            <v>1720</v>
          </cell>
          <cell r="X3168">
            <v>1720</v>
          </cell>
          <cell r="AA3168">
            <v>1730</v>
          </cell>
          <cell r="AB3168">
            <v>1726</v>
          </cell>
          <cell r="AC3168">
            <v>1704</v>
          </cell>
          <cell r="AD3168">
            <v>1704</v>
          </cell>
          <cell r="AE3168">
            <v>1653</v>
          </cell>
          <cell r="AH3168">
            <v>1688</v>
          </cell>
          <cell r="AK3168">
            <v>1710</v>
          </cell>
          <cell r="AN3168">
            <v>1650</v>
          </cell>
          <cell r="AO3168">
            <v>1750</v>
          </cell>
          <cell r="AP3168">
            <v>1730</v>
          </cell>
          <cell r="AQ3168">
            <v>1740</v>
          </cell>
          <cell r="AR3168">
            <v>1760</v>
          </cell>
          <cell r="AT3168">
            <v>1750</v>
          </cell>
          <cell r="AV3168">
            <v>1780</v>
          </cell>
          <cell r="AW3168">
            <v>1750</v>
          </cell>
          <cell r="AX3168">
            <v>1740</v>
          </cell>
          <cell r="AY3168">
            <v>1900</v>
          </cell>
          <cell r="AZ3168">
            <v>1960</v>
          </cell>
          <cell r="BA3168">
            <v>1958</v>
          </cell>
          <cell r="BB3168">
            <v>1904</v>
          </cell>
          <cell r="BC3168">
            <v>2006</v>
          </cell>
          <cell r="BD3168">
            <v>2034</v>
          </cell>
          <cell r="BE3168">
            <v>2040</v>
          </cell>
          <cell r="BF3168">
            <v>2006</v>
          </cell>
          <cell r="BG3168">
            <v>1986</v>
          </cell>
          <cell r="BH3168">
            <v>2010</v>
          </cell>
          <cell r="BI3168">
            <v>2220</v>
          </cell>
          <cell r="BJ3168">
            <v>2040</v>
          </cell>
          <cell r="BK3168">
            <v>2050</v>
          </cell>
          <cell r="BL3168">
            <v>2080</v>
          </cell>
        </row>
        <row r="3169">
          <cell r="A3169">
            <v>43460</v>
          </cell>
          <cell r="B3169">
            <v>1820</v>
          </cell>
          <cell r="C3169">
            <v>1820</v>
          </cell>
          <cell r="D3169">
            <v>1820</v>
          </cell>
          <cell r="E3169">
            <v>1820</v>
          </cell>
          <cell r="H3169">
            <v>1950</v>
          </cell>
          <cell r="I3169">
            <v>-12</v>
          </cell>
          <cell r="J3169">
            <v>1970</v>
          </cell>
          <cell r="K3169">
            <v>10</v>
          </cell>
          <cell r="L3169">
            <v>1980</v>
          </cell>
          <cell r="M3169">
            <v>8</v>
          </cell>
          <cell r="N3169">
            <v>1960</v>
          </cell>
          <cell r="O3169">
            <v>3</v>
          </cell>
          <cell r="P3169">
            <v>52</v>
          </cell>
          <cell r="Q3169">
            <v>62</v>
          </cell>
          <cell r="R3169">
            <v>50</v>
          </cell>
          <cell r="S3169">
            <v>47</v>
          </cell>
          <cell r="V3169">
            <v>1722</v>
          </cell>
          <cell r="W3169">
            <v>1720</v>
          </cell>
          <cell r="X3169">
            <v>1720</v>
          </cell>
          <cell r="AA3169">
            <v>1730</v>
          </cell>
          <cell r="AB3169">
            <v>1726</v>
          </cell>
          <cell r="AC3169">
            <v>1704</v>
          </cell>
          <cell r="AD3169">
            <v>1704</v>
          </cell>
          <cell r="AE3169">
            <v>1653</v>
          </cell>
          <cell r="AH3169">
            <v>1688</v>
          </cell>
          <cell r="AK3169">
            <v>1710</v>
          </cell>
          <cell r="AN3169">
            <v>1650</v>
          </cell>
          <cell r="AO3169">
            <v>1750</v>
          </cell>
          <cell r="AP3169">
            <v>1730</v>
          </cell>
          <cell r="AQ3169">
            <v>1740</v>
          </cell>
          <cell r="AR3169">
            <v>1760</v>
          </cell>
          <cell r="AT3169">
            <v>1750</v>
          </cell>
          <cell r="AW3169">
            <v>1750</v>
          </cell>
          <cell r="AX3169">
            <v>1720</v>
          </cell>
          <cell r="AY3169">
            <v>1900</v>
          </cell>
          <cell r="AZ3169">
            <v>1960</v>
          </cell>
          <cell r="BA3169">
            <v>1964</v>
          </cell>
          <cell r="BB3169">
            <v>1914</v>
          </cell>
          <cell r="BC3169">
            <v>2016</v>
          </cell>
          <cell r="BD3169">
            <v>2034</v>
          </cell>
          <cell r="BE3169">
            <v>2040</v>
          </cell>
          <cell r="BF3169">
            <v>2016</v>
          </cell>
          <cell r="BG3169">
            <v>1996</v>
          </cell>
          <cell r="BH3169">
            <v>2020</v>
          </cell>
          <cell r="BI3169">
            <v>2220</v>
          </cell>
          <cell r="BJ3169">
            <v>2040</v>
          </cell>
          <cell r="BK3169">
            <v>2020</v>
          </cell>
          <cell r="BL3169">
            <v>2060</v>
          </cell>
        </row>
        <row r="3170">
          <cell r="A3170">
            <v>43461</v>
          </cell>
          <cell r="B3170">
            <v>1820</v>
          </cell>
          <cell r="C3170">
            <v>1820</v>
          </cell>
          <cell r="D3170">
            <v>1820</v>
          </cell>
          <cell r="E3170">
            <v>1820</v>
          </cell>
          <cell r="H3170">
            <v>1950</v>
          </cell>
          <cell r="I3170">
            <v>-12</v>
          </cell>
          <cell r="J3170">
            <v>1980</v>
          </cell>
          <cell r="K3170">
            <v>20</v>
          </cell>
          <cell r="L3170">
            <v>1980</v>
          </cell>
          <cell r="M3170">
            <v>8</v>
          </cell>
          <cell r="N3170">
            <v>1950</v>
          </cell>
          <cell r="O3170">
            <v>-7</v>
          </cell>
          <cell r="P3170">
            <v>52</v>
          </cell>
          <cell r="Q3170">
            <v>62</v>
          </cell>
          <cell r="R3170">
            <v>50</v>
          </cell>
          <cell r="S3170">
            <v>47</v>
          </cell>
          <cell r="T3170">
            <v>1680</v>
          </cell>
          <cell r="U3170">
            <v>220</v>
          </cell>
          <cell r="V3170">
            <v>1722</v>
          </cell>
          <cell r="W3170">
            <v>1680</v>
          </cell>
          <cell r="X3170">
            <v>1680</v>
          </cell>
          <cell r="Y3170">
            <v>1730</v>
          </cell>
          <cell r="Z3170">
            <v>140</v>
          </cell>
          <cell r="AA3170">
            <v>1730</v>
          </cell>
          <cell r="AB3170">
            <v>1726</v>
          </cell>
          <cell r="AC3170">
            <v>1704</v>
          </cell>
          <cell r="AD3170">
            <v>1704</v>
          </cell>
          <cell r="AE3170">
            <v>1653</v>
          </cell>
          <cell r="AF3170">
            <v>1620</v>
          </cell>
          <cell r="AH3170">
            <v>1688</v>
          </cell>
          <cell r="AI3170">
            <v>1755</v>
          </cell>
          <cell r="AJ3170">
            <v>130</v>
          </cell>
          <cell r="AK3170">
            <v>1710</v>
          </cell>
          <cell r="AL3170">
            <v>1750</v>
          </cell>
          <cell r="AN3170">
            <v>1650</v>
          </cell>
          <cell r="AO3170">
            <v>1750</v>
          </cell>
          <cell r="AP3170">
            <v>1730</v>
          </cell>
          <cell r="AQ3170">
            <v>1740</v>
          </cell>
          <cell r="AR3170">
            <v>1760</v>
          </cell>
          <cell r="AS3170">
            <v>1800</v>
          </cell>
          <cell r="AT3170">
            <v>1750</v>
          </cell>
          <cell r="AV3170">
            <v>1780</v>
          </cell>
          <cell r="AW3170">
            <v>1750</v>
          </cell>
          <cell r="AX3170">
            <v>1720</v>
          </cell>
          <cell r="AY3170">
            <v>1900</v>
          </cell>
          <cell r="AZ3170">
            <v>1960</v>
          </cell>
          <cell r="BA3170">
            <v>1990</v>
          </cell>
          <cell r="BB3170">
            <v>1940</v>
          </cell>
          <cell r="BC3170">
            <v>2040</v>
          </cell>
          <cell r="BD3170">
            <v>2044</v>
          </cell>
          <cell r="BE3170">
            <v>2040</v>
          </cell>
          <cell r="BF3170">
            <v>2016</v>
          </cell>
          <cell r="BG3170">
            <v>2020</v>
          </cell>
          <cell r="BH3170">
            <v>2030</v>
          </cell>
          <cell r="BI3170">
            <v>2220</v>
          </cell>
          <cell r="BJ3170">
            <v>2040</v>
          </cell>
          <cell r="BK3170">
            <v>2020</v>
          </cell>
          <cell r="BL3170">
            <v>2060</v>
          </cell>
        </row>
        <row r="3171">
          <cell r="A3171">
            <v>43462</v>
          </cell>
          <cell r="B3171">
            <v>1830</v>
          </cell>
          <cell r="C3171">
            <v>1820</v>
          </cell>
          <cell r="D3171">
            <v>1830</v>
          </cell>
          <cell r="E3171">
            <v>1830</v>
          </cell>
          <cell r="H3171">
            <v>1950</v>
          </cell>
          <cell r="I3171">
            <v>-12</v>
          </cell>
          <cell r="J3171">
            <v>1980</v>
          </cell>
          <cell r="K3171">
            <v>20</v>
          </cell>
          <cell r="L3171">
            <v>1970</v>
          </cell>
          <cell r="M3171">
            <v>-2</v>
          </cell>
          <cell r="N3171">
            <v>1960</v>
          </cell>
          <cell r="O3171">
            <v>3</v>
          </cell>
          <cell r="P3171">
            <v>52</v>
          </cell>
          <cell r="Q3171">
            <v>62</v>
          </cell>
          <cell r="R3171">
            <v>50</v>
          </cell>
          <cell r="S3171">
            <v>47</v>
          </cell>
          <cell r="V3171">
            <v>1722</v>
          </cell>
          <cell r="W3171">
            <v>1680</v>
          </cell>
          <cell r="X3171">
            <v>1680</v>
          </cell>
          <cell r="AA3171">
            <v>1730</v>
          </cell>
          <cell r="AB3171">
            <v>1726</v>
          </cell>
          <cell r="AC3171">
            <v>1704</v>
          </cell>
          <cell r="AD3171">
            <v>1704</v>
          </cell>
          <cell r="AE3171">
            <v>1653</v>
          </cell>
          <cell r="AH3171">
            <v>1688</v>
          </cell>
          <cell r="AK3171">
            <v>1710</v>
          </cell>
          <cell r="AN3171">
            <v>1650</v>
          </cell>
          <cell r="AO3171">
            <v>1750</v>
          </cell>
          <cell r="AP3171">
            <v>1730</v>
          </cell>
          <cell r="AQ3171">
            <v>1740</v>
          </cell>
          <cell r="AR3171">
            <v>1760</v>
          </cell>
          <cell r="AT3171">
            <v>1750</v>
          </cell>
          <cell r="AW3171">
            <v>1750</v>
          </cell>
          <cell r="AX3171">
            <v>1720</v>
          </cell>
          <cell r="AY3171">
            <v>1900</v>
          </cell>
          <cell r="AZ3171">
            <v>1960</v>
          </cell>
          <cell r="BA3171">
            <v>1990</v>
          </cell>
          <cell r="BB3171">
            <v>1940</v>
          </cell>
          <cell r="BC3171">
            <v>2040</v>
          </cell>
          <cell r="BD3171">
            <v>2044</v>
          </cell>
          <cell r="BE3171">
            <v>2040</v>
          </cell>
          <cell r="BF3171">
            <v>2026</v>
          </cell>
          <cell r="BG3171">
            <v>2020</v>
          </cell>
          <cell r="BH3171">
            <v>2040</v>
          </cell>
          <cell r="BI3171">
            <v>2200</v>
          </cell>
          <cell r="BJ3171">
            <v>2040</v>
          </cell>
          <cell r="BK3171">
            <v>2020</v>
          </cell>
          <cell r="BL3171">
            <v>2050</v>
          </cell>
        </row>
        <row r="3172">
          <cell r="A3172">
            <v>43467</v>
          </cell>
          <cell r="B3172">
            <v>1840</v>
          </cell>
          <cell r="D3172">
            <v>1840</v>
          </cell>
          <cell r="H3172">
            <v>1960</v>
          </cell>
          <cell r="I3172">
            <v>-22</v>
          </cell>
          <cell r="J3172">
            <v>1980</v>
          </cell>
          <cell r="K3172">
            <v>0</v>
          </cell>
          <cell r="L3172">
            <v>1970</v>
          </cell>
          <cell r="M3172">
            <v>-22</v>
          </cell>
          <cell r="N3172">
            <v>1970</v>
          </cell>
          <cell r="O3172">
            <v>-7</v>
          </cell>
          <cell r="P3172">
            <v>52</v>
          </cell>
          <cell r="Q3172">
            <v>62</v>
          </cell>
          <cell r="R3172">
            <v>50</v>
          </cell>
          <cell r="S3172">
            <v>47</v>
          </cell>
          <cell r="V3172">
            <v>1670</v>
          </cell>
          <cell r="W3172">
            <v>1680</v>
          </cell>
          <cell r="X3172">
            <v>1680</v>
          </cell>
          <cell r="AA3172">
            <v>1730</v>
          </cell>
          <cell r="AB3172">
            <v>1726</v>
          </cell>
          <cell r="AC3172">
            <v>1694</v>
          </cell>
          <cell r="AD3172">
            <v>1694</v>
          </cell>
          <cell r="AE3172">
            <v>1653</v>
          </cell>
          <cell r="AH3172">
            <v>1688</v>
          </cell>
          <cell r="AK3172">
            <v>1710</v>
          </cell>
          <cell r="AN3172">
            <v>1650</v>
          </cell>
          <cell r="AO3172">
            <v>1750</v>
          </cell>
          <cell r="AP3172">
            <v>1730</v>
          </cell>
          <cell r="AQ3172">
            <v>1730</v>
          </cell>
          <cell r="AR3172">
            <v>1760</v>
          </cell>
          <cell r="AT3172">
            <v>1750</v>
          </cell>
          <cell r="AW3172">
            <v>1780</v>
          </cell>
          <cell r="AX3172">
            <v>1720</v>
          </cell>
          <cell r="AY3172">
            <v>1900</v>
          </cell>
          <cell r="AZ3172">
            <v>1940</v>
          </cell>
          <cell r="BA3172">
            <v>1956</v>
          </cell>
          <cell r="BB3172">
            <v>1940</v>
          </cell>
          <cell r="BC3172">
            <v>2040</v>
          </cell>
          <cell r="BD3172">
            <v>2044</v>
          </cell>
          <cell r="BE3172">
            <v>2040</v>
          </cell>
          <cell r="BF3172">
            <v>2040</v>
          </cell>
          <cell r="BG3172">
            <v>1986</v>
          </cell>
          <cell r="BH3172">
            <v>2040</v>
          </cell>
          <cell r="BI3172">
            <v>2200</v>
          </cell>
          <cell r="BJ3172">
            <v>2040</v>
          </cell>
          <cell r="BK3172">
            <v>2020</v>
          </cell>
          <cell r="BL3172">
            <v>2050</v>
          </cell>
        </row>
        <row r="3173">
          <cell r="A3173">
            <v>43468</v>
          </cell>
          <cell r="B3173">
            <v>1840</v>
          </cell>
          <cell r="D3173">
            <v>1840</v>
          </cell>
          <cell r="H3173">
            <v>1960</v>
          </cell>
          <cell r="I3173">
            <v>-22</v>
          </cell>
          <cell r="J3173">
            <v>1980</v>
          </cell>
          <cell r="K3173">
            <v>0</v>
          </cell>
          <cell r="L3173">
            <v>1970</v>
          </cell>
          <cell r="M3173">
            <v>-22</v>
          </cell>
          <cell r="N3173">
            <v>1960</v>
          </cell>
          <cell r="O3173">
            <v>-17</v>
          </cell>
          <cell r="P3173">
            <v>52</v>
          </cell>
          <cell r="Q3173">
            <v>62</v>
          </cell>
          <cell r="R3173">
            <v>50</v>
          </cell>
          <cell r="S3173">
            <v>47</v>
          </cell>
          <cell r="U3173">
            <v>200</v>
          </cell>
          <cell r="V3173">
            <v>1670</v>
          </cell>
          <cell r="W3173">
            <v>1680</v>
          </cell>
          <cell r="X3173">
            <v>1680</v>
          </cell>
          <cell r="Z3173">
            <v>140</v>
          </cell>
          <cell r="AA3173">
            <v>1730</v>
          </cell>
          <cell r="AB3173">
            <v>1720</v>
          </cell>
          <cell r="AC3173">
            <v>1694</v>
          </cell>
          <cell r="AD3173">
            <v>1694</v>
          </cell>
          <cell r="AE3173">
            <v>1653</v>
          </cell>
          <cell r="AH3173">
            <v>1688</v>
          </cell>
          <cell r="AJ3173">
            <v>130</v>
          </cell>
          <cell r="AK3173">
            <v>1710</v>
          </cell>
          <cell r="AN3173">
            <v>1650</v>
          </cell>
          <cell r="AO3173">
            <v>1750</v>
          </cell>
          <cell r="AP3173">
            <v>1750</v>
          </cell>
          <cell r="AQ3173">
            <v>1730</v>
          </cell>
          <cell r="AR3173">
            <v>1760</v>
          </cell>
          <cell r="AT3173">
            <v>1800</v>
          </cell>
          <cell r="AW3173">
            <v>1840</v>
          </cell>
          <cell r="AX3173">
            <v>1720</v>
          </cell>
          <cell r="AY3173">
            <v>1900</v>
          </cell>
          <cell r="AZ3173">
            <v>1940</v>
          </cell>
          <cell r="BA3173">
            <v>1956</v>
          </cell>
          <cell r="BB3173">
            <v>1922</v>
          </cell>
          <cell r="BC3173">
            <v>2040</v>
          </cell>
          <cell r="BD3173">
            <v>2044</v>
          </cell>
          <cell r="BE3173">
            <v>2040</v>
          </cell>
          <cell r="BF3173">
            <v>2040</v>
          </cell>
          <cell r="BG3173">
            <v>1986</v>
          </cell>
          <cell r="BH3173">
            <v>2040</v>
          </cell>
          <cell r="BI3173">
            <v>2200</v>
          </cell>
          <cell r="BJ3173">
            <v>2040</v>
          </cell>
          <cell r="BK3173">
            <v>2020</v>
          </cell>
          <cell r="BL3173">
            <v>2050</v>
          </cell>
        </row>
        <row r="3174">
          <cell r="A3174">
            <v>43469</v>
          </cell>
          <cell r="B3174">
            <v>1850</v>
          </cell>
          <cell r="D3174">
            <v>1840</v>
          </cell>
          <cell r="H3174">
            <v>1990</v>
          </cell>
          <cell r="I3174">
            <v>-2</v>
          </cell>
          <cell r="J3174">
            <v>2000</v>
          </cell>
          <cell r="K3174">
            <v>10</v>
          </cell>
          <cell r="L3174">
            <v>1990</v>
          </cell>
          <cell r="M3174">
            <v>-12</v>
          </cell>
          <cell r="N3174">
            <v>1980</v>
          </cell>
          <cell r="O3174">
            <v>-7</v>
          </cell>
          <cell r="P3174">
            <v>52</v>
          </cell>
          <cell r="Q3174">
            <v>62</v>
          </cell>
          <cell r="R3174">
            <v>50</v>
          </cell>
          <cell r="S3174">
            <v>47</v>
          </cell>
          <cell r="V3174">
            <v>1670</v>
          </cell>
          <cell r="W3174">
            <v>1680</v>
          </cell>
          <cell r="X3174">
            <v>1670</v>
          </cell>
          <cell r="AA3174">
            <v>1730</v>
          </cell>
          <cell r="AB3174">
            <v>1710</v>
          </cell>
          <cell r="AC3174">
            <v>1694</v>
          </cell>
          <cell r="AD3174">
            <v>1684</v>
          </cell>
          <cell r="AE3174">
            <v>1653</v>
          </cell>
          <cell r="AH3174">
            <v>1688</v>
          </cell>
          <cell r="AK3174">
            <v>1710</v>
          </cell>
          <cell r="AN3174">
            <v>1650</v>
          </cell>
          <cell r="AO3174">
            <v>1750</v>
          </cell>
          <cell r="AP3174">
            <v>1750</v>
          </cell>
          <cell r="AQ3174">
            <v>1720</v>
          </cell>
          <cell r="AR3174">
            <v>1760</v>
          </cell>
          <cell r="AT3174">
            <v>1790</v>
          </cell>
          <cell r="AW3174">
            <v>1840</v>
          </cell>
          <cell r="AX3174">
            <v>1720</v>
          </cell>
          <cell r="AY3174">
            <v>1900</v>
          </cell>
          <cell r="AZ3174">
            <v>1940</v>
          </cell>
          <cell r="BA3174">
            <v>1950</v>
          </cell>
          <cell r="BB3174">
            <v>1922</v>
          </cell>
          <cell r="BC3174">
            <v>2024</v>
          </cell>
          <cell r="BD3174">
            <v>2044</v>
          </cell>
          <cell r="BE3174">
            <v>2040</v>
          </cell>
          <cell r="BF3174">
            <v>2040</v>
          </cell>
          <cell r="BG3174">
            <v>1986</v>
          </cell>
          <cell r="BH3174">
            <v>2040</v>
          </cell>
          <cell r="BI3174">
            <v>2200</v>
          </cell>
          <cell r="BJ3174">
            <v>2040</v>
          </cell>
          <cell r="BK3174">
            <v>2020</v>
          </cell>
          <cell r="BL3174">
            <v>2050</v>
          </cell>
        </row>
        <row r="3175">
          <cell r="A3175">
            <v>43472</v>
          </cell>
          <cell r="B3175">
            <v>1850</v>
          </cell>
          <cell r="D3175">
            <v>1845</v>
          </cell>
          <cell r="H3175">
            <v>1990</v>
          </cell>
          <cell r="I3175">
            <v>-2</v>
          </cell>
          <cell r="J3175">
            <v>2000</v>
          </cell>
          <cell r="K3175">
            <v>10</v>
          </cell>
          <cell r="L3175">
            <v>1990</v>
          </cell>
          <cell r="M3175">
            <v>-12</v>
          </cell>
          <cell r="N3175">
            <v>1980</v>
          </cell>
          <cell r="O3175">
            <v>-7</v>
          </cell>
          <cell r="P3175">
            <v>52</v>
          </cell>
          <cell r="Q3175">
            <v>62</v>
          </cell>
          <cell r="R3175">
            <v>50</v>
          </cell>
          <cell r="S3175">
            <v>47</v>
          </cell>
          <cell r="V3175">
            <v>1670</v>
          </cell>
          <cell r="W3175">
            <v>1680</v>
          </cell>
          <cell r="X3175">
            <v>1670</v>
          </cell>
          <cell r="AA3175">
            <v>1730</v>
          </cell>
          <cell r="AB3175">
            <v>1694</v>
          </cell>
          <cell r="AC3175">
            <v>1694</v>
          </cell>
          <cell r="AD3175">
            <v>1670</v>
          </cell>
          <cell r="AE3175">
            <v>1628</v>
          </cell>
          <cell r="AH3175">
            <v>1688</v>
          </cell>
          <cell r="AK3175">
            <v>1710</v>
          </cell>
          <cell r="AN3175">
            <v>1650</v>
          </cell>
          <cell r="AO3175">
            <v>1750</v>
          </cell>
          <cell r="AP3175">
            <v>1750</v>
          </cell>
          <cell r="AQ3175">
            <v>1720</v>
          </cell>
          <cell r="AR3175">
            <v>1760</v>
          </cell>
          <cell r="AT3175">
            <v>1790</v>
          </cell>
          <cell r="AW3175">
            <v>1840</v>
          </cell>
          <cell r="AX3175">
            <v>1720</v>
          </cell>
          <cell r="AY3175">
            <v>1900</v>
          </cell>
          <cell r="AZ3175">
            <v>1940</v>
          </cell>
          <cell r="BA3175">
            <v>1950</v>
          </cell>
          <cell r="BB3175">
            <v>1910</v>
          </cell>
          <cell r="BC3175">
            <v>2020</v>
          </cell>
          <cell r="BD3175">
            <v>2044</v>
          </cell>
          <cell r="BE3175">
            <v>2040</v>
          </cell>
          <cell r="BF3175">
            <v>2036</v>
          </cell>
          <cell r="BG3175">
            <v>1996</v>
          </cell>
          <cell r="BH3175">
            <v>2040</v>
          </cell>
          <cell r="BI3175">
            <v>2200</v>
          </cell>
          <cell r="BJ3175">
            <v>2040</v>
          </cell>
          <cell r="BK3175">
            <v>2020</v>
          </cell>
          <cell r="BL3175">
            <v>2050</v>
          </cell>
        </row>
        <row r="3176">
          <cell r="A3176">
            <v>43473</v>
          </cell>
          <cell r="B3176">
            <v>1840</v>
          </cell>
          <cell r="D3176">
            <v>1845</v>
          </cell>
          <cell r="H3176">
            <v>1990</v>
          </cell>
          <cell r="I3176">
            <v>8</v>
          </cell>
          <cell r="J3176">
            <v>2000</v>
          </cell>
          <cell r="K3176">
            <v>20</v>
          </cell>
          <cell r="L3176">
            <v>1990</v>
          </cell>
          <cell r="M3176">
            <v>-2</v>
          </cell>
          <cell r="N3176">
            <v>1970</v>
          </cell>
          <cell r="O3176">
            <v>-7</v>
          </cell>
          <cell r="P3176">
            <v>52</v>
          </cell>
          <cell r="Q3176">
            <v>62</v>
          </cell>
          <cell r="R3176">
            <v>50</v>
          </cell>
          <cell r="S3176">
            <v>47</v>
          </cell>
          <cell r="T3176">
            <v>1700</v>
          </cell>
          <cell r="V3176">
            <v>1670</v>
          </cell>
          <cell r="W3176">
            <v>1680</v>
          </cell>
          <cell r="X3176">
            <v>1670</v>
          </cell>
          <cell r="AA3176">
            <v>1730</v>
          </cell>
          <cell r="AB3176">
            <v>1694</v>
          </cell>
          <cell r="AC3176">
            <v>1694</v>
          </cell>
          <cell r="AD3176">
            <v>1670</v>
          </cell>
          <cell r="AE3176">
            <v>1628</v>
          </cell>
          <cell r="AH3176">
            <v>1688</v>
          </cell>
          <cell r="AK3176">
            <v>1710</v>
          </cell>
          <cell r="AN3176">
            <v>1650</v>
          </cell>
          <cell r="AO3176">
            <v>1750</v>
          </cell>
          <cell r="AP3176">
            <v>1750</v>
          </cell>
          <cell r="AQ3176">
            <v>1720</v>
          </cell>
          <cell r="AR3176">
            <v>1760</v>
          </cell>
          <cell r="AT3176">
            <v>1790</v>
          </cell>
          <cell r="AW3176">
            <v>1840</v>
          </cell>
          <cell r="AX3176">
            <v>1720</v>
          </cell>
          <cell r="AY3176">
            <v>1890</v>
          </cell>
          <cell r="AZ3176">
            <v>1940</v>
          </cell>
          <cell r="BA3176">
            <v>1950</v>
          </cell>
          <cell r="BB3176">
            <v>1910</v>
          </cell>
          <cell r="BC3176">
            <v>2020</v>
          </cell>
          <cell r="BD3176">
            <v>2044</v>
          </cell>
          <cell r="BE3176">
            <v>2040</v>
          </cell>
          <cell r="BF3176">
            <v>2036</v>
          </cell>
          <cell r="BG3176">
            <v>1996</v>
          </cell>
          <cell r="BH3176">
            <v>2040</v>
          </cell>
          <cell r="BI3176">
            <v>2200</v>
          </cell>
          <cell r="BJ3176">
            <v>2040</v>
          </cell>
          <cell r="BK3176">
            <v>2020</v>
          </cell>
          <cell r="BL3176">
            <v>2050</v>
          </cell>
        </row>
        <row r="3177">
          <cell r="A3177">
            <v>43474</v>
          </cell>
          <cell r="B3177">
            <v>1840</v>
          </cell>
          <cell r="D3177">
            <v>1835</v>
          </cell>
          <cell r="H3177">
            <v>1990</v>
          </cell>
          <cell r="I3177">
            <v>8</v>
          </cell>
          <cell r="J3177">
            <v>2000</v>
          </cell>
          <cell r="K3177">
            <v>20</v>
          </cell>
          <cell r="L3177">
            <v>2010</v>
          </cell>
          <cell r="M3177">
            <v>18</v>
          </cell>
          <cell r="N3177">
            <v>1970</v>
          </cell>
          <cell r="O3177">
            <v>-7</v>
          </cell>
          <cell r="P3177">
            <v>52</v>
          </cell>
          <cell r="Q3177">
            <v>62</v>
          </cell>
          <cell r="R3177">
            <v>50</v>
          </cell>
          <cell r="S3177">
            <v>47</v>
          </cell>
          <cell r="V3177">
            <v>1670</v>
          </cell>
          <cell r="W3177">
            <v>1680</v>
          </cell>
          <cell r="X3177">
            <v>1670</v>
          </cell>
          <cell r="AA3177">
            <v>1730</v>
          </cell>
          <cell r="AB3177">
            <v>1690</v>
          </cell>
          <cell r="AC3177">
            <v>1694</v>
          </cell>
          <cell r="AD3177">
            <v>1670</v>
          </cell>
          <cell r="AE3177">
            <v>1628</v>
          </cell>
          <cell r="AH3177">
            <v>1688</v>
          </cell>
          <cell r="AK3177">
            <v>1710</v>
          </cell>
          <cell r="AN3177">
            <v>1650</v>
          </cell>
          <cell r="AO3177">
            <v>1750</v>
          </cell>
          <cell r="AP3177">
            <v>1750</v>
          </cell>
          <cell r="AQ3177">
            <v>1720</v>
          </cell>
          <cell r="AR3177">
            <v>1760</v>
          </cell>
          <cell r="AT3177">
            <v>1790</v>
          </cell>
          <cell r="AV3177">
            <v>1830</v>
          </cell>
          <cell r="AW3177">
            <v>1830</v>
          </cell>
          <cell r="AX3177">
            <v>1720</v>
          </cell>
          <cell r="AY3177">
            <v>1890</v>
          </cell>
          <cell r="AZ3177">
            <v>1940</v>
          </cell>
          <cell r="BA3177">
            <v>1950</v>
          </cell>
          <cell r="BB3177">
            <v>1910</v>
          </cell>
          <cell r="BC3177">
            <v>2016</v>
          </cell>
          <cell r="BD3177">
            <v>2044</v>
          </cell>
          <cell r="BE3177">
            <v>2040</v>
          </cell>
          <cell r="BF3177">
            <v>2030</v>
          </cell>
          <cell r="BG3177">
            <v>1996</v>
          </cell>
          <cell r="BH3177">
            <v>2040</v>
          </cell>
          <cell r="BI3177">
            <v>2200</v>
          </cell>
          <cell r="BJ3177">
            <v>2040</v>
          </cell>
          <cell r="BK3177">
            <v>2020</v>
          </cell>
          <cell r="BL3177">
            <v>2050</v>
          </cell>
        </row>
        <row r="3178">
          <cell r="A3178">
            <v>43475</v>
          </cell>
          <cell r="B3178">
            <v>1830</v>
          </cell>
          <cell r="D3178">
            <v>1835</v>
          </cell>
          <cell r="H3178">
            <v>1990</v>
          </cell>
          <cell r="I3178">
            <v>18</v>
          </cell>
          <cell r="J3178">
            <v>2000</v>
          </cell>
          <cell r="K3178">
            <v>30</v>
          </cell>
          <cell r="L3178">
            <v>2010</v>
          </cell>
          <cell r="M3178">
            <v>28</v>
          </cell>
          <cell r="N3178">
            <v>1970</v>
          </cell>
          <cell r="O3178">
            <v>3</v>
          </cell>
          <cell r="P3178">
            <v>52</v>
          </cell>
          <cell r="Q3178">
            <v>62</v>
          </cell>
          <cell r="R3178">
            <v>50</v>
          </cell>
          <cell r="S3178">
            <v>47</v>
          </cell>
          <cell r="U3178">
            <v>200</v>
          </cell>
          <cell r="V3178">
            <v>1670</v>
          </cell>
          <cell r="W3178">
            <v>1680</v>
          </cell>
          <cell r="X3178">
            <v>1670</v>
          </cell>
          <cell r="Z3178">
            <v>140</v>
          </cell>
          <cell r="AA3178">
            <v>1730</v>
          </cell>
          <cell r="AB3178">
            <v>1690</v>
          </cell>
          <cell r="AC3178">
            <v>1694</v>
          </cell>
          <cell r="AD3178">
            <v>1670</v>
          </cell>
          <cell r="AE3178">
            <v>1628</v>
          </cell>
          <cell r="AH3178">
            <v>1650</v>
          </cell>
          <cell r="AJ3178">
            <v>130</v>
          </cell>
          <cell r="AK3178">
            <v>1710</v>
          </cell>
          <cell r="AN3178">
            <v>1650</v>
          </cell>
          <cell r="AO3178">
            <v>1750</v>
          </cell>
          <cell r="AP3178">
            <v>1750</v>
          </cell>
          <cell r="AQ3178">
            <v>1720</v>
          </cell>
          <cell r="AR3178">
            <v>1760</v>
          </cell>
          <cell r="AT3178">
            <v>1790</v>
          </cell>
          <cell r="AW3178">
            <v>1830</v>
          </cell>
          <cell r="AX3178">
            <v>1720</v>
          </cell>
          <cell r="AY3178">
            <v>1880</v>
          </cell>
          <cell r="AZ3178">
            <v>1940</v>
          </cell>
          <cell r="BA3178">
            <v>1950</v>
          </cell>
          <cell r="BB3178">
            <v>1910</v>
          </cell>
          <cell r="BC3178">
            <v>2016</v>
          </cell>
          <cell r="BD3178">
            <v>2044</v>
          </cell>
          <cell r="BE3178">
            <v>2040</v>
          </cell>
          <cell r="BF3178">
            <v>2030</v>
          </cell>
          <cell r="BG3178">
            <v>1990</v>
          </cell>
          <cell r="BH3178">
            <v>2040</v>
          </cell>
          <cell r="BI3178">
            <v>2200</v>
          </cell>
          <cell r="BJ3178">
            <v>2040</v>
          </cell>
          <cell r="BK3178">
            <v>2020</v>
          </cell>
          <cell r="BL3178">
            <v>2050</v>
          </cell>
        </row>
        <row r="3179">
          <cell r="A3179">
            <v>43476</v>
          </cell>
          <cell r="B3179">
            <v>1830</v>
          </cell>
          <cell r="D3179">
            <v>1830</v>
          </cell>
          <cell r="H3179">
            <v>1980</v>
          </cell>
          <cell r="I3179">
            <v>8</v>
          </cell>
          <cell r="J3179">
            <v>2000</v>
          </cell>
          <cell r="K3179">
            <v>30</v>
          </cell>
          <cell r="L3179">
            <v>2010</v>
          </cell>
          <cell r="M3179">
            <v>28</v>
          </cell>
          <cell r="N3179">
            <v>1970</v>
          </cell>
          <cell r="O3179">
            <v>3</v>
          </cell>
          <cell r="P3179">
            <v>52</v>
          </cell>
          <cell r="Q3179">
            <v>62</v>
          </cell>
          <cell r="R3179">
            <v>50</v>
          </cell>
          <cell r="S3179">
            <v>47</v>
          </cell>
          <cell r="V3179">
            <v>1670</v>
          </cell>
          <cell r="W3179">
            <v>1680</v>
          </cell>
          <cell r="X3179">
            <v>1670</v>
          </cell>
          <cell r="AA3179">
            <v>1730</v>
          </cell>
          <cell r="AB3179">
            <v>1684</v>
          </cell>
          <cell r="AC3179">
            <v>1666</v>
          </cell>
          <cell r="AD3179">
            <v>1660</v>
          </cell>
          <cell r="AE3179">
            <v>1603</v>
          </cell>
          <cell r="AH3179">
            <v>1580</v>
          </cell>
          <cell r="AK3179">
            <v>1710</v>
          </cell>
          <cell r="AN3179">
            <v>1650</v>
          </cell>
          <cell r="AO3179">
            <v>1750</v>
          </cell>
          <cell r="AP3179">
            <v>1750</v>
          </cell>
          <cell r="AQ3179">
            <v>1710</v>
          </cell>
          <cell r="AR3179">
            <v>1760</v>
          </cell>
          <cell r="AT3179">
            <v>1790</v>
          </cell>
          <cell r="AW3179">
            <v>1820</v>
          </cell>
          <cell r="AX3179">
            <v>1720</v>
          </cell>
          <cell r="AY3179">
            <v>1880</v>
          </cell>
          <cell r="AZ3179">
            <v>1940</v>
          </cell>
          <cell r="BA3179">
            <v>1950</v>
          </cell>
          <cell r="BB3179">
            <v>1910</v>
          </cell>
          <cell r="BC3179">
            <v>2016</v>
          </cell>
          <cell r="BD3179">
            <v>2044</v>
          </cell>
          <cell r="BE3179">
            <v>2040</v>
          </cell>
          <cell r="BF3179">
            <v>2030</v>
          </cell>
          <cell r="BG3179">
            <v>1990</v>
          </cell>
          <cell r="BH3179">
            <v>2040</v>
          </cell>
          <cell r="BI3179">
            <v>2200</v>
          </cell>
          <cell r="BJ3179">
            <v>2020</v>
          </cell>
          <cell r="BK3179">
            <v>2000</v>
          </cell>
          <cell r="BL3179">
            <v>2050</v>
          </cell>
        </row>
        <row r="3180">
          <cell r="A3180">
            <v>43479</v>
          </cell>
          <cell r="B3180">
            <v>1820</v>
          </cell>
          <cell r="D3180">
            <v>1815</v>
          </cell>
          <cell r="H3180">
            <v>1980</v>
          </cell>
          <cell r="I3180">
            <v>18</v>
          </cell>
          <cell r="J3180">
            <v>2000</v>
          </cell>
          <cell r="K3180">
            <v>40</v>
          </cell>
          <cell r="L3180">
            <v>2000</v>
          </cell>
          <cell r="M3180">
            <v>28</v>
          </cell>
          <cell r="N3180">
            <v>1960</v>
          </cell>
          <cell r="O3180">
            <v>3</v>
          </cell>
          <cell r="P3180">
            <v>52</v>
          </cell>
          <cell r="Q3180">
            <v>62</v>
          </cell>
          <cell r="R3180">
            <v>50</v>
          </cell>
          <cell r="S3180">
            <v>47</v>
          </cell>
          <cell r="V3180">
            <v>1670</v>
          </cell>
          <cell r="W3180">
            <v>1680</v>
          </cell>
          <cell r="X3180">
            <v>1670</v>
          </cell>
          <cell r="AA3180">
            <v>1730</v>
          </cell>
          <cell r="AB3180">
            <v>1656</v>
          </cell>
          <cell r="AC3180">
            <v>1636</v>
          </cell>
          <cell r="AD3180">
            <v>1636</v>
          </cell>
          <cell r="AE3180">
            <v>1603</v>
          </cell>
          <cell r="AH3180">
            <v>1580</v>
          </cell>
          <cell r="AK3180">
            <v>1710</v>
          </cell>
          <cell r="AN3180">
            <v>1650</v>
          </cell>
          <cell r="AO3180">
            <v>1730</v>
          </cell>
          <cell r="AP3180">
            <v>1730</v>
          </cell>
          <cell r="AQ3180">
            <v>1670</v>
          </cell>
          <cell r="AR3180">
            <v>1760</v>
          </cell>
          <cell r="AT3180">
            <v>1780</v>
          </cell>
          <cell r="AW3180">
            <v>1770</v>
          </cell>
          <cell r="AX3180">
            <v>1700</v>
          </cell>
          <cell r="AY3180">
            <v>1880</v>
          </cell>
          <cell r="AZ3180">
            <v>1940</v>
          </cell>
          <cell r="BA3180">
            <v>1940</v>
          </cell>
          <cell r="BB3180">
            <v>1900</v>
          </cell>
          <cell r="BC3180">
            <v>2010</v>
          </cell>
          <cell r="BD3180">
            <v>2020</v>
          </cell>
          <cell r="BE3180">
            <v>2040</v>
          </cell>
          <cell r="BF3180">
            <v>2020</v>
          </cell>
          <cell r="BG3180">
            <v>1968</v>
          </cell>
          <cell r="BH3180">
            <v>2040</v>
          </cell>
          <cell r="BI3180">
            <v>2200</v>
          </cell>
          <cell r="BJ3180">
            <v>2020</v>
          </cell>
          <cell r="BK3180">
            <v>2000</v>
          </cell>
          <cell r="BL3180">
            <v>2050</v>
          </cell>
        </row>
        <row r="3181">
          <cell r="A3181">
            <v>43480</v>
          </cell>
          <cell r="B3181">
            <v>1815</v>
          </cell>
          <cell r="D3181">
            <v>1815</v>
          </cell>
          <cell r="H3181">
            <v>1970</v>
          </cell>
          <cell r="I3181">
            <v>13</v>
          </cell>
          <cell r="J3181">
            <v>1990</v>
          </cell>
          <cell r="K3181">
            <v>35</v>
          </cell>
          <cell r="L3181">
            <v>1990</v>
          </cell>
          <cell r="M3181">
            <v>23</v>
          </cell>
          <cell r="N3181">
            <v>1960</v>
          </cell>
          <cell r="O3181">
            <v>8</v>
          </cell>
          <cell r="P3181">
            <v>52</v>
          </cell>
          <cell r="Q3181">
            <v>62</v>
          </cell>
          <cell r="R3181">
            <v>50</v>
          </cell>
          <cell r="S3181">
            <v>47</v>
          </cell>
          <cell r="V3181">
            <v>1670</v>
          </cell>
          <cell r="W3181">
            <v>1680</v>
          </cell>
          <cell r="X3181">
            <v>1670</v>
          </cell>
          <cell r="AA3181">
            <v>1730</v>
          </cell>
          <cell r="AB3181">
            <v>1656</v>
          </cell>
          <cell r="AC3181">
            <v>1636</v>
          </cell>
          <cell r="AD3181">
            <v>1636</v>
          </cell>
          <cell r="AE3181">
            <v>1590</v>
          </cell>
          <cell r="AH3181">
            <v>1580</v>
          </cell>
          <cell r="AK3181">
            <v>1710</v>
          </cell>
          <cell r="AN3181">
            <v>1650</v>
          </cell>
          <cell r="AO3181">
            <v>1710</v>
          </cell>
          <cell r="AP3181">
            <v>1720</v>
          </cell>
          <cell r="AQ3181">
            <v>1670</v>
          </cell>
          <cell r="AR3181">
            <v>1740</v>
          </cell>
          <cell r="AT3181">
            <v>1780</v>
          </cell>
          <cell r="AW3181">
            <v>1760</v>
          </cell>
          <cell r="AX3181">
            <v>1690</v>
          </cell>
          <cell r="AY3181">
            <v>1860</v>
          </cell>
          <cell r="AZ3181">
            <v>1920</v>
          </cell>
          <cell r="BA3181">
            <v>1930</v>
          </cell>
          <cell r="BB3181">
            <v>1892</v>
          </cell>
          <cell r="BC3181">
            <v>2000</v>
          </cell>
          <cell r="BD3181">
            <v>2010</v>
          </cell>
          <cell r="BE3181">
            <v>2040</v>
          </cell>
          <cell r="BF3181">
            <v>2010</v>
          </cell>
          <cell r="BG3181">
            <v>1952</v>
          </cell>
          <cell r="BH3181">
            <v>2040</v>
          </cell>
          <cell r="BI3181">
            <v>2200</v>
          </cell>
          <cell r="BJ3181">
            <v>2000</v>
          </cell>
          <cell r="BK3181">
            <v>2000</v>
          </cell>
          <cell r="BL3181">
            <v>2050</v>
          </cell>
        </row>
        <row r="3182">
          <cell r="A3182">
            <v>43481</v>
          </cell>
          <cell r="B3182">
            <v>1815</v>
          </cell>
          <cell r="D3182">
            <v>1815</v>
          </cell>
          <cell r="H3182">
            <v>1970</v>
          </cell>
          <cell r="I3182">
            <v>13</v>
          </cell>
          <cell r="J3182">
            <v>1990</v>
          </cell>
          <cell r="K3182">
            <v>35</v>
          </cell>
          <cell r="L3182">
            <v>1980</v>
          </cell>
          <cell r="M3182">
            <v>13</v>
          </cell>
          <cell r="N3182">
            <v>1960</v>
          </cell>
          <cell r="O3182">
            <v>8</v>
          </cell>
          <cell r="P3182">
            <v>52</v>
          </cell>
          <cell r="Q3182">
            <v>62</v>
          </cell>
          <cell r="R3182">
            <v>50</v>
          </cell>
          <cell r="S3182">
            <v>47</v>
          </cell>
          <cell r="V3182">
            <v>1670</v>
          </cell>
          <cell r="W3182">
            <v>1680</v>
          </cell>
          <cell r="X3182">
            <v>1670</v>
          </cell>
          <cell r="AA3182">
            <v>1730</v>
          </cell>
          <cell r="AB3182">
            <v>1644</v>
          </cell>
          <cell r="AC3182">
            <v>1636</v>
          </cell>
          <cell r="AD3182">
            <v>1624</v>
          </cell>
          <cell r="AE3182">
            <v>1590</v>
          </cell>
          <cell r="AH3182">
            <v>1580</v>
          </cell>
          <cell r="AK3182">
            <v>1710</v>
          </cell>
          <cell r="AN3182">
            <v>1650</v>
          </cell>
          <cell r="AO3182">
            <v>1710</v>
          </cell>
          <cell r="AP3182">
            <v>1720</v>
          </cell>
          <cell r="AQ3182">
            <v>1670</v>
          </cell>
          <cell r="AR3182">
            <v>1730</v>
          </cell>
          <cell r="AT3182">
            <v>1770</v>
          </cell>
          <cell r="AW3182">
            <v>1760</v>
          </cell>
          <cell r="AX3182">
            <v>1680</v>
          </cell>
          <cell r="AY3182">
            <v>1860</v>
          </cell>
          <cell r="AZ3182">
            <v>1920</v>
          </cell>
          <cell r="BA3182">
            <v>1920</v>
          </cell>
          <cell r="BB3182">
            <v>1892</v>
          </cell>
          <cell r="BC3182">
            <v>1990</v>
          </cell>
          <cell r="BD3182">
            <v>2010</v>
          </cell>
          <cell r="BE3182">
            <v>2040</v>
          </cell>
          <cell r="BF3182">
            <v>1996</v>
          </cell>
          <cell r="BG3182">
            <v>1936</v>
          </cell>
          <cell r="BH3182">
            <v>2030</v>
          </cell>
          <cell r="BI3182">
            <v>2200</v>
          </cell>
          <cell r="BJ3182">
            <v>2000</v>
          </cell>
          <cell r="BK3182">
            <v>2000</v>
          </cell>
          <cell r="BL3182">
            <v>2040</v>
          </cell>
        </row>
        <row r="3183">
          <cell r="A3183">
            <v>43482</v>
          </cell>
          <cell r="B3183">
            <v>1820</v>
          </cell>
          <cell r="D3183">
            <v>1820</v>
          </cell>
          <cell r="H3183">
            <v>1970</v>
          </cell>
          <cell r="I3183">
            <v>11</v>
          </cell>
          <cell r="J3183">
            <v>1990</v>
          </cell>
          <cell r="K3183">
            <v>33</v>
          </cell>
          <cell r="L3183">
            <v>1980</v>
          </cell>
          <cell r="M3183">
            <v>11</v>
          </cell>
          <cell r="N3183">
            <v>1940</v>
          </cell>
          <cell r="O3183">
            <v>-9</v>
          </cell>
          <cell r="P3183">
            <v>49</v>
          </cell>
          <cell r="Q3183">
            <v>59</v>
          </cell>
          <cell r="R3183">
            <v>47</v>
          </cell>
          <cell r="S3183">
            <v>39</v>
          </cell>
          <cell r="T3183">
            <v>1650</v>
          </cell>
          <cell r="U3183">
            <v>200</v>
          </cell>
          <cell r="V3183">
            <v>1670</v>
          </cell>
          <cell r="W3183">
            <v>1650</v>
          </cell>
          <cell r="X3183">
            <v>1630</v>
          </cell>
          <cell r="Z3183">
            <v>140</v>
          </cell>
          <cell r="AA3183">
            <v>1730</v>
          </cell>
          <cell r="AB3183">
            <v>1644</v>
          </cell>
          <cell r="AC3183">
            <v>1636</v>
          </cell>
          <cell r="AD3183">
            <v>1624</v>
          </cell>
          <cell r="AE3183">
            <v>1590</v>
          </cell>
          <cell r="AH3183">
            <v>1580</v>
          </cell>
          <cell r="AI3183">
            <v>1750</v>
          </cell>
          <cell r="AJ3183">
            <v>130</v>
          </cell>
          <cell r="AK3183">
            <v>1710</v>
          </cell>
          <cell r="AN3183">
            <v>1650</v>
          </cell>
          <cell r="AO3183">
            <v>1700</v>
          </cell>
          <cell r="AP3183">
            <v>1720</v>
          </cell>
          <cell r="AQ3183">
            <v>1670</v>
          </cell>
          <cell r="AR3183">
            <v>1730</v>
          </cell>
          <cell r="AT3183">
            <v>1770</v>
          </cell>
          <cell r="AV3183">
            <v>1790</v>
          </cell>
          <cell r="AW3183">
            <v>1760</v>
          </cell>
          <cell r="AX3183">
            <v>1680</v>
          </cell>
          <cell r="AY3183">
            <v>1860</v>
          </cell>
          <cell r="AZ3183">
            <v>1920</v>
          </cell>
          <cell r="BA3183">
            <v>1920</v>
          </cell>
          <cell r="BB3183">
            <v>1892</v>
          </cell>
          <cell r="BC3183">
            <v>1990</v>
          </cell>
          <cell r="BD3183">
            <v>2010</v>
          </cell>
          <cell r="BE3183">
            <v>2040</v>
          </cell>
          <cell r="BF3183">
            <v>1990</v>
          </cell>
          <cell r="BG3183">
            <v>1936</v>
          </cell>
          <cell r="BH3183">
            <v>2020</v>
          </cell>
          <cell r="BI3183">
            <v>2200</v>
          </cell>
          <cell r="BJ3183">
            <v>2000</v>
          </cell>
          <cell r="BK3183">
            <v>2000</v>
          </cell>
          <cell r="BL3183">
            <v>2040</v>
          </cell>
        </row>
        <row r="3184">
          <cell r="A3184">
            <v>43483</v>
          </cell>
          <cell r="B3184">
            <v>1815</v>
          </cell>
          <cell r="D3184">
            <v>1820</v>
          </cell>
          <cell r="H3184">
            <v>1970</v>
          </cell>
          <cell r="I3184">
            <v>16</v>
          </cell>
          <cell r="J3184">
            <v>1990</v>
          </cell>
          <cell r="K3184">
            <v>38</v>
          </cell>
          <cell r="L3184">
            <v>1980</v>
          </cell>
          <cell r="M3184">
            <v>16</v>
          </cell>
          <cell r="N3184">
            <v>1940</v>
          </cell>
          <cell r="O3184">
            <v>-4</v>
          </cell>
          <cell r="P3184">
            <v>49</v>
          </cell>
          <cell r="Q3184">
            <v>59</v>
          </cell>
          <cell r="R3184">
            <v>47</v>
          </cell>
          <cell r="S3184">
            <v>39</v>
          </cell>
          <cell r="V3184">
            <v>1622</v>
          </cell>
          <cell r="W3184">
            <v>1650</v>
          </cell>
          <cell r="X3184">
            <v>1620</v>
          </cell>
          <cell r="AA3184">
            <v>1730</v>
          </cell>
          <cell r="AB3184">
            <v>1644</v>
          </cell>
          <cell r="AC3184">
            <v>1606</v>
          </cell>
          <cell r="AD3184">
            <v>1624</v>
          </cell>
          <cell r="AE3184">
            <v>1590</v>
          </cell>
          <cell r="AF3184">
            <v>1610</v>
          </cell>
          <cell r="AH3184">
            <v>1580</v>
          </cell>
          <cell r="AK3184">
            <v>1710</v>
          </cell>
          <cell r="AL3184">
            <v>1740</v>
          </cell>
          <cell r="AN3184">
            <v>1650</v>
          </cell>
          <cell r="AO3184">
            <v>1700</v>
          </cell>
          <cell r="AP3184">
            <v>1720</v>
          </cell>
          <cell r="AQ3184">
            <v>1670</v>
          </cell>
          <cell r="AR3184">
            <v>1730</v>
          </cell>
          <cell r="AT3184">
            <v>1770</v>
          </cell>
          <cell r="AW3184">
            <v>1760</v>
          </cell>
          <cell r="AX3184">
            <v>1680</v>
          </cell>
          <cell r="AY3184">
            <v>1860</v>
          </cell>
          <cell r="AZ3184">
            <v>1920</v>
          </cell>
          <cell r="BA3184">
            <v>1920</v>
          </cell>
          <cell r="BB3184">
            <v>1886</v>
          </cell>
          <cell r="BC3184">
            <v>1984</v>
          </cell>
          <cell r="BD3184">
            <v>2010</v>
          </cell>
          <cell r="BE3184">
            <v>2040</v>
          </cell>
          <cell r="BF3184">
            <v>1984</v>
          </cell>
          <cell r="BG3184">
            <v>1936</v>
          </cell>
          <cell r="BH3184">
            <v>2020</v>
          </cell>
          <cell r="BI3184">
            <v>2200</v>
          </cell>
          <cell r="BJ3184">
            <v>2000</v>
          </cell>
          <cell r="BK3184">
            <v>1980</v>
          </cell>
          <cell r="BL3184">
            <v>2030</v>
          </cell>
        </row>
        <row r="3185">
          <cell r="A3185">
            <v>43486</v>
          </cell>
          <cell r="B3185">
            <v>1820</v>
          </cell>
          <cell r="D3185">
            <v>1815</v>
          </cell>
          <cell r="H3185">
            <v>1970</v>
          </cell>
          <cell r="I3185">
            <v>11</v>
          </cell>
          <cell r="J3185">
            <v>1990</v>
          </cell>
          <cell r="K3185">
            <v>33</v>
          </cell>
          <cell r="L3185">
            <v>1980</v>
          </cell>
          <cell r="M3185">
            <v>11</v>
          </cell>
          <cell r="N3185">
            <v>1940</v>
          </cell>
          <cell r="O3185">
            <v>-9</v>
          </cell>
          <cell r="P3185">
            <v>49</v>
          </cell>
          <cell r="Q3185">
            <v>59</v>
          </cell>
          <cell r="R3185">
            <v>47</v>
          </cell>
          <cell r="S3185">
            <v>39</v>
          </cell>
          <cell r="T3185">
            <v>1630</v>
          </cell>
          <cell r="V3185">
            <v>1622</v>
          </cell>
          <cell r="W3185">
            <v>1650</v>
          </cell>
          <cell r="X3185">
            <v>1620</v>
          </cell>
          <cell r="AA3185">
            <v>1650</v>
          </cell>
          <cell r="AB3185">
            <v>1644</v>
          </cell>
          <cell r="AC3185">
            <v>1594</v>
          </cell>
          <cell r="AD3185">
            <v>1624</v>
          </cell>
          <cell r="AE3185">
            <v>1590</v>
          </cell>
          <cell r="AH3185">
            <v>1580</v>
          </cell>
          <cell r="AK3185">
            <v>1690</v>
          </cell>
          <cell r="AN3185">
            <v>1650</v>
          </cell>
          <cell r="AO3185">
            <v>1700</v>
          </cell>
          <cell r="AP3185">
            <v>1720</v>
          </cell>
          <cell r="AQ3185">
            <v>1650</v>
          </cell>
          <cell r="AR3185">
            <v>1730</v>
          </cell>
          <cell r="AT3185">
            <v>1760</v>
          </cell>
          <cell r="AW3185">
            <v>1760</v>
          </cell>
          <cell r="AX3185">
            <v>1680</v>
          </cell>
          <cell r="AY3185">
            <v>1860</v>
          </cell>
          <cell r="AZ3185">
            <v>1920</v>
          </cell>
          <cell r="BA3185">
            <v>1930</v>
          </cell>
          <cell r="BB3185">
            <v>1886</v>
          </cell>
          <cell r="BC3185">
            <v>1984</v>
          </cell>
          <cell r="BD3185">
            <v>2020</v>
          </cell>
          <cell r="BE3185">
            <v>2040</v>
          </cell>
          <cell r="BF3185">
            <v>1984</v>
          </cell>
          <cell r="BG3185">
            <v>1956</v>
          </cell>
          <cell r="BH3185">
            <v>2020</v>
          </cell>
          <cell r="BI3185">
            <v>2200</v>
          </cell>
          <cell r="BJ3185">
            <v>1990</v>
          </cell>
          <cell r="BK3185">
            <v>1980</v>
          </cell>
          <cell r="BL3185">
            <v>2030</v>
          </cell>
        </row>
        <row r="3186">
          <cell r="A3186">
            <v>43487</v>
          </cell>
          <cell r="B3186">
            <v>1820</v>
          </cell>
          <cell r="D3186">
            <v>1815</v>
          </cell>
          <cell r="H3186">
            <v>1970</v>
          </cell>
          <cell r="I3186">
            <v>11</v>
          </cell>
          <cell r="J3186">
            <v>1980</v>
          </cell>
          <cell r="K3186">
            <v>23</v>
          </cell>
          <cell r="L3186">
            <v>1970</v>
          </cell>
          <cell r="M3186">
            <v>1</v>
          </cell>
          <cell r="N3186">
            <v>1940</v>
          </cell>
          <cell r="O3186">
            <v>-9</v>
          </cell>
          <cell r="P3186">
            <v>49</v>
          </cell>
          <cell r="Q3186">
            <v>59</v>
          </cell>
          <cell r="R3186">
            <v>47</v>
          </cell>
          <cell r="S3186">
            <v>39</v>
          </cell>
          <cell r="V3186">
            <v>1622</v>
          </cell>
          <cell r="W3186">
            <v>1650</v>
          </cell>
          <cell r="X3186">
            <v>1620</v>
          </cell>
          <cell r="AA3186">
            <v>1650</v>
          </cell>
          <cell r="AB3186">
            <v>1644</v>
          </cell>
          <cell r="AC3186">
            <v>1594</v>
          </cell>
          <cell r="AD3186">
            <v>1624</v>
          </cell>
          <cell r="AE3186">
            <v>1590</v>
          </cell>
          <cell r="AH3186">
            <v>1580</v>
          </cell>
          <cell r="AK3186">
            <v>1690</v>
          </cell>
          <cell r="AN3186">
            <v>1650</v>
          </cell>
          <cell r="AO3186">
            <v>1690</v>
          </cell>
          <cell r="AP3186">
            <v>1720</v>
          </cell>
          <cell r="AQ3186">
            <v>1650</v>
          </cell>
          <cell r="AR3186">
            <v>1710</v>
          </cell>
          <cell r="AT3186">
            <v>1760</v>
          </cell>
          <cell r="AW3186">
            <v>1750</v>
          </cell>
          <cell r="AX3186">
            <v>1670</v>
          </cell>
          <cell r="AY3186">
            <v>1860</v>
          </cell>
          <cell r="AZ3186">
            <v>1920</v>
          </cell>
          <cell r="BA3186">
            <v>1950</v>
          </cell>
          <cell r="BB3186">
            <v>1916</v>
          </cell>
          <cell r="BC3186">
            <v>1984</v>
          </cell>
          <cell r="BD3186">
            <v>2030</v>
          </cell>
          <cell r="BE3186">
            <v>2040</v>
          </cell>
          <cell r="BF3186">
            <v>1994</v>
          </cell>
          <cell r="BG3186">
            <v>1976</v>
          </cell>
          <cell r="BH3186">
            <v>2020</v>
          </cell>
          <cell r="BI3186">
            <v>2190</v>
          </cell>
          <cell r="BJ3186">
            <v>1990</v>
          </cell>
          <cell r="BK3186">
            <v>1990</v>
          </cell>
          <cell r="BL3186">
            <v>2030</v>
          </cell>
        </row>
        <row r="3187">
          <cell r="A3187">
            <v>43488</v>
          </cell>
          <cell r="B3187">
            <v>1820</v>
          </cell>
          <cell r="D3187">
            <v>1815</v>
          </cell>
          <cell r="H3187">
            <v>1970</v>
          </cell>
          <cell r="I3187">
            <v>11</v>
          </cell>
          <cell r="J3187">
            <v>1980</v>
          </cell>
          <cell r="K3187">
            <v>23</v>
          </cell>
          <cell r="L3187">
            <v>1970</v>
          </cell>
          <cell r="M3187">
            <v>1</v>
          </cell>
          <cell r="N3187">
            <v>1940</v>
          </cell>
          <cell r="O3187">
            <v>-9</v>
          </cell>
          <cell r="P3187">
            <v>49</v>
          </cell>
          <cell r="Q3187">
            <v>59</v>
          </cell>
          <cell r="R3187">
            <v>47</v>
          </cell>
          <cell r="S3187">
            <v>39</v>
          </cell>
          <cell r="V3187">
            <v>1622</v>
          </cell>
          <cell r="W3187">
            <v>1650</v>
          </cell>
          <cell r="X3187">
            <v>1620</v>
          </cell>
          <cell r="AA3187">
            <v>1650</v>
          </cell>
          <cell r="AB3187">
            <v>1644</v>
          </cell>
          <cell r="AC3187">
            <v>1594</v>
          </cell>
          <cell r="AD3187">
            <v>1624</v>
          </cell>
          <cell r="AE3187">
            <v>1603</v>
          </cell>
          <cell r="AH3187">
            <v>1580</v>
          </cell>
          <cell r="AK3187">
            <v>1680</v>
          </cell>
          <cell r="AN3187">
            <v>1650</v>
          </cell>
          <cell r="AO3187">
            <v>1690</v>
          </cell>
          <cell r="AP3187">
            <v>1720</v>
          </cell>
          <cell r="AQ3187">
            <v>1650</v>
          </cell>
          <cell r="AR3187">
            <v>1690</v>
          </cell>
          <cell r="AT3187">
            <v>1760</v>
          </cell>
          <cell r="AW3187">
            <v>1750</v>
          </cell>
          <cell r="AX3187">
            <v>1670</v>
          </cell>
          <cell r="AY3187">
            <v>1860</v>
          </cell>
          <cell r="AZ3187">
            <v>1920</v>
          </cell>
          <cell r="BA3187">
            <v>1970</v>
          </cell>
          <cell r="BB3187">
            <v>1916</v>
          </cell>
          <cell r="BC3187">
            <v>1984</v>
          </cell>
          <cell r="BD3187">
            <v>2040</v>
          </cell>
          <cell r="BE3187">
            <v>2040</v>
          </cell>
          <cell r="BF3187">
            <v>2004</v>
          </cell>
          <cell r="BG3187">
            <v>1986</v>
          </cell>
          <cell r="BH3187">
            <v>2020</v>
          </cell>
          <cell r="BI3187">
            <v>2190</v>
          </cell>
          <cell r="BJ3187">
            <v>1990</v>
          </cell>
          <cell r="BK3187">
            <v>1990</v>
          </cell>
          <cell r="BL3187">
            <v>2020</v>
          </cell>
        </row>
        <row r="3188">
          <cell r="A3188">
            <v>43489</v>
          </cell>
          <cell r="B3188">
            <v>1820</v>
          </cell>
          <cell r="D3188">
            <v>1815</v>
          </cell>
          <cell r="H3188">
            <v>1970</v>
          </cell>
          <cell r="I3188">
            <v>20</v>
          </cell>
          <cell r="J3188">
            <v>1980</v>
          </cell>
          <cell r="K3188">
            <v>32</v>
          </cell>
          <cell r="L3188">
            <v>1970</v>
          </cell>
          <cell r="M3188">
            <v>10</v>
          </cell>
          <cell r="N3188">
            <v>1940</v>
          </cell>
          <cell r="O3188">
            <v>-7</v>
          </cell>
          <cell r="P3188">
            <v>40</v>
          </cell>
          <cell r="Q3188">
            <v>50</v>
          </cell>
          <cell r="R3188">
            <v>38</v>
          </cell>
          <cell r="S3188">
            <v>37</v>
          </cell>
          <cell r="U3188">
            <v>200</v>
          </cell>
          <cell r="V3188">
            <v>1622</v>
          </cell>
          <cell r="W3188">
            <v>1650</v>
          </cell>
          <cell r="X3188">
            <v>1620</v>
          </cell>
          <cell r="Y3188">
            <v>1700</v>
          </cell>
          <cell r="Z3188">
            <v>140</v>
          </cell>
          <cell r="AA3188">
            <v>1650</v>
          </cell>
          <cell r="AB3188">
            <v>1644</v>
          </cell>
          <cell r="AC3188">
            <v>1594</v>
          </cell>
          <cell r="AD3188">
            <v>1624</v>
          </cell>
          <cell r="AE3188">
            <v>1603</v>
          </cell>
          <cell r="AH3188">
            <v>1580</v>
          </cell>
          <cell r="AJ3188">
            <v>130</v>
          </cell>
          <cell r="AK3188">
            <v>1680</v>
          </cell>
          <cell r="AN3188">
            <v>1650</v>
          </cell>
          <cell r="AO3188">
            <v>1680</v>
          </cell>
          <cell r="AP3188">
            <v>1720</v>
          </cell>
          <cell r="AQ3188">
            <v>1650</v>
          </cell>
          <cell r="AR3188">
            <v>1680</v>
          </cell>
          <cell r="AS3188">
            <v>1810</v>
          </cell>
          <cell r="AT3188">
            <v>1760</v>
          </cell>
          <cell r="AW3188">
            <v>1750</v>
          </cell>
          <cell r="AX3188">
            <v>1680</v>
          </cell>
          <cell r="AY3188">
            <v>1860</v>
          </cell>
          <cell r="AZ3188">
            <v>1920</v>
          </cell>
          <cell r="BA3188">
            <v>1970</v>
          </cell>
          <cell r="BB3188">
            <v>1916</v>
          </cell>
          <cell r="BC3188">
            <v>1984</v>
          </cell>
          <cell r="BD3188">
            <v>2050</v>
          </cell>
          <cell r="BE3188">
            <v>2040</v>
          </cell>
          <cell r="BF3188">
            <v>2004</v>
          </cell>
          <cell r="BG3188">
            <v>1986</v>
          </cell>
          <cell r="BH3188">
            <v>2020</v>
          </cell>
          <cell r="BI3188">
            <v>2190</v>
          </cell>
          <cell r="BJ3188">
            <v>1990</v>
          </cell>
          <cell r="BK3188">
            <v>1990</v>
          </cell>
          <cell r="BL3188">
            <v>2020</v>
          </cell>
        </row>
        <row r="3189">
          <cell r="A3189">
            <v>43490</v>
          </cell>
          <cell r="B3189">
            <v>1820</v>
          </cell>
          <cell r="D3189">
            <v>1820</v>
          </cell>
          <cell r="H3189">
            <v>1970</v>
          </cell>
          <cell r="I3189">
            <v>20</v>
          </cell>
          <cell r="J3189">
            <v>1980</v>
          </cell>
          <cell r="K3189">
            <v>32</v>
          </cell>
          <cell r="L3189">
            <v>1970</v>
          </cell>
          <cell r="M3189">
            <v>10</v>
          </cell>
          <cell r="N3189">
            <v>1940</v>
          </cell>
          <cell r="O3189">
            <v>-7</v>
          </cell>
          <cell r="P3189">
            <v>40</v>
          </cell>
          <cell r="Q3189">
            <v>50</v>
          </cell>
          <cell r="R3189">
            <v>38</v>
          </cell>
          <cell r="S3189">
            <v>37</v>
          </cell>
          <cell r="V3189">
            <v>1622</v>
          </cell>
          <cell r="W3189">
            <v>1650</v>
          </cell>
          <cell r="X3189">
            <v>1620</v>
          </cell>
          <cell r="AA3189">
            <v>1650</v>
          </cell>
          <cell r="AB3189">
            <v>1644</v>
          </cell>
          <cell r="AC3189">
            <v>1594</v>
          </cell>
          <cell r="AD3189">
            <v>1624</v>
          </cell>
          <cell r="AE3189">
            <v>1603</v>
          </cell>
          <cell r="AH3189">
            <v>1580</v>
          </cell>
          <cell r="AK3189">
            <v>1680</v>
          </cell>
          <cell r="AN3189">
            <v>1650</v>
          </cell>
          <cell r="AO3189">
            <v>1680</v>
          </cell>
          <cell r="AP3189">
            <v>1720</v>
          </cell>
          <cell r="AQ3189">
            <v>1650</v>
          </cell>
          <cell r="AR3189">
            <v>1680</v>
          </cell>
          <cell r="AT3189">
            <v>1760</v>
          </cell>
          <cell r="AW3189">
            <v>1750</v>
          </cell>
          <cell r="AX3189">
            <v>1680</v>
          </cell>
          <cell r="AY3189">
            <v>1860</v>
          </cell>
          <cell r="AZ3189">
            <v>1920</v>
          </cell>
          <cell r="BA3189">
            <v>1970</v>
          </cell>
          <cell r="BB3189">
            <v>1916</v>
          </cell>
          <cell r="BC3189">
            <v>1984</v>
          </cell>
          <cell r="BD3189">
            <v>2050</v>
          </cell>
          <cell r="BE3189">
            <v>2040</v>
          </cell>
          <cell r="BF3189">
            <v>2004</v>
          </cell>
          <cell r="BG3189">
            <v>1986</v>
          </cell>
          <cell r="BH3189">
            <v>2020</v>
          </cell>
          <cell r="BI3189">
            <v>2190</v>
          </cell>
          <cell r="BJ3189">
            <v>1990</v>
          </cell>
          <cell r="BK3189">
            <v>1990</v>
          </cell>
          <cell r="BL3189">
            <v>2020</v>
          </cell>
        </row>
        <row r="3190">
          <cell r="A3190">
            <v>43493</v>
          </cell>
          <cell r="B3190">
            <v>1820</v>
          </cell>
          <cell r="D3190">
            <v>1815</v>
          </cell>
          <cell r="H3190">
            <v>1970</v>
          </cell>
          <cell r="I3190">
            <v>20</v>
          </cell>
          <cell r="J3190">
            <v>1980</v>
          </cell>
          <cell r="K3190">
            <v>32</v>
          </cell>
          <cell r="L3190">
            <v>1970</v>
          </cell>
          <cell r="M3190">
            <v>10</v>
          </cell>
          <cell r="N3190">
            <v>1940</v>
          </cell>
          <cell r="O3190">
            <v>-7</v>
          </cell>
          <cell r="P3190">
            <v>40</v>
          </cell>
          <cell r="Q3190">
            <v>50</v>
          </cell>
          <cell r="R3190">
            <v>38</v>
          </cell>
          <cell r="S3190">
            <v>37</v>
          </cell>
          <cell r="V3190">
            <v>1622</v>
          </cell>
          <cell r="W3190">
            <v>1650</v>
          </cell>
          <cell r="X3190">
            <v>1620</v>
          </cell>
          <cell r="Y3190">
            <v>1690</v>
          </cell>
          <cell r="AA3190">
            <v>1650</v>
          </cell>
          <cell r="AB3190">
            <v>1644</v>
          </cell>
          <cell r="AC3190">
            <v>1594</v>
          </cell>
          <cell r="AD3190">
            <v>1624</v>
          </cell>
          <cell r="AE3190">
            <v>1616</v>
          </cell>
          <cell r="AH3190">
            <v>1580</v>
          </cell>
          <cell r="AI3190">
            <v>1730</v>
          </cell>
          <cell r="AK3190">
            <v>1680</v>
          </cell>
          <cell r="AN3190">
            <v>1650</v>
          </cell>
          <cell r="AO3190">
            <v>1680</v>
          </cell>
          <cell r="AP3190">
            <v>1700</v>
          </cell>
          <cell r="AQ3190">
            <v>1650</v>
          </cell>
          <cell r="AR3190">
            <v>1680</v>
          </cell>
          <cell r="AT3190">
            <v>1760</v>
          </cell>
          <cell r="AW3190">
            <v>1740</v>
          </cell>
          <cell r="AX3190">
            <v>1680</v>
          </cell>
          <cell r="AY3190">
            <v>1840</v>
          </cell>
          <cell r="AZ3190">
            <v>1920</v>
          </cell>
          <cell r="BA3190">
            <v>1958</v>
          </cell>
          <cell r="BB3190">
            <v>1904</v>
          </cell>
          <cell r="BC3190">
            <v>1984</v>
          </cell>
          <cell r="BD3190">
            <v>2020</v>
          </cell>
          <cell r="BE3190">
            <v>2040</v>
          </cell>
          <cell r="BF3190">
            <v>2004</v>
          </cell>
          <cell r="BG3190">
            <v>1974</v>
          </cell>
          <cell r="BH3190">
            <v>2020</v>
          </cell>
          <cell r="BI3190">
            <v>2190</v>
          </cell>
          <cell r="BJ3190">
            <v>1990</v>
          </cell>
          <cell r="BK3190">
            <v>2000</v>
          </cell>
          <cell r="BL3190">
            <v>2020</v>
          </cell>
        </row>
        <row r="3191">
          <cell r="A3191">
            <v>43494</v>
          </cell>
          <cell r="B3191">
            <v>1820</v>
          </cell>
          <cell r="D3191">
            <v>1815</v>
          </cell>
          <cell r="H3191">
            <v>1970</v>
          </cell>
          <cell r="I3191">
            <v>20</v>
          </cell>
          <cell r="J3191">
            <v>1980</v>
          </cell>
          <cell r="K3191">
            <v>32</v>
          </cell>
          <cell r="L3191">
            <v>1970</v>
          </cell>
          <cell r="M3191">
            <v>10</v>
          </cell>
          <cell r="N3191">
            <v>1940</v>
          </cell>
          <cell r="O3191">
            <v>-7</v>
          </cell>
          <cell r="P3191">
            <v>40</v>
          </cell>
          <cell r="Q3191">
            <v>50</v>
          </cell>
          <cell r="R3191">
            <v>38</v>
          </cell>
          <cell r="S3191">
            <v>37</v>
          </cell>
          <cell r="V3191">
            <v>1622</v>
          </cell>
          <cell r="W3191">
            <v>1650</v>
          </cell>
          <cell r="X3191">
            <v>1620</v>
          </cell>
          <cell r="AA3191">
            <v>1650</v>
          </cell>
          <cell r="AB3191">
            <v>1644</v>
          </cell>
          <cell r="AC3191">
            <v>1594</v>
          </cell>
          <cell r="AD3191">
            <v>1624</v>
          </cell>
          <cell r="AE3191">
            <v>1616</v>
          </cell>
          <cell r="AH3191">
            <v>1580</v>
          </cell>
          <cell r="AK3191">
            <v>1680</v>
          </cell>
          <cell r="AN3191">
            <v>1650</v>
          </cell>
          <cell r="AO3191">
            <v>1680</v>
          </cell>
          <cell r="AP3191">
            <v>1700</v>
          </cell>
          <cell r="AQ3191">
            <v>1650</v>
          </cell>
          <cell r="AR3191">
            <v>1680</v>
          </cell>
          <cell r="AT3191">
            <v>1760</v>
          </cell>
          <cell r="AW3191">
            <v>1740</v>
          </cell>
          <cell r="AX3191">
            <v>1670</v>
          </cell>
          <cell r="AY3191">
            <v>1840</v>
          </cell>
          <cell r="AZ3191">
            <v>1920</v>
          </cell>
          <cell r="BA3191">
            <v>1958</v>
          </cell>
          <cell r="BB3191">
            <v>1904</v>
          </cell>
          <cell r="BC3191">
            <v>2000</v>
          </cell>
          <cell r="BD3191">
            <v>2020</v>
          </cell>
          <cell r="BE3191">
            <v>2040</v>
          </cell>
          <cell r="BF3191">
            <v>2004</v>
          </cell>
          <cell r="BG3191">
            <v>1974</v>
          </cell>
          <cell r="BH3191">
            <v>2010</v>
          </cell>
          <cell r="BI3191">
            <v>2190</v>
          </cell>
          <cell r="BJ3191">
            <v>1990</v>
          </cell>
          <cell r="BK3191">
            <v>2000</v>
          </cell>
          <cell r="BL3191">
            <v>2020</v>
          </cell>
        </row>
        <row r="3192">
          <cell r="A3192">
            <v>43495</v>
          </cell>
          <cell r="B3192">
            <v>1820</v>
          </cell>
          <cell r="D3192">
            <v>1815</v>
          </cell>
          <cell r="H3192">
            <v>1970</v>
          </cell>
          <cell r="I3192">
            <v>20</v>
          </cell>
          <cell r="J3192">
            <v>1980</v>
          </cell>
          <cell r="K3192">
            <v>32</v>
          </cell>
          <cell r="L3192">
            <v>1970</v>
          </cell>
          <cell r="M3192">
            <v>10</v>
          </cell>
          <cell r="N3192">
            <v>1940</v>
          </cell>
          <cell r="O3192">
            <v>-7</v>
          </cell>
          <cell r="P3192">
            <v>40</v>
          </cell>
          <cell r="Q3192">
            <v>50</v>
          </cell>
          <cell r="R3192">
            <v>38</v>
          </cell>
          <cell r="S3192">
            <v>37</v>
          </cell>
          <cell r="V3192">
            <v>1622</v>
          </cell>
          <cell r="W3192">
            <v>1650</v>
          </cell>
          <cell r="X3192">
            <v>1620</v>
          </cell>
          <cell r="AA3192">
            <v>1650</v>
          </cell>
          <cell r="AB3192">
            <v>1644</v>
          </cell>
          <cell r="AC3192">
            <v>1594</v>
          </cell>
          <cell r="AD3192">
            <v>1624</v>
          </cell>
          <cell r="AE3192">
            <v>1616</v>
          </cell>
          <cell r="AH3192">
            <v>1580</v>
          </cell>
          <cell r="AK3192">
            <v>1680</v>
          </cell>
          <cell r="AN3192">
            <v>1650</v>
          </cell>
          <cell r="AO3192">
            <v>1680</v>
          </cell>
          <cell r="AP3192">
            <v>1700</v>
          </cell>
          <cell r="AQ3192">
            <v>1650</v>
          </cell>
          <cell r="AR3192">
            <v>1680</v>
          </cell>
          <cell r="AT3192">
            <v>1760</v>
          </cell>
          <cell r="AW3192">
            <v>1740</v>
          </cell>
          <cell r="AX3192">
            <v>1670</v>
          </cell>
          <cell r="AY3192">
            <v>1840</v>
          </cell>
          <cell r="AZ3192">
            <v>1920</v>
          </cell>
          <cell r="BA3192">
            <v>1958</v>
          </cell>
          <cell r="BB3192">
            <v>1904</v>
          </cell>
          <cell r="BC3192">
            <v>2000</v>
          </cell>
          <cell r="BD3192">
            <v>2020</v>
          </cell>
          <cell r="BE3192">
            <v>2040</v>
          </cell>
          <cell r="BF3192">
            <v>2004</v>
          </cell>
          <cell r="BG3192">
            <v>1974</v>
          </cell>
          <cell r="BH3192">
            <v>2010</v>
          </cell>
          <cell r="BI3192">
            <v>2190</v>
          </cell>
          <cell r="BJ3192">
            <v>1990</v>
          </cell>
          <cell r="BK3192">
            <v>2000</v>
          </cell>
          <cell r="BL3192">
            <v>2020</v>
          </cell>
        </row>
        <row r="3193">
          <cell r="A3193">
            <v>43496</v>
          </cell>
          <cell r="B3193">
            <v>1820</v>
          </cell>
          <cell r="D3193">
            <v>1815</v>
          </cell>
          <cell r="H3193">
            <v>1970</v>
          </cell>
          <cell r="I3193">
            <v>20</v>
          </cell>
          <cell r="J3193">
            <v>1980</v>
          </cell>
          <cell r="K3193">
            <v>32</v>
          </cell>
          <cell r="L3193">
            <v>1970</v>
          </cell>
          <cell r="M3193">
            <v>10</v>
          </cell>
          <cell r="N3193">
            <v>1940</v>
          </cell>
          <cell r="O3193">
            <v>-7</v>
          </cell>
          <cell r="P3193">
            <v>40</v>
          </cell>
          <cell r="Q3193">
            <v>50</v>
          </cell>
          <cell r="R3193">
            <v>38</v>
          </cell>
          <cell r="S3193">
            <v>37</v>
          </cell>
          <cell r="T3193">
            <v>1645</v>
          </cell>
          <cell r="V3193">
            <v>1622</v>
          </cell>
          <cell r="W3193">
            <v>1650</v>
          </cell>
          <cell r="X3193">
            <v>1620</v>
          </cell>
          <cell r="AA3193">
            <v>1650</v>
          </cell>
          <cell r="AB3193">
            <v>1644</v>
          </cell>
          <cell r="AC3193">
            <v>1594</v>
          </cell>
          <cell r="AD3193">
            <v>1624</v>
          </cell>
          <cell r="AE3193">
            <v>1616</v>
          </cell>
          <cell r="AH3193">
            <v>1580</v>
          </cell>
          <cell r="AK3193">
            <v>1680</v>
          </cell>
          <cell r="AN3193">
            <v>1650</v>
          </cell>
          <cell r="AO3193">
            <v>1680</v>
          </cell>
          <cell r="AP3193">
            <v>1700</v>
          </cell>
          <cell r="AQ3193">
            <v>1650</v>
          </cell>
          <cell r="AR3193">
            <v>1680</v>
          </cell>
          <cell r="AT3193">
            <v>1760</v>
          </cell>
          <cell r="AW3193">
            <v>1740</v>
          </cell>
          <cell r="AX3193">
            <v>1670</v>
          </cell>
          <cell r="AY3193">
            <v>1840</v>
          </cell>
          <cell r="AZ3193">
            <v>1920</v>
          </cell>
          <cell r="BA3193">
            <v>1958</v>
          </cell>
          <cell r="BB3193">
            <v>1904</v>
          </cell>
          <cell r="BC3193">
            <v>2000</v>
          </cell>
          <cell r="BD3193">
            <v>2020</v>
          </cell>
          <cell r="BE3193">
            <v>2040</v>
          </cell>
          <cell r="BF3193">
            <v>2004</v>
          </cell>
          <cell r="BG3193">
            <v>1974</v>
          </cell>
          <cell r="BH3193">
            <v>2010</v>
          </cell>
          <cell r="BI3193">
            <v>2190</v>
          </cell>
          <cell r="BJ3193">
            <v>1990</v>
          </cell>
          <cell r="BK3193">
            <v>2000</v>
          </cell>
          <cell r="BL3193">
            <v>2020</v>
          </cell>
        </row>
        <row r="3194">
          <cell r="A3194">
            <v>43497</v>
          </cell>
          <cell r="B3194">
            <v>1820</v>
          </cell>
          <cell r="D3194">
            <v>1815</v>
          </cell>
          <cell r="H3194">
            <v>1970</v>
          </cell>
          <cell r="I3194">
            <v>20</v>
          </cell>
          <cell r="J3194">
            <v>1980</v>
          </cell>
          <cell r="K3194">
            <v>32</v>
          </cell>
          <cell r="L3194">
            <v>1970</v>
          </cell>
          <cell r="M3194">
            <v>10</v>
          </cell>
          <cell r="N3194">
            <v>1940</v>
          </cell>
          <cell r="O3194">
            <v>-7</v>
          </cell>
          <cell r="P3194">
            <v>40</v>
          </cell>
          <cell r="Q3194">
            <v>50</v>
          </cell>
          <cell r="R3194">
            <v>38</v>
          </cell>
          <cell r="S3194">
            <v>37</v>
          </cell>
          <cell r="V3194">
            <v>1622</v>
          </cell>
          <cell r="W3194">
            <v>1650</v>
          </cell>
          <cell r="X3194">
            <v>1620</v>
          </cell>
          <cell r="AA3194">
            <v>1650</v>
          </cell>
          <cell r="AB3194">
            <v>1644</v>
          </cell>
          <cell r="AC3194">
            <v>1594</v>
          </cell>
          <cell r="AD3194">
            <v>1624</v>
          </cell>
          <cell r="AE3194">
            <v>1616</v>
          </cell>
          <cell r="AH3194">
            <v>1580</v>
          </cell>
          <cell r="AK3194">
            <v>1680</v>
          </cell>
          <cell r="AN3194">
            <v>1650</v>
          </cell>
          <cell r="AO3194">
            <v>1680</v>
          </cell>
          <cell r="AP3194">
            <v>1700</v>
          </cell>
          <cell r="AQ3194">
            <v>1650</v>
          </cell>
          <cell r="AR3194">
            <v>1680</v>
          </cell>
          <cell r="AT3194">
            <v>1760</v>
          </cell>
          <cell r="AW3194">
            <v>1740</v>
          </cell>
          <cell r="AX3194">
            <v>1670</v>
          </cell>
          <cell r="AY3194">
            <v>1840</v>
          </cell>
          <cell r="AZ3194">
            <v>1920</v>
          </cell>
          <cell r="BA3194">
            <v>1958</v>
          </cell>
          <cell r="BB3194">
            <v>1904</v>
          </cell>
          <cell r="BC3194">
            <v>2000</v>
          </cell>
          <cell r="BD3194">
            <v>2020</v>
          </cell>
          <cell r="BE3194">
            <v>2040</v>
          </cell>
          <cell r="BF3194">
            <v>2004</v>
          </cell>
          <cell r="BG3194">
            <v>1974</v>
          </cell>
          <cell r="BH3194">
            <v>2010</v>
          </cell>
          <cell r="BI3194">
            <v>2190</v>
          </cell>
          <cell r="BJ3194">
            <v>1990</v>
          </cell>
          <cell r="BK3194">
            <v>2000</v>
          </cell>
          <cell r="BL3194">
            <v>2020</v>
          </cell>
        </row>
        <row r="3195">
          <cell r="A3195">
            <v>43508</v>
          </cell>
          <cell r="B3195">
            <v>1820</v>
          </cell>
          <cell r="D3195">
            <v>1810</v>
          </cell>
          <cell r="H3195">
            <v>1970</v>
          </cell>
          <cell r="I3195">
            <v>20</v>
          </cell>
          <cell r="J3195">
            <v>1990</v>
          </cell>
          <cell r="K3195">
            <v>42</v>
          </cell>
          <cell r="L3195">
            <v>1970</v>
          </cell>
          <cell r="M3195">
            <v>10</v>
          </cell>
          <cell r="N3195">
            <v>1940</v>
          </cell>
          <cell r="O3195">
            <v>-7</v>
          </cell>
          <cell r="P3195">
            <v>40</v>
          </cell>
          <cell r="Q3195">
            <v>50</v>
          </cell>
          <cell r="R3195">
            <v>38</v>
          </cell>
          <cell r="S3195">
            <v>37</v>
          </cell>
          <cell r="V3195">
            <v>1622</v>
          </cell>
          <cell r="W3195">
            <v>1650</v>
          </cell>
          <cell r="X3195">
            <v>1620</v>
          </cell>
          <cell r="AA3195">
            <v>1650</v>
          </cell>
          <cell r="AB3195">
            <v>1640</v>
          </cell>
          <cell r="AC3195">
            <v>1594</v>
          </cell>
          <cell r="AD3195">
            <v>1616</v>
          </cell>
          <cell r="AE3195">
            <v>1603</v>
          </cell>
          <cell r="AH3195">
            <v>1580</v>
          </cell>
          <cell r="AK3195">
            <v>1680</v>
          </cell>
          <cell r="AN3195">
            <v>1650</v>
          </cell>
          <cell r="AO3195">
            <v>1680</v>
          </cell>
          <cell r="AP3195">
            <v>1700</v>
          </cell>
          <cell r="AQ3195">
            <v>1650</v>
          </cell>
          <cell r="AR3195">
            <v>1680</v>
          </cell>
          <cell r="AT3195">
            <v>1760</v>
          </cell>
          <cell r="AW3195">
            <v>1740</v>
          </cell>
          <cell r="AX3195">
            <v>1670</v>
          </cell>
          <cell r="AY3195">
            <v>1840</v>
          </cell>
          <cell r="AZ3195">
            <v>1920</v>
          </cell>
          <cell r="BA3195">
            <v>1970</v>
          </cell>
          <cell r="BB3195">
            <v>1914</v>
          </cell>
          <cell r="BC3195">
            <v>2000</v>
          </cell>
          <cell r="BD3195">
            <v>2020</v>
          </cell>
          <cell r="BE3195">
            <v>2040</v>
          </cell>
          <cell r="BF3195">
            <v>2004</v>
          </cell>
          <cell r="BG3195">
            <v>1974</v>
          </cell>
          <cell r="BH3195">
            <v>2010</v>
          </cell>
          <cell r="BI3195">
            <v>2190</v>
          </cell>
          <cell r="BJ3195">
            <v>1990</v>
          </cell>
          <cell r="BK3195">
            <v>2000</v>
          </cell>
          <cell r="BL3195">
            <v>2020</v>
          </cell>
        </row>
        <row r="3196">
          <cell r="A3196">
            <v>43509</v>
          </cell>
          <cell r="B3196">
            <v>1820</v>
          </cell>
          <cell r="D3196">
            <v>1810</v>
          </cell>
          <cell r="H3196">
            <v>1970</v>
          </cell>
          <cell r="I3196">
            <v>20</v>
          </cell>
          <cell r="J3196">
            <v>1990</v>
          </cell>
          <cell r="K3196">
            <v>42</v>
          </cell>
          <cell r="L3196">
            <v>1970</v>
          </cell>
          <cell r="M3196">
            <v>10</v>
          </cell>
          <cell r="N3196">
            <v>1940</v>
          </cell>
          <cell r="O3196">
            <v>-7</v>
          </cell>
          <cell r="P3196">
            <v>40</v>
          </cell>
          <cell r="Q3196">
            <v>50</v>
          </cell>
          <cell r="R3196">
            <v>38</v>
          </cell>
          <cell r="S3196">
            <v>37</v>
          </cell>
          <cell r="V3196">
            <v>1650</v>
          </cell>
          <cell r="W3196">
            <v>1650</v>
          </cell>
          <cell r="X3196">
            <v>1620</v>
          </cell>
          <cell r="AA3196">
            <v>1640</v>
          </cell>
          <cell r="AB3196">
            <v>1640</v>
          </cell>
          <cell r="AC3196">
            <v>1594</v>
          </cell>
          <cell r="AD3196">
            <v>1616</v>
          </cell>
          <cell r="AE3196">
            <v>1603</v>
          </cell>
          <cell r="AF3196">
            <v>1620</v>
          </cell>
          <cell r="AH3196">
            <v>1580</v>
          </cell>
          <cell r="AK3196">
            <v>1680</v>
          </cell>
          <cell r="AN3196">
            <v>1650</v>
          </cell>
          <cell r="AO3196">
            <v>1680</v>
          </cell>
          <cell r="AP3196">
            <v>1700</v>
          </cell>
          <cell r="AQ3196">
            <v>1620</v>
          </cell>
          <cell r="AR3196">
            <v>1680</v>
          </cell>
          <cell r="AT3196">
            <v>1760</v>
          </cell>
          <cell r="AV3196">
            <v>1780</v>
          </cell>
          <cell r="AW3196">
            <v>1740</v>
          </cell>
          <cell r="AX3196">
            <v>1670</v>
          </cell>
          <cell r="AY3196">
            <v>1830</v>
          </cell>
          <cell r="AZ3196">
            <v>1920</v>
          </cell>
          <cell r="BA3196">
            <v>1970</v>
          </cell>
          <cell r="BB3196">
            <v>1914</v>
          </cell>
          <cell r="BC3196">
            <v>2000</v>
          </cell>
          <cell r="BD3196">
            <v>2010</v>
          </cell>
          <cell r="BE3196">
            <v>2040</v>
          </cell>
          <cell r="BF3196">
            <v>2004</v>
          </cell>
          <cell r="BG3196">
            <v>1974</v>
          </cell>
          <cell r="BH3196">
            <v>2010</v>
          </cell>
          <cell r="BI3196">
            <v>2190</v>
          </cell>
          <cell r="BJ3196">
            <v>1990</v>
          </cell>
          <cell r="BK3196">
            <v>2000</v>
          </cell>
          <cell r="BL3196">
            <v>2020</v>
          </cell>
        </row>
        <row r="3197">
          <cell r="A3197">
            <v>43510</v>
          </cell>
          <cell r="B3197">
            <v>1810</v>
          </cell>
          <cell r="D3197">
            <v>1800</v>
          </cell>
          <cell r="H3197">
            <v>1970</v>
          </cell>
          <cell r="I3197">
            <v>30</v>
          </cell>
          <cell r="J3197">
            <v>1990</v>
          </cell>
          <cell r="K3197">
            <v>52</v>
          </cell>
          <cell r="L3197">
            <v>1970</v>
          </cell>
          <cell r="M3197">
            <v>20</v>
          </cell>
          <cell r="N3197">
            <v>1940</v>
          </cell>
          <cell r="O3197">
            <v>3</v>
          </cell>
          <cell r="P3197">
            <v>40</v>
          </cell>
          <cell r="Q3197">
            <v>50</v>
          </cell>
          <cell r="R3197">
            <v>38</v>
          </cell>
          <cell r="S3197">
            <v>37</v>
          </cell>
          <cell r="V3197">
            <v>1650</v>
          </cell>
          <cell r="W3197">
            <v>1650</v>
          </cell>
          <cell r="X3197">
            <v>1620</v>
          </cell>
          <cell r="Y3197">
            <v>1690</v>
          </cell>
          <cell r="AA3197">
            <v>1640</v>
          </cell>
          <cell r="AB3197">
            <v>1640</v>
          </cell>
          <cell r="AC3197">
            <v>1594</v>
          </cell>
          <cell r="AD3197">
            <v>1616</v>
          </cell>
          <cell r="AE3197">
            <v>1603</v>
          </cell>
          <cell r="AH3197">
            <v>1580</v>
          </cell>
          <cell r="AK3197">
            <v>1680</v>
          </cell>
          <cell r="AN3197">
            <v>1650</v>
          </cell>
          <cell r="AO3197">
            <v>1680</v>
          </cell>
          <cell r="AP3197">
            <v>1700</v>
          </cell>
          <cell r="AQ3197">
            <v>1600</v>
          </cell>
          <cell r="AR3197">
            <v>1660</v>
          </cell>
          <cell r="AT3197">
            <v>1760</v>
          </cell>
          <cell r="AW3197">
            <v>1740</v>
          </cell>
          <cell r="AX3197">
            <v>1670</v>
          </cell>
          <cell r="AY3197">
            <v>1830</v>
          </cell>
          <cell r="AZ3197">
            <v>1920</v>
          </cell>
          <cell r="BA3197">
            <v>1970</v>
          </cell>
          <cell r="BB3197">
            <v>1914</v>
          </cell>
          <cell r="BC3197">
            <v>2000</v>
          </cell>
          <cell r="BD3197">
            <v>2010</v>
          </cell>
          <cell r="BE3197">
            <v>2040</v>
          </cell>
          <cell r="BF3197">
            <v>2004</v>
          </cell>
          <cell r="BG3197">
            <v>1974</v>
          </cell>
          <cell r="BH3197">
            <v>2010</v>
          </cell>
          <cell r="BI3197">
            <v>2190</v>
          </cell>
          <cell r="BJ3197">
            <v>1990</v>
          </cell>
          <cell r="BK3197">
            <v>2000</v>
          </cell>
          <cell r="BL3197">
            <v>2020</v>
          </cell>
        </row>
        <row r="3198">
          <cell r="A3198">
            <v>43511</v>
          </cell>
          <cell r="B3198">
            <v>1800</v>
          </cell>
          <cell r="D3198">
            <v>1790</v>
          </cell>
          <cell r="H3198">
            <v>1960</v>
          </cell>
          <cell r="I3198">
            <v>30</v>
          </cell>
          <cell r="J3198">
            <v>1980</v>
          </cell>
          <cell r="K3198">
            <v>52</v>
          </cell>
          <cell r="L3198">
            <v>1970</v>
          </cell>
          <cell r="M3198">
            <v>30</v>
          </cell>
          <cell r="N3198">
            <v>1940</v>
          </cell>
          <cell r="O3198">
            <v>13</v>
          </cell>
          <cell r="P3198">
            <v>40</v>
          </cell>
          <cell r="Q3198">
            <v>50</v>
          </cell>
          <cell r="R3198">
            <v>38</v>
          </cell>
          <cell r="S3198">
            <v>37</v>
          </cell>
          <cell r="V3198">
            <v>1650</v>
          </cell>
          <cell r="W3198">
            <v>1650</v>
          </cell>
          <cell r="X3198">
            <v>1620</v>
          </cell>
          <cell r="AA3198">
            <v>1640</v>
          </cell>
          <cell r="AB3198">
            <v>1634</v>
          </cell>
          <cell r="AC3198">
            <v>1594</v>
          </cell>
          <cell r="AD3198">
            <v>1616</v>
          </cell>
          <cell r="AE3198">
            <v>1603</v>
          </cell>
          <cell r="AH3198">
            <v>1580</v>
          </cell>
          <cell r="AK3198">
            <v>1680</v>
          </cell>
          <cell r="AN3198">
            <v>1650</v>
          </cell>
          <cell r="AO3198">
            <v>1650</v>
          </cell>
          <cell r="AP3198">
            <v>1700</v>
          </cell>
          <cell r="AQ3198">
            <v>1600</v>
          </cell>
          <cell r="AR3198">
            <v>1660</v>
          </cell>
          <cell r="AT3198">
            <v>1760</v>
          </cell>
          <cell r="AW3198">
            <v>1740</v>
          </cell>
          <cell r="AX3198">
            <v>1670</v>
          </cell>
          <cell r="AY3198">
            <v>1810</v>
          </cell>
          <cell r="AZ3198">
            <v>1920</v>
          </cell>
          <cell r="BA3198">
            <v>1970</v>
          </cell>
          <cell r="BB3198">
            <v>1914</v>
          </cell>
          <cell r="BC3198">
            <v>2000</v>
          </cell>
          <cell r="BD3198">
            <v>2000</v>
          </cell>
          <cell r="BE3198">
            <v>2040</v>
          </cell>
          <cell r="BF3198">
            <v>1994</v>
          </cell>
          <cell r="BG3198">
            <v>1974</v>
          </cell>
          <cell r="BH3198">
            <v>2010</v>
          </cell>
          <cell r="BI3198">
            <v>2190</v>
          </cell>
          <cell r="BJ3198">
            <v>1990</v>
          </cell>
          <cell r="BK3198">
            <v>2000</v>
          </cell>
          <cell r="BL3198">
            <v>2020</v>
          </cell>
        </row>
        <row r="3199">
          <cell r="A3199">
            <v>43514</v>
          </cell>
          <cell r="B3199">
            <v>1790</v>
          </cell>
          <cell r="D3199">
            <v>1780</v>
          </cell>
          <cell r="H3199">
            <v>1950</v>
          </cell>
          <cell r="I3199">
            <v>30</v>
          </cell>
          <cell r="J3199">
            <v>1970</v>
          </cell>
          <cell r="K3199">
            <v>52</v>
          </cell>
          <cell r="L3199">
            <v>1950</v>
          </cell>
          <cell r="M3199">
            <v>20</v>
          </cell>
          <cell r="N3199">
            <v>1920</v>
          </cell>
          <cell r="O3199">
            <v>3</v>
          </cell>
          <cell r="P3199">
            <v>40</v>
          </cell>
          <cell r="Q3199">
            <v>50</v>
          </cell>
          <cell r="R3199">
            <v>38</v>
          </cell>
          <cell r="S3199">
            <v>37</v>
          </cell>
          <cell r="V3199">
            <v>1650</v>
          </cell>
          <cell r="W3199">
            <v>1650</v>
          </cell>
          <cell r="X3199">
            <v>1620</v>
          </cell>
          <cell r="AA3199">
            <v>1640</v>
          </cell>
          <cell r="AB3199">
            <v>1614</v>
          </cell>
          <cell r="AC3199">
            <v>1560</v>
          </cell>
          <cell r="AD3199">
            <v>1608</v>
          </cell>
          <cell r="AE3199">
            <v>1578</v>
          </cell>
          <cell r="AF3199">
            <v>1610</v>
          </cell>
          <cell r="AH3199">
            <v>1580</v>
          </cell>
          <cell r="AK3199">
            <v>1650</v>
          </cell>
          <cell r="AN3199">
            <v>1650</v>
          </cell>
          <cell r="AO3199">
            <v>1650</v>
          </cell>
          <cell r="AP3199">
            <v>1700</v>
          </cell>
          <cell r="AQ3199">
            <v>1600</v>
          </cell>
          <cell r="AR3199">
            <v>1660</v>
          </cell>
          <cell r="AT3199">
            <v>1760</v>
          </cell>
          <cell r="AW3199">
            <v>1740</v>
          </cell>
          <cell r="AX3199">
            <v>1630</v>
          </cell>
          <cell r="AY3199">
            <v>1810</v>
          </cell>
          <cell r="AZ3199">
            <v>1920</v>
          </cell>
          <cell r="BA3199">
            <v>1940</v>
          </cell>
          <cell r="BB3199">
            <v>1914</v>
          </cell>
          <cell r="BC3199">
            <v>1980</v>
          </cell>
          <cell r="BD3199">
            <v>1994</v>
          </cell>
          <cell r="BE3199">
            <v>2020</v>
          </cell>
          <cell r="BF3199">
            <v>1968</v>
          </cell>
          <cell r="BG3199">
            <v>1960</v>
          </cell>
          <cell r="BH3199">
            <v>2010</v>
          </cell>
          <cell r="BI3199">
            <v>2190</v>
          </cell>
          <cell r="BJ3199">
            <v>1990</v>
          </cell>
          <cell r="BK3199">
            <v>2000</v>
          </cell>
          <cell r="BL3199">
            <v>2020</v>
          </cell>
        </row>
        <row r="3200">
          <cell r="A3200">
            <v>43515</v>
          </cell>
          <cell r="B3200">
            <v>1790</v>
          </cell>
          <cell r="D3200">
            <v>1780</v>
          </cell>
          <cell r="H3200">
            <v>1940</v>
          </cell>
          <cell r="I3200">
            <v>20</v>
          </cell>
          <cell r="J3200">
            <v>1970</v>
          </cell>
          <cell r="K3200">
            <v>52</v>
          </cell>
          <cell r="L3200">
            <v>1940</v>
          </cell>
          <cell r="M3200">
            <v>10</v>
          </cell>
          <cell r="N3200">
            <v>1920</v>
          </cell>
          <cell r="O3200">
            <v>3</v>
          </cell>
          <cell r="P3200">
            <v>40</v>
          </cell>
          <cell r="Q3200">
            <v>50</v>
          </cell>
          <cell r="R3200">
            <v>38</v>
          </cell>
          <cell r="S3200">
            <v>37</v>
          </cell>
          <cell r="U3200">
            <v>185</v>
          </cell>
          <cell r="V3200">
            <v>1610</v>
          </cell>
          <cell r="W3200">
            <v>1650</v>
          </cell>
          <cell r="X3200">
            <v>1620</v>
          </cell>
          <cell r="Z3200">
            <v>135</v>
          </cell>
          <cell r="AA3200">
            <v>1610</v>
          </cell>
          <cell r="AB3200">
            <v>1614</v>
          </cell>
          <cell r="AC3200">
            <v>1560</v>
          </cell>
          <cell r="AD3200">
            <v>1592</v>
          </cell>
          <cell r="AE3200">
            <v>1578</v>
          </cell>
          <cell r="AH3200">
            <v>1580</v>
          </cell>
          <cell r="AJ3200">
            <v>130</v>
          </cell>
          <cell r="AK3200">
            <v>1650</v>
          </cell>
          <cell r="AN3200">
            <v>1650</v>
          </cell>
          <cell r="AO3200">
            <v>1630</v>
          </cell>
          <cell r="AP3200">
            <v>1680</v>
          </cell>
          <cell r="AQ3200">
            <v>1600</v>
          </cell>
          <cell r="AR3200">
            <v>1660</v>
          </cell>
          <cell r="AT3200">
            <v>1760</v>
          </cell>
          <cell r="AW3200">
            <v>1740</v>
          </cell>
          <cell r="AX3200">
            <v>1620</v>
          </cell>
          <cell r="AY3200">
            <v>1760</v>
          </cell>
          <cell r="AZ3200">
            <v>1920</v>
          </cell>
          <cell r="BA3200">
            <v>1940</v>
          </cell>
          <cell r="BB3200">
            <v>1914</v>
          </cell>
          <cell r="BC3200">
            <v>1980</v>
          </cell>
          <cell r="BD3200">
            <v>1994</v>
          </cell>
          <cell r="BE3200">
            <v>2020</v>
          </cell>
          <cell r="BF3200">
            <v>1968</v>
          </cell>
          <cell r="BG3200">
            <v>1960</v>
          </cell>
          <cell r="BH3200">
            <v>2010</v>
          </cell>
          <cell r="BI3200">
            <v>2190</v>
          </cell>
          <cell r="BJ3200">
            <v>1990</v>
          </cell>
          <cell r="BK3200">
            <v>1980</v>
          </cell>
          <cell r="BL3200">
            <v>2010</v>
          </cell>
        </row>
        <row r="3201">
          <cell r="A3201">
            <v>43516</v>
          </cell>
          <cell r="B3201">
            <v>1780</v>
          </cell>
          <cell r="D3201">
            <v>1780</v>
          </cell>
          <cell r="H3201">
            <v>1930</v>
          </cell>
          <cell r="I3201">
            <v>22</v>
          </cell>
          <cell r="J3201">
            <v>1960</v>
          </cell>
          <cell r="K3201">
            <v>54</v>
          </cell>
          <cell r="L3201">
            <v>1940</v>
          </cell>
          <cell r="M3201">
            <v>22</v>
          </cell>
          <cell r="N3201">
            <v>1910</v>
          </cell>
          <cell r="O3201">
            <v>6</v>
          </cell>
          <cell r="P3201">
            <v>38</v>
          </cell>
          <cell r="Q3201">
            <v>48</v>
          </cell>
          <cell r="R3201">
            <v>36</v>
          </cell>
          <cell r="S3201">
            <v>34</v>
          </cell>
          <cell r="V3201">
            <v>1610</v>
          </cell>
          <cell r="W3201">
            <v>1600</v>
          </cell>
          <cell r="X3201">
            <v>1620</v>
          </cell>
          <cell r="AA3201">
            <v>1610</v>
          </cell>
          <cell r="AB3201">
            <v>1608</v>
          </cell>
          <cell r="AC3201">
            <v>1560</v>
          </cell>
          <cell r="AD3201">
            <v>1592</v>
          </cell>
          <cell r="AE3201">
            <v>1553</v>
          </cell>
          <cell r="AH3201">
            <v>1580</v>
          </cell>
          <cell r="AK3201">
            <v>1650</v>
          </cell>
          <cell r="AN3201">
            <v>1640</v>
          </cell>
          <cell r="AO3201">
            <v>1630</v>
          </cell>
          <cell r="AP3201">
            <v>1670</v>
          </cell>
          <cell r="AQ3201">
            <v>1580</v>
          </cell>
          <cell r="AR3201">
            <v>1660</v>
          </cell>
          <cell r="AT3201">
            <v>1700</v>
          </cell>
          <cell r="AW3201">
            <v>1740</v>
          </cell>
          <cell r="AX3201">
            <v>1620</v>
          </cell>
          <cell r="AY3201">
            <v>1760</v>
          </cell>
          <cell r="AZ3201">
            <v>1920</v>
          </cell>
          <cell r="BA3201">
            <v>1960</v>
          </cell>
          <cell r="BB3201">
            <v>1914</v>
          </cell>
          <cell r="BC3201">
            <v>1980</v>
          </cell>
          <cell r="BD3201">
            <v>1994</v>
          </cell>
          <cell r="BE3201">
            <v>2020</v>
          </cell>
          <cell r="BF3201">
            <v>1968</v>
          </cell>
          <cell r="BG3201">
            <v>1960</v>
          </cell>
          <cell r="BH3201">
            <v>2010</v>
          </cell>
          <cell r="BI3201">
            <v>2190</v>
          </cell>
          <cell r="BJ3201">
            <v>1990</v>
          </cell>
          <cell r="BK3201">
            <v>1980</v>
          </cell>
          <cell r="BL3201">
            <v>2010</v>
          </cell>
        </row>
        <row r="3202">
          <cell r="A3202">
            <v>43517</v>
          </cell>
          <cell r="B3202">
            <v>1780</v>
          </cell>
          <cell r="D3202">
            <v>1780</v>
          </cell>
          <cell r="H3202">
            <v>1920</v>
          </cell>
          <cell r="I3202">
            <v>12</v>
          </cell>
          <cell r="J3202">
            <v>1950</v>
          </cell>
          <cell r="K3202">
            <v>44</v>
          </cell>
          <cell r="L3202">
            <v>1930</v>
          </cell>
          <cell r="M3202">
            <v>12</v>
          </cell>
          <cell r="N3202">
            <v>1910</v>
          </cell>
          <cell r="O3202">
            <v>6</v>
          </cell>
          <cell r="P3202">
            <v>38</v>
          </cell>
          <cell r="Q3202">
            <v>48</v>
          </cell>
          <cell r="R3202">
            <v>36</v>
          </cell>
          <cell r="S3202">
            <v>34</v>
          </cell>
          <cell r="V3202">
            <v>1610</v>
          </cell>
          <cell r="W3202">
            <v>1600</v>
          </cell>
          <cell r="X3202">
            <v>1620</v>
          </cell>
          <cell r="AA3202">
            <v>1610</v>
          </cell>
          <cell r="AB3202">
            <v>1600</v>
          </cell>
          <cell r="AC3202">
            <v>1560</v>
          </cell>
          <cell r="AD3202">
            <v>1584</v>
          </cell>
          <cell r="AE3202">
            <v>1553</v>
          </cell>
          <cell r="AH3202">
            <v>1580</v>
          </cell>
          <cell r="AI3202">
            <v>1690</v>
          </cell>
          <cell r="AK3202">
            <v>1640</v>
          </cell>
          <cell r="AL3202">
            <v>1700</v>
          </cell>
          <cell r="AN3202">
            <v>1640</v>
          </cell>
          <cell r="AO3202">
            <v>1620</v>
          </cell>
          <cell r="AP3202">
            <v>1670</v>
          </cell>
          <cell r="AQ3202">
            <v>1560</v>
          </cell>
          <cell r="AR3202">
            <v>1660</v>
          </cell>
          <cell r="AS3202">
            <v>1770</v>
          </cell>
          <cell r="AT3202">
            <v>1700</v>
          </cell>
          <cell r="AV3202">
            <v>1740</v>
          </cell>
          <cell r="AW3202">
            <v>1700</v>
          </cell>
          <cell r="AX3202">
            <v>1610</v>
          </cell>
          <cell r="AY3202">
            <v>1760</v>
          </cell>
          <cell r="AZ3202">
            <v>1920</v>
          </cell>
          <cell r="BA3202">
            <v>1960</v>
          </cell>
          <cell r="BB3202">
            <v>1914</v>
          </cell>
          <cell r="BC3202">
            <v>1970</v>
          </cell>
          <cell r="BD3202">
            <v>1994</v>
          </cell>
          <cell r="BE3202">
            <v>2020</v>
          </cell>
          <cell r="BF3202">
            <v>1968</v>
          </cell>
          <cell r="BG3202">
            <v>1960</v>
          </cell>
          <cell r="BH3202">
            <v>2010</v>
          </cell>
          <cell r="BI3202">
            <v>2190</v>
          </cell>
          <cell r="BJ3202">
            <v>1980</v>
          </cell>
          <cell r="BK3202">
            <v>1960</v>
          </cell>
          <cell r="BL3202">
            <v>1990</v>
          </cell>
        </row>
        <row r="3203">
          <cell r="A3203">
            <v>43518</v>
          </cell>
          <cell r="B3203">
            <v>1780</v>
          </cell>
          <cell r="D3203">
            <v>1780</v>
          </cell>
          <cell r="H3203">
            <v>1920</v>
          </cell>
          <cell r="I3203">
            <v>12</v>
          </cell>
          <cell r="J3203">
            <v>1950</v>
          </cell>
          <cell r="K3203">
            <v>44</v>
          </cell>
          <cell r="L3203">
            <v>1930</v>
          </cell>
          <cell r="M3203">
            <v>12</v>
          </cell>
          <cell r="N3203">
            <v>1890</v>
          </cell>
          <cell r="O3203">
            <v>-14</v>
          </cell>
          <cell r="P3203">
            <v>38</v>
          </cell>
          <cell r="Q3203">
            <v>48</v>
          </cell>
          <cell r="R3203">
            <v>36</v>
          </cell>
          <cell r="S3203">
            <v>34</v>
          </cell>
          <cell r="V3203">
            <v>1610</v>
          </cell>
          <cell r="W3203">
            <v>1600</v>
          </cell>
          <cell r="X3203">
            <v>1620</v>
          </cell>
          <cell r="AA3203">
            <v>1610</v>
          </cell>
          <cell r="AB3203">
            <v>1580</v>
          </cell>
          <cell r="AC3203">
            <v>1560</v>
          </cell>
          <cell r="AD3203">
            <v>1584</v>
          </cell>
          <cell r="AE3203">
            <v>1553</v>
          </cell>
          <cell r="AH3203">
            <v>1580</v>
          </cell>
          <cell r="AK3203">
            <v>1630</v>
          </cell>
          <cell r="AN3203">
            <v>1640</v>
          </cell>
          <cell r="AO3203">
            <v>1610</v>
          </cell>
          <cell r="AP3203">
            <v>1670</v>
          </cell>
          <cell r="AQ3203">
            <v>1560</v>
          </cell>
          <cell r="AR3203">
            <v>1660</v>
          </cell>
          <cell r="AT3203">
            <v>1700</v>
          </cell>
          <cell r="AW3203">
            <v>1700</v>
          </cell>
          <cell r="AX3203">
            <v>1610</v>
          </cell>
          <cell r="AY3203">
            <v>1760</v>
          </cell>
          <cell r="AZ3203">
            <v>1920</v>
          </cell>
          <cell r="BA3203">
            <v>1960</v>
          </cell>
          <cell r="BB3203">
            <v>1910</v>
          </cell>
          <cell r="BC3203">
            <v>1970</v>
          </cell>
          <cell r="BD3203">
            <v>1994</v>
          </cell>
          <cell r="BE3203">
            <v>2020</v>
          </cell>
          <cell r="BF3203">
            <v>1968</v>
          </cell>
          <cell r="BG3203">
            <v>1960</v>
          </cell>
          <cell r="BH3203">
            <v>2010</v>
          </cell>
          <cell r="BI3203">
            <v>2190</v>
          </cell>
          <cell r="BJ3203">
            <v>1980</v>
          </cell>
          <cell r="BK3203">
            <v>1950</v>
          </cell>
          <cell r="BL3203">
            <v>1980</v>
          </cell>
        </row>
        <row r="3204">
          <cell r="A3204">
            <v>43521</v>
          </cell>
          <cell r="B3204">
            <v>1750</v>
          </cell>
          <cell r="D3204">
            <v>1730</v>
          </cell>
          <cell r="H3204">
            <v>1890</v>
          </cell>
          <cell r="I3204">
            <v>12</v>
          </cell>
          <cell r="J3204">
            <v>1920</v>
          </cell>
          <cell r="K3204">
            <v>44</v>
          </cell>
          <cell r="L3204">
            <v>1910</v>
          </cell>
          <cell r="M3204">
            <v>22</v>
          </cell>
          <cell r="N3204">
            <v>1870</v>
          </cell>
          <cell r="O3204">
            <v>-4</v>
          </cell>
          <cell r="P3204">
            <v>38</v>
          </cell>
          <cell r="Q3204">
            <v>48</v>
          </cell>
          <cell r="R3204">
            <v>36</v>
          </cell>
          <cell r="S3204">
            <v>34</v>
          </cell>
          <cell r="V3204">
            <v>1610</v>
          </cell>
          <cell r="W3204">
            <v>1580</v>
          </cell>
          <cell r="X3204">
            <v>1620</v>
          </cell>
          <cell r="AA3204">
            <v>1610</v>
          </cell>
          <cell r="AB3204">
            <v>1574</v>
          </cell>
          <cell r="AC3204">
            <v>1560</v>
          </cell>
          <cell r="AD3204">
            <v>1560</v>
          </cell>
          <cell r="AE3204">
            <v>1540</v>
          </cell>
          <cell r="AH3204">
            <v>1580</v>
          </cell>
          <cell r="AK3204">
            <v>1620</v>
          </cell>
          <cell r="AN3204">
            <v>1640</v>
          </cell>
          <cell r="AO3204">
            <v>1610</v>
          </cell>
          <cell r="AP3204">
            <v>1660</v>
          </cell>
          <cell r="AQ3204">
            <v>1560</v>
          </cell>
          <cell r="AR3204">
            <v>1660</v>
          </cell>
          <cell r="AT3204">
            <v>1690</v>
          </cell>
          <cell r="AW3204">
            <v>1700</v>
          </cell>
          <cell r="AX3204">
            <v>1590</v>
          </cell>
          <cell r="AY3204">
            <v>1720</v>
          </cell>
          <cell r="AZ3204">
            <v>1920</v>
          </cell>
          <cell r="BA3204">
            <v>1924</v>
          </cell>
          <cell r="BB3204">
            <v>1900</v>
          </cell>
          <cell r="BC3204">
            <v>1900</v>
          </cell>
          <cell r="BD3204">
            <v>1950</v>
          </cell>
          <cell r="BE3204">
            <v>1980</v>
          </cell>
          <cell r="BF3204">
            <v>1940</v>
          </cell>
          <cell r="BG3204">
            <v>1900</v>
          </cell>
          <cell r="BH3204">
            <v>2000</v>
          </cell>
          <cell r="BI3204">
            <v>2120</v>
          </cell>
          <cell r="BJ3204">
            <v>1960</v>
          </cell>
          <cell r="BK3204">
            <v>1930</v>
          </cell>
          <cell r="BL3204">
            <v>1960</v>
          </cell>
        </row>
        <row r="3205">
          <cell r="A3205">
            <v>43522</v>
          </cell>
          <cell r="B3205">
            <v>1740</v>
          </cell>
          <cell r="D3205">
            <v>1720</v>
          </cell>
          <cell r="H3205">
            <v>1880</v>
          </cell>
          <cell r="I3205">
            <v>12</v>
          </cell>
          <cell r="J3205">
            <v>1910</v>
          </cell>
          <cell r="K3205">
            <v>44</v>
          </cell>
          <cell r="L3205">
            <v>1890</v>
          </cell>
          <cell r="M3205">
            <v>12</v>
          </cell>
          <cell r="N3205">
            <v>1870</v>
          </cell>
          <cell r="O3205">
            <v>6</v>
          </cell>
          <cell r="P3205">
            <v>38</v>
          </cell>
          <cell r="Q3205">
            <v>48</v>
          </cell>
          <cell r="R3205">
            <v>36</v>
          </cell>
          <cell r="S3205">
            <v>34</v>
          </cell>
          <cell r="V3205">
            <v>1610</v>
          </cell>
          <cell r="W3205">
            <v>1560</v>
          </cell>
          <cell r="X3205">
            <v>1620</v>
          </cell>
          <cell r="AA3205">
            <v>1610</v>
          </cell>
          <cell r="AB3205">
            <v>1574</v>
          </cell>
          <cell r="AC3205">
            <v>1560</v>
          </cell>
          <cell r="AD3205">
            <v>1560</v>
          </cell>
          <cell r="AE3205">
            <v>1528</v>
          </cell>
          <cell r="AH3205">
            <v>1580</v>
          </cell>
          <cell r="AK3205">
            <v>1620</v>
          </cell>
          <cell r="AN3205">
            <v>1640</v>
          </cell>
          <cell r="AO3205">
            <v>1580</v>
          </cell>
          <cell r="AP3205">
            <v>1640</v>
          </cell>
          <cell r="AQ3205">
            <v>1560</v>
          </cell>
          <cell r="AR3205">
            <v>1660</v>
          </cell>
          <cell r="AT3205">
            <v>1680</v>
          </cell>
          <cell r="AW3205">
            <v>1700</v>
          </cell>
          <cell r="AX3205">
            <v>1590</v>
          </cell>
          <cell r="AY3205">
            <v>1720</v>
          </cell>
          <cell r="AZ3205">
            <v>1900</v>
          </cell>
          <cell r="BA3205">
            <v>1924</v>
          </cell>
          <cell r="BB3205">
            <v>1896</v>
          </cell>
          <cell r="BC3205">
            <v>1880</v>
          </cell>
          <cell r="BD3205">
            <v>1920</v>
          </cell>
          <cell r="BE3205">
            <v>1980</v>
          </cell>
          <cell r="BF3205">
            <v>1920</v>
          </cell>
          <cell r="BG3205">
            <v>1900</v>
          </cell>
          <cell r="BH3205">
            <v>1990</v>
          </cell>
          <cell r="BI3205">
            <v>2120</v>
          </cell>
          <cell r="BJ3205">
            <v>1950</v>
          </cell>
          <cell r="BK3205">
            <v>1910</v>
          </cell>
          <cell r="BL3205">
            <v>1960</v>
          </cell>
        </row>
        <row r="3206">
          <cell r="A3206">
            <v>43523</v>
          </cell>
          <cell r="B3206">
            <v>1740</v>
          </cell>
          <cell r="D3206">
            <v>1720</v>
          </cell>
          <cell r="H3206">
            <v>1870</v>
          </cell>
          <cell r="I3206">
            <v>2</v>
          </cell>
          <cell r="J3206">
            <v>1910</v>
          </cell>
          <cell r="K3206">
            <v>44</v>
          </cell>
          <cell r="L3206">
            <v>1870</v>
          </cell>
          <cell r="M3206">
            <v>-8</v>
          </cell>
          <cell r="N3206">
            <v>1860</v>
          </cell>
          <cell r="O3206">
            <v>-4</v>
          </cell>
          <cell r="P3206">
            <v>38</v>
          </cell>
          <cell r="Q3206">
            <v>48</v>
          </cell>
          <cell r="R3206">
            <v>36</v>
          </cell>
          <cell r="S3206">
            <v>34</v>
          </cell>
          <cell r="V3206">
            <v>1610</v>
          </cell>
          <cell r="W3206">
            <v>1560</v>
          </cell>
          <cell r="X3206">
            <v>1620</v>
          </cell>
          <cell r="AA3206">
            <v>1610</v>
          </cell>
          <cell r="AB3206">
            <v>1574</v>
          </cell>
          <cell r="AC3206">
            <v>1560</v>
          </cell>
          <cell r="AD3206">
            <v>1560</v>
          </cell>
          <cell r="AE3206">
            <v>1515</v>
          </cell>
          <cell r="AH3206">
            <v>1580</v>
          </cell>
          <cell r="AK3206">
            <v>1610</v>
          </cell>
          <cell r="AN3206">
            <v>1640</v>
          </cell>
          <cell r="AO3206">
            <v>1580</v>
          </cell>
          <cell r="AP3206">
            <v>1640</v>
          </cell>
          <cell r="AQ3206">
            <v>1560</v>
          </cell>
          <cell r="AR3206">
            <v>1640</v>
          </cell>
          <cell r="AT3206">
            <v>1680</v>
          </cell>
          <cell r="AW3206">
            <v>1700</v>
          </cell>
          <cell r="AX3206">
            <v>1590</v>
          </cell>
          <cell r="AY3206">
            <v>1720</v>
          </cell>
          <cell r="AZ3206">
            <v>1900</v>
          </cell>
          <cell r="BA3206">
            <v>1924</v>
          </cell>
          <cell r="BB3206">
            <v>1890</v>
          </cell>
          <cell r="BC3206">
            <v>1880</v>
          </cell>
          <cell r="BD3206">
            <v>1890</v>
          </cell>
          <cell r="BE3206">
            <v>1960</v>
          </cell>
          <cell r="BF3206">
            <v>1910</v>
          </cell>
          <cell r="BG3206">
            <v>1870</v>
          </cell>
          <cell r="BH3206">
            <v>1980</v>
          </cell>
          <cell r="BI3206">
            <v>2120</v>
          </cell>
          <cell r="BJ3206">
            <v>1950</v>
          </cell>
          <cell r="BK3206">
            <v>1910</v>
          </cell>
          <cell r="BL3206">
            <v>1960</v>
          </cell>
        </row>
        <row r="3207">
          <cell r="A3207">
            <v>43524</v>
          </cell>
          <cell r="B3207">
            <v>1740</v>
          </cell>
          <cell r="D3207">
            <v>1720</v>
          </cell>
          <cell r="H3207">
            <v>1870</v>
          </cell>
          <cell r="I3207">
            <v>2</v>
          </cell>
          <cell r="J3207">
            <v>1900</v>
          </cell>
          <cell r="K3207">
            <v>34</v>
          </cell>
          <cell r="L3207">
            <v>1870</v>
          </cell>
          <cell r="M3207">
            <v>-8</v>
          </cell>
          <cell r="N3207">
            <v>1860</v>
          </cell>
          <cell r="O3207">
            <v>-4</v>
          </cell>
          <cell r="P3207">
            <v>38</v>
          </cell>
          <cell r="Q3207">
            <v>48</v>
          </cell>
          <cell r="R3207">
            <v>36</v>
          </cell>
          <cell r="S3207">
            <v>34</v>
          </cell>
          <cell r="T3207">
            <v>1620</v>
          </cell>
          <cell r="U3207">
            <v>180</v>
          </cell>
          <cell r="V3207">
            <v>1610</v>
          </cell>
          <cell r="W3207">
            <v>1550</v>
          </cell>
          <cell r="X3207">
            <v>1620</v>
          </cell>
          <cell r="Y3207">
            <v>1590</v>
          </cell>
          <cell r="Z3207">
            <v>130</v>
          </cell>
          <cell r="AA3207">
            <v>1580</v>
          </cell>
          <cell r="AB3207">
            <v>1550</v>
          </cell>
          <cell r="AC3207">
            <v>1560</v>
          </cell>
          <cell r="AD3207">
            <v>1540</v>
          </cell>
          <cell r="AE3207">
            <v>1515</v>
          </cell>
          <cell r="AF3207">
            <v>1540</v>
          </cell>
          <cell r="AH3207">
            <v>1580</v>
          </cell>
          <cell r="AI3207">
            <v>1670</v>
          </cell>
          <cell r="AJ3207">
            <v>130</v>
          </cell>
          <cell r="AK3207">
            <v>1600</v>
          </cell>
          <cell r="AL3207">
            <v>1660</v>
          </cell>
          <cell r="AN3207">
            <v>1640</v>
          </cell>
          <cell r="AO3207">
            <v>1580</v>
          </cell>
          <cell r="AP3207">
            <v>1630</v>
          </cell>
          <cell r="AQ3207">
            <v>1550</v>
          </cell>
          <cell r="AR3207">
            <v>1640</v>
          </cell>
          <cell r="AT3207">
            <v>1680</v>
          </cell>
          <cell r="AW3207">
            <v>1700</v>
          </cell>
          <cell r="AX3207">
            <v>1590</v>
          </cell>
          <cell r="AY3207">
            <v>1720</v>
          </cell>
          <cell r="AZ3207">
            <v>1900</v>
          </cell>
          <cell r="BA3207">
            <v>1924</v>
          </cell>
          <cell r="BB3207">
            <v>1870</v>
          </cell>
          <cell r="BC3207">
            <v>1880</v>
          </cell>
          <cell r="BD3207">
            <v>1890</v>
          </cell>
          <cell r="BE3207">
            <v>1960</v>
          </cell>
          <cell r="BF3207">
            <v>1910</v>
          </cell>
          <cell r="BG3207">
            <v>1870</v>
          </cell>
          <cell r="BH3207">
            <v>1970</v>
          </cell>
          <cell r="BI3207">
            <v>2120</v>
          </cell>
          <cell r="BJ3207">
            <v>1950</v>
          </cell>
          <cell r="BK3207">
            <v>1900</v>
          </cell>
          <cell r="BL3207">
            <v>1960</v>
          </cell>
        </row>
        <row r="3208">
          <cell r="A3208">
            <v>43525</v>
          </cell>
          <cell r="B3208">
            <v>1740</v>
          </cell>
          <cell r="D3208">
            <v>1730</v>
          </cell>
          <cell r="H3208">
            <v>1870</v>
          </cell>
          <cell r="I3208">
            <v>2</v>
          </cell>
          <cell r="J3208">
            <v>1890</v>
          </cell>
          <cell r="K3208">
            <v>24</v>
          </cell>
          <cell r="L3208">
            <v>1860</v>
          </cell>
          <cell r="M3208">
            <v>-18</v>
          </cell>
          <cell r="N3208">
            <v>1860</v>
          </cell>
          <cell r="O3208">
            <v>-4</v>
          </cell>
          <cell r="P3208">
            <v>38</v>
          </cell>
          <cell r="Q3208">
            <v>48</v>
          </cell>
          <cell r="R3208">
            <v>36</v>
          </cell>
          <cell r="S3208">
            <v>34</v>
          </cell>
          <cell r="V3208">
            <v>1610</v>
          </cell>
          <cell r="W3208">
            <v>1550</v>
          </cell>
          <cell r="X3208">
            <v>1620</v>
          </cell>
          <cell r="AA3208">
            <v>1580</v>
          </cell>
          <cell r="AB3208">
            <v>1550</v>
          </cell>
          <cell r="AC3208">
            <v>1560</v>
          </cell>
          <cell r="AD3208">
            <v>1540</v>
          </cell>
          <cell r="AE3208">
            <v>1540</v>
          </cell>
          <cell r="AH3208">
            <v>1580</v>
          </cell>
          <cell r="AK3208">
            <v>1600</v>
          </cell>
          <cell r="AN3208">
            <v>1640</v>
          </cell>
          <cell r="AO3208">
            <v>1580</v>
          </cell>
          <cell r="AP3208">
            <v>1630</v>
          </cell>
          <cell r="AQ3208">
            <v>1550</v>
          </cell>
          <cell r="AR3208">
            <v>1630</v>
          </cell>
          <cell r="AT3208">
            <v>1680</v>
          </cell>
          <cell r="AW3208">
            <v>1700</v>
          </cell>
          <cell r="AX3208">
            <v>1590</v>
          </cell>
          <cell r="AY3208">
            <v>1720</v>
          </cell>
          <cell r="AZ3208">
            <v>1900</v>
          </cell>
          <cell r="BA3208">
            <v>1914</v>
          </cell>
          <cell r="BB3208">
            <v>1890</v>
          </cell>
          <cell r="BC3208">
            <v>1880</v>
          </cell>
          <cell r="BD3208">
            <v>1890</v>
          </cell>
          <cell r="BE3208">
            <v>1960</v>
          </cell>
          <cell r="BF3208">
            <v>1910</v>
          </cell>
          <cell r="BG3208">
            <v>1894</v>
          </cell>
          <cell r="BH3208">
            <v>1980</v>
          </cell>
          <cell r="BI3208">
            <v>2120</v>
          </cell>
          <cell r="BJ3208">
            <v>1950</v>
          </cell>
          <cell r="BK3208">
            <v>1900</v>
          </cell>
          <cell r="BL3208">
            <v>1960</v>
          </cell>
        </row>
        <row r="3209">
          <cell r="A3209">
            <v>43528</v>
          </cell>
          <cell r="B3209">
            <v>1750</v>
          </cell>
          <cell r="D3209">
            <v>1750</v>
          </cell>
          <cell r="H3209">
            <v>1880</v>
          </cell>
          <cell r="I3209">
            <v>2</v>
          </cell>
          <cell r="J3209">
            <v>1900</v>
          </cell>
          <cell r="K3209">
            <v>24</v>
          </cell>
          <cell r="L3209">
            <v>1870</v>
          </cell>
          <cell r="M3209">
            <v>-18</v>
          </cell>
          <cell r="N3209">
            <v>1860</v>
          </cell>
          <cell r="O3209">
            <v>-14</v>
          </cell>
          <cell r="P3209">
            <v>38</v>
          </cell>
          <cell r="Q3209">
            <v>48</v>
          </cell>
          <cell r="R3209">
            <v>36</v>
          </cell>
          <cell r="S3209">
            <v>34</v>
          </cell>
          <cell r="V3209">
            <v>1610</v>
          </cell>
          <cell r="W3209">
            <v>1550</v>
          </cell>
          <cell r="X3209">
            <v>1620</v>
          </cell>
          <cell r="AA3209">
            <v>1580</v>
          </cell>
          <cell r="AB3209">
            <v>1580</v>
          </cell>
          <cell r="AC3209">
            <v>1550</v>
          </cell>
          <cell r="AD3209">
            <v>1570</v>
          </cell>
          <cell r="AE3209" t="str">
            <v>停收</v>
          </cell>
          <cell r="AH3209">
            <v>1580</v>
          </cell>
          <cell r="AK3209">
            <v>1600</v>
          </cell>
          <cell r="AN3209">
            <v>1640</v>
          </cell>
          <cell r="AO3209">
            <v>1580</v>
          </cell>
          <cell r="AP3209">
            <v>1640</v>
          </cell>
          <cell r="AQ3209">
            <v>1550</v>
          </cell>
          <cell r="AR3209">
            <v>1630</v>
          </cell>
          <cell r="AT3209">
            <v>1680</v>
          </cell>
          <cell r="AW3209">
            <v>1700</v>
          </cell>
          <cell r="AX3209">
            <v>1580</v>
          </cell>
          <cell r="AY3209">
            <v>1720</v>
          </cell>
          <cell r="AZ3209">
            <v>1890</v>
          </cell>
          <cell r="BA3209">
            <v>1914</v>
          </cell>
          <cell r="BB3209">
            <v>1890</v>
          </cell>
          <cell r="BC3209">
            <v>1906</v>
          </cell>
          <cell r="BD3209">
            <v>1940</v>
          </cell>
          <cell r="BE3209">
            <v>1960</v>
          </cell>
          <cell r="BF3209">
            <v>1930</v>
          </cell>
          <cell r="BG3209">
            <v>1934</v>
          </cell>
          <cell r="BH3209">
            <v>1980</v>
          </cell>
          <cell r="BI3209">
            <v>2120</v>
          </cell>
          <cell r="BJ3209">
            <v>1950</v>
          </cell>
          <cell r="BK3209">
            <v>1920</v>
          </cell>
          <cell r="BL3209">
            <v>1960</v>
          </cell>
        </row>
        <row r="3210">
          <cell r="A3210">
            <v>43529</v>
          </cell>
          <cell r="B3210">
            <v>1750</v>
          </cell>
          <cell r="D3210">
            <v>1750</v>
          </cell>
          <cell r="H3210">
            <v>1880</v>
          </cell>
          <cell r="I3210">
            <v>2</v>
          </cell>
          <cell r="J3210">
            <v>1900</v>
          </cell>
          <cell r="K3210">
            <v>24</v>
          </cell>
          <cell r="L3210">
            <v>1880</v>
          </cell>
          <cell r="M3210">
            <v>-8</v>
          </cell>
          <cell r="N3210">
            <v>1860</v>
          </cell>
          <cell r="O3210">
            <v>-14</v>
          </cell>
          <cell r="P3210">
            <v>38</v>
          </cell>
          <cell r="Q3210">
            <v>48</v>
          </cell>
          <cell r="R3210">
            <v>36</v>
          </cell>
          <cell r="S3210">
            <v>34</v>
          </cell>
          <cell r="V3210">
            <v>1610</v>
          </cell>
          <cell r="W3210">
            <v>1550</v>
          </cell>
          <cell r="X3210">
            <v>1620</v>
          </cell>
          <cell r="AA3210">
            <v>1580</v>
          </cell>
          <cell r="AB3210">
            <v>1580</v>
          </cell>
          <cell r="AC3210">
            <v>1550</v>
          </cell>
          <cell r="AD3210">
            <v>1570</v>
          </cell>
          <cell r="AH3210">
            <v>1580</v>
          </cell>
          <cell r="AK3210">
            <v>1600</v>
          </cell>
          <cell r="AN3210">
            <v>1640</v>
          </cell>
          <cell r="AO3210">
            <v>1580</v>
          </cell>
          <cell r="AP3210">
            <v>1650</v>
          </cell>
          <cell r="AQ3210">
            <v>1550</v>
          </cell>
          <cell r="AR3210">
            <v>1630</v>
          </cell>
          <cell r="AT3210">
            <v>1680</v>
          </cell>
          <cell r="AW3210">
            <v>1700</v>
          </cell>
          <cell r="AX3210">
            <v>1580</v>
          </cell>
          <cell r="AY3210">
            <v>1710</v>
          </cell>
          <cell r="AZ3210">
            <v>1890</v>
          </cell>
          <cell r="BA3210">
            <v>1914</v>
          </cell>
          <cell r="BB3210">
            <v>1890</v>
          </cell>
          <cell r="BC3210">
            <v>1910</v>
          </cell>
          <cell r="BD3210">
            <v>1940</v>
          </cell>
          <cell r="BE3210">
            <v>1960</v>
          </cell>
          <cell r="BF3210">
            <v>1930</v>
          </cell>
          <cell r="BG3210">
            <v>1934</v>
          </cell>
          <cell r="BH3210">
            <v>1990</v>
          </cell>
          <cell r="BI3210">
            <v>2120</v>
          </cell>
          <cell r="BJ3210">
            <v>1950</v>
          </cell>
          <cell r="BK3210">
            <v>1920</v>
          </cell>
          <cell r="BL3210">
            <v>1960</v>
          </cell>
        </row>
        <row r="3211">
          <cell r="A3211">
            <v>43530</v>
          </cell>
          <cell r="B3211">
            <v>1740</v>
          </cell>
          <cell r="D3211">
            <v>1740</v>
          </cell>
          <cell r="H3211">
            <v>1880</v>
          </cell>
          <cell r="I3211">
            <v>12</v>
          </cell>
          <cell r="J3211">
            <v>1900</v>
          </cell>
          <cell r="K3211">
            <v>34</v>
          </cell>
          <cell r="L3211">
            <v>1880</v>
          </cell>
          <cell r="M3211">
            <v>2</v>
          </cell>
          <cell r="N3211">
            <v>1860</v>
          </cell>
          <cell r="O3211">
            <v>-4</v>
          </cell>
          <cell r="P3211">
            <v>38</v>
          </cell>
          <cell r="Q3211">
            <v>48</v>
          </cell>
          <cell r="R3211">
            <v>36</v>
          </cell>
          <cell r="S3211">
            <v>34</v>
          </cell>
          <cell r="V3211">
            <v>1610</v>
          </cell>
          <cell r="W3211">
            <v>1550</v>
          </cell>
          <cell r="X3211">
            <v>1620</v>
          </cell>
          <cell r="AA3211">
            <v>1580</v>
          </cell>
          <cell r="AB3211">
            <v>1580</v>
          </cell>
          <cell r="AC3211">
            <v>1550</v>
          </cell>
          <cell r="AD3211">
            <v>1570</v>
          </cell>
          <cell r="AH3211">
            <v>1580</v>
          </cell>
          <cell r="AK3211">
            <v>1600</v>
          </cell>
          <cell r="AN3211">
            <v>1640</v>
          </cell>
          <cell r="AO3211">
            <v>1580</v>
          </cell>
          <cell r="AP3211">
            <v>1650</v>
          </cell>
          <cell r="AQ3211">
            <v>1550</v>
          </cell>
          <cell r="AR3211">
            <v>1630</v>
          </cell>
          <cell r="AT3211">
            <v>1680</v>
          </cell>
          <cell r="AW3211">
            <v>1700</v>
          </cell>
          <cell r="AX3211">
            <v>1600</v>
          </cell>
          <cell r="AY3211">
            <v>1710</v>
          </cell>
          <cell r="AZ3211">
            <v>1920</v>
          </cell>
          <cell r="BA3211">
            <v>1914</v>
          </cell>
          <cell r="BB3211">
            <v>1900</v>
          </cell>
          <cell r="BC3211">
            <v>1910</v>
          </cell>
          <cell r="BD3211">
            <v>1940</v>
          </cell>
          <cell r="BE3211">
            <v>1960</v>
          </cell>
          <cell r="BF3211">
            <v>1930</v>
          </cell>
          <cell r="BG3211">
            <v>1934</v>
          </cell>
          <cell r="BH3211">
            <v>2000</v>
          </cell>
          <cell r="BI3211">
            <v>2120</v>
          </cell>
          <cell r="BJ3211">
            <v>1950</v>
          </cell>
          <cell r="BK3211">
            <v>1920</v>
          </cell>
          <cell r="BL3211">
            <v>1960</v>
          </cell>
        </row>
        <row r="3212">
          <cell r="A3212">
            <v>43531</v>
          </cell>
          <cell r="B3212">
            <v>1740</v>
          </cell>
          <cell r="D3212">
            <v>1735</v>
          </cell>
          <cell r="H3212">
            <v>1870</v>
          </cell>
          <cell r="I3212">
            <v>1</v>
          </cell>
          <cell r="J3212">
            <v>1890</v>
          </cell>
          <cell r="K3212">
            <v>23</v>
          </cell>
          <cell r="L3212">
            <v>1880</v>
          </cell>
          <cell r="M3212">
            <v>1</v>
          </cell>
          <cell r="N3212">
            <v>1860</v>
          </cell>
          <cell r="O3212">
            <v>-5</v>
          </cell>
          <cell r="P3212">
            <v>39</v>
          </cell>
          <cell r="Q3212">
            <v>49</v>
          </cell>
          <cell r="R3212">
            <v>37</v>
          </cell>
          <cell r="S3212">
            <v>35</v>
          </cell>
          <cell r="T3212">
            <v>1600</v>
          </cell>
          <cell r="U3212">
            <v>175</v>
          </cell>
          <cell r="V3212">
            <v>1610</v>
          </cell>
          <cell r="W3212">
            <v>1550</v>
          </cell>
          <cell r="X3212">
            <v>1620</v>
          </cell>
          <cell r="Z3212">
            <v>130</v>
          </cell>
          <cell r="AA3212">
            <v>1580</v>
          </cell>
          <cell r="AB3212">
            <v>1580</v>
          </cell>
          <cell r="AC3212">
            <v>1550</v>
          </cell>
          <cell r="AD3212">
            <v>1570</v>
          </cell>
          <cell r="AH3212">
            <v>1580</v>
          </cell>
          <cell r="AI3212">
            <v>1670</v>
          </cell>
          <cell r="AJ3212">
            <v>130</v>
          </cell>
          <cell r="AK3212">
            <v>1600</v>
          </cell>
          <cell r="AN3212">
            <v>1640</v>
          </cell>
          <cell r="AO3212">
            <v>1580</v>
          </cell>
          <cell r="AP3212">
            <v>1650</v>
          </cell>
          <cell r="AQ3212">
            <v>1550</v>
          </cell>
          <cell r="AR3212">
            <v>1630</v>
          </cell>
          <cell r="AT3212">
            <v>1680</v>
          </cell>
          <cell r="AW3212">
            <v>1720</v>
          </cell>
          <cell r="AX3212">
            <v>1600</v>
          </cell>
          <cell r="AY3212">
            <v>1710</v>
          </cell>
          <cell r="AZ3212">
            <v>1920</v>
          </cell>
          <cell r="BA3212">
            <v>1914</v>
          </cell>
          <cell r="BB3212">
            <v>1900</v>
          </cell>
          <cell r="BC3212">
            <v>1930</v>
          </cell>
          <cell r="BD3212">
            <v>1950</v>
          </cell>
          <cell r="BE3212">
            <v>1960</v>
          </cell>
          <cell r="BF3212">
            <v>1930</v>
          </cell>
          <cell r="BG3212">
            <v>1934</v>
          </cell>
          <cell r="BH3212">
            <v>2000</v>
          </cell>
          <cell r="BI3212">
            <v>2120</v>
          </cell>
          <cell r="BJ3212">
            <v>1950</v>
          </cell>
          <cell r="BK3212">
            <v>1920</v>
          </cell>
          <cell r="BL3212">
            <v>1960</v>
          </cell>
        </row>
        <row r="3213">
          <cell r="A3213">
            <v>43532</v>
          </cell>
          <cell r="B3213">
            <v>1740</v>
          </cell>
          <cell r="D3213">
            <v>1735</v>
          </cell>
          <cell r="H3213">
            <v>1870</v>
          </cell>
          <cell r="I3213">
            <v>1</v>
          </cell>
          <cell r="J3213">
            <v>1890</v>
          </cell>
          <cell r="K3213">
            <v>23</v>
          </cell>
          <cell r="L3213">
            <v>1870</v>
          </cell>
          <cell r="M3213">
            <v>-9</v>
          </cell>
          <cell r="N3213">
            <v>1860</v>
          </cell>
          <cell r="O3213">
            <v>-5</v>
          </cell>
          <cell r="P3213">
            <v>39</v>
          </cell>
          <cell r="Q3213">
            <v>49</v>
          </cell>
          <cell r="R3213">
            <v>37</v>
          </cell>
          <cell r="S3213">
            <v>35</v>
          </cell>
          <cell r="V3213">
            <v>1610</v>
          </cell>
          <cell r="W3213">
            <v>1550</v>
          </cell>
          <cell r="X3213">
            <v>1620</v>
          </cell>
          <cell r="AA3213">
            <v>1580</v>
          </cell>
          <cell r="AB3213">
            <v>1580</v>
          </cell>
          <cell r="AC3213">
            <v>1550</v>
          </cell>
          <cell r="AD3213">
            <v>1570</v>
          </cell>
          <cell r="AH3213">
            <v>1580</v>
          </cell>
          <cell r="AK3213">
            <v>1600</v>
          </cell>
          <cell r="AN3213">
            <v>1640</v>
          </cell>
          <cell r="AO3213">
            <v>1580</v>
          </cell>
          <cell r="AP3213">
            <v>1650</v>
          </cell>
          <cell r="AQ3213">
            <v>1550</v>
          </cell>
          <cell r="AR3213">
            <v>1630</v>
          </cell>
          <cell r="AT3213">
            <v>1680</v>
          </cell>
          <cell r="AW3213">
            <v>1720</v>
          </cell>
          <cell r="AX3213">
            <v>1600</v>
          </cell>
          <cell r="AY3213">
            <v>1710</v>
          </cell>
          <cell r="AZ3213">
            <v>1920</v>
          </cell>
          <cell r="BA3213">
            <v>1904</v>
          </cell>
          <cell r="BB3213">
            <v>1900</v>
          </cell>
          <cell r="BC3213">
            <v>1930</v>
          </cell>
          <cell r="BD3213">
            <v>1950</v>
          </cell>
          <cell r="BE3213">
            <v>1960</v>
          </cell>
          <cell r="BF3213">
            <v>1930</v>
          </cell>
          <cell r="BG3213">
            <v>1914</v>
          </cell>
          <cell r="BH3213">
            <v>2000</v>
          </cell>
          <cell r="BI3213">
            <v>2120</v>
          </cell>
          <cell r="BJ3213">
            <v>1930</v>
          </cell>
          <cell r="BK3213">
            <v>1910</v>
          </cell>
          <cell r="BL3213">
            <v>1950</v>
          </cell>
        </row>
        <row r="3214">
          <cell r="A3214">
            <v>43535</v>
          </cell>
          <cell r="B3214">
            <v>1740</v>
          </cell>
          <cell r="D3214">
            <v>1740</v>
          </cell>
          <cell r="H3214">
            <v>1860</v>
          </cell>
          <cell r="I3214">
            <v>-9</v>
          </cell>
          <cell r="J3214">
            <v>1890</v>
          </cell>
          <cell r="K3214">
            <v>23</v>
          </cell>
          <cell r="L3214">
            <v>1870</v>
          </cell>
          <cell r="M3214">
            <v>-9</v>
          </cell>
          <cell r="N3214">
            <v>1860</v>
          </cell>
          <cell r="O3214">
            <v>-5</v>
          </cell>
          <cell r="P3214">
            <v>39</v>
          </cell>
          <cell r="Q3214">
            <v>49</v>
          </cell>
          <cell r="R3214">
            <v>37</v>
          </cell>
          <cell r="S3214">
            <v>35</v>
          </cell>
          <cell r="V3214">
            <v>1610</v>
          </cell>
          <cell r="W3214">
            <v>1550</v>
          </cell>
          <cell r="X3214">
            <v>1620</v>
          </cell>
          <cell r="AA3214">
            <v>1580</v>
          </cell>
          <cell r="AB3214">
            <v>1590</v>
          </cell>
          <cell r="AC3214">
            <v>1550</v>
          </cell>
          <cell r="AD3214">
            <v>1570</v>
          </cell>
          <cell r="AH3214">
            <v>1580</v>
          </cell>
          <cell r="AK3214">
            <v>1600</v>
          </cell>
          <cell r="AN3214">
            <v>1640</v>
          </cell>
          <cell r="AO3214">
            <v>1580</v>
          </cell>
          <cell r="AP3214">
            <v>1660</v>
          </cell>
          <cell r="AQ3214">
            <v>1570</v>
          </cell>
          <cell r="AR3214">
            <v>1630</v>
          </cell>
          <cell r="AT3214">
            <v>1680</v>
          </cell>
          <cell r="AW3214">
            <v>1730</v>
          </cell>
          <cell r="AX3214">
            <v>1600</v>
          </cell>
          <cell r="AY3214">
            <v>1710</v>
          </cell>
          <cell r="AZ3214">
            <v>1920</v>
          </cell>
          <cell r="BA3214">
            <v>1860</v>
          </cell>
          <cell r="BB3214">
            <v>1854</v>
          </cell>
          <cell r="BC3214">
            <v>1930</v>
          </cell>
          <cell r="BD3214">
            <v>1950</v>
          </cell>
          <cell r="BE3214">
            <v>1940</v>
          </cell>
          <cell r="BF3214">
            <v>1910</v>
          </cell>
          <cell r="BG3214">
            <v>1880</v>
          </cell>
          <cell r="BH3214">
            <v>2000</v>
          </cell>
          <cell r="BI3214">
            <v>2120</v>
          </cell>
          <cell r="BJ3214">
            <v>1910</v>
          </cell>
          <cell r="BK3214">
            <v>1910</v>
          </cell>
          <cell r="BL3214">
            <v>1950</v>
          </cell>
        </row>
        <row r="3215">
          <cell r="A3215">
            <v>43536</v>
          </cell>
          <cell r="B3215">
            <v>1740</v>
          </cell>
          <cell r="D3215">
            <v>1740</v>
          </cell>
          <cell r="H3215">
            <v>1870</v>
          </cell>
          <cell r="I3215">
            <v>1</v>
          </cell>
          <cell r="J3215">
            <v>1890</v>
          </cell>
          <cell r="K3215">
            <v>23</v>
          </cell>
          <cell r="L3215">
            <v>1870</v>
          </cell>
          <cell r="M3215">
            <v>-9</v>
          </cell>
          <cell r="N3215">
            <v>1860</v>
          </cell>
          <cell r="O3215">
            <v>-5</v>
          </cell>
          <cell r="P3215">
            <v>39</v>
          </cell>
          <cell r="Q3215">
            <v>49</v>
          </cell>
          <cell r="R3215">
            <v>37</v>
          </cell>
          <cell r="S3215">
            <v>35</v>
          </cell>
          <cell r="V3215">
            <v>1610</v>
          </cell>
          <cell r="W3215">
            <v>1550</v>
          </cell>
          <cell r="X3215">
            <v>1620</v>
          </cell>
          <cell r="AA3215">
            <v>1580</v>
          </cell>
          <cell r="AB3215">
            <v>1580</v>
          </cell>
          <cell r="AC3215">
            <v>1538</v>
          </cell>
          <cell r="AD3215">
            <v>1564</v>
          </cell>
          <cell r="AH3215">
            <v>1580</v>
          </cell>
          <cell r="AK3215">
            <v>1600</v>
          </cell>
          <cell r="AL3215">
            <v>1640</v>
          </cell>
          <cell r="AN3215">
            <v>1640</v>
          </cell>
          <cell r="AO3215">
            <v>1580</v>
          </cell>
          <cell r="AP3215">
            <v>1670</v>
          </cell>
          <cell r="AQ3215">
            <v>1580</v>
          </cell>
          <cell r="AR3215">
            <v>1630</v>
          </cell>
          <cell r="AT3215">
            <v>1680</v>
          </cell>
          <cell r="AW3215">
            <v>1730</v>
          </cell>
          <cell r="AX3215">
            <v>1600</v>
          </cell>
          <cell r="AY3215">
            <v>1710</v>
          </cell>
          <cell r="AZ3215">
            <v>1850</v>
          </cell>
          <cell r="BA3215">
            <v>1860</v>
          </cell>
          <cell r="BB3215">
            <v>1854</v>
          </cell>
          <cell r="BC3215">
            <v>1930</v>
          </cell>
          <cell r="BD3215">
            <v>1950</v>
          </cell>
          <cell r="BE3215">
            <v>1940</v>
          </cell>
          <cell r="BF3215">
            <v>1904</v>
          </cell>
          <cell r="BG3215">
            <v>1880</v>
          </cell>
          <cell r="BH3215">
            <v>1990</v>
          </cell>
          <cell r="BI3215">
            <v>2120</v>
          </cell>
          <cell r="BJ3215">
            <v>1910</v>
          </cell>
          <cell r="BK3215">
            <v>1910</v>
          </cell>
          <cell r="BL3215">
            <v>1950</v>
          </cell>
        </row>
        <row r="3216">
          <cell r="A3216">
            <v>43537</v>
          </cell>
          <cell r="B3216">
            <v>1745</v>
          </cell>
          <cell r="D3216">
            <v>1745</v>
          </cell>
          <cell r="H3216">
            <v>1870</v>
          </cell>
          <cell r="I3216">
            <v>-4</v>
          </cell>
          <cell r="J3216">
            <v>1890</v>
          </cell>
          <cell r="K3216">
            <v>18</v>
          </cell>
          <cell r="L3216">
            <v>1870</v>
          </cell>
          <cell r="M3216">
            <v>-14</v>
          </cell>
          <cell r="N3216">
            <v>1860</v>
          </cell>
          <cell r="O3216">
            <v>-10</v>
          </cell>
          <cell r="P3216">
            <v>39</v>
          </cell>
          <cell r="Q3216">
            <v>49</v>
          </cell>
          <cell r="R3216">
            <v>37</v>
          </cell>
          <cell r="S3216">
            <v>35</v>
          </cell>
          <cell r="T3216">
            <v>1580</v>
          </cell>
          <cell r="V3216">
            <v>1610</v>
          </cell>
          <cell r="W3216">
            <v>1550</v>
          </cell>
          <cell r="X3216">
            <v>1620</v>
          </cell>
          <cell r="AA3216">
            <v>1580</v>
          </cell>
          <cell r="AB3216">
            <v>1580</v>
          </cell>
          <cell r="AC3216">
            <v>1538</v>
          </cell>
          <cell r="AD3216">
            <v>1564</v>
          </cell>
          <cell r="AH3216">
            <v>1580</v>
          </cell>
          <cell r="AK3216">
            <v>1600</v>
          </cell>
          <cell r="AN3216">
            <v>1580</v>
          </cell>
          <cell r="AO3216">
            <v>1580</v>
          </cell>
          <cell r="AP3216">
            <v>1670</v>
          </cell>
          <cell r="AQ3216">
            <v>1580</v>
          </cell>
          <cell r="AR3216">
            <v>1630</v>
          </cell>
          <cell r="AT3216">
            <v>1680</v>
          </cell>
          <cell r="AW3216">
            <v>1730</v>
          </cell>
          <cell r="AX3216">
            <v>1600</v>
          </cell>
          <cell r="AY3216">
            <v>1710</v>
          </cell>
          <cell r="AZ3216">
            <v>1850</v>
          </cell>
          <cell r="BA3216">
            <v>1870</v>
          </cell>
          <cell r="BB3216">
            <v>1864</v>
          </cell>
          <cell r="BC3216">
            <v>1930</v>
          </cell>
          <cell r="BD3216">
            <v>1950</v>
          </cell>
          <cell r="BE3216">
            <v>1940</v>
          </cell>
          <cell r="BF3216">
            <v>1904</v>
          </cell>
          <cell r="BG3216">
            <v>1880</v>
          </cell>
          <cell r="BH3216">
            <v>1990</v>
          </cell>
          <cell r="BI3216">
            <v>2120</v>
          </cell>
          <cell r="BJ3216">
            <v>1910</v>
          </cell>
          <cell r="BK3216">
            <v>1910</v>
          </cell>
          <cell r="BL3216">
            <v>1950</v>
          </cell>
        </row>
        <row r="3217">
          <cell r="A3217">
            <v>43538</v>
          </cell>
          <cell r="B3217">
            <v>1745</v>
          </cell>
          <cell r="D3217">
            <v>1745</v>
          </cell>
          <cell r="H3217">
            <v>1880</v>
          </cell>
          <cell r="I3217">
            <v>6</v>
          </cell>
          <cell r="J3217">
            <v>1890</v>
          </cell>
          <cell r="K3217">
            <v>18</v>
          </cell>
          <cell r="L3217">
            <v>1880</v>
          </cell>
          <cell r="M3217">
            <v>-5</v>
          </cell>
          <cell r="N3217">
            <v>1860</v>
          </cell>
          <cell r="O3217">
            <v>-10</v>
          </cell>
          <cell r="P3217">
            <v>39</v>
          </cell>
          <cell r="Q3217">
            <v>50</v>
          </cell>
          <cell r="R3217">
            <v>37</v>
          </cell>
          <cell r="S3217">
            <v>35</v>
          </cell>
          <cell r="U3217">
            <v>175</v>
          </cell>
          <cell r="V3217">
            <v>1610</v>
          </cell>
          <cell r="W3217">
            <v>1550</v>
          </cell>
          <cell r="X3217">
            <v>1620</v>
          </cell>
          <cell r="Z3217">
            <v>130</v>
          </cell>
          <cell r="AA3217">
            <v>1580</v>
          </cell>
          <cell r="AB3217">
            <v>1580</v>
          </cell>
          <cell r="AC3217">
            <v>1538</v>
          </cell>
          <cell r="AD3217">
            <v>1564</v>
          </cell>
          <cell r="AF3217">
            <v>1550</v>
          </cell>
          <cell r="AH3217">
            <v>1580</v>
          </cell>
          <cell r="AJ3217">
            <v>130</v>
          </cell>
          <cell r="AK3217">
            <v>1600</v>
          </cell>
          <cell r="AN3217">
            <v>1610</v>
          </cell>
          <cell r="AO3217">
            <v>1600</v>
          </cell>
          <cell r="AP3217">
            <v>1680</v>
          </cell>
          <cell r="AQ3217">
            <v>1580</v>
          </cell>
          <cell r="AR3217">
            <v>1630</v>
          </cell>
          <cell r="AT3217">
            <v>1690</v>
          </cell>
          <cell r="AW3217">
            <v>1730</v>
          </cell>
          <cell r="AX3217">
            <v>1600</v>
          </cell>
          <cell r="AY3217">
            <v>1710</v>
          </cell>
          <cell r="AZ3217">
            <v>1850</v>
          </cell>
          <cell r="BA3217">
            <v>1870</v>
          </cell>
          <cell r="BB3217">
            <v>1864</v>
          </cell>
          <cell r="BC3217">
            <v>1930</v>
          </cell>
          <cell r="BD3217">
            <v>1950</v>
          </cell>
          <cell r="BE3217">
            <v>1940</v>
          </cell>
          <cell r="BF3217">
            <v>1904</v>
          </cell>
          <cell r="BG3217">
            <v>1880</v>
          </cell>
          <cell r="BH3217">
            <v>1990</v>
          </cell>
          <cell r="BI3217">
            <v>2120</v>
          </cell>
          <cell r="BJ3217">
            <v>1920</v>
          </cell>
          <cell r="BK3217">
            <v>1920</v>
          </cell>
          <cell r="BL3217">
            <v>1940</v>
          </cell>
        </row>
        <row r="3218">
          <cell r="A3218">
            <v>43539</v>
          </cell>
          <cell r="B3218">
            <v>1750</v>
          </cell>
          <cell r="D3218">
            <v>1745</v>
          </cell>
          <cell r="H3218">
            <v>1880</v>
          </cell>
          <cell r="I3218">
            <v>1</v>
          </cell>
          <cell r="J3218">
            <v>1890</v>
          </cell>
          <cell r="K3218">
            <v>13</v>
          </cell>
          <cell r="L3218">
            <v>1880</v>
          </cell>
          <cell r="M3218">
            <v>-10</v>
          </cell>
          <cell r="N3218">
            <v>1860</v>
          </cell>
          <cell r="O3218">
            <v>-15</v>
          </cell>
          <cell r="P3218">
            <v>39</v>
          </cell>
          <cell r="Q3218">
            <v>50</v>
          </cell>
          <cell r="R3218">
            <v>37</v>
          </cell>
          <cell r="S3218">
            <v>35</v>
          </cell>
          <cell r="V3218">
            <v>1610</v>
          </cell>
          <cell r="W3218">
            <v>1550</v>
          </cell>
          <cell r="X3218">
            <v>1620</v>
          </cell>
          <cell r="AA3218">
            <v>1580</v>
          </cell>
          <cell r="AB3218">
            <v>1580</v>
          </cell>
          <cell r="AC3218">
            <v>1538</v>
          </cell>
          <cell r="AD3218">
            <v>1564</v>
          </cell>
          <cell r="AH3218">
            <v>1580</v>
          </cell>
          <cell r="AK3218">
            <v>1620</v>
          </cell>
          <cell r="AN3218">
            <v>1610</v>
          </cell>
          <cell r="AO3218">
            <v>1600</v>
          </cell>
          <cell r="AP3218">
            <v>1680</v>
          </cell>
          <cell r="AQ3218">
            <v>1580</v>
          </cell>
          <cell r="AR3218">
            <v>1630</v>
          </cell>
          <cell r="AT3218">
            <v>1700</v>
          </cell>
          <cell r="AW3218">
            <v>1730</v>
          </cell>
          <cell r="AX3218">
            <v>1600</v>
          </cell>
          <cell r="AY3218">
            <v>1710</v>
          </cell>
          <cell r="AZ3218">
            <v>1850</v>
          </cell>
          <cell r="BA3218">
            <v>1890</v>
          </cell>
          <cell r="BB3218">
            <v>1870</v>
          </cell>
          <cell r="BC3218">
            <v>1930</v>
          </cell>
          <cell r="BD3218">
            <v>1950</v>
          </cell>
          <cell r="BE3218">
            <v>1940</v>
          </cell>
          <cell r="BF3218">
            <v>1904</v>
          </cell>
          <cell r="BG3218">
            <v>1880</v>
          </cell>
          <cell r="BH3218">
            <v>1990</v>
          </cell>
          <cell r="BI3218">
            <v>2120</v>
          </cell>
          <cell r="BJ3218">
            <v>1920</v>
          </cell>
          <cell r="BK3218">
            <v>1910</v>
          </cell>
          <cell r="BL3218">
            <v>1940</v>
          </cell>
        </row>
        <row r="3219">
          <cell r="A3219">
            <v>43542</v>
          </cell>
          <cell r="B3219">
            <v>1750</v>
          </cell>
          <cell r="D3219">
            <v>1745</v>
          </cell>
          <cell r="H3219">
            <v>1880</v>
          </cell>
          <cell r="I3219">
            <v>1</v>
          </cell>
          <cell r="J3219">
            <v>1900</v>
          </cell>
          <cell r="K3219">
            <v>23</v>
          </cell>
          <cell r="L3219">
            <v>1880</v>
          </cell>
          <cell r="M3219">
            <v>-10</v>
          </cell>
          <cell r="N3219">
            <v>1870</v>
          </cell>
          <cell r="O3219">
            <v>-5</v>
          </cell>
          <cell r="P3219">
            <v>39</v>
          </cell>
          <cell r="Q3219">
            <v>50</v>
          </cell>
          <cell r="R3219">
            <v>37</v>
          </cell>
          <cell r="S3219">
            <v>35</v>
          </cell>
          <cell r="V3219">
            <v>1610</v>
          </cell>
          <cell r="W3219">
            <v>1550</v>
          </cell>
          <cell r="X3219">
            <v>1620</v>
          </cell>
          <cell r="AA3219">
            <v>1580</v>
          </cell>
          <cell r="AB3219">
            <v>1580</v>
          </cell>
          <cell r="AC3219">
            <v>1538</v>
          </cell>
          <cell r="AD3219">
            <v>1564</v>
          </cell>
          <cell r="AH3219" t="str">
            <v>停收</v>
          </cell>
          <cell r="AK3219">
            <v>1620</v>
          </cell>
          <cell r="AN3219">
            <v>1610</v>
          </cell>
          <cell r="AO3219">
            <v>1600</v>
          </cell>
          <cell r="AP3219">
            <v>1700</v>
          </cell>
          <cell r="AQ3219">
            <v>1600</v>
          </cell>
          <cell r="AR3219">
            <v>1680</v>
          </cell>
          <cell r="AT3219">
            <v>1710</v>
          </cell>
          <cell r="AW3219">
            <v>1730</v>
          </cell>
          <cell r="AX3219">
            <v>1600</v>
          </cell>
          <cell r="AY3219">
            <v>1770</v>
          </cell>
          <cell r="AZ3219">
            <v>1850</v>
          </cell>
          <cell r="BA3219">
            <v>1886</v>
          </cell>
          <cell r="BB3219">
            <v>1860</v>
          </cell>
          <cell r="BC3219">
            <v>1930</v>
          </cell>
          <cell r="BD3219">
            <v>1960</v>
          </cell>
          <cell r="BE3219">
            <v>1940</v>
          </cell>
          <cell r="BF3219">
            <v>1904</v>
          </cell>
          <cell r="BG3219">
            <v>1900</v>
          </cell>
          <cell r="BH3219">
            <v>1990</v>
          </cell>
          <cell r="BI3219">
            <v>2100</v>
          </cell>
          <cell r="BJ3219">
            <v>1920</v>
          </cell>
          <cell r="BK3219">
            <v>1910</v>
          </cell>
          <cell r="BL3219">
            <v>1940</v>
          </cell>
        </row>
        <row r="3220">
          <cell r="A3220">
            <v>43543</v>
          </cell>
          <cell r="B3220">
            <v>1755</v>
          </cell>
          <cell r="D3220">
            <v>1750</v>
          </cell>
          <cell r="H3220">
            <v>1880</v>
          </cell>
          <cell r="I3220">
            <v>-4</v>
          </cell>
          <cell r="J3220">
            <v>1900</v>
          </cell>
          <cell r="K3220">
            <v>18</v>
          </cell>
          <cell r="L3220">
            <v>1880</v>
          </cell>
          <cell r="M3220">
            <v>-15</v>
          </cell>
          <cell r="N3220">
            <v>1870</v>
          </cell>
          <cell r="O3220">
            <v>-10</v>
          </cell>
          <cell r="P3220">
            <v>39</v>
          </cell>
          <cell r="Q3220">
            <v>50</v>
          </cell>
          <cell r="R3220">
            <v>37</v>
          </cell>
          <cell r="S3220">
            <v>35</v>
          </cell>
          <cell r="V3220">
            <v>1610</v>
          </cell>
          <cell r="W3220">
            <v>1620</v>
          </cell>
          <cell r="X3220">
            <v>1620</v>
          </cell>
          <cell r="AA3220">
            <v>1580</v>
          </cell>
          <cell r="AB3220">
            <v>1580</v>
          </cell>
          <cell r="AC3220">
            <v>1538</v>
          </cell>
          <cell r="AD3220">
            <v>1564</v>
          </cell>
          <cell r="AK3220">
            <v>1620</v>
          </cell>
          <cell r="AN3220">
            <v>1610</v>
          </cell>
          <cell r="AO3220">
            <v>1620</v>
          </cell>
          <cell r="AP3220">
            <v>1700</v>
          </cell>
          <cell r="AQ3220">
            <v>1600</v>
          </cell>
          <cell r="AR3220">
            <v>1680</v>
          </cell>
          <cell r="AT3220">
            <v>1710</v>
          </cell>
          <cell r="AW3220">
            <v>1730</v>
          </cell>
          <cell r="AX3220">
            <v>1620</v>
          </cell>
          <cell r="AY3220">
            <v>1770</v>
          </cell>
          <cell r="AZ3220">
            <v>1850</v>
          </cell>
          <cell r="BA3220">
            <v>1880</v>
          </cell>
          <cell r="BB3220">
            <v>1860</v>
          </cell>
          <cell r="BC3220">
            <v>1930</v>
          </cell>
          <cell r="BD3220">
            <v>1960</v>
          </cell>
          <cell r="BE3220">
            <v>1940</v>
          </cell>
          <cell r="BF3220">
            <v>1904</v>
          </cell>
          <cell r="BG3220">
            <v>1900</v>
          </cell>
          <cell r="BH3220">
            <v>1970</v>
          </cell>
          <cell r="BI3220">
            <v>2100</v>
          </cell>
          <cell r="BJ3220">
            <v>1920</v>
          </cell>
          <cell r="BK3220">
            <v>1920</v>
          </cell>
          <cell r="BL3220">
            <v>1940</v>
          </cell>
        </row>
        <row r="3221">
          <cell r="A3221">
            <v>43544</v>
          </cell>
          <cell r="B3221">
            <v>1755</v>
          </cell>
          <cell r="D3221">
            <v>1750</v>
          </cell>
          <cell r="H3221">
            <v>1890</v>
          </cell>
          <cell r="I3221">
            <v>6</v>
          </cell>
          <cell r="J3221">
            <v>1900</v>
          </cell>
          <cell r="K3221">
            <v>18</v>
          </cell>
          <cell r="L3221">
            <v>1870</v>
          </cell>
          <cell r="M3221">
            <v>-25</v>
          </cell>
          <cell r="N3221">
            <v>1870</v>
          </cell>
          <cell r="O3221">
            <v>-10</v>
          </cell>
          <cell r="P3221">
            <v>39</v>
          </cell>
          <cell r="Q3221">
            <v>50</v>
          </cell>
          <cell r="R3221">
            <v>37</v>
          </cell>
          <cell r="S3221">
            <v>35</v>
          </cell>
          <cell r="V3221">
            <v>1610</v>
          </cell>
          <cell r="W3221">
            <v>1620</v>
          </cell>
          <cell r="X3221">
            <v>1620</v>
          </cell>
          <cell r="AA3221">
            <v>1580</v>
          </cell>
          <cell r="AB3221">
            <v>1590</v>
          </cell>
          <cell r="AC3221">
            <v>1560</v>
          </cell>
          <cell r="AD3221">
            <v>1580</v>
          </cell>
          <cell r="AK3221">
            <v>1620</v>
          </cell>
          <cell r="AN3221">
            <v>1610</v>
          </cell>
          <cell r="AO3221">
            <v>1620</v>
          </cell>
          <cell r="AP3221">
            <v>1700</v>
          </cell>
          <cell r="AQ3221">
            <v>1600</v>
          </cell>
          <cell r="AR3221">
            <v>1680</v>
          </cell>
          <cell r="AT3221">
            <v>1710</v>
          </cell>
          <cell r="AW3221">
            <v>1730</v>
          </cell>
          <cell r="AX3221">
            <v>1620</v>
          </cell>
          <cell r="AY3221">
            <v>1790</v>
          </cell>
          <cell r="AZ3221">
            <v>1850</v>
          </cell>
          <cell r="BA3221">
            <v>1880</v>
          </cell>
          <cell r="BB3221">
            <v>1854</v>
          </cell>
          <cell r="BC3221">
            <v>1930</v>
          </cell>
          <cell r="BD3221">
            <v>1960</v>
          </cell>
          <cell r="BE3221">
            <v>1940</v>
          </cell>
          <cell r="BF3221">
            <v>1904</v>
          </cell>
          <cell r="BG3221">
            <v>1900</v>
          </cell>
          <cell r="BH3221">
            <v>1960</v>
          </cell>
          <cell r="BI3221">
            <v>2100</v>
          </cell>
          <cell r="BJ3221">
            <v>1920</v>
          </cell>
          <cell r="BK3221">
            <v>1920</v>
          </cell>
          <cell r="BL3221">
            <v>1940</v>
          </cell>
        </row>
        <row r="3222">
          <cell r="A3222">
            <v>43545</v>
          </cell>
          <cell r="B3222">
            <v>1755</v>
          </cell>
          <cell r="D3222">
            <v>1750</v>
          </cell>
          <cell r="H3222">
            <v>1890</v>
          </cell>
          <cell r="I3222">
            <v>5</v>
          </cell>
          <cell r="J3222">
            <v>1900</v>
          </cell>
          <cell r="K3222">
            <v>17</v>
          </cell>
          <cell r="L3222">
            <v>1870</v>
          </cell>
          <cell r="M3222">
            <v>-25</v>
          </cell>
          <cell r="N3222">
            <v>1870</v>
          </cell>
          <cell r="O3222">
            <v>-10</v>
          </cell>
          <cell r="P3222">
            <v>40</v>
          </cell>
          <cell r="Q3222">
            <v>50</v>
          </cell>
          <cell r="R3222">
            <v>38</v>
          </cell>
          <cell r="S3222">
            <v>35</v>
          </cell>
          <cell r="T3222">
            <v>1630</v>
          </cell>
          <cell r="U3222">
            <v>175</v>
          </cell>
          <cell r="V3222">
            <v>1610</v>
          </cell>
          <cell r="W3222">
            <v>1620</v>
          </cell>
          <cell r="X3222">
            <v>1620</v>
          </cell>
          <cell r="Z3222">
            <v>130</v>
          </cell>
          <cell r="AA3222">
            <v>1580</v>
          </cell>
          <cell r="AB3222">
            <v>1590</v>
          </cell>
          <cell r="AC3222">
            <v>1560</v>
          </cell>
          <cell r="AD3222">
            <v>1580</v>
          </cell>
          <cell r="AF3222">
            <v>1575</v>
          </cell>
          <cell r="AJ3222">
            <v>130</v>
          </cell>
          <cell r="AK3222">
            <v>1620</v>
          </cell>
          <cell r="AN3222">
            <v>1610</v>
          </cell>
          <cell r="AO3222">
            <v>1620</v>
          </cell>
          <cell r="AP3222">
            <v>1700</v>
          </cell>
          <cell r="AQ3222">
            <v>1600</v>
          </cell>
          <cell r="AR3222">
            <v>1680</v>
          </cell>
          <cell r="AT3222">
            <v>1710</v>
          </cell>
          <cell r="AW3222">
            <v>1730</v>
          </cell>
          <cell r="AX3222">
            <v>1600</v>
          </cell>
          <cell r="AY3222">
            <v>1790</v>
          </cell>
          <cell r="AZ3222">
            <v>1850</v>
          </cell>
          <cell r="BA3222">
            <v>1880</v>
          </cell>
          <cell r="BB3222">
            <v>1854</v>
          </cell>
          <cell r="BC3222">
            <v>1930</v>
          </cell>
          <cell r="BD3222">
            <v>1960</v>
          </cell>
          <cell r="BE3222">
            <v>1940</v>
          </cell>
          <cell r="BF3222">
            <v>1904</v>
          </cell>
          <cell r="BG3222">
            <v>1910</v>
          </cell>
          <cell r="BH3222">
            <v>1960</v>
          </cell>
          <cell r="BI3222">
            <v>2100</v>
          </cell>
          <cell r="BJ3222">
            <v>1920</v>
          </cell>
          <cell r="BK3222">
            <v>1920</v>
          </cell>
          <cell r="BL3222">
            <v>1940</v>
          </cell>
        </row>
        <row r="3223">
          <cell r="A3223">
            <v>43546</v>
          </cell>
          <cell r="B3223">
            <v>1755</v>
          </cell>
          <cell r="D3223">
            <v>1750</v>
          </cell>
          <cell r="H3223">
            <v>1880</v>
          </cell>
          <cell r="I3223">
            <v>-5</v>
          </cell>
          <cell r="J3223">
            <v>1900</v>
          </cell>
          <cell r="K3223">
            <v>17</v>
          </cell>
          <cell r="L3223">
            <v>1870</v>
          </cell>
          <cell r="M3223">
            <v>-25</v>
          </cell>
          <cell r="N3223">
            <v>1870</v>
          </cell>
          <cell r="O3223">
            <v>-10</v>
          </cell>
          <cell r="P3223">
            <v>40</v>
          </cell>
          <cell r="Q3223">
            <v>50</v>
          </cell>
          <cell r="R3223">
            <v>38</v>
          </cell>
          <cell r="S3223">
            <v>35</v>
          </cell>
          <cell r="V3223">
            <v>1610</v>
          </cell>
          <cell r="W3223">
            <v>1620</v>
          </cell>
          <cell r="X3223">
            <v>1620</v>
          </cell>
          <cell r="AA3223">
            <v>1580</v>
          </cell>
          <cell r="AB3223">
            <v>1590</v>
          </cell>
          <cell r="AC3223">
            <v>1560</v>
          </cell>
          <cell r="AD3223">
            <v>1580</v>
          </cell>
          <cell r="AK3223">
            <v>1620</v>
          </cell>
          <cell r="AN3223">
            <v>1610</v>
          </cell>
          <cell r="AO3223">
            <v>1620</v>
          </cell>
          <cell r="AP3223">
            <v>1700</v>
          </cell>
          <cell r="AQ3223">
            <v>1630</v>
          </cell>
          <cell r="AR3223">
            <v>1680</v>
          </cell>
          <cell r="AT3223">
            <v>1710</v>
          </cell>
          <cell r="AW3223">
            <v>1730</v>
          </cell>
          <cell r="AX3223">
            <v>1600</v>
          </cell>
          <cell r="AY3223">
            <v>1790</v>
          </cell>
          <cell r="AZ3223">
            <v>1850</v>
          </cell>
          <cell r="BA3223">
            <v>1880</v>
          </cell>
          <cell r="BB3223">
            <v>1854</v>
          </cell>
          <cell r="BC3223">
            <v>1930</v>
          </cell>
          <cell r="BD3223">
            <v>1960</v>
          </cell>
          <cell r="BE3223">
            <v>1940</v>
          </cell>
          <cell r="BF3223">
            <v>1904</v>
          </cell>
          <cell r="BG3223">
            <v>1910</v>
          </cell>
          <cell r="BH3223">
            <v>1960</v>
          </cell>
          <cell r="BI3223">
            <v>2100</v>
          </cell>
          <cell r="BJ3223">
            <v>1920</v>
          </cell>
          <cell r="BK3223">
            <v>1920</v>
          </cell>
          <cell r="BL3223">
            <v>1940</v>
          </cell>
        </row>
        <row r="3224">
          <cell r="A3224">
            <v>43549</v>
          </cell>
          <cell r="B3224">
            <v>1750</v>
          </cell>
          <cell r="D3224">
            <v>1740</v>
          </cell>
          <cell r="H3224">
            <v>1880</v>
          </cell>
          <cell r="I3224">
            <v>0</v>
          </cell>
          <cell r="J3224">
            <v>1890</v>
          </cell>
          <cell r="K3224">
            <v>12</v>
          </cell>
          <cell r="L3224">
            <v>1870</v>
          </cell>
          <cell r="M3224">
            <v>-20</v>
          </cell>
          <cell r="N3224">
            <v>1860</v>
          </cell>
          <cell r="O3224">
            <v>-15</v>
          </cell>
          <cell r="P3224">
            <v>40</v>
          </cell>
          <cell r="Q3224">
            <v>50</v>
          </cell>
          <cell r="R3224">
            <v>38</v>
          </cell>
          <cell r="S3224">
            <v>35</v>
          </cell>
          <cell r="V3224">
            <v>1610</v>
          </cell>
          <cell r="W3224">
            <v>1620</v>
          </cell>
          <cell r="X3224">
            <v>1620</v>
          </cell>
          <cell r="Y3224">
            <v>1580</v>
          </cell>
          <cell r="AA3224">
            <v>1580</v>
          </cell>
          <cell r="AB3224">
            <v>1596</v>
          </cell>
          <cell r="AC3224">
            <v>1560</v>
          </cell>
          <cell r="AD3224">
            <v>1580</v>
          </cell>
          <cell r="AK3224">
            <v>1620</v>
          </cell>
          <cell r="AN3224">
            <v>1610</v>
          </cell>
          <cell r="AO3224">
            <v>1620</v>
          </cell>
          <cell r="AP3224">
            <v>1700</v>
          </cell>
          <cell r="AQ3224">
            <v>1630</v>
          </cell>
          <cell r="AR3224">
            <v>1680</v>
          </cell>
          <cell r="AT3224">
            <v>1710</v>
          </cell>
          <cell r="AV3224">
            <v>1710</v>
          </cell>
          <cell r="AW3224">
            <v>1730</v>
          </cell>
          <cell r="AX3224">
            <v>1620</v>
          </cell>
          <cell r="AY3224">
            <v>1790</v>
          </cell>
          <cell r="AZ3224">
            <v>1850</v>
          </cell>
          <cell r="BA3224">
            <v>1860</v>
          </cell>
          <cell r="BB3224">
            <v>1840</v>
          </cell>
          <cell r="BC3224">
            <v>1930</v>
          </cell>
          <cell r="BD3224">
            <v>1950</v>
          </cell>
          <cell r="BE3224">
            <v>1940</v>
          </cell>
          <cell r="BF3224">
            <v>1904</v>
          </cell>
          <cell r="BG3224">
            <v>1900</v>
          </cell>
          <cell r="BH3224">
            <v>1950</v>
          </cell>
          <cell r="BI3224">
            <v>2090</v>
          </cell>
          <cell r="BJ3224">
            <v>1920</v>
          </cell>
          <cell r="BK3224">
            <v>1920</v>
          </cell>
          <cell r="BL3224">
            <v>1940</v>
          </cell>
        </row>
        <row r="3225">
          <cell r="A3225">
            <v>43550</v>
          </cell>
          <cell r="B3225">
            <v>1745</v>
          </cell>
          <cell r="D3225">
            <v>1735</v>
          </cell>
          <cell r="H3225">
            <v>1870</v>
          </cell>
          <cell r="I3225">
            <v>-5</v>
          </cell>
          <cell r="J3225">
            <v>1890</v>
          </cell>
          <cell r="K3225">
            <v>17</v>
          </cell>
          <cell r="L3225">
            <v>1870</v>
          </cell>
          <cell r="M3225">
            <v>-15</v>
          </cell>
          <cell r="N3225">
            <v>1860</v>
          </cell>
          <cell r="O3225">
            <v>-10</v>
          </cell>
          <cell r="P3225">
            <v>40</v>
          </cell>
          <cell r="Q3225">
            <v>50</v>
          </cell>
          <cell r="R3225">
            <v>38</v>
          </cell>
          <cell r="S3225">
            <v>35</v>
          </cell>
          <cell r="V3225">
            <v>1610</v>
          </cell>
          <cell r="W3225">
            <v>1620</v>
          </cell>
          <cell r="X3225">
            <v>1620</v>
          </cell>
          <cell r="AA3225">
            <v>1580</v>
          </cell>
          <cell r="AB3225">
            <v>1596</v>
          </cell>
          <cell r="AC3225">
            <v>1560</v>
          </cell>
          <cell r="AD3225">
            <v>1580</v>
          </cell>
          <cell r="AK3225">
            <v>1620</v>
          </cell>
          <cell r="AN3225">
            <v>1610</v>
          </cell>
          <cell r="AO3225">
            <v>1620</v>
          </cell>
          <cell r="AP3225">
            <v>1700</v>
          </cell>
          <cell r="AQ3225">
            <v>1630</v>
          </cell>
          <cell r="AR3225">
            <v>1680</v>
          </cell>
          <cell r="AT3225">
            <v>1710</v>
          </cell>
          <cell r="AW3225">
            <v>1730</v>
          </cell>
          <cell r="AX3225">
            <v>1620</v>
          </cell>
          <cell r="AY3225">
            <v>1790</v>
          </cell>
          <cell r="AZ3225">
            <v>1830</v>
          </cell>
          <cell r="BA3225">
            <v>1856</v>
          </cell>
          <cell r="BB3225">
            <v>1824</v>
          </cell>
          <cell r="BC3225">
            <v>1930</v>
          </cell>
          <cell r="BD3225">
            <v>1940</v>
          </cell>
          <cell r="BE3225">
            <v>1940</v>
          </cell>
          <cell r="BF3225">
            <v>1904</v>
          </cell>
          <cell r="BG3225">
            <v>1890</v>
          </cell>
          <cell r="BH3225">
            <v>1940</v>
          </cell>
          <cell r="BI3225">
            <v>2090</v>
          </cell>
          <cell r="BJ3225">
            <v>1920</v>
          </cell>
          <cell r="BK3225">
            <v>1920</v>
          </cell>
          <cell r="BL3225">
            <v>1940</v>
          </cell>
        </row>
        <row r="3226">
          <cell r="A3226">
            <v>43551</v>
          </cell>
          <cell r="B3226">
            <v>1745</v>
          </cell>
          <cell r="D3226">
            <v>1730</v>
          </cell>
          <cell r="H3226">
            <v>1870</v>
          </cell>
          <cell r="I3226">
            <v>-5</v>
          </cell>
          <cell r="J3226">
            <v>1890</v>
          </cell>
          <cell r="K3226">
            <v>17</v>
          </cell>
          <cell r="L3226">
            <v>1870</v>
          </cell>
          <cell r="M3226">
            <v>-15</v>
          </cell>
          <cell r="N3226">
            <v>1860</v>
          </cell>
          <cell r="O3226">
            <v>-10</v>
          </cell>
          <cell r="P3226">
            <v>40</v>
          </cell>
          <cell r="Q3226">
            <v>50</v>
          </cell>
          <cell r="R3226">
            <v>38</v>
          </cell>
          <cell r="S3226">
            <v>35</v>
          </cell>
          <cell r="V3226">
            <v>1610</v>
          </cell>
          <cell r="W3226">
            <v>1620</v>
          </cell>
          <cell r="X3226">
            <v>1620</v>
          </cell>
          <cell r="AA3226">
            <v>1580</v>
          </cell>
          <cell r="AB3226">
            <v>1596</v>
          </cell>
          <cell r="AC3226">
            <v>1560</v>
          </cell>
          <cell r="AD3226">
            <v>1580</v>
          </cell>
          <cell r="AK3226">
            <v>1620</v>
          </cell>
          <cell r="AN3226">
            <v>1610</v>
          </cell>
          <cell r="AO3226">
            <v>1620</v>
          </cell>
          <cell r="AP3226">
            <v>1700</v>
          </cell>
          <cell r="AQ3226">
            <v>1630</v>
          </cell>
          <cell r="AR3226">
            <v>1680</v>
          </cell>
          <cell r="AT3226">
            <v>1710</v>
          </cell>
          <cell r="AW3226">
            <v>1730</v>
          </cell>
          <cell r="AX3226">
            <v>1620</v>
          </cell>
          <cell r="AY3226">
            <v>1790</v>
          </cell>
          <cell r="AZ3226">
            <v>1820</v>
          </cell>
          <cell r="BA3226">
            <v>1856</v>
          </cell>
          <cell r="BB3226">
            <v>1814</v>
          </cell>
          <cell r="BC3226">
            <v>1930</v>
          </cell>
          <cell r="BD3226">
            <v>1930</v>
          </cell>
          <cell r="BE3226">
            <v>1940</v>
          </cell>
          <cell r="BF3226">
            <v>1904</v>
          </cell>
          <cell r="BG3226">
            <v>1890</v>
          </cell>
          <cell r="BH3226">
            <v>1940</v>
          </cell>
          <cell r="BI3226">
            <v>2090</v>
          </cell>
          <cell r="BJ3226">
            <v>1920</v>
          </cell>
          <cell r="BK3226">
            <v>1920</v>
          </cell>
          <cell r="BL3226">
            <v>1940</v>
          </cell>
        </row>
        <row r="3227">
          <cell r="A3227">
            <v>43552</v>
          </cell>
          <cell r="B3227">
            <v>1745</v>
          </cell>
          <cell r="D3227">
            <v>1730</v>
          </cell>
          <cell r="H3227">
            <v>1870</v>
          </cell>
          <cell r="I3227">
            <v>-5</v>
          </cell>
          <cell r="J3227">
            <v>1880</v>
          </cell>
          <cell r="K3227">
            <v>7</v>
          </cell>
          <cell r="L3227">
            <v>1870</v>
          </cell>
          <cell r="M3227">
            <v>-15</v>
          </cell>
          <cell r="N3227">
            <v>1860</v>
          </cell>
          <cell r="O3227">
            <v>-10</v>
          </cell>
          <cell r="P3227">
            <v>40</v>
          </cell>
          <cell r="Q3227">
            <v>50</v>
          </cell>
          <cell r="R3227">
            <v>38</v>
          </cell>
          <cell r="S3227">
            <v>35</v>
          </cell>
          <cell r="U3227">
            <v>175</v>
          </cell>
          <cell r="V3227">
            <v>1610</v>
          </cell>
          <cell r="W3227">
            <v>1620</v>
          </cell>
          <cell r="X3227">
            <v>1620</v>
          </cell>
          <cell r="Z3227">
            <v>130</v>
          </cell>
          <cell r="AA3227">
            <v>1580</v>
          </cell>
          <cell r="AB3227">
            <v>1596</v>
          </cell>
          <cell r="AC3227">
            <v>1560</v>
          </cell>
          <cell r="AD3227">
            <v>1580</v>
          </cell>
          <cell r="AJ3227">
            <v>130</v>
          </cell>
          <cell r="AK3227">
            <v>1620</v>
          </cell>
          <cell r="AN3227">
            <v>1680</v>
          </cell>
          <cell r="AO3227">
            <v>1620</v>
          </cell>
          <cell r="AP3227">
            <v>1700</v>
          </cell>
          <cell r="AQ3227">
            <v>1630</v>
          </cell>
          <cell r="AR3227">
            <v>1680</v>
          </cell>
          <cell r="AT3227">
            <v>1710</v>
          </cell>
          <cell r="AW3227">
            <v>1730</v>
          </cell>
          <cell r="AX3227">
            <v>1620</v>
          </cell>
          <cell r="AY3227">
            <v>1790</v>
          </cell>
          <cell r="AZ3227">
            <v>1820</v>
          </cell>
          <cell r="BA3227">
            <v>1850</v>
          </cell>
          <cell r="BB3227">
            <v>1814</v>
          </cell>
          <cell r="BC3227">
            <v>1930</v>
          </cell>
          <cell r="BD3227">
            <v>1920</v>
          </cell>
          <cell r="BE3227">
            <v>1940</v>
          </cell>
          <cell r="BF3227">
            <v>1904</v>
          </cell>
          <cell r="BG3227">
            <v>1884</v>
          </cell>
          <cell r="BH3227">
            <v>1920</v>
          </cell>
          <cell r="BI3227">
            <v>2090</v>
          </cell>
          <cell r="BJ3227">
            <v>1920</v>
          </cell>
          <cell r="BK3227">
            <v>1930</v>
          </cell>
          <cell r="BL3227">
            <v>1940</v>
          </cell>
        </row>
        <row r="3228">
          <cell r="A3228">
            <v>43553</v>
          </cell>
          <cell r="B3228">
            <v>1745</v>
          </cell>
          <cell r="D3228">
            <v>1730</v>
          </cell>
          <cell r="H3228">
            <v>1860</v>
          </cell>
          <cell r="I3228">
            <v>-15</v>
          </cell>
          <cell r="J3228">
            <v>1870</v>
          </cell>
          <cell r="K3228">
            <v>-3</v>
          </cell>
          <cell r="L3228">
            <v>1870</v>
          </cell>
          <cell r="M3228">
            <v>-15</v>
          </cell>
          <cell r="N3228">
            <v>1860</v>
          </cell>
          <cell r="O3228">
            <v>-10</v>
          </cell>
          <cell r="P3228">
            <v>40</v>
          </cell>
          <cell r="Q3228">
            <v>50</v>
          </cell>
          <cell r="R3228">
            <v>38</v>
          </cell>
          <cell r="S3228">
            <v>35</v>
          </cell>
          <cell r="V3228">
            <v>1610</v>
          </cell>
          <cell r="W3228">
            <v>1620</v>
          </cell>
          <cell r="X3228">
            <v>1620</v>
          </cell>
          <cell r="AA3228">
            <v>1580</v>
          </cell>
          <cell r="AB3228">
            <v>1596</v>
          </cell>
          <cell r="AC3228">
            <v>1560</v>
          </cell>
          <cell r="AD3228">
            <v>1580</v>
          </cell>
          <cell r="AK3228">
            <v>1620</v>
          </cell>
          <cell r="AN3228">
            <v>1680</v>
          </cell>
          <cell r="AO3228">
            <v>1620</v>
          </cell>
          <cell r="AP3228">
            <v>1700</v>
          </cell>
          <cell r="AQ3228">
            <v>1630</v>
          </cell>
          <cell r="AR3228">
            <v>1680</v>
          </cell>
          <cell r="AT3228">
            <v>1710</v>
          </cell>
          <cell r="AW3228">
            <v>1730</v>
          </cell>
          <cell r="AX3228">
            <v>1620</v>
          </cell>
          <cell r="AY3228">
            <v>1790</v>
          </cell>
          <cell r="AZ3228">
            <v>1820</v>
          </cell>
          <cell r="BA3228">
            <v>1844</v>
          </cell>
          <cell r="BB3228">
            <v>1814</v>
          </cell>
          <cell r="BC3228">
            <v>1930</v>
          </cell>
          <cell r="BD3228">
            <v>1920</v>
          </cell>
          <cell r="BE3228">
            <v>1940</v>
          </cell>
          <cell r="BF3228">
            <v>1904</v>
          </cell>
          <cell r="BG3228">
            <v>1864</v>
          </cell>
          <cell r="BH3228">
            <v>1920</v>
          </cell>
          <cell r="BI3228">
            <v>2090</v>
          </cell>
          <cell r="BJ3228">
            <v>1920</v>
          </cell>
          <cell r="BK3228">
            <v>1930</v>
          </cell>
          <cell r="BL3228">
            <v>1940</v>
          </cell>
        </row>
        <row r="3229">
          <cell r="A3229">
            <v>43556</v>
          </cell>
          <cell r="B3229">
            <v>1735</v>
          </cell>
          <cell r="D3229">
            <v>1730</v>
          </cell>
          <cell r="H3229">
            <v>1860</v>
          </cell>
          <cell r="I3229">
            <v>-5</v>
          </cell>
          <cell r="J3229">
            <v>1870</v>
          </cell>
          <cell r="K3229">
            <v>7</v>
          </cell>
          <cell r="L3229">
            <v>1870</v>
          </cell>
          <cell r="M3229">
            <v>-5</v>
          </cell>
          <cell r="N3229">
            <v>1850</v>
          </cell>
          <cell r="O3229">
            <v>-10</v>
          </cell>
          <cell r="P3229">
            <v>40</v>
          </cell>
          <cell r="Q3229">
            <v>50</v>
          </cell>
          <cell r="R3229">
            <v>38</v>
          </cell>
          <cell r="S3229">
            <v>35</v>
          </cell>
          <cell r="V3229">
            <v>1610</v>
          </cell>
          <cell r="W3229">
            <v>1620</v>
          </cell>
          <cell r="X3229">
            <v>1620</v>
          </cell>
          <cell r="AA3229">
            <v>1580</v>
          </cell>
          <cell r="AB3229">
            <v>1596</v>
          </cell>
          <cell r="AC3229">
            <v>1560</v>
          </cell>
          <cell r="AD3229">
            <v>1580</v>
          </cell>
          <cell r="AK3229">
            <v>1620</v>
          </cell>
          <cell r="AN3229">
            <v>1680</v>
          </cell>
          <cell r="AO3229">
            <v>1620</v>
          </cell>
          <cell r="AP3229">
            <v>1700</v>
          </cell>
          <cell r="AQ3229">
            <v>1630</v>
          </cell>
          <cell r="AR3229">
            <v>1680</v>
          </cell>
          <cell r="AT3229">
            <v>1710</v>
          </cell>
          <cell r="AW3229">
            <v>1730</v>
          </cell>
          <cell r="AX3229">
            <v>1620</v>
          </cell>
          <cell r="AY3229">
            <v>1770</v>
          </cell>
          <cell r="AZ3229">
            <v>1800</v>
          </cell>
          <cell r="BA3229">
            <v>1840</v>
          </cell>
          <cell r="BB3229">
            <v>1814</v>
          </cell>
          <cell r="BC3229">
            <v>1930</v>
          </cell>
          <cell r="BD3229">
            <v>1940</v>
          </cell>
          <cell r="BE3229">
            <v>1940</v>
          </cell>
          <cell r="BF3229">
            <v>1904</v>
          </cell>
          <cell r="BG3229">
            <v>1860</v>
          </cell>
          <cell r="BH3229">
            <v>1920</v>
          </cell>
          <cell r="BI3229">
            <v>2090</v>
          </cell>
          <cell r="BJ3229">
            <v>1920</v>
          </cell>
          <cell r="BK3229">
            <v>1920</v>
          </cell>
          <cell r="BL3229">
            <v>1940</v>
          </cell>
        </row>
        <row r="3230">
          <cell r="A3230">
            <v>43557</v>
          </cell>
          <cell r="B3230">
            <v>1735</v>
          </cell>
          <cell r="D3230">
            <v>1720</v>
          </cell>
          <cell r="H3230">
            <v>1850</v>
          </cell>
          <cell r="I3230">
            <v>-15</v>
          </cell>
          <cell r="J3230">
            <v>1860</v>
          </cell>
          <cell r="K3230">
            <v>-3</v>
          </cell>
          <cell r="L3230">
            <v>1860</v>
          </cell>
          <cell r="M3230">
            <v>-15</v>
          </cell>
          <cell r="N3230">
            <v>1850</v>
          </cell>
          <cell r="O3230">
            <v>-10</v>
          </cell>
          <cell r="P3230">
            <v>40</v>
          </cell>
          <cell r="Q3230">
            <v>50</v>
          </cell>
          <cell r="R3230">
            <v>38</v>
          </cell>
          <cell r="S3230">
            <v>35</v>
          </cell>
          <cell r="T3230">
            <v>1590</v>
          </cell>
          <cell r="V3230">
            <v>1610</v>
          </cell>
          <cell r="W3230">
            <v>1620</v>
          </cell>
          <cell r="X3230">
            <v>1620</v>
          </cell>
          <cell r="AA3230">
            <v>1580</v>
          </cell>
          <cell r="AB3230">
            <v>1596</v>
          </cell>
          <cell r="AC3230">
            <v>1560</v>
          </cell>
          <cell r="AD3230">
            <v>1580</v>
          </cell>
          <cell r="AK3230">
            <v>1620</v>
          </cell>
          <cell r="AN3230">
            <v>1680</v>
          </cell>
          <cell r="AO3230">
            <v>1620</v>
          </cell>
          <cell r="AP3230">
            <v>1700</v>
          </cell>
          <cell r="AQ3230">
            <v>1630</v>
          </cell>
          <cell r="AR3230">
            <v>1680</v>
          </cell>
          <cell r="AT3230">
            <v>1710</v>
          </cell>
          <cell r="AW3230">
            <v>1710</v>
          </cell>
          <cell r="AX3230">
            <v>1620</v>
          </cell>
          <cell r="AY3230">
            <v>1770</v>
          </cell>
          <cell r="AZ3230">
            <v>1800</v>
          </cell>
          <cell r="BA3230">
            <v>1850</v>
          </cell>
          <cell r="BB3230">
            <v>1814</v>
          </cell>
          <cell r="BC3230">
            <v>1924</v>
          </cell>
          <cell r="BD3230">
            <v>1940</v>
          </cell>
          <cell r="BE3230">
            <v>1940</v>
          </cell>
          <cell r="BF3230">
            <v>1904</v>
          </cell>
          <cell r="BG3230">
            <v>1870</v>
          </cell>
          <cell r="BH3230">
            <v>1920</v>
          </cell>
          <cell r="BI3230">
            <v>2090</v>
          </cell>
          <cell r="BJ3230">
            <v>1920</v>
          </cell>
          <cell r="BK3230">
            <v>1920</v>
          </cell>
          <cell r="BL3230">
            <v>1940</v>
          </cell>
        </row>
        <row r="3231">
          <cell r="A3231">
            <v>43558</v>
          </cell>
          <cell r="B3231">
            <v>1735</v>
          </cell>
          <cell r="D3231">
            <v>1720</v>
          </cell>
          <cell r="H3231">
            <v>1850</v>
          </cell>
          <cell r="I3231">
            <v>-15</v>
          </cell>
          <cell r="J3231">
            <v>1860</v>
          </cell>
          <cell r="K3231">
            <v>-3</v>
          </cell>
          <cell r="L3231">
            <v>1850</v>
          </cell>
          <cell r="M3231">
            <v>-25</v>
          </cell>
          <cell r="N3231">
            <v>1850</v>
          </cell>
          <cell r="O3231">
            <v>-10</v>
          </cell>
          <cell r="P3231">
            <v>40</v>
          </cell>
          <cell r="Q3231">
            <v>50</v>
          </cell>
          <cell r="R3231">
            <v>38</v>
          </cell>
          <cell r="S3231">
            <v>35</v>
          </cell>
          <cell r="V3231">
            <v>1610</v>
          </cell>
          <cell r="W3231">
            <v>1620</v>
          </cell>
          <cell r="X3231">
            <v>1630</v>
          </cell>
          <cell r="AA3231">
            <v>1580</v>
          </cell>
          <cell r="AB3231">
            <v>1626</v>
          </cell>
          <cell r="AC3231">
            <v>1560</v>
          </cell>
          <cell r="AD3231">
            <v>1610</v>
          </cell>
          <cell r="AK3231">
            <v>1620</v>
          </cell>
          <cell r="AN3231">
            <v>1680</v>
          </cell>
          <cell r="AO3231">
            <v>1620</v>
          </cell>
          <cell r="AP3231">
            <v>1700</v>
          </cell>
          <cell r="AQ3231">
            <v>1630</v>
          </cell>
          <cell r="AR3231">
            <v>1680</v>
          </cell>
          <cell r="AT3231">
            <v>1710</v>
          </cell>
          <cell r="AV3231">
            <v>1710</v>
          </cell>
          <cell r="AW3231">
            <v>1710</v>
          </cell>
          <cell r="AX3231">
            <v>1600</v>
          </cell>
          <cell r="AY3231">
            <v>1770</v>
          </cell>
          <cell r="AZ3231">
            <v>1800</v>
          </cell>
          <cell r="BA3231">
            <v>1860</v>
          </cell>
          <cell r="BB3231">
            <v>1824</v>
          </cell>
          <cell r="BC3231">
            <v>1924</v>
          </cell>
          <cell r="BD3231">
            <v>1940</v>
          </cell>
          <cell r="BE3231">
            <v>1940</v>
          </cell>
          <cell r="BF3231">
            <v>1904</v>
          </cell>
          <cell r="BG3231">
            <v>1880</v>
          </cell>
          <cell r="BH3231">
            <v>1920</v>
          </cell>
          <cell r="BI3231">
            <v>2090</v>
          </cell>
          <cell r="BJ3231">
            <v>1920</v>
          </cell>
          <cell r="BK3231">
            <v>1920</v>
          </cell>
          <cell r="BL3231">
            <v>1940</v>
          </cell>
        </row>
        <row r="3232">
          <cell r="A3232">
            <v>43559</v>
          </cell>
          <cell r="B3232">
            <v>1745</v>
          </cell>
          <cell r="D3232">
            <v>1725</v>
          </cell>
          <cell r="H3232">
            <v>1850</v>
          </cell>
          <cell r="I3232">
            <v>-26</v>
          </cell>
          <cell r="J3232">
            <v>1850</v>
          </cell>
          <cell r="K3232">
            <v>-24</v>
          </cell>
          <cell r="L3232">
            <v>1850</v>
          </cell>
          <cell r="M3232">
            <v>-37</v>
          </cell>
          <cell r="N3232">
            <v>1850</v>
          </cell>
          <cell r="O3232">
            <v>-19</v>
          </cell>
          <cell r="P3232">
            <v>41</v>
          </cell>
          <cell r="Q3232">
            <v>52</v>
          </cell>
          <cell r="R3232">
            <v>39</v>
          </cell>
          <cell r="S3232">
            <v>34</v>
          </cell>
          <cell r="T3232">
            <v>1600</v>
          </cell>
          <cell r="U3232">
            <v>175</v>
          </cell>
          <cell r="V3232">
            <v>1610</v>
          </cell>
          <cell r="W3232">
            <v>1620</v>
          </cell>
          <cell r="X3232">
            <v>1630</v>
          </cell>
          <cell r="Z3232">
            <v>130</v>
          </cell>
          <cell r="AA3232">
            <v>1580</v>
          </cell>
          <cell r="AB3232">
            <v>1626</v>
          </cell>
          <cell r="AC3232">
            <v>1560</v>
          </cell>
          <cell r="AD3232">
            <v>1620</v>
          </cell>
          <cell r="AF3232">
            <v>1550</v>
          </cell>
          <cell r="AJ3232">
            <v>130</v>
          </cell>
          <cell r="AK3232">
            <v>1620</v>
          </cell>
          <cell r="AN3232">
            <v>1680</v>
          </cell>
          <cell r="AO3232">
            <v>1620</v>
          </cell>
          <cell r="AP3232">
            <v>1690</v>
          </cell>
          <cell r="AQ3232">
            <v>1630</v>
          </cell>
          <cell r="AR3232">
            <v>1680</v>
          </cell>
          <cell r="AT3232">
            <v>1710</v>
          </cell>
          <cell r="AW3232">
            <v>1710</v>
          </cell>
          <cell r="AX3232">
            <v>1600</v>
          </cell>
          <cell r="AY3232">
            <v>1770</v>
          </cell>
          <cell r="AZ3232">
            <v>1800</v>
          </cell>
          <cell r="BA3232">
            <v>1870</v>
          </cell>
          <cell r="BB3232">
            <v>1824</v>
          </cell>
          <cell r="BC3232">
            <v>1924</v>
          </cell>
          <cell r="BD3232">
            <v>1940</v>
          </cell>
          <cell r="BE3232">
            <v>1940</v>
          </cell>
          <cell r="BF3232">
            <v>1904</v>
          </cell>
          <cell r="BG3232">
            <v>1890</v>
          </cell>
          <cell r="BH3232">
            <v>1920</v>
          </cell>
          <cell r="BI3232">
            <v>2090</v>
          </cell>
          <cell r="BJ3232">
            <v>1920</v>
          </cell>
          <cell r="BK3232">
            <v>1900</v>
          </cell>
          <cell r="BL3232">
            <v>1940</v>
          </cell>
        </row>
        <row r="3233">
          <cell r="A3233">
            <v>43563</v>
          </cell>
          <cell r="B3233">
            <v>1750</v>
          </cell>
          <cell r="D3233">
            <v>1745</v>
          </cell>
          <cell r="H3233">
            <v>1860</v>
          </cell>
          <cell r="I3233">
            <v>-21</v>
          </cell>
          <cell r="J3233">
            <v>1870</v>
          </cell>
          <cell r="K3233">
            <v>-9</v>
          </cell>
          <cell r="L3233">
            <v>1860</v>
          </cell>
          <cell r="M3233">
            <v>-32</v>
          </cell>
          <cell r="N3233">
            <v>1870</v>
          </cell>
          <cell r="O3233">
            <v>-4</v>
          </cell>
          <cell r="P3233">
            <v>41</v>
          </cell>
          <cell r="Q3233">
            <v>52</v>
          </cell>
          <cell r="R3233">
            <v>39</v>
          </cell>
          <cell r="S3233">
            <v>34</v>
          </cell>
          <cell r="V3233">
            <v>1610</v>
          </cell>
          <cell r="W3233">
            <v>1620</v>
          </cell>
          <cell r="X3233">
            <v>1630</v>
          </cell>
          <cell r="AA3233">
            <v>1580</v>
          </cell>
          <cell r="AB3233">
            <v>1660</v>
          </cell>
          <cell r="AC3233">
            <v>1560</v>
          </cell>
          <cell r="AD3233">
            <v>1650</v>
          </cell>
          <cell r="AK3233">
            <v>1620</v>
          </cell>
          <cell r="AN3233">
            <v>1680</v>
          </cell>
          <cell r="AO3233">
            <v>1620</v>
          </cell>
          <cell r="AP3233">
            <v>1690</v>
          </cell>
          <cell r="AQ3233">
            <v>1630</v>
          </cell>
          <cell r="AR3233">
            <v>1680</v>
          </cell>
          <cell r="AT3233">
            <v>1710</v>
          </cell>
          <cell r="AW3233">
            <v>1710</v>
          </cell>
          <cell r="AX3233">
            <v>1600</v>
          </cell>
          <cell r="AY3233">
            <v>1790</v>
          </cell>
          <cell r="AZ3233">
            <v>1800</v>
          </cell>
          <cell r="BA3233">
            <v>1864</v>
          </cell>
          <cell r="BB3233">
            <v>1824</v>
          </cell>
          <cell r="BC3233">
            <v>1924</v>
          </cell>
          <cell r="BD3233">
            <v>1930</v>
          </cell>
          <cell r="BE3233">
            <v>1940</v>
          </cell>
          <cell r="BF3233">
            <v>1904</v>
          </cell>
          <cell r="BG3233">
            <v>1890</v>
          </cell>
          <cell r="BH3233">
            <v>1920</v>
          </cell>
          <cell r="BI3233">
            <v>2090</v>
          </cell>
          <cell r="BJ3233">
            <v>1920</v>
          </cell>
          <cell r="BK3233">
            <v>1900</v>
          </cell>
          <cell r="BL3233">
            <v>1940</v>
          </cell>
        </row>
        <row r="3234">
          <cell r="A3234">
            <v>43564</v>
          </cell>
          <cell r="B3234">
            <v>1750</v>
          </cell>
          <cell r="D3234">
            <v>1750</v>
          </cell>
          <cell r="H3234">
            <v>1860</v>
          </cell>
          <cell r="I3234">
            <v>-21</v>
          </cell>
          <cell r="J3234">
            <v>1870</v>
          </cell>
          <cell r="K3234">
            <v>-9</v>
          </cell>
          <cell r="L3234">
            <v>1870</v>
          </cell>
          <cell r="M3234">
            <v>-22</v>
          </cell>
          <cell r="N3234">
            <v>1870</v>
          </cell>
          <cell r="O3234">
            <v>-4</v>
          </cell>
          <cell r="P3234">
            <v>41</v>
          </cell>
          <cell r="Q3234">
            <v>52</v>
          </cell>
          <cell r="R3234">
            <v>39</v>
          </cell>
          <cell r="S3234">
            <v>34</v>
          </cell>
          <cell r="V3234">
            <v>1610</v>
          </cell>
          <cell r="W3234">
            <v>1620</v>
          </cell>
          <cell r="X3234">
            <v>1630</v>
          </cell>
          <cell r="AA3234">
            <v>1580</v>
          </cell>
          <cell r="AB3234">
            <v>1660</v>
          </cell>
          <cell r="AC3234">
            <v>1630</v>
          </cell>
          <cell r="AD3234">
            <v>1650</v>
          </cell>
          <cell r="AK3234">
            <v>1670</v>
          </cell>
          <cell r="AN3234">
            <v>1680</v>
          </cell>
          <cell r="AO3234">
            <v>1640</v>
          </cell>
          <cell r="AP3234">
            <v>1700</v>
          </cell>
          <cell r="AQ3234">
            <v>1650</v>
          </cell>
          <cell r="AR3234">
            <v>1680</v>
          </cell>
          <cell r="AT3234">
            <v>1710</v>
          </cell>
          <cell r="AW3234">
            <v>1710</v>
          </cell>
          <cell r="AX3234">
            <v>1600</v>
          </cell>
          <cell r="AY3234">
            <v>1790</v>
          </cell>
          <cell r="AZ3234">
            <v>1820</v>
          </cell>
          <cell r="BA3234">
            <v>1864</v>
          </cell>
          <cell r="BB3234">
            <v>1830</v>
          </cell>
          <cell r="BC3234">
            <v>1924</v>
          </cell>
          <cell r="BD3234">
            <v>1930</v>
          </cell>
          <cell r="BE3234">
            <v>1940</v>
          </cell>
          <cell r="BF3234">
            <v>1904</v>
          </cell>
          <cell r="BG3234">
            <v>1890</v>
          </cell>
          <cell r="BH3234">
            <v>1930</v>
          </cell>
          <cell r="BI3234">
            <v>2090</v>
          </cell>
          <cell r="BJ3234">
            <v>1930</v>
          </cell>
          <cell r="BK3234">
            <v>1900</v>
          </cell>
          <cell r="BL3234">
            <v>1945</v>
          </cell>
        </row>
        <row r="3235">
          <cell r="A3235">
            <v>43565</v>
          </cell>
          <cell r="B3235">
            <v>1745</v>
          </cell>
          <cell r="D3235">
            <v>1750</v>
          </cell>
          <cell r="H3235">
            <v>1860</v>
          </cell>
          <cell r="I3235">
            <v>-16</v>
          </cell>
          <cell r="J3235">
            <v>1870</v>
          </cell>
          <cell r="K3235">
            <v>-4</v>
          </cell>
          <cell r="L3235">
            <v>1870</v>
          </cell>
          <cell r="M3235">
            <v>-17</v>
          </cell>
          <cell r="N3235">
            <v>1860</v>
          </cell>
          <cell r="O3235">
            <v>-9</v>
          </cell>
          <cell r="P3235">
            <v>41</v>
          </cell>
          <cell r="Q3235">
            <v>52</v>
          </cell>
          <cell r="R3235">
            <v>39</v>
          </cell>
          <cell r="S3235">
            <v>34</v>
          </cell>
          <cell r="V3235">
            <v>1610</v>
          </cell>
          <cell r="W3235">
            <v>1620</v>
          </cell>
          <cell r="X3235">
            <v>1630</v>
          </cell>
          <cell r="AA3235">
            <v>1640</v>
          </cell>
          <cell r="AB3235">
            <v>1680</v>
          </cell>
          <cell r="AC3235">
            <v>1630</v>
          </cell>
          <cell r="AD3235">
            <v>1670</v>
          </cell>
          <cell r="AK3235">
            <v>1670</v>
          </cell>
          <cell r="AN3235">
            <v>1680</v>
          </cell>
          <cell r="AO3235">
            <v>1640</v>
          </cell>
          <cell r="AP3235">
            <v>1700</v>
          </cell>
          <cell r="AQ3235">
            <v>1650</v>
          </cell>
          <cell r="AR3235">
            <v>1680</v>
          </cell>
          <cell r="AT3235">
            <v>1710</v>
          </cell>
          <cell r="AW3235">
            <v>1710</v>
          </cell>
          <cell r="AX3235">
            <v>1600</v>
          </cell>
          <cell r="AY3235">
            <v>1810</v>
          </cell>
          <cell r="AZ3235">
            <v>1820</v>
          </cell>
          <cell r="BA3235">
            <v>1864</v>
          </cell>
          <cell r="BB3235">
            <v>1830</v>
          </cell>
          <cell r="BC3235">
            <v>1924</v>
          </cell>
          <cell r="BD3235">
            <v>1930</v>
          </cell>
          <cell r="BE3235">
            <v>1940</v>
          </cell>
          <cell r="BF3235">
            <v>1904</v>
          </cell>
          <cell r="BG3235">
            <v>1890</v>
          </cell>
          <cell r="BH3235">
            <v>1930</v>
          </cell>
          <cell r="BI3235">
            <v>2060</v>
          </cell>
          <cell r="BJ3235">
            <v>1930</v>
          </cell>
          <cell r="BK3235">
            <v>1900</v>
          </cell>
          <cell r="BL3235">
            <v>1945</v>
          </cell>
        </row>
        <row r="3236">
          <cell r="A3236">
            <v>43566</v>
          </cell>
          <cell r="B3236">
            <v>1745</v>
          </cell>
          <cell r="D3236">
            <v>1750</v>
          </cell>
          <cell r="H3236">
            <v>1860</v>
          </cell>
          <cell r="I3236">
            <v>-19</v>
          </cell>
          <cell r="J3236">
            <v>1870</v>
          </cell>
          <cell r="K3236">
            <v>-7</v>
          </cell>
          <cell r="L3236">
            <v>1870</v>
          </cell>
          <cell r="M3236">
            <v>-19</v>
          </cell>
          <cell r="N3236">
            <v>1860</v>
          </cell>
          <cell r="O3236">
            <v>-14</v>
          </cell>
          <cell r="P3236">
            <v>44</v>
          </cell>
          <cell r="Q3236">
            <v>54</v>
          </cell>
          <cell r="R3236">
            <v>42</v>
          </cell>
          <cell r="S3236">
            <v>39</v>
          </cell>
          <cell r="U3236">
            <v>175</v>
          </cell>
          <cell r="V3236">
            <v>1610</v>
          </cell>
          <cell r="W3236">
            <v>1620</v>
          </cell>
          <cell r="X3236">
            <v>1630</v>
          </cell>
          <cell r="Y3236">
            <v>1630</v>
          </cell>
          <cell r="Z3236">
            <v>130</v>
          </cell>
          <cell r="AA3236">
            <v>1640</v>
          </cell>
          <cell r="AB3236">
            <v>1680</v>
          </cell>
          <cell r="AC3236">
            <v>1630</v>
          </cell>
          <cell r="AD3236">
            <v>1670</v>
          </cell>
          <cell r="AJ3236">
            <v>130</v>
          </cell>
          <cell r="AK3236">
            <v>1690</v>
          </cell>
          <cell r="AL3236">
            <v>1700</v>
          </cell>
          <cell r="AN3236">
            <v>1680</v>
          </cell>
          <cell r="AO3236">
            <v>1660</v>
          </cell>
          <cell r="AP3236">
            <v>1700</v>
          </cell>
          <cell r="AQ3236">
            <v>1650</v>
          </cell>
          <cell r="AR3236">
            <v>1680</v>
          </cell>
          <cell r="AT3236">
            <v>1710</v>
          </cell>
          <cell r="AW3236">
            <v>1710</v>
          </cell>
          <cell r="AX3236">
            <v>1600</v>
          </cell>
          <cell r="AY3236">
            <v>1810</v>
          </cell>
          <cell r="AZ3236">
            <v>1820</v>
          </cell>
          <cell r="BA3236">
            <v>1864</v>
          </cell>
          <cell r="BB3236">
            <v>1830</v>
          </cell>
          <cell r="BC3236">
            <v>1924</v>
          </cell>
          <cell r="BD3236">
            <v>1930</v>
          </cell>
          <cell r="BE3236">
            <v>1940</v>
          </cell>
          <cell r="BF3236">
            <v>1904</v>
          </cell>
          <cell r="BG3236">
            <v>1890</v>
          </cell>
          <cell r="BH3236">
            <v>1930</v>
          </cell>
          <cell r="BI3236">
            <v>2070</v>
          </cell>
          <cell r="BJ3236">
            <v>1930</v>
          </cell>
          <cell r="BK3236">
            <v>1900</v>
          </cell>
          <cell r="BL3236">
            <v>1930</v>
          </cell>
        </row>
        <row r="3237">
          <cell r="A3237">
            <v>43567</v>
          </cell>
          <cell r="B3237">
            <v>1750</v>
          </cell>
          <cell r="D3237">
            <v>1750</v>
          </cell>
          <cell r="H3237">
            <v>1860</v>
          </cell>
          <cell r="I3237">
            <v>-24</v>
          </cell>
          <cell r="J3237">
            <v>1870</v>
          </cell>
          <cell r="K3237">
            <v>-12</v>
          </cell>
          <cell r="L3237">
            <v>1870</v>
          </cell>
          <cell r="M3237">
            <v>-24</v>
          </cell>
          <cell r="N3237">
            <v>1860</v>
          </cell>
          <cell r="O3237">
            <v>-19</v>
          </cell>
          <cell r="P3237">
            <v>44</v>
          </cell>
          <cell r="Q3237">
            <v>54</v>
          </cell>
          <cell r="R3237">
            <v>42</v>
          </cell>
          <cell r="S3237">
            <v>39</v>
          </cell>
          <cell r="V3237">
            <v>1610</v>
          </cell>
          <cell r="W3237">
            <v>1620</v>
          </cell>
          <cell r="X3237">
            <v>1630</v>
          </cell>
          <cell r="AA3237">
            <v>1640</v>
          </cell>
          <cell r="AB3237">
            <v>1680</v>
          </cell>
          <cell r="AC3237">
            <v>1630</v>
          </cell>
          <cell r="AD3237">
            <v>1670</v>
          </cell>
          <cell r="AK3237">
            <v>1690</v>
          </cell>
          <cell r="AN3237">
            <v>1680</v>
          </cell>
          <cell r="AO3237">
            <v>1660</v>
          </cell>
          <cell r="AP3237">
            <v>1700</v>
          </cell>
          <cell r="AQ3237">
            <v>1650</v>
          </cell>
          <cell r="AR3237">
            <v>1680</v>
          </cell>
          <cell r="AT3237">
            <v>1710</v>
          </cell>
          <cell r="AW3237">
            <v>1710</v>
          </cell>
          <cell r="AX3237">
            <v>1620</v>
          </cell>
          <cell r="AY3237">
            <v>1810</v>
          </cell>
          <cell r="AZ3237">
            <v>1820</v>
          </cell>
          <cell r="BA3237">
            <v>1870</v>
          </cell>
          <cell r="BB3237">
            <v>1836</v>
          </cell>
          <cell r="BC3237">
            <v>1924</v>
          </cell>
          <cell r="BD3237">
            <v>1940</v>
          </cell>
          <cell r="BE3237">
            <v>1940</v>
          </cell>
          <cell r="BF3237">
            <v>1904</v>
          </cell>
          <cell r="BG3237">
            <v>1900</v>
          </cell>
          <cell r="BH3237">
            <v>1930</v>
          </cell>
          <cell r="BI3237">
            <v>2070</v>
          </cell>
          <cell r="BJ3237">
            <v>1930</v>
          </cell>
          <cell r="BK3237">
            <v>1900</v>
          </cell>
          <cell r="BL3237">
            <v>1930</v>
          </cell>
        </row>
        <row r="3238">
          <cell r="A3238">
            <v>43570</v>
          </cell>
          <cell r="B3238">
            <v>1770</v>
          </cell>
          <cell r="D3238">
            <v>1765</v>
          </cell>
          <cell r="H3238">
            <v>1860</v>
          </cell>
          <cell r="I3238">
            <v>-44</v>
          </cell>
          <cell r="J3238">
            <v>1870</v>
          </cell>
          <cell r="K3238">
            <v>-32</v>
          </cell>
          <cell r="L3238">
            <v>1870</v>
          </cell>
          <cell r="M3238">
            <v>-44</v>
          </cell>
          <cell r="N3238">
            <v>1870</v>
          </cell>
          <cell r="O3238">
            <v>-29</v>
          </cell>
          <cell r="P3238">
            <v>44</v>
          </cell>
          <cell r="Q3238">
            <v>54</v>
          </cell>
          <cell r="R3238">
            <v>42</v>
          </cell>
          <cell r="S3238">
            <v>39</v>
          </cell>
          <cell r="V3238">
            <v>1610</v>
          </cell>
          <cell r="W3238">
            <v>1620</v>
          </cell>
          <cell r="X3238">
            <v>1630</v>
          </cell>
          <cell r="AA3238">
            <v>1640</v>
          </cell>
          <cell r="AB3238">
            <v>1680</v>
          </cell>
          <cell r="AC3238">
            <v>1630</v>
          </cell>
          <cell r="AD3238">
            <v>1670</v>
          </cell>
          <cell r="AK3238">
            <v>1690</v>
          </cell>
          <cell r="AN3238">
            <v>1680</v>
          </cell>
          <cell r="AO3238">
            <v>1660</v>
          </cell>
          <cell r="AP3238">
            <v>1700</v>
          </cell>
          <cell r="AQ3238">
            <v>1650</v>
          </cell>
          <cell r="AR3238">
            <v>1680</v>
          </cell>
          <cell r="AT3238">
            <v>1710</v>
          </cell>
          <cell r="AW3238">
            <v>1710</v>
          </cell>
          <cell r="AX3238">
            <v>1620</v>
          </cell>
          <cell r="AY3238">
            <v>1830</v>
          </cell>
          <cell r="AZ3238">
            <v>1840</v>
          </cell>
          <cell r="BA3238">
            <v>1890</v>
          </cell>
          <cell r="BB3238">
            <v>1850</v>
          </cell>
          <cell r="BC3238">
            <v>1930</v>
          </cell>
          <cell r="BD3238">
            <v>1940</v>
          </cell>
          <cell r="BE3238">
            <v>1940</v>
          </cell>
          <cell r="BF3238">
            <v>1916</v>
          </cell>
          <cell r="BG3238">
            <v>1920</v>
          </cell>
          <cell r="BH3238">
            <v>1940</v>
          </cell>
          <cell r="BI3238">
            <v>2080</v>
          </cell>
          <cell r="BJ3238">
            <v>1930</v>
          </cell>
          <cell r="BK3238">
            <v>1910</v>
          </cell>
          <cell r="BL3238">
            <v>1950</v>
          </cell>
        </row>
        <row r="3239">
          <cell r="A3239">
            <v>43571</v>
          </cell>
          <cell r="B3239">
            <v>1780</v>
          </cell>
          <cell r="D3239">
            <v>1780</v>
          </cell>
          <cell r="H3239">
            <v>1890</v>
          </cell>
          <cell r="I3239">
            <v>-24</v>
          </cell>
          <cell r="J3239">
            <v>1890</v>
          </cell>
          <cell r="K3239">
            <v>-22</v>
          </cell>
          <cell r="L3239">
            <v>1880</v>
          </cell>
          <cell r="M3239">
            <v>-44</v>
          </cell>
          <cell r="N3239">
            <v>1880</v>
          </cell>
          <cell r="O3239">
            <v>-29</v>
          </cell>
          <cell r="P3239">
            <v>44</v>
          </cell>
          <cell r="Q3239">
            <v>54</v>
          </cell>
          <cell r="R3239">
            <v>42</v>
          </cell>
          <cell r="S3239">
            <v>39</v>
          </cell>
          <cell r="V3239">
            <v>1610</v>
          </cell>
          <cell r="W3239">
            <v>1620</v>
          </cell>
          <cell r="X3239">
            <v>1630</v>
          </cell>
          <cell r="AA3239">
            <v>1640</v>
          </cell>
          <cell r="AB3239">
            <v>1680</v>
          </cell>
          <cell r="AC3239">
            <v>1630</v>
          </cell>
          <cell r="AD3239">
            <v>1670</v>
          </cell>
          <cell r="AK3239">
            <v>1690</v>
          </cell>
          <cell r="AN3239">
            <v>1700</v>
          </cell>
          <cell r="AO3239">
            <v>1660</v>
          </cell>
          <cell r="AP3239">
            <v>1710</v>
          </cell>
          <cell r="AQ3239">
            <v>1650</v>
          </cell>
          <cell r="AR3239">
            <v>1680</v>
          </cell>
          <cell r="AT3239">
            <v>1720</v>
          </cell>
          <cell r="AW3239">
            <v>1730</v>
          </cell>
          <cell r="AX3239">
            <v>1620</v>
          </cell>
          <cell r="AY3239">
            <v>1830</v>
          </cell>
          <cell r="AZ3239">
            <v>1850</v>
          </cell>
          <cell r="BA3239">
            <v>1900</v>
          </cell>
          <cell r="BB3239">
            <v>1856</v>
          </cell>
          <cell r="BC3239">
            <v>1940</v>
          </cell>
          <cell r="BD3239">
            <v>1950</v>
          </cell>
          <cell r="BE3239">
            <v>1940</v>
          </cell>
          <cell r="BF3239">
            <v>1930</v>
          </cell>
          <cell r="BG3239">
            <v>1920</v>
          </cell>
          <cell r="BH3239">
            <v>1950</v>
          </cell>
          <cell r="BI3239">
            <v>2090</v>
          </cell>
          <cell r="BJ3239">
            <v>1930</v>
          </cell>
          <cell r="BK3239">
            <v>1910</v>
          </cell>
          <cell r="BL3239">
            <v>1950</v>
          </cell>
        </row>
        <row r="3240">
          <cell r="A3240">
            <v>43572</v>
          </cell>
          <cell r="B3240">
            <v>1780</v>
          </cell>
          <cell r="D3240">
            <v>1780</v>
          </cell>
          <cell r="H3240">
            <v>1890</v>
          </cell>
          <cell r="I3240">
            <v>-24</v>
          </cell>
          <cell r="J3240">
            <v>1900</v>
          </cell>
          <cell r="K3240">
            <v>-12</v>
          </cell>
          <cell r="L3240">
            <v>1890</v>
          </cell>
          <cell r="M3240">
            <v>-34</v>
          </cell>
          <cell r="N3240">
            <v>1890</v>
          </cell>
          <cell r="O3240">
            <v>-19</v>
          </cell>
          <cell r="P3240">
            <v>44</v>
          </cell>
          <cell r="Q3240">
            <v>54</v>
          </cell>
          <cell r="R3240">
            <v>42</v>
          </cell>
          <cell r="S3240">
            <v>39</v>
          </cell>
          <cell r="V3240">
            <v>1610</v>
          </cell>
          <cell r="W3240">
            <v>1620</v>
          </cell>
          <cell r="X3240">
            <v>1630</v>
          </cell>
          <cell r="AA3240">
            <v>1640</v>
          </cell>
          <cell r="AB3240">
            <v>1680</v>
          </cell>
          <cell r="AC3240">
            <v>1630</v>
          </cell>
          <cell r="AD3240">
            <v>1670</v>
          </cell>
          <cell r="AK3240">
            <v>1690</v>
          </cell>
          <cell r="AN3240">
            <v>1700</v>
          </cell>
          <cell r="AO3240">
            <v>1660</v>
          </cell>
          <cell r="AP3240">
            <v>1710</v>
          </cell>
          <cell r="AQ3240">
            <v>1650</v>
          </cell>
          <cell r="AR3240">
            <v>1680</v>
          </cell>
          <cell r="AT3240">
            <v>1720</v>
          </cell>
          <cell r="AW3240">
            <v>1730</v>
          </cell>
          <cell r="AX3240">
            <v>1620</v>
          </cell>
          <cell r="AY3240">
            <v>1850</v>
          </cell>
          <cell r="AZ3240">
            <v>1850</v>
          </cell>
          <cell r="BA3240">
            <v>1910</v>
          </cell>
          <cell r="BB3240">
            <v>1856</v>
          </cell>
          <cell r="BC3240">
            <v>1940</v>
          </cell>
          <cell r="BD3240">
            <v>1950</v>
          </cell>
          <cell r="BE3240">
            <v>1940</v>
          </cell>
          <cell r="BF3240">
            <v>1930</v>
          </cell>
          <cell r="BG3240">
            <v>1940</v>
          </cell>
          <cell r="BH3240">
            <v>1950</v>
          </cell>
          <cell r="BI3240">
            <v>2090</v>
          </cell>
          <cell r="BJ3240">
            <v>1930</v>
          </cell>
          <cell r="BK3240">
            <v>1930</v>
          </cell>
          <cell r="BL3240">
            <v>1950</v>
          </cell>
        </row>
        <row r="3241">
          <cell r="A3241">
            <v>43573</v>
          </cell>
          <cell r="B3241">
            <v>1790</v>
          </cell>
          <cell r="D3241">
            <v>1790</v>
          </cell>
          <cell r="H3241">
            <v>1910</v>
          </cell>
          <cell r="I3241">
            <v>-12</v>
          </cell>
          <cell r="J3241">
            <v>1900</v>
          </cell>
          <cell r="K3241">
            <v>-20</v>
          </cell>
          <cell r="L3241">
            <v>1900</v>
          </cell>
          <cell r="M3241">
            <v>-33</v>
          </cell>
          <cell r="N3241">
            <v>1910</v>
          </cell>
          <cell r="O3241">
            <v>-9</v>
          </cell>
          <cell r="P3241">
            <v>42</v>
          </cell>
          <cell r="Q3241">
            <v>53</v>
          </cell>
          <cell r="R3241">
            <v>40</v>
          </cell>
          <cell r="S3241">
            <v>39</v>
          </cell>
          <cell r="T3241">
            <v>1620</v>
          </cell>
          <cell r="U3241">
            <v>175</v>
          </cell>
          <cell r="V3241">
            <v>1610</v>
          </cell>
          <cell r="W3241">
            <v>1620</v>
          </cell>
          <cell r="X3241">
            <v>1630</v>
          </cell>
          <cell r="Z3241">
            <v>130</v>
          </cell>
          <cell r="AA3241">
            <v>1640</v>
          </cell>
          <cell r="AB3241">
            <v>1680</v>
          </cell>
          <cell r="AC3241">
            <v>1630</v>
          </cell>
          <cell r="AD3241">
            <v>1670</v>
          </cell>
          <cell r="AJ3241">
            <v>130</v>
          </cell>
          <cell r="AK3241">
            <v>1690</v>
          </cell>
          <cell r="AN3241">
            <v>1730</v>
          </cell>
          <cell r="AO3241">
            <v>1660</v>
          </cell>
          <cell r="AP3241">
            <v>1710</v>
          </cell>
          <cell r="AQ3241">
            <v>1650</v>
          </cell>
          <cell r="AR3241">
            <v>1680</v>
          </cell>
          <cell r="AT3241">
            <v>1720</v>
          </cell>
          <cell r="AW3241">
            <v>1730</v>
          </cell>
          <cell r="AX3241">
            <v>1620</v>
          </cell>
          <cell r="AY3241">
            <v>1850</v>
          </cell>
          <cell r="AZ3241">
            <v>1850</v>
          </cell>
          <cell r="BA3241">
            <v>1910</v>
          </cell>
          <cell r="BB3241">
            <v>1862</v>
          </cell>
          <cell r="BC3241">
            <v>1940</v>
          </cell>
          <cell r="BD3241">
            <v>1950</v>
          </cell>
          <cell r="BE3241">
            <v>1940</v>
          </cell>
          <cell r="BF3241">
            <v>1930</v>
          </cell>
          <cell r="BG3241">
            <v>1940</v>
          </cell>
          <cell r="BH3241">
            <v>1950</v>
          </cell>
          <cell r="BI3241">
            <v>2100</v>
          </cell>
          <cell r="BJ3241">
            <v>1930</v>
          </cell>
          <cell r="BK3241">
            <v>1950</v>
          </cell>
          <cell r="BL3241">
            <v>1950</v>
          </cell>
        </row>
        <row r="3242">
          <cell r="A3242">
            <v>43574</v>
          </cell>
          <cell r="B3242">
            <v>1800</v>
          </cell>
          <cell r="D3242">
            <v>1800</v>
          </cell>
          <cell r="H3242">
            <v>1910</v>
          </cell>
          <cell r="I3242">
            <v>-22</v>
          </cell>
          <cell r="J3242">
            <v>1910</v>
          </cell>
          <cell r="K3242">
            <v>-20</v>
          </cell>
          <cell r="L3242">
            <v>1910</v>
          </cell>
          <cell r="M3242">
            <v>-33</v>
          </cell>
          <cell r="N3242">
            <v>1910</v>
          </cell>
          <cell r="O3242">
            <v>-19</v>
          </cell>
          <cell r="P3242">
            <v>42</v>
          </cell>
          <cell r="Q3242">
            <v>53</v>
          </cell>
          <cell r="R3242">
            <v>40</v>
          </cell>
          <cell r="S3242">
            <v>39</v>
          </cell>
          <cell r="V3242">
            <v>1610</v>
          </cell>
          <cell r="W3242">
            <v>1620</v>
          </cell>
          <cell r="X3242">
            <v>1630</v>
          </cell>
          <cell r="AA3242">
            <v>1640</v>
          </cell>
          <cell r="AB3242">
            <v>1680</v>
          </cell>
          <cell r="AC3242">
            <v>1660</v>
          </cell>
          <cell r="AD3242">
            <v>1670</v>
          </cell>
          <cell r="AK3242">
            <v>1690</v>
          </cell>
          <cell r="AN3242">
            <v>1730</v>
          </cell>
          <cell r="AO3242">
            <v>1660</v>
          </cell>
          <cell r="AP3242">
            <v>1730</v>
          </cell>
          <cell r="AQ3242">
            <v>1650</v>
          </cell>
          <cell r="AR3242">
            <v>1680</v>
          </cell>
          <cell r="AT3242">
            <v>1720</v>
          </cell>
          <cell r="AW3242">
            <v>1730</v>
          </cell>
          <cell r="AX3242">
            <v>1640</v>
          </cell>
          <cell r="AY3242">
            <v>1850</v>
          </cell>
          <cell r="AZ3242">
            <v>1850</v>
          </cell>
          <cell r="BA3242">
            <v>1910</v>
          </cell>
          <cell r="BB3242">
            <v>1862</v>
          </cell>
          <cell r="BC3242">
            <v>1940</v>
          </cell>
          <cell r="BD3242">
            <v>1950</v>
          </cell>
          <cell r="BE3242">
            <v>1940</v>
          </cell>
          <cell r="BF3242">
            <v>1930</v>
          </cell>
          <cell r="BG3242">
            <v>1940</v>
          </cell>
          <cell r="BH3242">
            <v>1950</v>
          </cell>
          <cell r="BI3242">
            <v>2100</v>
          </cell>
          <cell r="BJ3242">
            <v>1930</v>
          </cell>
          <cell r="BK3242">
            <v>1950</v>
          </cell>
          <cell r="BL3242">
            <v>1950</v>
          </cell>
        </row>
        <row r="3243">
          <cell r="A3243">
            <v>43577</v>
          </cell>
          <cell r="B3243">
            <v>1800</v>
          </cell>
          <cell r="D3243">
            <v>1800</v>
          </cell>
          <cell r="H3243">
            <v>1910</v>
          </cell>
          <cell r="I3243">
            <v>-22</v>
          </cell>
          <cell r="J3243">
            <v>1910</v>
          </cell>
          <cell r="K3243">
            <v>-20</v>
          </cell>
          <cell r="L3243">
            <v>1910</v>
          </cell>
          <cell r="M3243">
            <v>-33</v>
          </cell>
          <cell r="N3243">
            <v>1910</v>
          </cell>
          <cell r="O3243">
            <v>-19</v>
          </cell>
          <cell r="P3243">
            <v>42</v>
          </cell>
          <cell r="Q3243">
            <v>53</v>
          </cell>
          <cell r="R3243">
            <v>40</v>
          </cell>
          <cell r="S3243">
            <v>39</v>
          </cell>
          <cell r="V3243">
            <v>1610</v>
          </cell>
          <cell r="W3243">
            <v>1620</v>
          </cell>
          <cell r="X3243">
            <v>1630</v>
          </cell>
          <cell r="Y3243">
            <v>1690</v>
          </cell>
          <cell r="AA3243">
            <v>1640</v>
          </cell>
          <cell r="AB3243">
            <v>1700</v>
          </cell>
          <cell r="AC3243">
            <v>1680</v>
          </cell>
          <cell r="AD3243">
            <v>1670</v>
          </cell>
          <cell r="AK3243">
            <v>1690</v>
          </cell>
          <cell r="AN3243">
            <v>1730</v>
          </cell>
          <cell r="AO3243">
            <v>1660</v>
          </cell>
          <cell r="AP3243">
            <v>1730</v>
          </cell>
          <cell r="AQ3243">
            <v>1690</v>
          </cell>
          <cell r="AR3243">
            <v>1680</v>
          </cell>
          <cell r="AT3243">
            <v>1720</v>
          </cell>
          <cell r="AW3243">
            <v>1730</v>
          </cell>
          <cell r="AX3243">
            <v>1640</v>
          </cell>
          <cell r="AY3243">
            <v>1850</v>
          </cell>
          <cell r="AZ3243">
            <v>1820</v>
          </cell>
          <cell r="BA3243">
            <v>1905</v>
          </cell>
          <cell r="BB3243">
            <v>1862</v>
          </cell>
          <cell r="BC3243">
            <v>1960</v>
          </cell>
          <cell r="BD3243">
            <v>1970</v>
          </cell>
          <cell r="BE3243">
            <v>1940</v>
          </cell>
          <cell r="BF3243">
            <v>1930</v>
          </cell>
          <cell r="BG3243">
            <v>1940</v>
          </cell>
          <cell r="BH3243">
            <v>1950</v>
          </cell>
          <cell r="BI3243">
            <v>2110</v>
          </cell>
          <cell r="BJ3243">
            <v>1960</v>
          </cell>
          <cell r="BK3243">
            <v>1950</v>
          </cell>
          <cell r="BL3243">
            <v>1950</v>
          </cell>
        </row>
        <row r="3244">
          <cell r="A3244">
            <v>43578</v>
          </cell>
          <cell r="B3244">
            <v>1800</v>
          </cell>
          <cell r="D3244">
            <v>1800</v>
          </cell>
          <cell r="H3244">
            <v>1920</v>
          </cell>
          <cell r="I3244">
            <v>-12</v>
          </cell>
          <cell r="J3244">
            <v>1930</v>
          </cell>
          <cell r="K3244">
            <v>0</v>
          </cell>
          <cell r="L3244">
            <v>1930</v>
          </cell>
          <cell r="M3244">
            <v>-13</v>
          </cell>
          <cell r="N3244">
            <v>1920</v>
          </cell>
          <cell r="O3244">
            <v>-9</v>
          </cell>
          <cell r="P3244">
            <v>42</v>
          </cell>
          <cell r="Q3244">
            <v>53</v>
          </cell>
          <cell r="R3244">
            <v>40</v>
          </cell>
          <cell r="S3244">
            <v>39</v>
          </cell>
          <cell r="V3244">
            <v>1610</v>
          </cell>
          <cell r="W3244">
            <v>1620</v>
          </cell>
          <cell r="X3244">
            <v>1630</v>
          </cell>
          <cell r="AA3244">
            <v>1640</v>
          </cell>
          <cell r="AB3244">
            <v>1700</v>
          </cell>
          <cell r="AC3244">
            <v>1680</v>
          </cell>
          <cell r="AD3244">
            <v>1670</v>
          </cell>
          <cell r="AK3244">
            <v>1690</v>
          </cell>
          <cell r="AN3244">
            <v>1730</v>
          </cell>
          <cell r="AO3244">
            <v>1660</v>
          </cell>
          <cell r="AP3244">
            <v>1730</v>
          </cell>
          <cell r="AQ3244">
            <v>1690</v>
          </cell>
          <cell r="AR3244">
            <v>1680</v>
          </cell>
          <cell r="AT3244">
            <v>1720</v>
          </cell>
          <cell r="AV3244">
            <v>1740</v>
          </cell>
          <cell r="AW3244">
            <v>1730</v>
          </cell>
          <cell r="AX3244">
            <v>1640</v>
          </cell>
          <cell r="AY3244">
            <v>1850</v>
          </cell>
          <cell r="AZ3244">
            <v>1820</v>
          </cell>
          <cell r="BA3244">
            <v>1905</v>
          </cell>
          <cell r="BB3244">
            <v>1862</v>
          </cell>
          <cell r="BC3244">
            <v>1960</v>
          </cell>
          <cell r="BD3244">
            <v>1970</v>
          </cell>
          <cell r="BE3244">
            <v>1940</v>
          </cell>
          <cell r="BF3244">
            <v>1930</v>
          </cell>
          <cell r="BG3244">
            <v>1940</v>
          </cell>
          <cell r="BH3244">
            <v>1950</v>
          </cell>
          <cell r="BI3244">
            <v>2110</v>
          </cell>
          <cell r="BJ3244">
            <v>1960</v>
          </cell>
          <cell r="BK3244">
            <v>1950</v>
          </cell>
          <cell r="BL3244">
            <v>1950</v>
          </cell>
        </row>
        <row r="3245">
          <cell r="A3245">
            <v>43579</v>
          </cell>
          <cell r="B3245">
            <v>1810</v>
          </cell>
          <cell r="D3245">
            <v>1810</v>
          </cell>
          <cell r="H3245">
            <v>1930</v>
          </cell>
          <cell r="I3245">
            <v>-12</v>
          </cell>
          <cell r="J3245">
            <v>1940</v>
          </cell>
          <cell r="K3245">
            <v>0</v>
          </cell>
          <cell r="L3245">
            <v>1930</v>
          </cell>
          <cell r="M3245">
            <v>-23</v>
          </cell>
          <cell r="N3245">
            <v>1930</v>
          </cell>
          <cell r="O3245">
            <v>-9</v>
          </cell>
          <cell r="P3245">
            <v>42</v>
          </cell>
          <cell r="Q3245">
            <v>53</v>
          </cell>
          <cell r="R3245">
            <v>40</v>
          </cell>
          <cell r="S3245">
            <v>39</v>
          </cell>
          <cell r="V3245">
            <v>1610</v>
          </cell>
          <cell r="W3245">
            <v>1620</v>
          </cell>
          <cell r="X3245">
            <v>1630</v>
          </cell>
          <cell r="AA3245">
            <v>1640</v>
          </cell>
          <cell r="AB3245">
            <v>1700</v>
          </cell>
          <cell r="AC3245">
            <v>1680</v>
          </cell>
          <cell r="AD3245">
            <v>1670</v>
          </cell>
          <cell r="AK3245">
            <v>1690</v>
          </cell>
          <cell r="AN3245">
            <v>1730</v>
          </cell>
          <cell r="AO3245">
            <v>1660</v>
          </cell>
          <cell r="AP3245">
            <v>1730</v>
          </cell>
          <cell r="AQ3245">
            <v>1690</v>
          </cell>
          <cell r="AR3245">
            <v>1680</v>
          </cell>
          <cell r="AT3245">
            <v>1720</v>
          </cell>
          <cell r="AW3245">
            <v>1730</v>
          </cell>
          <cell r="AX3245">
            <v>1640</v>
          </cell>
          <cell r="AY3245">
            <v>1850</v>
          </cell>
          <cell r="AZ3245">
            <v>1820</v>
          </cell>
          <cell r="BA3245">
            <v>1898</v>
          </cell>
          <cell r="BB3245">
            <v>1844</v>
          </cell>
          <cell r="BC3245">
            <v>1970</v>
          </cell>
          <cell r="BD3245">
            <v>1970</v>
          </cell>
          <cell r="BE3245">
            <v>1940</v>
          </cell>
          <cell r="BF3245">
            <v>1930</v>
          </cell>
          <cell r="BG3245">
            <v>1924</v>
          </cell>
          <cell r="BH3245">
            <v>1950</v>
          </cell>
          <cell r="BI3245">
            <v>2110</v>
          </cell>
          <cell r="BJ3245">
            <v>1960</v>
          </cell>
          <cell r="BK3245">
            <v>1950</v>
          </cell>
          <cell r="BL3245">
            <v>1950</v>
          </cell>
        </row>
        <row r="3246">
          <cell r="A3246">
            <v>43580</v>
          </cell>
          <cell r="B3246">
            <v>1820</v>
          </cell>
          <cell r="D3246">
            <v>1810</v>
          </cell>
          <cell r="H3246">
            <v>1940</v>
          </cell>
          <cell r="I3246">
            <v>-13</v>
          </cell>
          <cell r="J3246">
            <v>1940</v>
          </cell>
          <cell r="K3246">
            <v>-11</v>
          </cell>
          <cell r="L3246">
            <v>1940</v>
          </cell>
          <cell r="M3246">
            <v>-24</v>
          </cell>
          <cell r="N3246">
            <v>1940</v>
          </cell>
          <cell r="O3246">
            <v>-9</v>
          </cell>
          <cell r="P3246">
            <v>43</v>
          </cell>
          <cell r="Q3246">
            <v>54</v>
          </cell>
          <cell r="R3246">
            <v>41</v>
          </cell>
          <cell r="S3246">
            <v>39</v>
          </cell>
          <cell r="U3246">
            <v>175</v>
          </cell>
          <cell r="V3246">
            <v>1610</v>
          </cell>
          <cell r="W3246">
            <v>1620</v>
          </cell>
          <cell r="X3246">
            <v>1630</v>
          </cell>
          <cell r="Z3246">
            <v>130</v>
          </cell>
          <cell r="AA3246">
            <v>1640</v>
          </cell>
          <cell r="AB3246">
            <v>1700</v>
          </cell>
          <cell r="AC3246">
            <v>1680</v>
          </cell>
          <cell r="AD3246">
            <v>1670</v>
          </cell>
          <cell r="AF3246">
            <v>1620</v>
          </cell>
          <cell r="AI3246">
            <v>1710</v>
          </cell>
          <cell r="AJ3246">
            <v>130</v>
          </cell>
          <cell r="AK3246">
            <v>1690</v>
          </cell>
          <cell r="AL3246">
            <v>1750</v>
          </cell>
          <cell r="AN3246">
            <v>1730</v>
          </cell>
          <cell r="AO3246">
            <v>1660</v>
          </cell>
          <cell r="AP3246">
            <v>1730</v>
          </cell>
          <cell r="AQ3246">
            <v>1690</v>
          </cell>
          <cell r="AR3246">
            <v>1680</v>
          </cell>
          <cell r="AS3246">
            <v>1770</v>
          </cell>
          <cell r="AT3246">
            <v>1720</v>
          </cell>
          <cell r="AW3246">
            <v>1750</v>
          </cell>
          <cell r="AX3246">
            <v>1640</v>
          </cell>
          <cell r="AY3246">
            <v>1870</v>
          </cell>
          <cell r="AZ3246">
            <v>1820</v>
          </cell>
          <cell r="BA3246">
            <v>1898</v>
          </cell>
          <cell r="BB3246">
            <v>1844</v>
          </cell>
          <cell r="BC3246">
            <v>1970</v>
          </cell>
          <cell r="BD3246">
            <v>1970</v>
          </cell>
          <cell r="BE3246">
            <v>1940</v>
          </cell>
          <cell r="BF3246">
            <v>1940</v>
          </cell>
          <cell r="BG3246">
            <v>1924</v>
          </cell>
          <cell r="BH3246">
            <v>1950</v>
          </cell>
          <cell r="BI3246">
            <v>2110</v>
          </cell>
          <cell r="BJ3246">
            <v>1960</v>
          </cell>
          <cell r="BK3246">
            <v>1960</v>
          </cell>
          <cell r="BL3246">
            <v>1980</v>
          </cell>
        </row>
        <row r="3247">
          <cell r="A3247">
            <v>43581</v>
          </cell>
          <cell r="B3247">
            <v>1820</v>
          </cell>
          <cell r="D3247">
            <v>1820</v>
          </cell>
          <cell r="H3247">
            <v>1940</v>
          </cell>
          <cell r="I3247">
            <v>-13</v>
          </cell>
          <cell r="J3247">
            <v>1950</v>
          </cell>
          <cell r="K3247">
            <v>-1</v>
          </cell>
          <cell r="L3247">
            <v>1940</v>
          </cell>
          <cell r="M3247">
            <v>-24</v>
          </cell>
          <cell r="N3247">
            <v>1940</v>
          </cell>
          <cell r="O3247">
            <v>-9</v>
          </cell>
          <cell r="P3247">
            <v>43</v>
          </cell>
          <cell r="Q3247">
            <v>54</v>
          </cell>
          <cell r="R3247">
            <v>41</v>
          </cell>
          <cell r="S3247">
            <v>39</v>
          </cell>
          <cell r="T3247">
            <v>1660</v>
          </cell>
          <cell r="V3247">
            <v>1610</v>
          </cell>
          <cell r="W3247">
            <v>1620</v>
          </cell>
          <cell r="X3247">
            <v>1630</v>
          </cell>
          <cell r="AA3247">
            <v>1640</v>
          </cell>
          <cell r="AB3247">
            <v>1710</v>
          </cell>
          <cell r="AC3247">
            <v>1680</v>
          </cell>
          <cell r="AD3247">
            <v>1670</v>
          </cell>
          <cell r="AK3247">
            <v>1690</v>
          </cell>
          <cell r="AN3247">
            <v>1730</v>
          </cell>
          <cell r="AO3247">
            <v>1660</v>
          </cell>
          <cell r="AP3247">
            <v>1730</v>
          </cell>
          <cell r="AQ3247">
            <v>1690</v>
          </cell>
          <cell r="AR3247">
            <v>1680</v>
          </cell>
          <cell r="AT3247">
            <v>1720</v>
          </cell>
          <cell r="AW3247">
            <v>1750</v>
          </cell>
          <cell r="AX3247">
            <v>1640</v>
          </cell>
          <cell r="AY3247">
            <v>1870</v>
          </cell>
          <cell r="AZ3247">
            <v>1860</v>
          </cell>
          <cell r="BA3247">
            <v>1898</v>
          </cell>
          <cell r="BB3247">
            <v>1854</v>
          </cell>
          <cell r="BC3247">
            <v>1980</v>
          </cell>
          <cell r="BD3247">
            <v>1970</v>
          </cell>
          <cell r="BE3247">
            <v>1940</v>
          </cell>
          <cell r="BF3247">
            <v>1940</v>
          </cell>
          <cell r="BG3247">
            <v>1924</v>
          </cell>
          <cell r="BH3247">
            <v>1950</v>
          </cell>
          <cell r="BI3247">
            <v>2110</v>
          </cell>
          <cell r="BJ3247">
            <v>1960</v>
          </cell>
          <cell r="BK3247">
            <v>1960</v>
          </cell>
          <cell r="BL3247">
            <v>1980</v>
          </cell>
        </row>
        <row r="3248">
          <cell r="A3248">
            <v>43584</v>
          </cell>
          <cell r="B3248">
            <v>1830</v>
          </cell>
          <cell r="D3248">
            <v>1820</v>
          </cell>
          <cell r="H3248">
            <v>1940</v>
          </cell>
          <cell r="I3248">
            <v>-23</v>
          </cell>
          <cell r="J3248">
            <v>1950</v>
          </cell>
          <cell r="K3248">
            <v>-11</v>
          </cell>
          <cell r="L3248">
            <v>1940</v>
          </cell>
          <cell r="M3248">
            <v>-34</v>
          </cell>
          <cell r="N3248">
            <v>1940</v>
          </cell>
          <cell r="O3248">
            <v>-19</v>
          </cell>
          <cell r="P3248">
            <v>43</v>
          </cell>
          <cell r="Q3248">
            <v>54</v>
          </cell>
          <cell r="R3248">
            <v>41</v>
          </cell>
          <cell r="S3248">
            <v>39</v>
          </cell>
          <cell r="V3248">
            <v>1610</v>
          </cell>
          <cell r="W3248">
            <v>1620</v>
          </cell>
          <cell r="X3248">
            <v>1630</v>
          </cell>
          <cell r="AA3248">
            <v>1640</v>
          </cell>
          <cell r="AB3248">
            <v>1730</v>
          </cell>
          <cell r="AC3248">
            <v>1680</v>
          </cell>
          <cell r="AD3248">
            <v>1670</v>
          </cell>
          <cell r="AK3248">
            <v>1690</v>
          </cell>
          <cell r="AN3248">
            <v>1730</v>
          </cell>
          <cell r="AO3248">
            <v>1660</v>
          </cell>
          <cell r="AP3248">
            <v>1750</v>
          </cell>
          <cell r="AQ3248">
            <v>1690</v>
          </cell>
          <cell r="AR3248">
            <v>1680</v>
          </cell>
          <cell r="AT3248">
            <v>1720</v>
          </cell>
          <cell r="AW3248">
            <v>1780</v>
          </cell>
          <cell r="AX3248">
            <v>1640</v>
          </cell>
          <cell r="AY3248">
            <v>1870</v>
          </cell>
          <cell r="AZ3248">
            <v>1880</v>
          </cell>
          <cell r="BA3248">
            <v>1920</v>
          </cell>
          <cell r="BB3248">
            <v>1870</v>
          </cell>
          <cell r="BC3248">
            <v>1980</v>
          </cell>
          <cell r="BD3248">
            <v>1990</v>
          </cell>
          <cell r="BE3248">
            <v>1940</v>
          </cell>
          <cell r="BF3248">
            <v>1950</v>
          </cell>
          <cell r="BG3248">
            <v>1944</v>
          </cell>
          <cell r="BH3248">
            <v>1950</v>
          </cell>
          <cell r="BI3248">
            <v>2140</v>
          </cell>
          <cell r="BJ3248">
            <v>1960</v>
          </cell>
          <cell r="BK3248">
            <v>1960</v>
          </cell>
          <cell r="BL3248">
            <v>1980</v>
          </cell>
        </row>
        <row r="3249">
          <cell r="A3249">
            <v>43585</v>
          </cell>
          <cell r="B3249">
            <v>1830</v>
          </cell>
          <cell r="D3249">
            <v>1830</v>
          </cell>
          <cell r="H3249">
            <v>1940</v>
          </cell>
          <cell r="I3249">
            <v>-23</v>
          </cell>
          <cell r="J3249">
            <v>1950</v>
          </cell>
          <cell r="K3249">
            <v>-11</v>
          </cell>
          <cell r="L3249">
            <v>1940</v>
          </cell>
          <cell r="M3249">
            <v>-34</v>
          </cell>
          <cell r="N3249">
            <v>1950</v>
          </cell>
          <cell r="O3249">
            <v>-9</v>
          </cell>
          <cell r="P3249">
            <v>43</v>
          </cell>
          <cell r="Q3249">
            <v>54</v>
          </cell>
          <cell r="R3249">
            <v>41</v>
          </cell>
          <cell r="S3249">
            <v>39</v>
          </cell>
          <cell r="V3249">
            <v>1610</v>
          </cell>
          <cell r="W3249">
            <v>1620</v>
          </cell>
          <cell r="X3249">
            <v>1630</v>
          </cell>
          <cell r="AA3249">
            <v>1640</v>
          </cell>
          <cell r="AB3249">
            <v>1724</v>
          </cell>
          <cell r="AC3249">
            <v>1680</v>
          </cell>
          <cell r="AD3249">
            <v>1670</v>
          </cell>
          <cell r="AK3249">
            <v>1690</v>
          </cell>
          <cell r="AN3249">
            <v>1730</v>
          </cell>
          <cell r="AO3249">
            <v>1660</v>
          </cell>
          <cell r="AP3249">
            <v>1750</v>
          </cell>
          <cell r="AQ3249">
            <v>1690</v>
          </cell>
          <cell r="AR3249">
            <v>1680</v>
          </cell>
          <cell r="AT3249">
            <v>1720</v>
          </cell>
          <cell r="AW3249">
            <v>1750</v>
          </cell>
          <cell r="AX3249">
            <v>1640</v>
          </cell>
          <cell r="AY3249">
            <v>1870</v>
          </cell>
          <cell r="AZ3249">
            <v>1850</v>
          </cell>
          <cell r="BA3249">
            <v>1920</v>
          </cell>
          <cell r="BB3249">
            <v>1870</v>
          </cell>
          <cell r="BC3249">
            <v>1980</v>
          </cell>
          <cell r="BD3249">
            <v>1990</v>
          </cell>
          <cell r="BE3249">
            <v>1940</v>
          </cell>
          <cell r="BF3249">
            <v>1950</v>
          </cell>
          <cell r="BG3249">
            <v>1954</v>
          </cell>
          <cell r="BH3249">
            <v>1950</v>
          </cell>
          <cell r="BI3249">
            <v>2150</v>
          </cell>
          <cell r="BJ3249">
            <v>1960</v>
          </cell>
          <cell r="BK3249">
            <v>1960</v>
          </cell>
          <cell r="BL3249">
            <v>1980</v>
          </cell>
        </row>
        <row r="3250">
          <cell r="A3250">
            <v>43588</v>
          </cell>
          <cell r="B3250">
            <v>1840</v>
          </cell>
          <cell r="D3250">
            <v>1840</v>
          </cell>
          <cell r="H3250">
            <v>1940</v>
          </cell>
          <cell r="I3250">
            <v>-33</v>
          </cell>
          <cell r="J3250">
            <v>1950</v>
          </cell>
          <cell r="K3250">
            <v>-21</v>
          </cell>
          <cell r="L3250">
            <v>1940</v>
          </cell>
          <cell r="M3250">
            <v>-44</v>
          </cell>
          <cell r="N3250">
            <v>1960</v>
          </cell>
          <cell r="O3250">
            <v>-9</v>
          </cell>
          <cell r="P3250">
            <v>43</v>
          </cell>
          <cell r="Q3250">
            <v>54</v>
          </cell>
          <cell r="R3250">
            <v>41</v>
          </cell>
          <cell r="S3250">
            <v>39</v>
          </cell>
          <cell r="V3250">
            <v>1610</v>
          </cell>
          <cell r="W3250">
            <v>1620</v>
          </cell>
          <cell r="X3250">
            <v>1630</v>
          </cell>
          <cell r="AA3250">
            <v>1640</v>
          </cell>
          <cell r="AB3250">
            <v>1724</v>
          </cell>
          <cell r="AC3250">
            <v>1680</v>
          </cell>
          <cell r="AD3250">
            <v>1670</v>
          </cell>
          <cell r="AK3250">
            <v>1690</v>
          </cell>
          <cell r="AN3250">
            <v>1730</v>
          </cell>
          <cell r="AO3250">
            <v>1660</v>
          </cell>
          <cell r="AP3250">
            <v>1750</v>
          </cell>
          <cell r="AQ3250">
            <v>1690</v>
          </cell>
          <cell r="AR3250">
            <v>1680</v>
          </cell>
          <cell r="AT3250">
            <v>1720</v>
          </cell>
          <cell r="AW3250">
            <v>1750</v>
          </cell>
          <cell r="AX3250">
            <v>1640</v>
          </cell>
          <cell r="AY3250">
            <v>1870</v>
          </cell>
          <cell r="AZ3250">
            <v>1850</v>
          </cell>
          <cell r="BA3250">
            <v>1920</v>
          </cell>
          <cell r="BB3250">
            <v>1870</v>
          </cell>
          <cell r="BC3250">
            <v>1980</v>
          </cell>
          <cell r="BD3250">
            <v>1990</v>
          </cell>
          <cell r="BE3250">
            <v>1940</v>
          </cell>
          <cell r="BF3250">
            <v>1950</v>
          </cell>
          <cell r="BG3250">
            <v>1954</v>
          </cell>
          <cell r="BH3250">
            <v>1950</v>
          </cell>
          <cell r="BI3250">
            <v>2150</v>
          </cell>
          <cell r="BJ3250">
            <v>1960</v>
          </cell>
          <cell r="BK3250">
            <v>1960</v>
          </cell>
          <cell r="BL3250">
            <v>1980</v>
          </cell>
        </row>
        <row r="3251">
          <cell r="A3251">
            <v>43591</v>
          </cell>
          <cell r="B3251">
            <v>1850</v>
          </cell>
          <cell r="D3251">
            <v>1840</v>
          </cell>
          <cell r="H3251">
            <v>1960</v>
          </cell>
          <cell r="I3251">
            <v>-23</v>
          </cell>
          <cell r="J3251">
            <v>1990</v>
          </cell>
          <cell r="K3251">
            <v>9</v>
          </cell>
          <cell r="L3251">
            <v>1960</v>
          </cell>
          <cell r="M3251">
            <v>-34</v>
          </cell>
          <cell r="N3251">
            <v>1970</v>
          </cell>
          <cell r="O3251">
            <v>-9</v>
          </cell>
          <cell r="P3251">
            <v>43</v>
          </cell>
          <cell r="Q3251">
            <v>54</v>
          </cell>
          <cell r="R3251">
            <v>41</v>
          </cell>
          <cell r="S3251">
            <v>39</v>
          </cell>
          <cell r="V3251">
            <v>1610</v>
          </cell>
          <cell r="W3251">
            <v>1620</v>
          </cell>
          <cell r="X3251">
            <v>1630</v>
          </cell>
          <cell r="AA3251">
            <v>1640</v>
          </cell>
          <cell r="AB3251">
            <v>1724</v>
          </cell>
          <cell r="AC3251">
            <v>1680</v>
          </cell>
          <cell r="AD3251">
            <v>1670</v>
          </cell>
          <cell r="AK3251">
            <v>1690</v>
          </cell>
          <cell r="AN3251">
            <v>1730</v>
          </cell>
          <cell r="AO3251">
            <v>1660</v>
          </cell>
          <cell r="AP3251">
            <v>1750</v>
          </cell>
          <cell r="AQ3251">
            <v>1690</v>
          </cell>
          <cell r="AR3251">
            <v>1680</v>
          </cell>
          <cell r="AT3251">
            <v>1720</v>
          </cell>
          <cell r="AW3251">
            <v>1750</v>
          </cell>
          <cell r="AX3251">
            <v>1640</v>
          </cell>
          <cell r="AY3251">
            <v>1870</v>
          </cell>
          <cell r="AZ3251">
            <v>1850</v>
          </cell>
          <cell r="BA3251">
            <v>1910</v>
          </cell>
          <cell r="BB3251">
            <v>1870</v>
          </cell>
          <cell r="BC3251">
            <v>1990</v>
          </cell>
          <cell r="BD3251">
            <v>1990</v>
          </cell>
          <cell r="BE3251">
            <v>1960</v>
          </cell>
          <cell r="BF3251">
            <v>1954</v>
          </cell>
          <cell r="BG3251">
            <v>1954</v>
          </cell>
          <cell r="BH3251">
            <v>1970</v>
          </cell>
          <cell r="BI3251">
            <v>2160</v>
          </cell>
          <cell r="BJ3251">
            <v>1960</v>
          </cell>
          <cell r="BK3251">
            <v>1970</v>
          </cell>
          <cell r="BL3251">
            <v>1990</v>
          </cell>
        </row>
        <row r="3252">
          <cell r="A3252">
            <v>43592</v>
          </cell>
          <cell r="B3252">
            <v>1850</v>
          </cell>
          <cell r="D3252">
            <v>1830</v>
          </cell>
          <cell r="H3252">
            <v>1960</v>
          </cell>
          <cell r="I3252">
            <v>-23</v>
          </cell>
          <cell r="J3252">
            <v>1990</v>
          </cell>
          <cell r="K3252">
            <v>9</v>
          </cell>
          <cell r="L3252">
            <v>1960</v>
          </cell>
          <cell r="M3252">
            <v>-34</v>
          </cell>
          <cell r="N3252">
            <v>1970</v>
          </cell>
          <cell r="O3252">
            <v>-9</v>
          </cell>
          <cell r="P3252">
            <v>43</v>
          </cell>
          <cell r="Q3252">
            <v>54</v>
          </cell>
          <cell r="R3252">
            <v>41</v>
          </cell>
          <cell r="S3252">
            <v>39</v>
          </cell>
          <cell r="V3252">
            <v>1610</v>
          </cell>
          <cell r="W3252">
            <v>1620</v>
          </cell>
          <cell r="X3252">
            <v>1630</v>
          </cell>
          <cell r="AA3252">
            <v>1640</v>
          </cell>
          <cell r="AB3252">
            <v>1730</v>
          </cell>
          <cell r="AC3252">
            <v>1680</v>
          </cell>
          <cell r="AD3252">
            <v>1670</v>
          </cell>
          <cell r="AK3252">
            <v>1690</v>
          </cell>
          <cell r="AN3252">
            <v>1730</v>
          </cell>
          <cell r="AO3252">
            <v>1660</v>
          </cell>
          <cell r="AP3252">
            <v>1750</v>
          </cell>
          <cell r="AQ3252">
            <v>1690</v>
          </cell>
          <cell r="AR3252">
            <v>1680</v>
          </cell>
          <cell r="AT3252">
            <v>1720</v>
          </cell>
          <cell r="AW3252">
            <v>1750</v>
          </cell>
          <cell r="AX3252">
            <v>1640</v>
          </cell>
          <cell r="AY3252">
            <v>1850</v>
          </cell>
          <cell r="AZ3252">
            <v>1850</v>
          </cell>
          <cell r="BA3252">
            <v>1910</v>
          </cell>
          <cell r="BB3252">
            <v>1870</v>
          </cell>
          <cell r="BC3252">
            <v>1990</v>
          </cell>
          <cell r="BD3252">
            <v>1990</v>
          </cell>
          <cell r="BE3252">
            <v>1960</v>
          </cell>
          <cell r="BF3252">
            <v>1954</v>
          </cell>
          <cell r="BG3252">
            <v>1954</v>
          </cell>
          <cell r="BH3252">
            <v>1960</v>
          </cell>
          <cell r="BI3252">
            <v>2160</v>
          </cell>
          <cell r="BJ3252">
            <v>2000</v>
          </cell>
          <cell r="BK3252">
            <v>2000</v>
          </cell>
          <cell r="BL3252">
            <v>2030</v>
          </cell>
        </row>
        <row r="3253">
          <cell r="A3253">
            <v>43593</v>
          </cell>
          <cell r="B3253">
            <v>1850</v>
          </cell>
          <cell r="D3253">
            <v>1835</v>
          </cell>
          <cell r="H3253">
            <v>1970</v>
          </cell>
          <cell r="I3253">
            <v>-13</v>
          </cell>
          <cell r="J3253">
            <v>1990</v>
          </cell>
          <cell r="K3253">
            <v>9</v>
          </cell>
          <cell r="L3253">
            <v>1960</v>
          </cell>
          <cell r="M3253">
            <v>-34</v>
          </cell>
          <cell r="N3253">
            <v>1970</v>
          </cell>
          <cell r="O3253">
            <v>-9</v>
          </cell>
          <cell r="P3253">
            <v>43</v>
          </cell>
          <cell r="Q3253">
            <v>54</v>
          </cell>
          <cell r="R3253">
            <v>41</v>
          </cell>
          <cell r="S3253">
            <v>39</v>
          </cell>
          <cell r="V3253">
            <v>1610</v>
          </cell>
          <cell r="W3253">
            <v>1620</v>
          </cell>
          <cell r="X3253">
            <v>1630</v>
          </cell>
          <cell r="AA3253">
            <v>1640</v>
          </cell>
          <cell r="AB3253">
            <v>1730</v>
          </cell>
          <cell r="AC3253">
            <v>1680</v>
          </cell>
          <cell r="AD3253">
            <v>1670</v>
          </cell>
          <cell r="AK3253">
            <v>1750</v>
          </cell>
          <cell r="AN3253">
            <v>1780</v>
          </cell>
          <cell r="AO3253">
            <v>1660</v>
          </cell>
          <cell r="AP3253">
            <v>1750</v>
          </cell>
          <cell r="AQ3253">
            <v>1690</v>
          </cell>
          <cell r="AR3253">
            <v>1680</v>
          </cell>
          <cell r="AT3253">
            <v>1790</v>
          </cell>
          <cell r="AW3253">
            <v>1750</v>
          </cell>
          <cell r="AX3253">
            <v>1640</v>
          </cell>
          <cell r="AY3253">
            <v>1850</v>
          </cell>
          <cell r="AZ3253">
            <v>1850</v>
          </cell>
          <cell r="BA3253">
            <v>1910</v>
          </cell>
          <cell r="BB3253">
            <v>1870</v>
          </cell>
          <cell r="BC3253">
            <v>1990</v>
          </cell>
          <cell r="BD3253">
            <v>1990</v>
          </cell>
          <cell r="BE3253">
            <v>1960</v>
          </cell>
          <cell r="BF3253">
            <v>1950</v>
          </cell>
          <cell r="BG3253">
            <v>1954</v>
          </cell>
          <cell r="BH3253">
            <v>1960</v>
          </cell>
          <cell r="BI3253">
            <v>2160</v>
          </cell>
          <cell r="BJ3253">
            <v>2000</v>
          </cell>
          <cell r="BK3253">
            <v>2000</v>
          </cell>
          <cell r="BL3253">
            <v>2030</v>
          </cell>
        </row>
        <row r="3254">
          <cell r="A3254">
            <v>43594</v>
          </cell>
          <cell r="B3254">
            <v>1850</v>
          </cell>
          <cell r="D3254">
            <v>1835</v>
          </cell>
          <cell r="H3254">
            <v>1970</v>
          </cell>
          <cell r="I3254">
            <v>-23</v>
          </cell>
          <cell r="J3254">
            <v>1990</v>
          </cell>
          <cell r="K3254">
            <v>-1</v>
          </cell>
          <cell r="L3254">
            <v>1960</v>
          </cell>
          <cell r="M3254">
            <v>-45</v>
          </cell>
          <cell r="N3254">
            <v>1970</v>
          </cell>
          <cell r="O3254">
            <v>-15</v>
          </cell>
          <cell r="P3254">
            <v>53</v>
          </cell>
          <cell r="Q3254">
            <v>65</v>
          </cell>
          <cell r="R3254">
            <v>51</v>
          </cell>
          <cell r="S3254">
            <v>45</v>
          </cell>
          <cell r="U3254">
            <v>175</v>
          </cell>
          <cell r="V3254">
            <v>1610</v>
          </cell>
          <cell r="W3254">
            <v>1620</v>
          </cell>
          <cell r="X3254">
            <v>1630</v>
          </cell>
          <cell r="Z3254">
            <v>130</v>
          </cell>
          <cell r="AA3254">
            <v>1640</v>
          </cell>
          <cell r="AB3254">
            <v>1730</v>
          </cell>
          <cell r="AC3254">
            <v>1680</v>
          </cell>
          <cell r="AD3254">
            <v>1670</v>
          </cell>
          <cell r="AJ3254">
            <v>130</v>
          </cell>
          <cell r="AK3254">
            <v>1750</v>
          </cell>
          <cell r="AN3254">
            <v>1780</v>
          </cell>
          <cell r="AO3254">
            <v>1660</v>
          </cell>
          <cell r="AP3254">
            <v>1750</v>
          </cell>
          <cell r="AQ3254">
            <v>1690</v>
          </cell>
          <cell r="AR3254">
            <v>1680</v>
          </cell>
          <cell r="AT3254">
            <v>1790</v>
          </cell>
          <cell r="AW3254">
            <v>1750</v>
          </cell>
          <cell r="AX3254">
            <v>1640</v>
          </cell>
          <cell r="AY3254">
            <v>1850</v>
          </cell>
          <cell r="AZ3254">
            <v>1850</v>
          </cell>
          <cell r="BA3254">
            <v>1910</v>
          </cell>
          <cell r="BB3254">
            <v>1870</v>
          </cell>
          <cell r="BC3254">
            <v>1990</v>
          </cell>
          <cell r="BD3254">
            <v>2000</v>
          </cell>
          <cell r="BE3254">
            <v>1960</v>
          </cell>
          <cell r="BF3254">
            <v>1950</v>
          </cell>
          <cell r="BG3254">
            <v>1954</v>
          </cell>
          <cell r="BH3254">
            <v>1960</v>
          </cell>
          <cell r="BI3254">
            <v>2160</v>
          </cell>
          <cell r="BJ3254">
            <v>2000</v>
          </cell>
          <cell r="BK3254">
            <v>2000</v>
          </cell>
          <cell r="BL3254">
            <v>2030</v>
          </cell>
        </row>
        <row r="3255">
          <cell r="A3255">
            <v>43595</v>
          </cell>
          <cell r="B3255">
            <v>1850</v>
          </cell>
          <cell r="D3255">
            <v>1840</v>
          </cell>
          <cell r="H3255">
            <v>1980</v>
          </cell>
          <cell r="I3255">
            <v>-13</v>
          </cell>
          <cell r="J3255">
            <v>1990</v>
          </cell>
          <cell r="K3255">
            <v>-1</v>
          </cell>
          <cell r="L3255">
            <v>1970</v>
          </cell>
          <cell r="M3255">
            <v>-35</v>
          </cell>
          <cell r="N3255">
            <v>1990</v>
          </cell>
          <cell r="O3255">
            <v>5</v>
          </cell>
          <cell r="P3255">
            <v>53</v>
          </cell>
          <cell r="Q3255">
            <v>65</v>
          </cell>
          <cell r="R3255">
            <v>51</v>
          </cell>
          <cell r="S3255">
            <v>45</v>
          </cell>
          <cell r="V3255">
            <v>1610</v>
          </cell>
          <cell r="W3255">
            <v>1620</v>
          </cell>
          <cell r="X3255">
            <v>1630</v>
          </cell>
          <cell r="AA3255">
            <v>1640</v>
          </cell>
          <cell r="AB3255">
            <v>1726</v>
          </cell>
          <cell r="AC3255">
            <v>1690</v>
          </cell>
          <cell r="AD3255">
            <v>1710</v>
          </cell>
          <cell r="AK3255">
            <v>1750</v>
          </cell>
          <cell r="AN3255">
            <v>1780</v>
          </cell>
          <cell r="AO3255">
            <v>1660</v>
          </cell>
          <cell r="AP3255">
            <v>1750</v>
          </cell>
          <cell r="AQ3255">
            <v>1690</v>
          </cell>
          <cell r="AR3255">
            <v>1680</v>
          </cell>
          <cell r="AT3255">
            <v>1790</v>
          </cell>
          <cell r="AW3255">
            <v>1750</v>
          </cell>
          <cell r="AX3255">
            <v>1640</v>
          </cell>
          <cell r="AY3255">
            <v>1850</v>
          </cell>
          <cell r="AZ3255">
            <v>1850</v>
          </cell>
          <cell r="BA3255">
            <v>1910</v>
          </cell>
          <cell r="BB3255">
            <v>1870</v>
          </cell>
          <cell r="BC3255">
            <v>1990</v>
          </cell>
          <cell r="BD3255">
            <v>2000</v>
          </cell>
          <cell r="BE3255">
            <v>1960</v>
          </cell>
          <cell r="BF3255">
            <v>1950</v>
          </cell>
          <cell r="BG3255">
            <v>1954</v>
          </cell>
          <cell r="BH3255">
            <v>1960</v>
          </cell>
          <cell r="BI3255">
            <v>2160</v>
          </cell>
          <cell r="BJ3255">
            <v>2010</v>
          </cell>
          <cell r="BK3255">
            <v>2020</v>
          </cell>
          <cell r="BL3255">
            <v>2060</v>
          </cell>
        </row>
        <row r="3256">
          <cell r="A3256">
            <v>43598</v>
          </cell>
          <cell r="B3256">
            <v>1850</v>
          </cell>
          <cell r="D3256">
            <v>1855</v>
          </cell>
          <cell r="H3256">
            <v>1980</v>
          </cell>
          <cell r="I3256">
            <v>-13</v>
          </cell>
          <cell r="J3256">
            <v>1990</v>
          </cell>
          <cell r="K3256">
            <v>-1</v>
          </cell>
          <cell r="L3256">
            <v>1980</v>
          </cell>
          <cell r="M3256">
            <v>-25</v>
          </cell>
          <cell r="N3256">
            <v>1990</v>
          </cell>
          <cell r="O3256">
            <v>5</v>
          </cell>
          <cell r="P3256">
            <v>53</v>
          </cell>
          <cell r="Q3256">
            <v>65</v>
          </cell>
          <cell r="R3256">
            <v>51</v>
          </cell>
          <cell r="S3256">
            <v>45</v>
          </cell>
          <cell r="V3256">
            <v>1610</v>
          </cell>
          <cell r="W3256">
            <v>1620</v>
          </cell>
          <cell r="X3256">
            <v>1630</v>
          </cell>
          <cell r="AA3256">
            <v>1640</v>
          </cell>
          <cell r="AB3256">
            <v>1726</v>
          </cell>
          <cell r="AC3256">
            <v>1690</v>
          </cell>
          <cell r="AD3256">
            <v>1710</v>
          </cell>
          <cell r="AK3256">
            <v>1750</v>
          </cell>
          <cell r="AN3256">
            <v>1780</v>
          </cell>
          <cell r="AO3256">
            <v>1660</v>
          </cell>
          <cell r="AP3256">
            <v>1750</v>
          </cell>
          <cell r="AQ3256">
            <v>1690</v>
          </cell>
          <cell r="AR3256">
            <v>1680</v>
          </cell>
          <cell r="AT3256">
            <v>1800</v>
          </cell>
          <cell r="AW3256">
            <v>1750</v>
          </cell>
          <cell r="AX3256">
            <v>1640</v>
          </cell>
          <cell r="AY3256">
            <v>1850</v>
          </cell>
          <cell r="AZ3256">
            <v>1890</v>
          </cell>
          <cell r="BA3256">
            <v>1940</v>
          </cell>
          <cell r="BB3256">
            <v>1876</v>
          </cell>
          <cell r="BC3256">
            <v>1990</v>
          </cell>
          <cell r="BD3256">
            <v>2020</v>
          </cell>
          <cell r="BE3256">
            <v>1980</v>
          </cell>
          <cell r="BF3256">
            <v>1950</v>
          </cell>
          <cell r="BG3256">
            <v>1980</v>
          </cell>
          <cell r="BH3256">
            <v>1980</v>
          </cell>
          <cell r="BI3256">
            <v>2160</v>
          </cell>
          <cell r="BJ3256">
            <v>2030</v>
          </cell>
          <cell r="BK3256">
            <v>2020</v>
          </cell>
          <cell r="BL3256">
            <v>2060</v>
          </cell>
        </row>
        <row r="3257">
          <cell r="A3257">
            <v>43599</v>
          </cell>
          <cell r="B3257">
            <v>1860</v>
          </cell>
          <cell r="D3257">
            <v>1870</v>
          </cell>
          <cell r="H3257">
            <v>1990</v>
          </cell>
          <cell r="I3257">
            <v>-13</v>
          </cell>
          <cell r="J3257">
            <v>1990</v>
          </cell>
          <cell r="K3257">
            <v>-11</v>
          </cell>
          <cell r="L3257">
            <v>1990</v>
          </cell>
          <cell r="M3257">
            <v>-25</v>
          </cell>
          <cell r="N3257">
            <v>2000</v>
          </cell>
          <cell r="O3257">
            <v>5</v>
          </cell>
          <cell r="P3257">
            <v>53</v>
          </cell>
          <cell r="Q3257">
            <v>65</v>
          </cell>
          <cell r="R3257">
            <v>51</v>
          </cell>
          <cell r="S3257">
            <v>45</v>
          </cell>
          <cell r="V3257">
            <v>1610</v>
          </cell>
          <cell r="W3257">
            <v>1620</v>
          </cell>
          <cell r="X3257">
            <v>1630</v>
          </cell>
          <cell r="AA3257">
            <v>1640</v>
          </cell>
          <cell r="AB3257">
            <v>1726</v>
          </cell>
          <cell r="AC3257">
            <v>1690</v>
          </cell>
          <cell r="AD3257">
            <v>1710</v>
          </cell>
          <cell r="AK3257">
            <v>1750</v>
          </cell>
          <cell r="AN3257">
            <v>1780</v>
          </cell>
          <cell r="AO3257">
            <v>1660</v>
          </cell>
          <cell r="AP3257">
            <v>1750</v>
          </cell>
          <cell r="AQ3257">
            <v>1690</v>
          </cell>
          <cell r="AR3257">
            <v>1680</v>
          </cell>
          <cell r="AT3257">
            <v>1800</v>
          </cell>
          <cell r="AW3257">
            <v>1750</v>
          </cell>
          <cell r="AX3257">
            <v>1640</v>
          </cell>
          <cell r="AY3257">
            <v>1850</v>
          </cell>
          <cell r="AZ3257">
            <v>1890</v>
          </cell>
          <cell r="BA3257">
            <v>1950</v>
          </cell>
          <cell r="BB3257">
            <v>1890</v>
          </cell>
          <cell r="BC3257">
            <v>1990</v>
          </cell>
          <cell r="BD3257">
            <v>2020</v>
          </cell>
          <cell r="BE3257">
            <v>1980</v>
          </cell>
          <cell r="BF3257">
            <v>1950</v>
          </cell>
          <cell r="BG3257">
            <v>1990</v>
          </cell>
          <cell r="BH3257">
            <v>1980</v>
          </cell>
          <cell r="BI3257">
            <v>2190</v>
          </cell>
          <cell r="BJ3257">
            <v>2050</v>
          </cell>
          <cell r="BK3257">
            <v>2020</v>
          </cell>
          <cell r="BL3257">
            <v>2070</v>
          </cell>
        </row>
        <row r="3258">
          <cell r="A3258">
            <v>43600</v>
          </cell>
          <cell r="B3258">
            <v>1870</v>
          </cell>
          <cell r="D3258">
            <v>1870</v>
          </cell>
          <cell r="H3258">
            <v>2010</v>
          </cell>
          <cell r="I3258">
            <v>-3</v>
          </cell>
          <cell r="J3258">
            <v>2010</v>
          </cell>
          <cell r="K3258">
            <v>-1</v>
          </cell>
          <cell r="L3258">
            <v>2010</v>
          </cell>
          <cell r="M3258">
            <v>-15</v>
          </cell>
          <cell r="N3258">
            <v>2040</v>
          </cell>
          <cell r="O3258">
            <v>35</v>
          </cell>
          <cell r="P3258">
            <v>53</v>
          </cell>
          <cell r="Q3258">
            <v>65</v>
          </cell>
          <cell r="R3258">
            <v>51</v>
          </cell>
          <cell r="S3258">
            <v>45</v>
          </cell>
          <cell r="V3258">
            <v>1610</v>
          </cell>
          <cell r="W3258">
            <v>1720</v>
          </cell>
          <cell r="X3258">
            <v>1630</v>
          </cell>
          <cell r="AA3258">
            <v>1640</v>
          </cell>
          <cell r="AB3258">
            <v>1740</v>
          </cell>
          <cell r="AC3258">
            <v>1710</v>
          </cell>
          <cell r="AD3258">
            <v>1710</v>
          </cell>
          <cell r="AK3258">
            <v>1750</v>
          </cell>
          <cell r="AN3258">
            <v>1780</v>
          </cell>
          <cell r="AO3258">
            <v>1660</v>
          </cell>
          <cell r="AP3258">
            <v>1750</v>
          </cell>
          <cell r="AQ3258">
            <v>1690</v>
          </cell>
          <cell r="AR3258">
            <v>1680</v>
          </cell>
          <cell r="AT3258">
            <v>1850</v>
          </cell>
          <cell r="AW3258">
            <v>1750</v>
          </cell>
          <cell r="AX3258">
            <v>1640</v>
          </cell>
          <cell r="AY3258">
            <v>1850</v>
          </cell>
          <cell r="AZ3258">
            <v>1890</v>
          </cell>
          <cell r="BA3258">
            <v>1970</v>
          </cell>
          <cell r="BB3258">
            <v>1890</v>
          </cell>
          <cell r="BC3258">
            <v>2000</v>
          </cell>
          <cell r="BD3258">
            <v>2030</v>
          </cell>
          <cell r="BE3258">
            <v>2000</v>
          </cell>
          <cell r="BF3258">
            <v>1950</v>
          </cell>
          <cell r="BG3258">
            <v>2000</v>
          </cell>
          <cell r="BH3258">
            <v>1980</v>
          </cell>
          <cell r="BI3258">
            <v>2200</v>
          </cell>
          <cell r="BJ3258">
            <v>2050</v>
          </cell>
          <cell r="BK3258">
            <v>2020</v>
          </cell>
          <cell r="BL3258">
            <v>2080</v>
          </cell>
        </row>
        <row r="3259">
          <cell r="A3259">
            <v>43601</v>
          </cell>
          <cell r="B3259">
            <v>1890</v>
          </cell>
          <cell r="D3259">
            <v>1880</v>
          </cell>
          <cell r="H3259">
            <v>2010</v>
          </cell>
          <cell r="I3259">
            <v>-25</v>
          </cell>
          <cell r="J3259">
            <v>2010</v>
          </cell>
          <cell r="K3259">
            <v>-23</v>
          </cell>
          <cell r="L3259">
            <v>2010</v>
          </cell>
          <cell r="M3259">
            <v>-37</v>
          </cell>
          <cell r="N3259">
            <v>2040</v>
          </cell>
          <cell r="O3259">
            <v>13</v>
          </cell>
          <cell r="P3259">
            <v>55</v>
          </cell>
          <cell r="Q3259">
            <v>67</v>
          </cell>
          <cell r="R3259">
            <v>53</v>
          </cell>
          <cell r="S3259">
            <v>47</v>
          </cell>
          <cell r="U3259">
            <v>175</v>
          </cell>
          <cell r="V3259">
            <v>1610</v>
          </cell>
          <cell r="W3259">
            <v>1720</v>
          </cell>
          <cell r="X3259">
            <v>1630</v>
          </cell>
          <cell r="Z3259">
            <v>130</v>
          </cell>
          <cell r="AA3259">
            <v>1640</v>
          </cell>
          <cell r="AB3259">
            <v>1760</v>
          </cell>
          <cell r="AC3259">
            <v>1710</v>
          </cell>
          <cell r="AD3259">
            <v>1750</v>
          </cell>
          <cell r="AJ3259">
            <v>130</v>
          </cell>
          <cell r="AK3259">
            <v>1750</v>
          </cell>
          <cell r="AN3259">
            <v>1780</v>
          </cell>
          <cell r="AO3259">
            <v>1660</v>
          </cell>
          <cell r="AP3259">
            <v>1750</v>
          </cell>
          <cell r="AQ3259">
            <v>1800</v>
          </cell>
          <cell r="AR3259">
            <v>1680</v>
          </cell>
          <cell r="AT3259">
            <v>1850</v>
          </cell>
          <cell r="AW3259">
            <v>1750</v>
          </cell>
          <cell r="AX3259">
            <v>1640</v>
          </cell>
          <cell r="AY3259">
            <v>1850</v>
          </cell>
          <cell r="AZ3259">
            <v>1890</v>
          </cell>
          <cell r="BA3259">
            <v>1990</v>
          </cell>
          <cell r="BB3259">
            <v>1920</v>
          </cell>
          <cell r="BC3259">
            <v>2020</v>
          </cell>
          <cell r="BD3259">
            <v>2030</v>
          </cell>
          <cell r="BE3259">
            <v>2020</v>
          </cell>
          <cell r="BF3259">
            <v>1980</v>
          </cell>
          <cell r="BG3259">
            <v>2000</v>
          </cell>
          <cell r="BH3259">
            <v>1990</v>
          </cell>
          <cell r="BI3259">
            <v>2220</v>
          </cell>
          <cell r="BJ3259">
            <v>2080</v>
          </cell>
          <cell r="BK3259">
            <v>2070</v>
          </cell>
          <cell r="BL3259">
            <v>2080</v>
          </cell>
        </row>
        <row r="3260">
          <cell r="A3260">
            <v>43602</v>
          </cell>
          <cell r="B3260">
            <v>1900</v>
          </cell>
          <cell r="D3260">
            <v>1880</v>
          </cell>
          <cell r="H3260">
            <v>2010</v>
          </cell>
          <cell r="I3260">
            <v>-35</v>
          </cell>
          <cell r="J3260">
            <v>2020</v>
          </cell>
          <cell r="K3260">
            <v>-23</v>
          </cell>
          <cell r="L3260">
            <v>2010</v>
          </cell>
          <cell r="M3260">
            <v>-47</v>
          </cell>
          <cell r="N3260">
            <v>2040</v>
          </cell>
          <cell r="O3260">
            <v>3</v>
          </cell>
          <cell r="P3260">
            <v>55</v>
          </cell>
          <cell r="Q3260">
            <v>67</v>
          </cell>
          <cell r="R3260">
            <v>53</v>
          </cell>
          <cell r="S3260">
            <v>47</v>
          </cell>
          <cell r="V3260">
            <v>1610</v>
          </cell>
          <cell r="W3260">
            <v>1720</v>
          </cell>
          <cell r="X3260">
            <v>1630</v>
          </cell>
          <cell r="AA3260" t="str">
            <v>停收</v>
          </cell>
          <cell r="AB3260">
            <v>1780</v>
          </cell>
          <cell r="AC3260">
            <v>1710</v>
          </cell>
          <cell r="AD3260">
            <v>1750</v>
          </cell>
          <cell r="AK3260">
            <v>1750</v>
          </cell>
          <cell r="AN3260">
            <v>1780</v>
          </cell>
          <cell r="AO3260">
            <v>1660</v>
          </cell>
          <cell r="AP3260">
            <v>1750</v>
          </cell>
          <cell r="AQ3260">
            <v>1800</v>
          </cell>
          <cell r="AR3260">
            <v>1680</v>
          </cell>
          <cell r="AT3260">
            <v>1850</v>
          </cell>
          <cell r="AW3260">
            <v>1750</v>
          </cell>
          <cell r="AX3260">
            <v>1700</v>
          </cell>
          <cell r="AY3260">
            <v>1910</v>
          </cell>
          <cell r="AZ3260">
            <v>1940</v>
          </cell>
          <cell r="BA3260">
            <v>2010</v>
          </cell>
          <cell r="BB3260">
            <v>1960</v>
          </cell>
          <cell r="BC3260">
            <v>2040</v>
          </cell>
          <cell r="BD3260">
            <v>2050</v>
          </cell>
          <cell r="BE3260">
            <v>2020</v>
          </cell>
          <cell r="BF3260">
            <v>2000</v>
          </cell>
          <cell r="BG3260">
            <v>2020</v>
          </cell>
          <cell r="BH3260">
            <v>2000</v>
          </cell>
          <cell r="BI3260">
            <v>2220</v>
          </cell>
          <cell r="BJ3260">
            <v>2080</v>
          </cell>
          <cell r="BK3260">
            <v>2070</v>
          </cell>
          <cell r="BL3260">
            <v>2100</v>
          </cell>
        </row>
        <row r="3261">
          <cell r="A3261">
            <v>43605</v>
          </cell>
          <cell r="B3261">
            <v>1900</v>
          </cell>
          <cell r="D3261">
            <v>1900</v>
          </cell>
          <cell r="H3261">
            <v>2020</v>
          </cell>
          <cell r="I3261">
            <v>-25</v>
          </cell>
          <cell r="J3261">
            <v>2040</v>
          </cell>
          <cell r="K3261">
            <v>-3</v>
          </cell>
          <cell r="L3261">
            <v>2020</v>
          </cell>
          <cell r="M3261">
            <v>-37</v>
          </cell>
          <cell r="N3261">
            <v>2030</v>
          </cell>
          <cell r="O3261">
            <v>-7</v>
          </cell>
          <cell r="P3261">
            <v>55</v>
          </cell>
          <cell r="Q3261">
            <v>67</v>
          </cell>
          <cell r="R3261">
            <v>53</v>
          </cell>
          <cell r="S3261">
            <v>47</v>
          </cell>
          <cell r="T3261">
            <v>1760</v>
          </cell>
          <cell r="V3261">
            <v>1610</v>
          </cell>
          <cell r="W3261">
            <v>1720</v>
          </cell>
          <cell r="X3261">
            <v>1630</v>
          </cell>
          <cell r="Y3261">
            <v>1800</v>
          </cell>
          <cell r="AB3261">
            <v>1780</v>
          </cell>
          <cell r="AC3261">
            <v>1710</v>
          </cell>
          <cell r="AD3261">
            <v>1770</v>
          </cell>
          <cell r="AF3261">
            <v>1720</v>
          </cell>
          <cell r="AI3261">
            <v>1750</v>
          </cell>
          <cell r="AK3261">
            <v>1750</v>
          </cell>
          <cell r="AL3261">
            <v>1820</v>
          </cell>
          <cell r="AN3261">
            <v>1780</v>
          </cell>
          <cell r="AO3261">
            <v>1660</v>
          </cell>
          <cell r="AP3261">
            <v>1750</v>
          </cell>
          <cell r="AQ3261">
            <v>1800</v>
          </cell>
          <cell r="AR3261">
            <v>1680</v>
          </cell>
          <cell r="AS3261">
            <v>1870</v>
          </cell>
          <cell r="AT3261">
            <v>1850</v>
          </cell>
          <cell r="AV3261">
            <v>1780</v>
          </cell>
          <cell r="AW3261">
            <v>1750</v>
          </cell>
          <cell r="AX3261">
            <v>1700</v>
          </cell>
          <cell r="AY3261">
            <v>1910</v>
          </cell>
          <cell r="AZ3261">
            <v>1950</v>
          </cell>
          <cell r="BA3261">
            <v>2010</v>
          </cell>
          <cell r="BB3261">
            <v>1960</v>
          </cell>
          <cell r="BC3261">
            <v>2040</v>
          </cell>
          <cell r="BD3261">
            <v>2060</v>
          </cell>
          <cell r="BE3261">
            <v>2020</v>
          </cell>
          <cell r="BF3261">
            <v>2000</v>
          </cell>
          <cell r="BG3261">
            <v>2040</v>
          </cell>
          <cell r="BH3261">
            <v>2040</v>
          </cell>
          <cell r="BI3261">
            <v>2230</v>
          </cell>
          <cell r="BJ3261">
            <v>2100</v>
          </cell>
          <cell r="BK3261">
            <v>2070</v>
          </cell>
          <cell r="BL3261">
            <v>2100</v>
          </cell>
        </row>
        <row r="3262">
          <cell r="A3262">
            <v>43606</v>
          </cell>
          <cell r="B3262">
            <v>1900</v>
          </cell>
          <cell r="D3262">
            <v>1900</v>
          </cell>
          <cell r="H3262">
            <v>2020</v>
          </cell>
          <cell r="I3262">
            <v>-25</v>
          </cell>
          <cell r="J3262">
            <v>2040</v>
          </cell>
          <cell r="K3262">
            <v>-3</v>
          </cell>
          <cell r="L3262">
            <v>2030</v>
          </cell>
          <cell r="M3262">
            <v>-27</v>
          </cell>
          <cell r="N3262">
            <v>2040</v>
          </cell>
          <cell r="O3262">
            <v>3</v>
          </cell>
          <cell r="P3262">
            <v>55</v>
          </cell>
          <cell r="Q3262">
            <v>67</v>
          </cell>
          <cell r="R3262">
            <v>53</v>
          </cell>
          <cell r="S3262">
            <v>47</v>
          </cell>
          <cell r="V3262">
            <v>1610</v>
          </cell>
          <cell r="W3262">
            <v>1720</v>
          </cell>
          <cell r="X3262">
            <v>1630</v>
          </cell>
          <cell r="Y3262">
            <v>1800</v>
          </cell>
          <cell r="AB3262">
            <v>1800</v>
          </cell>
          <cell r="AC3262">
            <v>1710</v>
          </cell>
          <cell r="AD3262">
            <v>1770</v>
          </cell>
          <cell r="AF3262">
            <v>1720</v>
          </cell>
          <cell r="AI3262">
            <v>1750</v>
          </cell>
          <cell r="AK3262">
            <v>1750</v>
          </cell>
          <cell r="AL3262">
            <v>1820</v>
          </cell>
          <cell r="AN3262">
            <v>1780</v>
          </cell>
          <cell r="AO3262">
            <v>1660</v>
          </cell>
          <cell r="AP3262">
            <v>1750</v>
          </cell>
          <cell r="AQ3262">
            <v>1800</v>
          </cell>
          <cell r="AR3262">
            <v>1680</v>
          </cell>
          <cell r="AS3262">
            <v>1870</v>
          </cell>
          <cell r="AT3262">
            <v>1850</v>
          </cell>
          <cell r="AV3262">
            <v>1800</v>
          </cell>
          <cell r="AW3262">
            <v>1750</v>
          </cell>
          <cell r="AX3262">
            <v>1700</v>
          </cell>
          <cell r="AY3262">
            <v>1910</v>
          </cell>
          <cell r="AZ3262">
            <v>1950</v>
          </cell>
          <cell r="BA3262">
            <v>2000</v>
          </cell>
          <cell r="BB3262">
            <v>1940</v>
          </cell>
          <cell r="BC3262">
            <v>2040</v>
          </cell>
          <cell r="BD3262">
            <v>2060</v>
          </cell>
          <cell r="BE3262">
            <v>2020</v>
          </cell>
          <cell r="BF3262">
            <v>2000</v>
          </cell>
          <cell r="BG3262">
            <v>2030</v>
          </cell>
          <cell r="BH3262">
            <v>2040</v>
          </cell>
          <cell r="BI3262">
            <v>2230</v>
          </cell>
          <cell r="BJ3262">
            <v>2100</v>
          </cell>
          <cell r="BK3262">
            <v>2070</v>
          </cell>
          <cell r="BL3262">
            <v>2100</v>
          </cell>
        </row>
        <row r="3263">
          <cell r="A3263">
            <v>43607</v>
          </cell>
          <cell r="B3263">
            <v>1900</v>
          </cell>
          <cell r="D3263">
            <v>1900</v>
          </cell>
          <cell r="H3263">
            <v>2020</v>
          </cell>
          <cell r="I3263">
            <v>-25</v>
          </cell>
          <cell r="J3263">
            <v>2040</v>
          </cell>
          <cell r="K3263">
            <v>-3</v>
          </cell>
          <cell r="L3263">
            <v>2030</v>
          </cell>
          <cell r="M3263">
            <v>-27</v>
          </cell>
          <cell r="N3263">
            <v>2040</v>
          </cell>
          <cell r="O3263">
            <v>3</v>
          </cell>
          <cell r="P3263">
            <v>55</v>
          </cell>
          <cell r="Q3263">
            <v>67</v>
          </cell>
          <cell r="R3263">
            <v>53</v>
          </cell>
          <cell r="S3263">
            <v>47</v>
          </cell>
          <cell r="U3263">
            <v>190</v>
          </cell>
          <cell r="V3263">
            <v>1610</v>
          </cell>
          <cell r="W3263">
            <v>1720</v>
          </cell>
          <cell r="X3263">
            <v>1630</v>
          </cell>
          <cell r="Y3263">
            <v>1800</v>
          </cell>
          <cell r="Z3263">
            <v>130</v>
          </cell>
          <cell r="AB3263">
            <v>1800</v>
          </cell>
          <cell r="AC3263">
            <v>1710</v>
          </cell>
          <cell r="AD3263">
            <v>1770</v>
          </cell>
          <cell r="AF3263">
            <v>1720</v>
          </cell>
          <cell r="AI3263">
            <v>1750</v>
          </cell>
          <cell r="AJ3263">
            <v>130</v>
          </cell>
          <cell r="AK3263">
            <v>1750</v>
          </cell>
          <cell r="AL3263">
            <v>1820</v>
          </cell>
          <cell r="AN3263">
            <v>1780</v>
          </cell>
          <cell r="AO3263">
            <v>1660</v>
          </cell>
          <cell r="AP3263">
            <v>1750</v>
          </cell>
          <cell r="AQ3263">
            <v>1800</v>
          </cell>
          <cell r="AR3263">
            <v>1680</v>
          </cell>
          <cell r="AS3263">
            <v>1870</v>
          </cell>
          <cell r="AT3263">
            <v>1850</v>
          </cell>
          <cell r="AV3263">
            <v>1800</v>
          </cell>
          <cell r="AW3263">
            <v>1750</v>
          </cell>
          <cell r="AX3263">
            <v>1740</v>
          </cell>
          <cell r="AY3263">
            <v>1910</v>
          </cell>
          <cell r="AZ3263">
            <v>1950</v>
          </cell>
          <cell r="BA3263">
            <v>2000</v>
          </cell>
          <cell r="BB3263">
            <v>1940</v>
          </cell>
          <cell r="BC3263">
            <v>2040</v>
          </cell>
          <cell r="BD3263">
            <v>2060</v>
          </cell>
          <cell r="BE3263">
            <v>2020</v>
          </cell>
          <cell r="BF3263">
            <v>2000</v>
          </cell>
          <cell r="BG3263">
            <v>2030</v>
          </cell>
          <cell r="BH3263">
            <v>2040</v>
          </cell>
          <cell r="BI3263">
            <v>2230</v>
          </cell>
          <cell r="BJ3263">
            <v>2100</v>
          </cell>
          <cell r="BK3263">
            <v>2070</v>
          </cell>
          <cell r="BL3263">
            <v>2100</v>
          </cell>
        </row>
        <row r="3264">
          <cell r="A3264">
            <v>43608</v>
          </cell>
          <cell r="B3264">
            <v>1900</v>
          </cell>
          <cell r="D3264">
            <v>1900</v>
          </cell>
          <cell r="H3264">
            <v>2010</v>
          </cell>
          <cell r="I3264">
            <v>-35</v>
          </cell>
          <cell r="J3264">
            <v>2040</v>
          </cell>
          <cell r="K3264">
            <v>-3</v>
          </cell>
          <cell r="L3264">
            <v>2020</v>
          </cell>
          <cell r="M3264">
            <v>-37</v>
          </cell>
          <cell r="N3264">
            <v>2040</v>
          </cell>
          <cell r="O3264">
            <v>3</v>
          </cell>
          <cell r="P3264">
            <v>55</v>
          </cell>
          <cell r="Q3264">
            <v>67</v>
          </cell>
          <cell r="R3264">
            <v>53</v>
          </cell>
          <cell r="S3264">
            <v>47</v>
          </cell>
          <cell r="V3264">
            <v>1610</v>
          </cell>
          <cell r="W3264">
            <v>1720</v>
          </cell>
          <cell r="X3264">
            <v>1630</v>
          </cell>
          <cell r="Y3264">
            <v>1800</v>
          </cell>
          <cell r="AB3264">
            <v>1820</v>
          </cell>
          <cell r="AC3264">
            <v>1770</v>
          </cell>
          <cell r="AD3264">
            <v>1770</v>
          </cell>
          <cell r="AF3264">
            <v>1720</v>
          </cell>
          <cell r="AI3264">
            <v>1750</v>
          </cell>
          <cell r="AK3264">
            <v>1750</v>
          </cell>
          <cell r="AL3264">
            <v>1820</v>
          </cell>
          <cell r="AN3264">
            <v>1780</v>
          </cell>
          <cell r="AO3264">
            <v>1660</v>
          </cell>
          <cell r="AP3264">
            <v>1750</v>
          </cell>
          <cell r="AQ3264">
            <v>1800</v>
          </cell>
          <cell r="AR3264">
            <v>1680</v>
          </cell>
          <cell r="AS3264">
            <v>1880</v>
          </cell>
          <cell r="AT3264">
            <v>1850</v>
          </cell>
          <cell r="AV3264">
            <v>1820</v>
          </cell>
          <cell r="AW3264">
            <v>1750</v>
          </cell>
          <cell r="AX3264">
            <v>1740</v>
          </cell>
          <cell r="AY3264">
            <v>1910</v>
          </cell>
          <cell r="AZ3264">
            <v>1950</v>
          </cell>
          <cell r="BA3264">
            <v>2000</v>
          </cell>
          <cell r="BB3264">
            <v>1940</v>
          </cell>
          <cell r="BC3264">
            <v>2040</v>
          </cell>
          <cell r="BD3264">
            <v>2080</v>
          </cell>
          <cell r="BE3264">
            <v>2020</v>
          </cell>
          <cell r="BF3264">
            <v>2000</v>
          </cell>
          <cell r="BG3264">
            <v>2030</v>
          </cell>
          <cell r="BH3264">
            <v>2040</v>
          </cell>
          <cell r="BI3264">
            <v>2230</v>
          </cell>
          <cell r="BJ3264">
            <v>2100</v>
          </cell>
          <cell r="BK3264">
            <v>2070</v>
          </cell>
          <cell r="BL3264">
            <v>2100</v>
          </cell>
        </row>
        <row r="3265">
          <cell r="A3265">
            <v>43609</v>
          </cell>
          <cell r="B3265">
            <v>1910</v>
          </cell>
          <cell r="D3265">
            <v>1910</v>
          </cell>
          <cell r="H3265">
            <v>2020</v>
          </cell>
          <cell r="I3265">
            <v>-35</v>
          </cell>
          <cell r="J3265">
            <v>2040</v>
          </cell>
          <cell r="K3265">
            <v>-13</v>
          </cell>
          <cell r="L3265">
            <v>2030</v>
          </cell>
          <cell r="M3265">
            <v>-37</v>
          </cell>
          <cell r="N3265">
            <v>2040</v>
          </cell>
          <cell r="O3265">
            <v>-7</v>
          </cell>
          <cell r="P3265">
            <v>55</v>
          </cell>
          <cell r="Q3265">
            <v>67</v>
          </cell>
          <cell r="R3265">
            <v>53</v>
          </cell>
          <cell r="S3265">
            <v>47</v>
          </cell>
          <cell r="V3265">
            <v>1610</v>
          </cell>
          <cell r="W3265">
            <v>1720</v>
          </cell>
          <cell r="X3265">
            <v>1630</v>
          </cell>
          <cell r="Y3265">
            <v>1800</v>
          </cell>
          <cell r="AB3265">
            <v>1820</v>
          </cell>
          <cell r="AC3265">
            <v>1770</v>
          </cell>
          <cell r="AD3265">
            <v>1810</v>
          </cell>
          <cell r="AF3265">
            <v>1720</v>
          </cell>
          <cell r="AI3265">
            <v>1750</v>
          </cell>
          <cell r="AK3265">
            <v>1750</v>
          </cell>
          <cell r="AL3265">
            <v>1820</v>
          </cell>
          <cell r="AN3265">
            <v>1780</v>
          </cell>
          <cell r="AO3265">
            <v>1660</v>
          </cell>
          <cell r="AP3265">
            <v>1750</v>
          </cell>
          <cell r="AQ3265">
            <v>1800</v>
          </cell>
          <cell r="AR3265">
            <v>1680</v>
          </cell>
          <cell r="AS3265">
            <v>1880</v>
          </cell>
          <cell r="AT3265">
            <v>1850</v>
          </cell>
          <cell r="AV3265">
            <v>1820</v>
          </cell>
          <cell r="AW3265">
            <v>1750</v>
          </cell>
          <cell r="AX3265">
            <v>1740</v>
          </cell>
          <cell r="AY3265">
            <v>1950</v>
          </cell>
          <cell r="AZ3265">
            <v>1960</v>
          </cell>
          <cell r="BA3265">
            <v>2020</v>
          </cell>
          <cell r="BB3265">
            <v>1940</v>
          </cell>
          <cell r="BC3265">
            <v>2040</v>
          </cell>
          <cell r="BD3265">
            <v>2100</v>
          </cell>
          <cell r="BE3265">
            <v>2040</v>
          </cell>
          <cell r="BF3265">
            <v>2000</v>
          </cell>
          <cell r="BG3265">
            <v>2030</v>
          </cell>
          <cell r="BH3265">
            <v>2040</v>
          </cell>
          <cell r="BI3265">
            <v>2230</v>
          </cell>
          <cell r="BJ3265">
            <v>2100</v>
          </cell>
          <cell r="BK3265">
            <v>2070</v>
          </cell>
          <cell r="BL3265">
            <v>2100</v>
          </cell>
        </row>
        <row r="3266">
          <cell r="A3266">
            <v>43612</v>
          </cell>
          <cell r="B3266">
            <v>1910</v>
          </cell>
          <cell r="D3266">
            <v>1910</v>
          </cell>
          <cell r="H3266">
            <v>2020</v>
          </cell>
          <cell r="I3266">
            <v>-35</v>
          </cell>
          <cell r="J3266">
            <v>2040</v>
          </cell>
          <cell r="K3266">
            <v>-13</v>
          </cell>
          <cell r="L3266">
            <v>2030</v>
          </cell>
          <cell r="M3266">
            <v>-37</v>
          </cell>
          <cell r="N3266">
            <v>2040</v>
          </cell>
          <cell r="O3266">
            <v>-7</v>
          </cell>
          <cell r="P3266">
            <v>55</v>
          </cell>
          <cell r="Q3266">
            <v>67</v>
          </cell>
          <cell r="R3266">
            <v>53</v>
          </cell>
          <cell r="S3266">
            <v>47</v>
          </cell>
          <cell r="T3266">
            <v>1820</v>
          </cell>
          <cell r="V3266">
            <v>1610</v>
          </cell>
          <cell r="W3266">
            <v>1720</v>
          </cell>
          <cell r="X3266">
            <v>1630</v>
          </cell>
          <cell r="Y3266">
            <v>1800</v>
          </cell>
          <cell r="AB3266">
            <v>1820</v>
          </cell>
          <cell r="AC3266">
            <v>1770</v>
          </cell>
          <cell r="AD3266">
            <v>1810</v>
          </cell>
          <cell r="AF3266">
            <v>1720</v>
          </cell>
          <cell r="AI3266">
            <v>1760</v>
          </cell>
          <cell r="AK3266">
            <v>1750</v>
          </cell>
          <cell r="AL3266">
            <v>1820</v>
          </cell>
          <cell r="AN3266">
            <v>1780</v>
          </cell>
          <cell r="AO3266">
            <v>1660</v>
          </cell>
          <cell r="AP3266">
            <v>1750</v>
          </cell>
          <cell r="AQ3266">
            <v>1800</v>
          </cell>
          <cell r="AR3266">
            <v>1680</v>
          </cell>
          <cell r="AS3266">
            <v>1900</v>
          </cell>
          <cell r="AT3266">
            <v>1850</v>
          </cell>
          <cell r="AV3266">
            <v>1840</v>
          </cell>
          <cell r="AW3266">
            <v>1750</v>
          </cell>
          <cell r="AX3266">
            <v>1740</v>
          </cell>
          <cell r="AY3266">
            <v>1950</v>
          </cell>
          <cell r="AZ3266">
            <v>1960</v>
          </cell>
          <cell r="BA3266">
            <v>2050</v>
          </cell>
          <cell r="BB3266">
            <v>2000</v>
          </cell>
          <cell r="BC3266">
            <v>2060</v>
          </cell>
          <cell r="BD3266">
            <v>2130</v>
          </cell>
          <cell r="BE3266">
            <v>2080</v>
          </cell>
          <cell r="BF3266">
            <v>2020</v>
          </cell>
          <cell r="BG3266">
            <v>2080</v>
          </cell>
          <cell r="BH3266">
            <v>2060</v>
          </cell>
          <cell r="BI3266">
            <v>2230</v>
          </cell>
          <cell r="BJ3266">
            <v>2100</v>
          </cell>
          <cell r="BK3266">
            <v>2070</v>
          </cell>
          <cell r="BL3266">
            <v>2100</v>
          </cell>
        </row>
        <row r="3267">
          <cell r="A3267">
            <v>43613</v>
          </cell>
          <cell r="B3267">
            <v>1910</v>
          </cell>
          <cell r="D3267">
            <v>1910</v>
          </cell>
          <cell r="H3267">
            <v>2020</v>
          </cell>
          <cell r="I3267">
            <v>-35</v>
          </cell>
          <cell r="J3267">
            <v>2040</v>
          </cell>
          <cell r="K3267">
            <v>-13</v>
          </cell>
          <cell r="L3267">
            <v>2030</v>
          </cell>
          <cell r="M3267">
            <v>-37</v>
          </cell>
          <cell r="N3267">
            <v>2040</v>
          </cell>
          <cell r="O3267">
            <v>-7</v>
          </cell>
          <cell r="P3267">
            <v>55</v>
          </cell>
          <cell r="Q3267">
            <v>67</v>
          </cell>
          <cell r="R3267">
            <v>53</v>
          </cell>
          <cell r="S3267">
            <v>47</v>
          </cell>
          <cell r="V3267">
            <v>1610</v>
          </cell>
          <cell r="W3267">
            <v>1720</v>
          </cell>
          <cell r="X3267">
            <v>1630</v>
          </cell>
          <cell r="Y3267">
            <v>1800</v>
          </cell>
          <cell r="AB3267">
            <v>1820</v>
          </cell>
          <cell r="AC3267">
            <v>1770</v>
          </cell>
          <cell r="AD3267">
            <v>1810</v>
          </cell>
          <cell r="AF3267">
            <v>1720</v>
          </cell>
          <cell r="AI3267">
            <v>1760</v>
          </cell>
          <cell r="AK3267">
            <v>1750</v>
          </cell>
          <cell r="AL3267">
            <v>1820</v>
          </cell>
          <cell r="AN3267">
            <v>1780</v>
          </cell>
          <cell r="AO3267">
            <v>1660</v>
          </cell>
          <cell r="AP3267">
            <v>1750</v>
          </cell>
          <cell r="AQ3267">
            <v>1800</v>
          </cell>
          <cell r="AR3267">
            <v>1680</v>
          </cell>
          <cell r="AS3267">
            <v>1900</v>
          </cell>
          <cell r="AT3267">
            <v>1850</v>
          </cell>
          <cell r="AV3267">
            <v>1840</v>
          </cell>
          <cell r="AW3267">
            <v>1750</v>
          </cell>
          <cell r="AX3267">
            <v>1740</v>
          </cell>
          <cell r="AY3267">
            <v>1960</v>
          </cell>
          <cell r="AZ3267">
            <v>1960</v>
          </cell>
          <cell r="BA3267">
            <v>2060</v>
          </cell>
          <cell r="BB3267">
            <v>2010</v>
          </cell>
          <cell r="BC3267">
            <v>2060</v>
          </cell>
          <cell r="BD3267">
            <v>2130</v>
          </cell>
          <cell r="BE3267">
            <v>2080</v>
          </cell>
          <cell r="BF3267">
            <v>2030</v>
          </cell>
          <cell r="BG3267">
            <v>2090</v>
          </cell>
          <cell r="BH3267">
            <v>2080</v>
          </cell>
          <cell r="BI3267">
            <v>2240</v>
          </cell>
          <cell r="BJ3267">
            <v>2100</v>
          </cell>
          <cell r="BK3267">
            <v>2070</v>
          </cell>
          <cell r="BL3267">
            <v>2100</v>
          </cell>
        </row>
        <row r="3268">
          <cell r="A3268">
            <v>43614</v>
          </cell>
          <cell r="B3268">
            <v>1910</v>
          </cell>
          <cell r="D3268">
            <v>1910</v>
          </cell>
          <cell r="H3268">
            <v>2010</v>
          </cell>
          <cell r="I3268">
            <v>-43</v>
          </cell>
          <cell r="J3268">
            <v>2040</v>
          </cell>
          <cell r="K3268">
            <v>-11</v>
          </cell>
          <cell r="L3268">
            <v>2030</v>
          </cell>
          <cell r="M3268">
            <v>-31</v>
          </cell>
          <cell r="N3268">
            <v>2040</v>
          </cell>
          <cell r="O3268">
            <v>-5</v>
          </cell>
          <cell r="P3268">
            <v>53</v>
          </cell>
          <cell r="Q3268">
            <v>61</v>
          </cell>
          <cell r="R3268">
            <v>51</v>
          </cell>
          <cell r="S3268">
            <v>45</v>
          </cell>
          <cell r="U3268">
            <v>190</v>
          </cell>
          <cell r="V3268">
            <v>1610</v>
          </cell>
          <cell r="W3268">
            <v>1720</v>
          </cell>
          <cell r="X3268">
            <v>1630</v>
          </cell>
          <cell r="Y3268">
            <v>1800</v>
          </cell>
          <cell r="Z3268">
            <v>130</v>
          </cell>
          <cell r="AB3268">
            <v>1820</v>
          </cell>
          <cell r="AC3268">
            <v>1770</v>
          </cell>
          <cell r="AD3268">
            <v>1810</v>
          </cell>
          <cell r="AF3268">
            <v>1720</v>
          </cell>
          <cell r="AI3268">
            <v>1760</v>
          </cell>
          <cell r="AJ3268">
            <v>130</v>
          </cell>
          <cell r="AK3268">
            <v>1750</v>
          </cell>
          <cell r="AL3268">
            <v>1820</v>
          </cell>
          <cell r="AN3268">
            <v>1780</v>
          </cell>
          <cell r="AO3268">
            <v>1660</v>
          </cell>
          <cell r="AP3268">
            <v>1750</v>
          </cell>
          <cell r="AQ3268">
            <v>1800</v>
          </cell>
          <cell r="AR3268">
            <v>1680</v>
          </cell>
          <cell r="AS3268">
            <v>1900</v>
          </cell>
          <cell r="AT3268">
            <v>1850</v>
          </cell>
          <cell r="AV3268">
            <v>1840</v>
          </cell>
          <cell r="AW3268">
            <v>1750</v>
          </cell>
          <cell r="AX3268">
            <v>1740</v>
          </cell>
          <cell r="AY3268">
            <v>1960</v>
          </cell>
          <cell r="AZ3268">
            <v>1960</v>
          </cell>
          <cell r="BA3268">
            <v>2060</v>
          </cell>
          <cell r="BB3268">
            <v>2010</v>
          </cell>
          <cell r="BC3268">
            <v>2070</v>
          </cell>
          <cell r="BD3268">
            <v>2130</v>
          </cell>
          <cell r="BE3268">
            <v>2080</v>
          </cell>
          <cell r="BF3268">
            <v>2030</v>
          </cell>
          <cell r="BG3268">
            <v>2090</v>
          </cell>
          <cell r="BH3268">
            <v>2080</v>
          </cell>
          <cell r="BI3268">
            <v>2240</v>
          </cell>
          <cell r="BJ3268">
            <v>2080</v>
          </cell>
          <cell r="BK3268">
            <v>2070</v>
          </cell>
          <cell r="BL3268">
            <v>2100</v>
          </cell>
        </row>
        <row r="3269">
          <cell r="A3269">
            <v>43615</v>
          </cell>
          <cell r="B3269">
            <v>1910</v>
          </cell>
          <cell r="D3269">
            <v>1910</v>
          </cell>
          <cell r="H3269">
            <v>2010</v>
          </cell>
          <cell r="I3269">
            <v>-43</v>
          </cell>
          <cell r="J3269">
            <v>2040</v>
          </cell>
          <cell r="K3269">
            <v>-11</v>
          </cell>
          <cell r="L3269">
            <v>2030</v>
          </cell>
          <cell r="M3269">
            <v>-31</v>
          </cell>
          <cell r="N3269">
            <v>2040</v>
          </cell>
          <cell r="O3269">
            <v>-5</v>
          </cell>
          <cell r="P3269">
            <v>53</v>
          </cell>
          <cell r="Q3269">
            <v>61</v>
          </cell>
          <cell r="R3269">
            <v>51</v>
          </cell>
          <cell r="S3269">
            <v>45</v>
          </cell>
          <cell r="V3269">
            <v>1610</v>
          </cell>
          <cell r="W3269">
            <v>1720</v>
          </cell>
          <cell r="X3269">
            <v>1630</v>
          </cell>
          <cell r="Y3269">
            <v>1800</v>
          </cell>
          <cell r="AB3269">
            <v>1820</v>
          </cell>
          <cell r="AC3269">
            <v>1770</v>
          </cell>
          <cell r="AD3269">
            <v>1810</v>
          </cell>
          <cell r="AF3269">
            <v>1720</v>
          </cell>
          <cell r="AI3269">
            <v>1760</v>
          </cell>
          <cell r="AK3269">
            <v>1750</v>
          </cell>
          <cell r="AL3269">
            <v>1820</v>
          </cell>
          <cell r="AN3269">
            <v>1780</v>
          </cell>
          <cell r="AO3269">
            <v>1660</v>
          </cell>
          <cell r="AP3269">
            <v>1750</v>
          </cell>
          <cell r="AQ3269">
            <v>1800</v>
          </cell>
          <cell r="AR3269">
            <v>1680</v>
          </cell>
          <cell r="AS3269">
            <v>1900</v>
          </cell>
          <cell r="AT3269">
            <v>1850</v>
          </cell>
          <cell r="AV3269">
            <v>1840</v>
          </cell>
          <cell r="AW3269">
            <v>1750</v>
          </cell>
          <cell r="AX3269">
            <v>1740</v>
          </cell>
          <cell r="AY3269">
            <v>1960</v>
          </cell>
          <cell r="AZ3269">
            <v>1960</v>
          </cell>
          <cell r="BA3269">
            <v>2060</v>
          </cell>
          <cell r="BB3269">
            <v>2010</v>
          </cell>
          <cell r="BC3269">
            <v>2080</v>
          </cell>
          <cell r="BD3269">
            <v>2130</v>
          </cell>
          <cell r="BE3269">
            <v>2080</v>
          </cell>
          <cell r="BF3269">
            <v>2040</v>
          </cell>
          <cell r="BG3269">
            <v>2090</v>
          </cell>
          <cell r="BH3269">
            <v>2080</v>
          </cell>
          <cell r="BI3269">
            <v>2250</v>
          </cell>
          <cell r="BJ3269">
            <v>2080</v>
          </cell>
          <cell r="BK3269">
            <v>2070</v>
          </cell>
          <cell r="BL3269">
            <v>2100</v>
          </cell>
        </row>
        <row r="3270">
          <cell r="A3270">
            <v>43616</v>
          </cell>
          <cell r="B3270">
            <v>1900</v>
          </cell>
          <cell r="D3270">
            <v>1900</v>
          </cell>
          <cell r="H3270">
            <v>2010</v>
          </cell>
          <cell r="I3270">
            <v>-33</v>
          </cell>
          <cell r="J3270">
            <v>2040</v>
          </cell>
          <cell r="K3270">
            <v>-1</v>
          </cell>
          <cell r="L3270">
            <v>2030</v>
          </cell>
          <cell r="M3270">
            <v>-21</v>
          </cell>
          <cell r="N3270">
            <v>2030</v>
          </cell>
          <cell r="O3270">
            <v>-5</v>
          </cell>
          <cell r="P3270">
            <v>53</v>
          </cell>
          <cell r="Q3270">
            <v>61</v>
          </cell>
          <cell r="R3270">
            <v>51</v>
          </cell>
          <cell r="S3270">
            <v>45</v>
          </cell>
          <cell r="T3270">
            <v>1780</v>
          </cell>
          <cell r="V3270">
            <v>1610</v>
          </cell>
          <cell r="W3270">
            <v>1720</v>
          </cell>
          <cell r="X3270">
            <v>1630</v>
          </cell>
          <cell r="Y3270">
            <v>1800</v>
          </cell>
          <cell r="AB3270">
            <v>1820</v>
          </cell>
          <cell r="AC3270">
            <v>1770</v>
          </cell>
          <cell r="AD3270">
            <v>1810</v>
          </cell>
          <cell r="AF3270">
            <v>1720</v>
          </cell>
          <cell r="AI3270">
            <v>1760</v>
          </cell>
          <cell r="AK3270">
            <v>1750</v>
          </cell>
          <cell r="AL3270">
            <v>1820</v>
          </cell>
          <cell r="AN3270">
            <v>1780</v>
          </cell>
          <cell r="AO3270">
            <v>1660</v>
          </cell>
          <cell r="AP3270">
            <v>1750</v>
          </cell>
          <cell r="AQ3270">
            <v>1830</v>
          </cell>
          <cell r="AR3270">
            <v>1680</v>
          </cell>
          <cell r="AS3270">
            <v>1900</v>
          </cell>
          <cell r="AT3270">
            <v>1850</v>
          </cell>
          <cell r="AV3270">
            <v>1840</v>
          </cell>
          <cell r="AW3270">
            <v>1750</v>
          </cell>
          <cell r="AX3270">
            <v>1740</v>
          </cell>
          <cell r="AY3270">
            <v>1960</v>
          </cell>
          <cell r="AZ3270">
            <v>1960</v>
          </cell>
          <cell r="BA3270">
            <v>2060</v>
          </cell>
          <cell r="BB3270">
            <v>2010</v>
          </cell>
          <cell r="BC3270">
            <v>2080</v>
          </cell>
          <cell r="BD3270">
            <v>2120</v>
          </cell>
          <cell r="BE3270">
            <v>2080</v>
          </cell>
          <cell r="BF3270">
            <v>2050</v>
          </cell>
          <cell r="BG3270">
            <v>2090</v>
          </cell>
          <cell r="BH3270">
            <v>2080</v>
          </cell>
          <cell r="BI3270">
            <v>2240</v>
          </cell>
          <cell r="BJ3270">
            <v>2080</v>
          </cell>
          <cell r="BK3270">
            <v>2060</v>
          </cell>
          <cell r="BL3270">
            <v>2090</v>
          </cell>
        </row>
        <row r="3271">
          <cell r="A3271">
            <v>43619</v>
          </cell>
          <cell r="B3271">
            <v>1900</v>
          </cell>
          <cell r="D3271">
            <v>1895</v>
          </cell>
          <cell r="H3271">
            <v>2000</v>
          </cell>
          <cell r="I3271">
            <v>-43</v>
          </cell>
          <cell r="J3271">
            <v>2030</v>
          </cell>
          <cell r="K3271">
            <v>-11</v>
          </cell>
          <cell r="L3271">
            <v>2020</v>
          </cell>
          <cell r="M3271">
            <v>-31</v>
          </cell>
          <cell r="N3271">
            <v>2010</v>
          </cell>
          <cell r="O3271">
            <v>-25</v>
          </cell>
          <cell r="P3271">
            <v>53</v>
          </cell>
          <cell r="Q3271">
            <v>61</v>
          </cell>
          <cell r="R3271">
            <v>51</v>
          </cell>
          <cell r="S3271">
            <v>45</v>
          </cell>
          <cell r="V3271">
            <v>1610</v>
          </cell>
          <cell r="W3271">
            <v>1720</v>
          </cell>
          <cell r="X3271">
            <v>1630</v>
          </cell>
          <cell r="Y3271">
            <v>1800</v>
          </cell>
          <cell r="AB3271">
            <v>1820</v>
          </cell>
          <cell r="AC3271">
            <v>1770</v>
          </cell>
          <cell r="AD3271">
            <v>1810</v>
          </cell>
          <cell r="AF3271">
            <v>1720</v>
          </cell>
          <cell r="AI3271">
            <v>1760</v>
          </cell>
          <cell r="AK3271">
            <v>1750</v>
          </cell>
          <cell r="AL3271">
            <v>1820</v>
          </cell>
          <cell r="AN3271">
            <v>1780</v>
          </cell>
          <cell r="AO3271">
            <v>1660</v>
          </cell>
          <cell r="AP3271">
            <v>1750</v>
          </cell>
          <cell r="AQ3271">
            <v>1830</v>
          </cell>
          <cell r="AR3271">
            <v>1680</v>
          </cell>
          <cell r="AS3271">
            <v>1900</v>
          </cell>
          <cell r="AT3271">
            <v>1850</v>
          </cell>
          <cell r="AV3271">
            <v>1840</v>
          </cell>
          <cell r="AW3271">
            <v>1750</v>
          </cell>
          <cell r="AX3271">
            <v>1740</v>
          </cell>
          <cell r="AY3271">
            <v>1950</v>
          </cell>
          <cell r="AZ3271">
            <v>1960</v>
          </cell>
          <cell r="BA3271">
            <v>2050</v>
          </cell>
          <cell r="BB3271">
            <v>2010</v>
          </cell>
          <cell r="BC3271">
            <v>2070</v>
          </cell>
          <cell r="BD3271">
            <v>2080</v>
          </cell>
          <cell r="BE3271">
            <v>2080</v>
          </cell>
          <cell r="BF3271">
            <v>2050</v>
          </cell>
          <cell r="BG3271">
            <v>2070</v>
          </cell>
          <cell r="BH3271">
            <v>2080</v>
          </cell>
          <cell r="BI3271">
            <v>2240</v>
          </cell>
          <cell r="BJ3271">
            <v>2080</v>
          </cell>
          <cell r="BK3271">
            <v>2060</v>
          </cell>
          <cell r="BL3271">
            <v>2090</v>
          </cell>
        </row>
        <row r="3272">
          <cell r="A3272">
            <v>43620</v>
          </cell>
          <cell r="B3272">
            <v>1900</v>
          </cell>
          <cell r="D3272">
            <v>1885</v>
          </cell>
          <cell r="H3272">
            <v>2000</v>
          </cell>
          <cell r="I3272">
            <v>-43</v>
          </cell>
          <cell r="J3272">
            <v>2030</v>
          </cell>
          <cell r="K3272">
            <v>-11</v>
          </cell>
          <cell r="L3272">
            <v>2010</v>
          </cell>
          <cell r="M3272">
            <v>-41</v>
          </cell>
          <cell r="N3272">
            <v>2000</v>
          </cell>
          <cell r="O3272">
            <v>-35</v>
          </cell>
          <cell r="P3272">
            <v>53</v>
          </cell>
          <cell r="Q3272">
            <v>61</v>
          </cell>
          <cell r="R3272">
            <v>51</v>
          </cell>
          <cell r="S3272">
            <v>45</v>
          </cell>
          <cell r="T3272">
            <v>1820</v>
          </cell>
          <cell r="V3272">
            <v>1610</v>
          </cell>
          <cell r="W3272">
            <v>1720</v>
          </cell>
          <cell r="X3272">
            <v>1630</v>
          </cell>
          <cell r="Y3272">
            <v>1800</v>
          </cell>
          <cell r="AB3272">
            <v>1820</v>
          </cell>
          <cell r="AC3272">
            <v>1770</v>
          </cell>
          <cell r="AD3272">
            <v>1804</v>
          </cell>
          <cell r="AF3272">
            <v>1720</v>
          </cell>
          <cell r="AI3272">
            <v>1760</v>
          </cell>
          <cell r="AK3272">
            <v>1750</v>
          </cell>
          <cell r="AL3272">
            <v>1820</v>
          </cell>
          <cell r="AN3272">
            <v>1780</v>
          </cell>
          <cell r="AO3272">
            <v>1660</v>
          </cell>
          <cell r="AP3272">
            <v>1750</v>
          </cell>
          <cell r="AQ3272">
            <v>1830</v>
          </cell>
          <cell r="AR3272">
            <v>1680</v>
          </cell>
          <cell r="AS3272">
            <v>1900</v>
          </cell>
          <cell r="AT3272">
            <v>1850</v>
          </cell>
          <cell r="AV3272">
            <v>1840</v>
          </cell>
          <cell r="AW3272">
            <v>1750</v>
          </cell>
          <cell r="AX3272">
            <v>1740</v>
          </cell>
          <cell r="AY3272">
            <v>1940</v>
          </cell>
          <cell r="AZ3272">
            <v>2000</v>
          </cell>
          <cell r="BA3272">
            <v>2044</v>
          </cell>
          <cell r="BB3272">
            <v>1994</v>
          </cell>
          <cell r="BC3272">
            <v>2070</v>
          </cell>
          <cell r="BD3272">
            <v>2080</v>
          </cell>
          <cell r="BE3272">
            <v>2080</v>
          </cell>
          <cell r="BF3272">
            <v>2050</v>
          </cell>
          <cell r="BG3272">
            <v>2070</v>
          </cell>
          <cell r="BH3272">
            <v>2080</v>
          </cell>
          <cell r="BI3272">
            <v>2240</v>
          </cell>
          <cell r="BJ3272">
            <v>2080</v>
          </cell>
          <cell r="BK3272">
            <v>2060</v>
          </cell>
          <cell r="BL3272">
            <v>2090</v>
          </cell>
        </row>
        <row r="3273">
          <cell r="A3273">
            <v>43621</v>
          </cell>
          <cell r="B3273">
            <v>1900</v>
          </cell>
          <cell r="D3273">
            <v>1885</v>
          </cell>
          <cell r="H3273">
            <v>2000</v>
          </cell>
          <cell r="I3273">
            <v>-43</v>
          </cell>
          <cell r="J3273">
            <v>2020</v>
          </cell>
          <cell r="K3273">
            <v>-21</v>
          </cell>
          <cell r="L3273">
            <v>2010</v>
          </cell>
          <cell r="M3273">
            <v>-41</v>
          </cell>
          <cell r="N3273">
            <v>2000</v>
          </cell>
          <cell r="O3273">
            <v>-35</v>
          </cell>
          <cell r="P3273">
            <v>53</v>
          </cell>
          <cell r="Q3273">
            <v>61</v>
          </cell>
          <cell r="R3273">
            <v>51</v>
          </cell>
          <cell r="S3273">
            <v>45</v>
          </cell>
          <cell r="U3273">
            <v>190</v>
          </cell>
          <cell r="V3273">
            <v>1610</v>
          </cell>
          <cell r="W3273">
            <v>1720</v>
          </cell>
          <cell r="X3273">
            <v>1630</v>
          </cell>
          <cell r="Y3273">
            <v>1800</v>
          </cell>
          <cell r="Z3273">
            <v>130</v>
          </cell>
          <cell r="AB3273">
            <v>1820</v>
          </cell>
          <cell r="AC3273">
            <v>1770</v>
          </cell>
          <cell r="AD3273">
            <v>1800</v>
          </cell>
          <cell r="AF3273">
            <v>1720</v>
          </cell>
          <cell r="AI3273">
            <v>1760</v>
          </cell>
          <cell r="AJ3273">
            <v>110</v>
          </cell>
          <cell r="AK3273">
            <v>1750</v>
          </cell>
          <cell r="AL3273">
            <v>1820</v>
          </cell>
          <cell r="AN3273">
            <v>1780</v>
          </cell>
          <cell r="AO3273">
            <v>1660</v>
          </cell>
          <cell r="AP3273">
            <v>1750</v>
          </cell>
          <cell r="AQ3273">
            <v>1830</v>
          </cell>
          <cell r="AR3273">
            <v>1680</v>
          </cell>
          <cell r="AS3273">
            <v>1900</v>
          </cell>
          <cell r="AT3273">
            <v>1850</v>
          </cell>
          <cell r="AV3273">
            <v>1840</v>
          </cell>
          <cell r="AW3273">
            <v>1750</v>
          </cell>
          <cell r="AX3273">
            <v>1740</v>
          </cell>
          <cell r="AY3273">
            <v>1930</v>
          </cell>
          <cell r="AZ3273">
            <v>2000</v>
          </cell>
          <cell r="BA3273">
            <v>2044</v>
          </cell>
          <cell r="BB3273">
            <v>1994</v>
          </cell>
          <cell r="BC3273">
            <v>2064</v>
          </cell>
          <cell r="BD3273">
            <v>2080</v>
          </cell>
          <cell r="BE3273">
            <v>2080</v>
          </cell>
          <cell r="BF3273">
            <v>2050</v>
          </cell>
          <cell r="BG3273">
            <v>2070</v>
          </cell>
          <cell r="BH3273">
            <v>2080</v>
          </cell>
          <cell r="BI3273">
            <v>2240</v>
          </cell>
          <cell r="BJ3273">
            <v>2060</v>
          </cell>
          <cell r="BK3273">
            <v>2050</v>
          </cell>
          <cell r="BL3273">
            <v>2080</v>
          </cell>
        </row>
        <row r="3274">
          <cell r="A3274">
            <v>43622</v>
          </cell>
          <cell r="B3274">
            <v>1900</v>
          </cell>
          <cell r="D3274">
            <v>1885</v>
          </cell>
          <cell r="H3274">
            <v>1990</v>
          </cell>
          <cell r="I3274">
            <v>-53</v>
          </cell>
          <cell r="J3274">
            <v>2020</v>
          </cell>
          <cell r="K3274">
            <v>-21</v>
          </cell>
          <cell r="L3274">
            <v>2010</v>
          </cell>
          <cell r="M3274">
            <v>-41</v>
          </cell>
          <cell r="N3274">
            <v>2000</v>
          </cell>
          <cell r="O3274">
            <v>-35</v>
          </cell>
          <cell r="P3274">
            <v>53</v>
          </cell>
          <cell r="Q3274">
            <v>61</v>
          </cell>
          <cell r="R3274">
            <v>51</v>
          </cell>
          <cell r="S3274">
            <v>45</v>
          </cell>
          <cell r="V3274">
            <v>1610</v>
          </cell>
          <cell r="W3274">
            <v>1720</v>
          </cell>
          <cell r="X3274">
            <v>1630</v>
          </cell>
          <cell r="Y3274">
            <v>1800</v>
          </cell>
          <cell r="AB3274">
            <v>1820</v>
          </cell>
          <cell r="AC3274">
            <v>1770</v>
          </cell>
          <cell r="AD3274">
            <v>1794</v>
          </cell>
          <cell r="AF3274">
            <v>1720</v>
          </cell>
          <cell r="AI3274">
            <v>1760</v>
          </cell>
          <cell r="AK3274">
            <v>1750</v>
          </cell>
          <cell r="AL3274">
            <v>1820</v>
          </cell>
          <cell r="AN3274">
            <v>1780</v>
          </cell>
          <cell r="AO3274">
            <v>1660</v>
          </cell>
          <cell r="AP3274">
            <v>1750</v>
          </cell>
          <cell r="AQ3274">
            <v>1830</v>
          </cell>
          <cell r="AR3274">
            <v>1680</v>
          </cell>
          <cell r="AS3274">
            <v>1900</v>
          </cell>
          <cell r="AT3274">
            <v>1850</v>
          </cell>
          <cell r="AV3274">
            <v>1840</v>
          </cell>
          <cell r="AW3274">
            <v>1750</v>
          </cell>
          <cell r="AX3274">
            <v>1740</v>
          </cell>
          <cell r="AY3274">
            <v>1920</v>
          </cell>
          <cell r="AZ3274">
            <v>2000</v>
          </cell>
          <cell r="BA3274">
            <v>2044</v>
          </cell>
          <cell r="BB3274">
            <v>1994</v>
          </cell>
          <cell r="BC3274">
            <v>2064</v>
          </cell>
          <cell r="BD3274">
            <v>2080</v>
          </cell>
          <cell r="BE3274">
            <v>2080</v>
          </cell>
          <cell r="BF3274">
            <v>2050</v>
          </cell>
          <cell r="BG3274">
            <v>2070</v>
          </cell>
          <cell r="BH3274">
            <v>2080</v>
          </cell>
          <cell r="BI3274">
            <v>2240</v>
          </cell>
          <cell r="BJ3274">
            <v>2050</v>
          </cell>
          <cell r="BK3274">
            <v>2040</v>
          </cell>
          <cell r="BL3274">
            <v>2070</v>
          </cell>
        </row>
        <row r="3275">
          <cell r="A3275">
            <v>43626</v>
          </cell>
          <cell r="B3275">
            <v>1900</v>
          </cell>
          <cell r="D3275">
            <v>1885</v>
          </cell>
          <cell r="H3275">
            <v>1990</v>
          </cell>
          <cell r="I3275">
            <v>-53</v>
          </cell>
          <cell r="J3275">
            <v>2020</v>
          </cell>
          <cell r="K3275">
            <v>-21</v>
          </cell>
          <cell r="L3275">
            <v>2010</v>
          </cell>
          <cell r="M3275">
            <v>-41</v>
          </cell>
          <cell r="N3275">
            <v>2000</v>
          </cell>
          <cell r="O3275">
            <v>-35</v>
          </cell>
          <cell r="P3275">
            <v>53</v>
          </cell>
          <cell r="Q3275">
            <v>61</v>
          </cell>
          <cell r="R3275">
            <v>51</v>
          </cell>
          <cell r="S3275">
            <v>45</v>
          </cell>
          <cell r="V3275">
            <v>1610</v>
          </cell>
          <cell r="W3275">
            <v>1720</v>
          </cell>
          <cell r="X3275">
            <v>1630</v>
          </cell>
          <cell r="Y3275">
            <v>1800</v>
          </cell>
          <cell r="AB3275">
            <v>1820</v>
          </cell>
          <cell r="AC3275">
            <v>1770</v>
          </cell>
          <cell r="AD3275">
            <v>1794</v>
          </cell>
          <cell r="AF3275">
            <v>1720</v>
          </cell>
          <cell r="AI3275">
            <v>1760</v>
          </cell>
          <cell r="AK3275">
            <v>1850</v>
          </cell>
          <cell r="AL3275">
            <v>1820</v>
          </cell>
          <cell r="AN3275">
            <v>1780</v>
          </cell>
          <cell r="AO3275">
            <v>1660</v>
          </cell>
          <cell r="AP3275">
            <v>1750</v>
          </cell>
          <cell r="AQ3275">
            <v>1830</v>
          </cell>
          <cell r="AR3275">
            <v>1680</v>
          </cell>
          <cell r="AS3275">
            <v>1900</v>
          </cell>
          <cell r="AT3275">
            <v>1850</v>
          </cell>
          <cell r="AV3275">
            <v>1840</v>
          </cell>
          <cell r="AW3275">
            <v>1750</v>
          </cell>
          <cell r="AX3275">
            <v>1740</v>
          </cell>
          <cell r="AY3275">
            <v>1920</v>
          </cell>
          <cell r="AZ3275">
            <v>2010</v>
          </cell>
          <cell r="BA3275">
            <v>2060</v>
          </cell>
          <cell r="BB3275">
            <v>2014</v>
          </cell>
          <cell r="BC3275">
            <v>2060</v>
          </cell>
          <cell r="BD3275">
            <v>2090</v>
          </cell>
          <cell r="BE3275">
            <v>2080</v>
          </cell>
          <cell r="BF3275">
            <v>2050</v>
          </cell>
          <cell r="BG3275">
            <v>2090</v>
          </cell>
          <cell r="BH3275">
            <v>2110</v>
          </cell>
          <cell r="BI3275">
            <v>2240</v>
          </cell>
          <cell r="BJ3275">
            <v>2050</v>
          </cell>
          <cell r="BK3275">
            <v>2050</v>
          </cell>
          <cell r="BL3275">
            <v>2070</v>
          </cell>
        </row>
        <row r="3276">
          <cell r="A3276">
            <v>43627</v>
          </cell>
          <cell r="B3276">
            <v>1900</v>
          </cell>
          <cell r="D3276">
            <v>1885</v>
          </cell>
          <cell r="H3276">
            <v>1980</v>
          </cell>
          <cell r="I3276">
            <v>-63</v>
          </cell>
          <cell r="J3276">
            <v>2020</v>
          </cell>
          <cell r="K3276">
            <v>-21</v>
          </cell>
          <cell r="L3276">
            <v>2010</v>
          </cell>
          <cell r="M3276">
            <v>-41</v>
          </cell>
          <cell r="N3276">
            <v>2000</v>
          </cell>
          <cell r="O3276">
            <v>-35</v>
          </cell>
          <cell r="P3276">
            <v>53</v>
          </cell>
          <cell r="Q3276">
            <v>61</v>
          </cell>
          <cell r="R3276">
            <v>51</v>
          </cell>
          <cell r="S3276">
            <v>45</v>
          </cell>
          <cell r="V3276">
            <v>1610</v>
          </cell>
          <cell r="W3276">
            <v>1720</v>
          </cell>
          <cell r="X3276">
            <v>1630</v>
          </cell>
          <cell r="Y3276">
            <v>1800</v>
          </cell>
          <cell r="AB3276">
            <v>1820</v>
          </cell>
          <cell r="AC3276">
            <v>1770</v>
          </cell>
          <cell r="AD3276">
            <v>1794</v>
          </cell>
          <cell r="AF3276">
            <v>1720</v>
          </cell>
          <cell r="AI3276">
            <v>1760</v>
          </cell>
          <cell r="AK3276">
            <v>1850</v>
          </cell>
          <cell r="AL3276">
            <v>1820</v>
          </cell>
          <cell r="AN3276">
            <v>1780</v>
          </cell>
          <cell r="AO3276">
            <v>1660</v>
          </cell>
          <cell r="AP3276">
            <v>1750</v>
          </cell>
          <cell r="AQ3276">
            <v>1830</v>
          </cell>
          <cell r="AR3276">
            <v>1680</v>
          </cell>
          <cell r="AS3276">
            <v>1900</v>
          </cell>
          <cell r="AT3276">
            <v>1850</v>
          </cell>
          <cell r="AV3276">
            <v>1840</v>
          </cell>
          <cell r="AW3276">
            <v>1750</v>
          </cell>
          <cell r="AX3276">
            <v>1740</v>
          </cell>
          <cell r="AY3276">
            <v>1920</v>
          </cell>
          <cell r="AZ3276">
            <v>2010</v>
          </cell>
          <cell r="BA3276">
            <v>2080</v>
          </cell>
          <cell r="BB3276">
            <v>2044</v>
          </cell>
          <cell r="BC3276">
            <v>2060</v>
          </cell>
          <cell r="BD3276">
            <v>2090</v>
          </cell>
          <cell r="BE3276">
            <v>2080</v>
          </cell>
          <cell r="BF3276">
            <v>2050</v>
          </cell>
          <cell r="BG3276">
            <v>2100</v>
          </cell>
          <cell r="BH3276">
            <v>2120</v>
          </cell>
          <cell r="BI3276">
            <v>2240</v>
          </cell>
          <cell r="BJ3276">
            <v>2050</v>
          </cell>
          <cell r="BK3276">
            <v>2040</v>
          </cell>
          <cell r="BL3276">
            <v>2070</v>
          </cell>
        </row>
        <row r="3277">
          <cell r="A3277">
            <v>43628</v>
          </cell>
          <cell r="B3277">
            <v>1880</v>
          </cell>
          <cell r="D3277">
            <v>1870</v>
          </cell>
          <cell r="H3277">
            <v>1980</v>
          </cell>
          <cell r="I3277">
            <v>-43</v>
          </cell>
          <cell r="J3277">
            <v>2020</v>
          </cell>
          <cell r="K3277">
            <v>-1</v>
          </cell>
          <cell r="L3277">
            <v>2010</v>
          </cell>
          <cell r="M3277">
            <v>-21</v>
          </cell>
          <cell r="N3277">
            <v>2000</v>
          </cell>
          <cell r="O3277">
            <v>-15</v>
          </cell>
          <cell r="P3277">
            <v>53</v>
          </cell>
          <cell r="Q3277">
            <v>61</v>
          </cell>
          <cell r="R3277">
            <v>51</v>
          </cell>
          <cell r="S3277">
            <v>45</v>
          </cell>
          <cell r="T3277">
            <v>1770</v>
          </cell>
          <cell r="U3277">
            <v>190</v>
          </cell>
          <cell r="V3277">
            <v>1610</v>
          </cell>
          <cell r="W3277">
            <v>1720</v>
          </cell>
          <cell r="X3277">
            <v>1630</v>
          </cell>
          <cell r="Y3277">
            <v>1800</v>
          </cell>
          <cell r="Z3277">
            <v>130</v>
          </cell>
          <cell r="AB3277">
            <v>1820</v>
          </cell>
          <cell r="AC3277">
            <v>1770</v>
          </cell>
          <cell r="AD3277">
            <v>1794</v>
          </cell>
          <cell r="AF3277">
            <v>1720</v>
          </cell>
          <cell r="AI3277">
            <v>1760</v>
          </cell>
          <cell r="AJ3277">
            <v>110</v>
          </cell>
          <cell r="AK3277">
            <v>1850</v>
          </cell>
          <cell r="AL3277">
            <v>1820</v>
          </cell>
          <cell r="AN3277">
            <v>1780</v>
          </cell>
          <cell r="AO3277">
            <v>1840</v>
          </cell>
          <cell r="AP3277">
            <v>1750</v>
          </cell>
          <cell r="AQ3277">
            <v>1830</v>
          </cell>
          <cell r="AR3277">
            <v>1680</v>
          </cell>
          <cell r="AS3277">
            <v>1920</v>
          </cell>
          <cell r="AT3277">
            <v>1850</v>
          </cell>
          <cell r="AV3277">
            <v>1840</v>
          </cell>
          <cell r="AW3277">
            <v>1750</v>
          </cell>
          <cell r="AX3277">
            <v>1740</v>
          </cell>
          <cell r="AY3277">
            <v>1900</v>
          </cell>
          <cell r="AZ3277">
            <v>2010</v>
          </cell>
          <cell r="BA3277">
            <v>2090</v>
          </cell>
          <cell r="BB3277">
            <v>2060</v>
          </cell>
          <cell r="BC3277">
            <v>2060</v>
          </cell>
          <cell r="BD3277">
            <v>2090</v>
          </cell>
          <cell r="BE3277">
            <v>2080</v>
          </cell>
          <cell r="BF3277">
            <v>2050</v>
          </cell>
          <cell r="BG3277">
            <v>2100</v>
          </cell>
          <cell r="BH3277">
            <v>2120</v>
          </cell>
          <cell r="BI3277">
            <v>2240</v>
          </cell>
          <cell r="BJ3277">
            <v>2050</v>
          </cell>
          <cell r="BK3277">
            <v>2040</v>
          </cell>
          <cell r="BL3277">
            <v>2070</v>
          </cell>
        </row>
        <row r="3278">
          <cell r="A3278">
            <v>43629</v>
          </cell>
          <cell r="B3278">
            <v>1880</v>
          </cell>
          <cell r="D3278">
            <v>1860</v>
          </cell>
          <cell r="H3278">
            <v>1970</v>
          </cell>
          <cell r="I3278">
            <v>-53</v>
          </cell>
          <cell r="J3278">
            <v>2000</v>
          </cell>
          <cell r="K3278">
            <v>-21</v>
          </cell>
          <cell r="L3278">
            <v>1990</v>
          </cell>
          <cell r="M3278">
            <v>-41</v>
          </cell>
          <cell r="N3278">
            <v>1980</v>
          </cell>
          <cell r="O3278">
            <v>-35</v>
          </cell>
          <cell r="P3278">
            <v>53</v>
          </cell>
          <cell r="Q3278">
            <v>61</v>
          </cell>
          <cell r="R3278">
            <v>51</v>
          </cell>
          <cell r="S3278">
            <v>45</v>
          </cell>
          <cell r="V3278">
            <v>1610</v>
          </cell>
          <cell r="W3278">
            <v>1720</v>
          </cell>
          <cell r="X3278">
            <v>1630</v>
          </cell>
          <cell r="Y3278">
            <v>1800</v>
          </cell>
          <cell r="AB3278">
            <v>1820</v>
          </cell>
          <cell r="AC3278">
            <v>1770</v>
          </cell>
          <cell r="AD3278">
            <v>1794</v>
          </cell>
          <cell r="AF3278">
            <v>1720</v>
          </cell>
          <cell r="AI3278">
            <v>1760</v>
          </cell>
          <cell r="AK3278">
            <v>1850</v>
          </cell>
          <cell r="AL3278">
            <v>1820</v>
          </cell>
          <cell r="AN3278">
            <v>1780</v>
          </cell>
          <cell r="AO3278">
            <v>1840</v>
          </cell>
          <cell r="AP3278">
            <v>1850</v>
          </cell>
          <cell r="AQ3278">
            <v>1830</v>
          </cell>
          <cell r="AR3278">
            <v>1680</v>
          </cell>
          <cell r="AS3278">
            <v>1920</v>
          </cell>
          <cell r="AT3278">
            <v>1850</v>
          </cell>
          <cell r="AV3278">
            <v>1840</v>
          </cell>
          <cell r="AW3278">
            <v>1750</v>
          </cell>
          <cell r="AX3278">
            <v>1740</v>
          </cell>
          <cell r="AY3278">
            <v>1900</v>
          </cell>
          <cell r="AZ3278">
            <v>2030</v>
          </cell>
          <cell r="BA3278">
            <v>2090</v>
          </cell>
          <cell r="BB3278">
            <v>2060</v>
          </cell>
          <cell r="BC3278">
            <v>2060</v>
          </cell>
          <cell r="BD3278">
            <v>2090</v>
          </cell>
          <cell r="BE3278">
            <v>2080</v>
          </cell>
          <cell r="BF3278">
            <v>2050</v>
          </cell>
          <cell r="BG3278">
            <v>2100</v>
          </cell>
          <cell r="BH3278">
            <v>2120</v>
          </cell>
          <cell r="BI3278">
            <v>2240</v>
          </cell>
          <cell r="BJ3278">
            <v>2050</v>
          </cell>
          <cell r="BK3278">
            <v>2040</v>
          </cell>
          <cell r="BL3278">
            <v>2070</v>
          </cell>
        </row>
        <row r="3279">
          <cell r="A3279">
            <v>43630</v>
          </cell>
          <cell r="B3279">
            <v>1860</v>
          </cell>
          <cell r="D3279">
            <v>1850</v>
          </cell>
          <cell r="H3279">
            <v>1960</v>
          </cell>
          <cell r="I3279">
            <v>-43</v>
          </cell>
          <cell r="J3279">
            <v>1990</v>
          </cell>
          <cell r="K3279">
            <v>-11</v>
          </cell>
          <cell r="L3279">
            <v>1990</v>
          </cell>
          <cell r="M3279">
            <v>-21</v>
          </cell>
          <cell r="N3279">
            <v>1970</v>
          </cell>
          <cell r="O3279">
            <v>-25</v>
          </cell>
          <cell r="P3279">
            <v>53</v>
          </cell>
          <cell r="Q3279">
            <v>61</v>
          </cell>
          <cell r="R3279">
            <v>51</v>
          </cell>
          <cell r="S3279">
            <v>45</v>
          </cell>
          <cell r="V3279">
            <v>1610</v>
          </cell>
          <cell r="W3279">
            <v>1720</v>
          </cell>
          <cell r="X3279">
            <v>1630</v>
          </cell>
          <cell r="Y3279">
            <v>1800</v>
          </cell>
          <cell r="AB3279">
            <v>1820</v>
          </cell>
          <cell r="AC3279">
            <v>1770</v>
          </cell>
          <cell r="AD3279">
            <v>1794</v>
          </cell>
          <cell r="AF3279">
            <v>1720</v>
          </cell>
          <cell r="AI3279">
            <v>1780</v>
          </cell>
          <cell r="AK3279">
            <v>1850</v>
          </cell>
          <cell r="AL3279">
            <v>1820</v>
          </cell>
          <cell r="AN3279">
            <v>1780</v>
          </cell>
          <cell r="AO3279">
            <v>1840</v>
          </cell>
          <cell r="AP3279">
            <v>1850</v>
          </cell>
          <cell r="AQ3279">
            <v>1830</v>
          </cell>
          <cell r="AR3279">
            <v>1680</v>
          </cell>
          <cell r="AS3279">
            <v>1920</v>
          </cell>
          <cell r="AT3279">
            <v>1850</v>
          </cell>
          <cell r="AV3279">
            <v>1850</v>
          </cell>
          <cell r="AW3279">
            <v>1850</v>
          </cell>
          <cell r="AX3279">
            <v>1740</v>
          </cell>
          <cell r="AY3279">
            <v>1900</v>
          </cell>
          <cell r="AZ3279">
            <v>2030</v>
          </cell>
          <cell r="BA3279">
            <v>2090</v>
          </cell>
          <cell r="BB3279">
            <v>2060</v>
          </cell>
          <cell r="BC3279">
            <v>2070</v>
          </cell>
          <cell r="BD3279">
            <v>2090</v>
          </cell>
          <cell r="BE3279">
            <v>2080</v>
          </cell>
          <cell r="BF3279">
            <v>2050</v>
          </cell>
          <cell r="BG3279">
            <v>2100</v>
          </cell>
          <cell r="BH3279">
            <v>2120</v>
          </cell>
          <cell r="BI3279">
            <v>2240</v>
          </cell>
          <cell r="BJ3279">
            <v>2040</v>
          </cell>
          <cell r="BK3279">
            <v>2040</v>
          </cell>
          <cell r="BL3279">
            <v>2050</v>
          </cell>
        </row>
        <row r="3280">
          <cell r="A3280">
            <v>43633</v>
          </cell>
          <cell r="B3280">
            <v>1860</v>
          </cell>
          <cell r="D3280">
            <v>1850</v>
          </cell>
          <cell r="H3280">
            <v>1960</v>
          </cell>
          <cell r="I3280">
            <v>-43</v>
          </cell>
          <cell r="J3280">
            <v>1990</v>
          </cell>
          <cell r="K3280">
            <v>-11</v>
          </cell>
          <cell r="L3280">
            <v>1990</v>
          </cell>
          <cell r="M3280">
            <v>-21</v>
          </cell>
          <cell r="N3280">
            <v>1970</v>
          </cell>
          <cell r="O3280">
            <v>-25</v>
          </cell>
          <cell r="P3280">
            <v>53</v>
          </cell>
          <cell r="Q3280">
            <v>61</v>
          </cell>
          <cell r="R3280">
            <v>51</v>
          </cell>
          <cell r="S3280">
            <v>45</v>
          </cell>
          <cell r="V3280">
            <v>1610</v>
          </cell>
          <cell r="W3280">
            <v>1720</v>
          </cell>
          <cell r="X3280">
            <v>1630</v>
          </cell>
          <cell r="Y3280">
            <v>1800</v>
          </cell>
          <cell r="AB3280">
            <v>1810</v>
          </cell>
          <cell r="AC3280">
            <v>1770</v>
          </cell>
          <cell r="AD3280">
            <v>1794</v>
          </cell>
          <cell r="AF3280">
            <v>1720</v>
          </cell>
          <cell r="AI3280">
            <v>1760</v>
          </cell>
          <cell r="AK3280">
            <v>1850</v>
          </cell>
          <cell r="AL3280">
            <v>1820</v>
          </cell>
          <cell r="AN3280">
            <v>1780</v>
          </cell>
          <cell r="AO3280">
            <v>1830</v>
          </cell>
          <cell r="AP3280">
            <v>1820</v>
          </cell>
          <cell r="AQ3280">
            <v>1830</v>
          </cell>
          <cell r="AR3280">
            <v>1680</v>
          </cell>
          <cell r="AS3280">
            <v>1920</v>
          </cell>
          <cell r="AT3280">
            <v>1850</v>
          </cell>
          <cell r="AV3280">
            <v>1870</v>
          </cell>
          <cell r="AW3280">
            <v>1870</v>
          </cell>
          <cell r="AX3280">
            <v>1740</v>
          </cell>
          <cell r="AY3280">
            <v>1920</v>
          </cell>
          <cell r="AZ3280">
            <v>2030</v>
          </cell>
          <cell r="BA3280">
            <v>2048</v>
          </cell>
          <cell r="BB3280">
            <v>2044</v>
          </cell>
          <cell r="BC3280">
            <v>2064</v>
          </cell>
          <cell r="BD3280">
            <v>2090</v>
          </cell>
          <cell r="BE3280">
            <v>2080</v>
          </cell>
          <cell r="BF3280">
            <v>2050</v>
          </cell>
          <cell r="BG3280">
            <v>2084</v>
          </cell>
          <cell r="BH3280">
            <v>2120</v>
          </cell>
          <cell r="BI3280">
            <v>2240</v>
          </cell>
          <cell r="BJ3280">
            <v>2030</v>
          </cell>
          <cell r="BK3280">
            <v>2030</v>
          </cell>
          <cell r="BL3280">
            <v>2030</v>
          </cell>
        </row>
        <row r="3281">
          <cell r="A3281">
            <v>43634</v>
          </cell>
          <cell r="B3281">
            <v>1860</v>
          </cell>
          <cell r="D3281">
            <v>1850</v>
          </cell>
          <cell r="H3281">
            <v>1960</v>
          </cell>
          <cell r="I3281">
            <v>-43</v>
          </cell>
          <cell r="J3281">
            <v>1990</v>
          </cell>
          <cell r="K3281">
            <v>-11</v>
          </cell>
          <cell r="L3281">
            <v>1990</v>
          </cell>
          <cell r="M3281">
            <v>-21</v>
          </cell>
          <cell r="N3281">
            <v>1970</v>
          </cell>
          <cell r="O3281">
            <v>-25</v>
          </cell>
          <cell r="P3281">
            <v>53</v>
          </cell>
          <cell r="Q3281">
            <v>61</v>
          </cell>
          <cell r="R3281">
            <v>51</v>
          </cell>
          <cell r="S3281">
            <v>45</v>
          </cell>
          <cell r="V3281">
            <v>1610</v>
          </cell>
          <cell r="W3281">
            <v>1720</v>
          </cell>
          <cell r="X3281">
            <v>1630</v>
          </cell>
          <cell r="Y3281">
            <v>1800</v>
          </cell>
          <cell r="AB3281">
            <v>1810</v>
          </cell>
          <cell r="AC3281">
            <v>1780</v>
          </cell>
          <cell r="AD3281">
            <v>1794</v>
          </cell>
          <cell r="AF3281">
            <v>1720</v>
          </cell>
          <cell r="AI3281">
            <v>1780</v>
          </cell>
          <cell r="AK3281">
            <v>1850</v>
          </cell>
          <cell r="AL3281">
            <v>1820</v>
          </cell>
          <cell r="AN3281">
            <v>1780</v>
          </cell>
          <cell r="AO3281">
            <v>1820</v>
          </cell>
          <cell r="AP3281">
            <v>1820</v>
          </cell>
          <cell r="AQ3281">
            <v>1830</v>
          </cell>
          <cell r="AR3281">
            <v>1680</v>
          </cell>
          <cell r="AS3281">
            <v>1900</v>
          </cell>
          <cell r="AT3281">
            <v>1850</v>
          </cell>
          <cell r="AV3281">
            <v>1870</v>
          </cell>
          <cell r="AW3281">
            <v>1870</v>
          </cell>
          <cell r="AX3281">
            <v>1740</v>
          </cell>
          <cell r="AY3281">
            <v>1920</v>
          </cell>
          <cell r="AZ3281">
            <v>2030</v>
          </cell>
          <cell r="BA3281">
            <v>2048</v>
          </cell>
          <cell r="BB3281">
            <v>2044</v>
          </cell>
          <cell r="BC3281">
            <v>2060</v>
          </cell>
          <cell r="BD3281">
            <v>2090</v>
          </cell>
          <cell r="BE3281">
            <v>2080</v>
          </cell>
          <cell r="BF3281">
            <v>2050</v>
          </cell>
          <cell r="BG3281">
            <v>2074</v>
          </cell>
          <cell r="BH3281">
            <v>2120</v>
          </cell>
          <cell r="BI3281">
            <v>2240</v>
          </cell>
          <cell r="BJ3281">
            <v>2030</v>
          </cell>
          <cell r="BK3281">
            <v>2010</v>
          </cell>
          <cell r="BL3281">
            <v>2030</v>
          </cell>
        </row>
        <row r="3282">
          <cell r="A3282">
            <v>43635</v>
          </cell>
          <cell r="B3282">
            <v>1860</v>
          </cell>
          <cell r="D3282">
            <v>1860</v>
          </cell>
          <cell r="H3282">
            <v>1960</v>
          </cell>
          <cell r="I3282">
            <v>-43</v>
          </cell>
          <cell r="J3282">
            <v>1990</v>
          </cell>
          <cell r="K3282">
            <v>-11</v>
          </cell>
          <cell r="L3282">
            <v>1990</v>
          </cell>
          <cell r="M3282">
            <v>-21</v>
          </cell>
          <cell r="N3282">
            <v>1970</v>
          </cell>
          <cell r="O3282">
            <v>-25</v>
          </cell>
          <cell r="P3282">
            <v>53</v>
          </cell>
          <cell r="Q3282">
            <v>61</v>
          </cell>
          <cell r="R3282">
            <v>51</v>
          </cell>
          <cell r="S3282">
            <v>45</v>
          </cell>
          <cell r="V3282">
            <v>1610</v>
          </cell>
          <cell r="W3282">
            <v>1720</v>
          </cell>
          <cell r="X3282">
            <v>1630</v>
          </cell>
          <cell r="Y3282">
            <v>1800</v>
          </cell>
          <cell r="AB3282">
            <v>1810</v>
          </cell>
          <cell r="AC3282">
            <v>1780</v>
          </cell>
          <cell r="AD3282">
            <v>1784</v>
          </cell>
          <cell r="AF3282">
            <v>1720</v>
          </cell>
          <cell r="AI3282">
            <v>1780</v>
          </cell>
          <cell r="AK3282">
            <v>1850</v>
          </cell>
          <cell r="AL3282">
            <v>1820</v>
          </cell>
          <cell r="AN3282">
            <v>1780</v>
          </cell>
          <cell r="AO3282">
            <v>1820</v>
          </cell>
          <cell r="AP3282">
            <v>1820</v>
          </cell>
          <cell r="AQ3282">
            <v>1830</v>
          </cell>
          <cell r="AR3282">
            <v>1680</v>
          </cell>
          <cell r="AS3282">
            <v>1900</v>
          </cell>
          <cell r="AT3282">
            <v>1850</v>
          </cell>
          <cell r="AV3282">
            <v>1870</v>
          </cell>
          <cell r="AW3282">
            <v>1870</v>
          </cell>
          <cell r="AX3282">
            <v>1740</v>
          </cell>
          <cell r="AY3282">
            <v>1920</v>
          </cell>
          <cell r="AZ3282">
            <v>2030</v>
          </cell>
          <cell r="BA3282">
            <v>2060</v>
          </cell>
          <cell r="BB3282">
            <v>2044</v>
          </cell>
          <cell r="BC3282">
            <v>2060</v>
          </cell>
          <cell r="BD3282">
            <v>2090</v>
          </cell>
          <cell r="BE3282">
            <v>2080</v>
          </cell>
          <cell r="BF3282">
            <v>2050</v>
          </cell>
          <cell r="BG3282">
            <v>2074</v>
          </cell>
          <cell r="BH3282">
            <v>2120</v>
          </cell>
          <cell r="BI3282">
            <v>2240</v>
          </cell>
          <cell r="BJ3282">
            <v>2030</v>
          </cell>
          <cell r="BK3282">
            <v>2000</v>
          </cell>
          <cell r="BL3282">
            <v>2030</v>
          </cell>
        </row>
        <row r="3283">
          <cell r="A3283">
            <v>43636</v>
          </cell>
          <cell r="B3283">
            <v>1860</v>
          </cell>
          <cell r="D3283">
            <v>1870</v>
          </cell>
          <cell r="H3283">
            <v>1960</v>
          </cell>
          <cell r="I3283">
            <v>-43</v>
          </cell>
          <cell r="J3283">
            <v>1980</v>
          </cell>
          <cell r="K3283">
            <v>-21</v>
          </cell>
          <cell r="L3283">
            <v>1980</v>
          </cell>
          <cell r="M3283">
            <v>-31</v>
          </cell>
          <cell r="N3283">
            <v>1960</v>
          </cell>
          <cell r="O3283">
            <v>-35</v>
          </cell>
          <cell r="P3283">
            <v>53</v>
          </cell>
          <cell r="Q3283">
            <v>61</v>
          </cell>
          <cell r="R3283">
            <v>51</v>
          </cell>
          <cell r="S3283">
            <v>45</v>
          </cell>
          <cell r="V3283">
            <v>1610</v>
          </cell>
          <cell r="W3283">
            <v>1720</v>
          </cell>
          <cell r="X3283">
            <v>1630</v>
          </cell>
          <cell r="Y3283">
            <v>1800</v>
          </cell>
          <cell r="AB3283">
            <v>1810</v>
          </cell>
          <cell r="AC3283">
            <v>1780</v>
          </cell>
          <cell r="AD3283">
            <v>1784</v>
          </cell>
          <cell r="AF3283">
            <v>1720</v>
          </cell>
          <cell r="AI3283">
            <v>1780</v>
          </cell>
          <cell r="AK3283">
            <v>1850</v>
          </cell>
          <cell r="AL3283">
            <v>1820</v>
          </cell>
          <cell r="AN3283">
            <v>1780</v>
          </cell>
          <cell r="AO3283">
            <v>1820</v>
          </cell>
          <cell r="AP3283">
            <v>1820</v>
          </cell>
          <cell r="AQ3283">
            <v>1820</v>
          </cell>
          <cell r="AR3283">
            <v>1680</v>
          </cell>
          <cell r="AS3283">
            <v>1900</v>
          </cell>
          <cell r="AT3283">
            <v>1850</v>
          </cell>
          <cell r="AV3283">
            <v>1870</v>
          </cell>
          <cell r="AW3283">
            <v>1870</v>
          </cell>
          <cell r="AX3283">
            <v>1740</v>
          </cell>
          <cell r="AY3283">
            <v>1920</v>
          </cell>
          <cell r="AZ3283">
            <v>2030</v>
          </cell>
          <cell r="BA3283">
            <v>2060</v>
          </cell>
          <cell r="BB3283">
            <v>2044</v>
          </cell>
          <cell r="BC3283">
            <v>2050</v>
          </cell>
          <cell r="BD3283">
            <v>2084</v>
          </cell>
          <cell r="BE3283">
            <v>2080</v>
          </cell>
          <cell r="BF3283">
            <v>2050</v>
          </cell>
          <cell r="BG3283">
            <v>2074</v>
          </cell>
          <cell r="BH3283">
            <v>2120</v>
          </cell>
          <cell r="BI3283">
            <v>2240</v>
          </cell>
          <cell r="BJ3283">
            <v>2030</v>
          </cell>
          <cell r="BK3283">
            <v>2000</v>
          </cell>
          <cell r="BL3283">
            <v>2030</v>
          </cell>
        </row>
        <row r="3284">
          <cell r="A3284">
            <v>43637</v>
          </cell>
          <cell r="B3284">
            <v>1860</v>
          </cell>
          <cell r="D3284">
            <v>1870</v>
          </cell>
          <cell r="H3284">
            <v>1960</v>
          </cell>
          <cell r="I3284">
            <v>-43</v>
          </cell>
          <cell r="J3284">
            <v>1970</v>
          </cell>
          <cell r="K3284">
            <v>-31</v>
          </cell>
          <cell r="L3284">
            <v>1960</v>
          </cell>
          <cell r="M3284">
            <v>-51</v>
          </cell>
          <cell r="N3284">
            <v>1950</v>
          </cell>
          <cell r="O3284">
            <v>-45</v>
          </cell>
          <cell r="P3284">
            <v>53</v>
          </cell>
          <cell r="Q3284">
            <v>61</v>
          </cell>
          <cell r="R3284">
            <v>51</v>
          </cell>
          <cell r="S3284">
            <v>45</v>
          </cell>
          <cell r="V3284">
            <v>1610</v>
          </cell>
          <cell r="W3284">
            <v>1720</v>
          </cell>
          <cell r="X3284">
            <v>1630</v>
          </cell>
          <cell r="Y3284">
            <v>1800</v>
          </cell>
          <cell r="AB3284">
            <v>1800</v>
          </cell>
          <cell r="AC3284">
            <v>1780</v>
          </cell>
          <cell r="AD3284">
            <v>1780</v>
          </cell>
          <cell r="AF3284">
            <v>1720</v>
          </cell>
          <cell r="AI3284">
            <v>1780</v>
          </cell>
          <cell r="AK3284">
            <v>1850</v>
          </cell>
          <cell r="AL3284">
            <v>1820</v>
          </cell>
          <cell r="AN3284">
            <v>1780</v>
          </cell>
          <cell r="AO3284">
            <v>1820</v>
          </cell>
          <cell r="AP3284">
            <v>1810</v>
          </cell>
          <cell r="AQ3284">
            <v>1820</v>
          </cell>
          <cell r="AR3284">
            <v>1680</v>
          </cell>
          <cell r="AS3284">
            <v>1900</v>
          </cell>
          <cell r="AT3284">
            <v>1850</v>
          </cell>
          <cell r="AV3284">
            <v>1870</v>
          </cell>
          <cell r="AW3284">
            <v>1870</v>
          </cell>
          <cell r="AX3284">
            <v>1740</v>
          </cell>
          <cell r="AY3284">
            <v>1920</v>
          </cell>
          <cell r="AZ3284">
            <v>2030</v>
          </cell>
          <cell r="BA3284">
            <v>2060</v>
          </cell>
          <cell r="BB3284">
            <v>2044</v>
          </cell>
          <cell r="BC3284">
            <v>2050</v>
          </cell>
          <cell r="BD3284">
            <v>2070</v>
          </cell>
          <cell r="BE3284">
            <v>2080</v>
          </cell>
          <cell r="BF3284">
            <v>2040</v>
          </cell>
          <cell r="BG3284">
            <v>2074</v>
          </cell>
          <cell r="BH3284">
            <v>2120</v>
          </cell>
          <cell r="BI3284">
            <v>2240</v>
          </cell>
          <cell r="BJ3284">
            <v>2030</v>
          </cell>
          <cell r="BK3284">
            <v>2000</v>
          </cell>
          <cell r="BL3284">
            <v>2030</v>
          </cell>
        </row>
        <row r="3285">
          <cell r="A3285">
            <v>43640</v>
          </cell>
          <cell r="B3285">
            <v>1860</v>
          </cell>
          <cell r="D3285">
            <v>1870</v>
          </cell>
          <cell r="H3285">
            <v>1960</v>
          </cell>
          <cell r="I3285">
            <v>-43</v>
          </cell>
          <cell r="J3285">
            <v>1970</v>
          </cell>
          <cell r="K3285">
            <v>-31</v>
          </cell>
          <cell r="L3285">
            <v>1960</v>
          </cell>
          <cell r="M3285">
            <v>-51</v>
          </cell>
          <cell r="N3285">
            <v>1950</v>
          </cell>
          <cell r="O3285">
            <v>-45</v>
          </cell>
          <cell r="P3285">
            <v>53</v>
          </cell>
          <cell r="Q3285">
            <v>61</v>
          </cell>
          <cell r="R3285">
            <v>51</v>
          </cell>
          <cell r="S3285">
            <v>45</v>
          </cell>
          <cell r="V3285">
            <v>1610</v>
          </cell>
          <cell r="W3285">
            <v>1720</v>
          </cell>
          <cell r="X3285">
            <v>1630</v>
          </cell>
          <cell r="Y3285">
            <v>1800</v>
          </cell>
          <cell r="AB3285">
            <v>1790</v>
          </cell>
          <cell r="AC3285">
            <v>1780</v>
          </cell>
          <cell r="AD3285">
            <v>1770</v>
          </cell>
          <cell r="AF3285">
            <v>1720</v>
          </cell>
          <cell r="AI3285">
            <v>1800</v>
          </cell>
          <cell r="AK3285">
            <v>1850</v>
          </cell>
          <cell r="AL3285">
            <v>1820</v>
          </cell>
          <cell r="AN3285">
            <v>1780</v>
          </cell>
          <cell r="AO3285">
            <v>1810</v>
          </cell>
          <cell r="AP3285">
            <v>1810</v>
          </cell>
          <cell r="AQ3285">
            <v>1820</v>
          </cell>
          <cell r="AR3285">
            <v>1680</v>
          </cell>
          <cell r="AS3285">
            <v>1900</v>
          </cell>
          <cell r="AT3285">
            <v>1850</v>
          </cell>
          <cell r="AV3285">
            <v>1870</v>
          </cell>
          <cell r="AW3285">
            <v>1870</v>
          </cell>
          <cell r="AX3285">
            <v>1740</v>
          </cell>
          <cell r="AY3285">
            <v>1920</v>
          </cell>
          <cell r="AZ3285">
            <v>2030</v>
          </cell>
          <cell r="BA3285">
            <v>2060</v>
          </cell>
          <cell r="BB3285">
            <v>2044</v>
          </cell>
          <cell r="BC3285">
            <v>2014</v>
          </cell>
          <cell r="BD3285">
            <v>2050</v>
          </cell>
          <cell r="BE3285">
            <v>2080</v>
          </cell>
          <cell r="BF3285">
            <v>2028</v>
          </cell>
          <cell r="BG3285">
            <v>2074</v>
          </cell>
          <cell r="BH3285">
            <v>2110</v>
          </cell>
          <cell r="BI3285">
            <v>2220</v>
          </cell>
          <cell r="BJ3285">
            <v>2030</v>
          </cell>
          <cell r="BK3285">
            <v>2000</v>
          </cell>
          <cell r="BL3285">
            <v>2030</v>
          </cell>
        </row>
        <row r="3286">
          <cell r="A3286">
            <v>43641</v>
          </cell>
          <cell r="B3286">
            <v>1860</v>
          </cell>
          <cell r="D3286">
            <v>1870</v>
          </cell>
          <cell r="H3286">
            <v>1960</v>
          </cell>
          <cell r="I3286">
            <v>-35</v>
          </cell>
          <cell r="J3286">
            <v>1970</v>
          </cell>
          <cell r="K3286">
            <v>-31</v>
          </cell>
          <cell r="L3286">
            <v>1960</v>
          </cell>
          <cell r="M3286">
            <v>-47</v>
          </cell>
          <cell r="N3286">
            <v>1950</v>
          </cell>
          <cell r="O3286">
            <v>-36</v>
          </cell>
          <cell r="P3286">
            <v>45</v>
          </cell>
          <cell r="Q3286">
            <v>57</v>
          </cell>
          <cell r="R3286">
            <v>51</v>
          </cell>
          <cell r="S3286">
            <v>36</v>
          </cell>
          <cell r="V3286">
            <v>1610</v>
          </cell>
          <cell r="W3286">
            <v>1720</v>
          </cell>
          <cell r="X3286">
            <v>1630</v>
          </cell>
          <cell r="Y3286">
            <v>1800</v>
          </cell>
          <cell r="AB3286">
            <v>1790</v>
          </cell>
          <cell r="AC3286">
            <v>1780</v>
          </cell>
          <cell r="AD3286">
            <v>1770</v>
          </cell>
          <cell r="AF3286">
            <v>1720</v>
          </cell>
          <cell r="AI3286">
            <v>1800</v>
          </cell>
          <cell r="AK3286">
            <v>1850</v>
          </cell>
          <cell r="AL3286">
            <v>1820</v>
          </cell>
          <cell r="AN3286">
            <v>1780</v>
          </cell>
          <cell r="AO3286" t="str">
            <v>停收</v>
          </cell>
          <cell r="AP3286" t="str">
            <v>停收</v>
          </cell>
          <cell r="AQ3286">
            <v>1810</v>
          </cell>
          <cell r="AR3286">
            <v>1680</v>
          </cell>
          <cell r="AS3286">
            <v>1900</v>
          </cell>
          <cell r="AT3286">
            <v>1840</v>
          </cell>
          <cell r="AV3286">
            <v>1870</v>
          </cell>
          <cell r="AW3286">
            <v>1870</v>
          </cell>
          <cell r="AX3286">
            <v>1740</v>
          </cell>
          <cell r="AY3286">
            <v>1920</v>
          </cell>
          <cell r="AZ3286">
            <v>2030</v>
          </cell>
          <cell r="BA3286">
            <v>2050</v>
          </cell>
          <cell r="BB3286">
            <v>2044</v>
          </cell>
          <cell r="BC3286">
            <v>2014</v>
          </cell>
          <cell r="BD3286">
            <v>2050</v>
          </cell>
          <cell r="BE3286">
            <v>2080</v>
          </cell>
          <cell r="BF3286">
            <v>2028</v>
          </cell>
          <cell r="BG3286">
            <v>2074</v>
          </cell>
          <cell r="BH3286">
            <v>2110</v>
          </cell>
          <cell r="BI3286">
            <v>2200</v>
          </cell>
          <cell r="BJ3286">
            <v>2030</v>
          </cell>
          <cell r="BK3286">
            <v>2000</v>
          </cell>
          <cell r="BL3286">
            <v>2030</v>
          </cell>
        </row>
        <row r="3287">
          <cell r="A3287">
            <v>43642</v>
          </cell>
          <cell r="B3287">
            <v>1860</v>
          </cell>
          <cell r="D3287">
            <v>1870</v>
          </cell>
          <cell r="H3287">
            <v>1960</v>
          </cell>
          <cell r="I3287">
            <v>-35</v>
          </cell>
          <cell r="J3287">
            <v>1960</v>
          </cell>
          <cell r="K3287">
            <v>-41</v>
          </cell>
          <cell r="L3287">
            <v>1960</v>
          </cell>
          <cell r="M3287">
            <v>-47</v>
          </cell>
          <cell r="N3287">
            <v>1950</v>
          </cell>
          <cell r="O3287">
            <v>-36</v>
          </cell>
          <cell r="P3287">
            <v>45</v>
          </cell>
          <cell r="Q3287">
            <v>57</v>
          </cell>
          <cell r="R3287">
            <v>51</v>
          </cell>
          <cell r="S3287">
            <v>36</v>
          </cell>
          <cell r="V3287">
            <v>1610</v>
          </cell>
          <cell r="W3287">
            <v>1720</v>
          </cell>
          <cell r="X3287">
            <v>1630</v>
          </cell>
          <cell r="Y3287">
            <v>1800</v>
          </cell>
          <cell r="AB3287">
            <v>1784</v>
          </cell>
          <cell r="AC3287">
            <v>1780</v>
          </cell>
          <cell r="AD3287">
            <v>1764</v>
          </cell>
          <cell r="AF3287">
            <v>1720</v>
          </cell>
          <cell r="AI3287">
            <v>1800</v>
          </cell>
          <cell r="AK3287">
            <v>1850</v>
          </cell>
          <cell r="AL3287">
            <v>1840</v>
          </cell>
          <cell r="AN3287">
            <v>1780</v>
          </cell>
          <cell r="AQ3287">
            <v>1800</v>
          </cell>
          <cell r="AR3287">
            <v>1680</v>
          </cell>
          <cell r="AS3287">
            <v>1900</v>
          </cell>
          <cell r="AT3287">
            <v>1840</v>
          </cell>
          <cell r="AV3287">
            <v>1870</v>
          </cell>
          <cell r="AW3287">
            <v>1870</v>
          </cell>
          <cell r="AX3287">
            <v>1740</v>
          </cell>
          <cell r="AY3287">
            <v>1910</v>
          </cell>
          <cell r="AZ3287">
            <v>2030</v>
          </cell>
          <cell r="BA3287">
            <v>2040</v>
          </cell>
          <cell r="BB3287">
            <v>2028</v>
          </cell>
          <cell r="BC3287">
            <v>2014</v>
          </cell>
          <cell r="BD3287">
            <v>2050</v>
          </cell>
          <cell r="BE3287">
            <v>2080</v>
          </cell>
          <cell r="BF3287">
            <v>2028</v>
          </cell>
          <cell r="BG3287">
            <v>2074</v>
          </cell>
          <cell r="BH3287">
            <v>2100</v>
          </cell>
          <cell r="BI3287">
            <v>2200</v>
          </cell>
          <cell r="BJ3287">
            <v>2030</v>
          </cell>
          <cell r="BK3287">
            <v>2000</v>
          </cell>
          <cell r="BL3287">
            <v>2010</v>
          </cell>
        </row>
        <row r="3288">
          <cell r="A3288">
            <v>43643</v>
          </cell>
          <cell r="B3288">
            <v>1860</v>
          </cell>
          <cell r="D3288">
            <v>1870</v>
          </cell>
          <cell r="H3288">
            <v>1960</v>
          </cell>
          <cell r="I3288">
            <v>-35</v>
          </cell>
          <cell r="J3288">
            <v>1960</v>
          </cell>
          <cell r="K3288">
            <v>-41</v>
          </cell>
          <cell r="L3288">
            <v>1960</v>
          </cell>
          <cell r="M3288">
            <v>-47</v>
          </cell>
          <cell r="N3288">
            <v>1950</v>
          </cell>
          <cell r="O3288">
            <v>-36</v>
          </cell>
          <cell r="P3288">
            <v>45</v>
          </cell>
          <cell r="Q3288">
            <v>57</v>
          </cell>
          <cell r="R3288">
            <v>51</v>
          </cell>
          <cell r="S3288">
            <v>36</v>
          </cell>
          <cell r="V3288">
            <v>1610</v>
          </cell>
          <cell r="W3288">
            <v>1720</v>
          </cell>
          <cell r="X3288">
            <v>1630</v>
          </cell>
          <cell r="Y3288">
            <v>1800</v>
          </cell>
          <cell r="AB3288">
            <v>1784</v>
          </cell>
          <cell r="AC3288">
            <v>1780</v>
          </cell>
          <cell r="AD3288">
            <v>1764</v>
          </cell>
          <cell r="AF3288">
            <v>1720</v>
          </cell>
          <cell r="AI3288">
            <v>1800</v>
          </cell>
          <cell r="AK3288">
            <v>1810</v>
          </cell>
          <cell r="AL3288">
            <v>1840</v>
          </cell>
          <cell r="AN3288">
            <v>1780</v>
          </cell>
          <cell r="AQ3288">
            <v>1800</v>
          </cell>
          <cell r="AR3288">
            <v>1680</v>
          </cell>
          <cell r="AS3288">
            <v>1900</v>
          </cell>
          <cell r="AT3288">
            <v>1840</v>
          </cell>
          <cell r="AV3288">
            <v>1870</v>
          </cell>
          <cell r="AW3288">
            <v>1870</v>
          </cell>
          <cell r="AX3288">
            <v>1740</v>
          </cell>
          <cell r="AY3288">
            <v>1910</v>
          </cell>
          <cell r="AZ3288">
            <v>2030</v>
          </cell>
          <cell r="BA3288">
            <v>2040</v>
          </cell>
          <cell r="BB3288">
            <v>2028</v>
          </cell>
          <cell r="BC3288">
            <v>2010</v>
          </cell>
          <cell r="BD3288">
            <v>2050</v>
          </cell>
          <cell r="BE3288">
            <v>2080</v>
          </cell>
          <cell r="BF3288">
            <v>2028</v>
          </cell>
          <cell r="BG3288">
            <v>2074</v>
          </cell>
          <cell r="BH3288">
            <v>2100</v>
          </cell>
          <cell r="BI3288">
            <v>2200</v>
          </cell>
          <cell r="BJ3288">
            <v>2030</v>
          </cell>
          <cell r="BK3288">
            <v>2000</v>
          </cell>
          <cell r="BL3288">
            <v>2010</v>
          </cell>
        </row>
        <row r="3289">
          <cell r="A3289">
            <v>43644</v>
          </cell>
          <cell r="B3289">
            <v>1860</v>
          </cell>
          <cell r="D3289">
            <v>1870</v>
          </cell>
          <cell r="H3289">
            <v>1960</v>
          </cell>
          <cell r="I3289">
            <v>-35</v>
          </cell>
          <cell r="J3289">
            <v>1960</v>
          </cell>
          <cell r="K3289">
            <v>-41</v>
          </cell>
          <cell r="L3289">
            <v>1960</v>
          </cell>
          <cell r="M3289">
            <v>-47</v>
          </cell>
          <cell r="N3289">
            <v>1950</v>
          </cell>
          <cell r="O3289">
            <v>-36</v>
          </cell>
          <cell r="P3289">
            <v>45</v>
          </cell>
          <cell r="Q3289">
            <v>57</v>
          </cell>
          <cell r="R3289">
            <v>51</v>
          </cell>
          <cell r="S3289">
            <v>36</v>
          </cell>
          <cell r="V3289">
            <v>1610</v>
          </cell>
          <cell r="W3289">
            <v>1720</v>
          </cell>
          <cell r="X3289">
            <v>1630</v>
          </cell>
          <cell r="Y3289">
            <v>1800</v>
          </cell>
          <cell r="AB3289">
            <v>1784</v>
          </cell>
          <cell r="AC3289">
            <v>1780</v>
          </cell>
          <cell r="AD3289">
            <v>1764</v>
          </cell>
          <cell r="AF3289">
            <v>1720</v>
          </cell>
          <cell r="AI3289">
            <v>1800</v>
          </cell>
          <cell r="AK3289">
            <v>1810</v>
          </cell>
          <cell r="AL3289">
            <v>1840</v>
          </cell>
          <cell r="AN3289">
            <v>1780</v>
          </cell>
          <cell r="AQ3289">
            <v>1800</v>
          </cell>
          <cell r="AR3289">
            <v>1680</v>
          </cell>
          <cell r="AS3289">
            <v>1900</v>
          </cell>
          <cell r="AT3289">
            <v>1840</v>
          </cell>
          <cell r="AV3289">
            <v>1870</v>
          </cell>
          <cell r="AW3289">
            <v>1870</v>
          </cell>
          <cell r="AX3289">
            <v>1740</v>
          </cell>
          <cell r="AY3289">
            <v>1910</v>
          </cell>
          <cell r="AZ3289">
            <v>2030</v>
          </cell>
          <cell r="BA3289">
            <v>2040</v>
          </cell>
          <cell r="BB3289">
            <v>2034</v>
          </cell>
          <cell r="BC3289">
            <v>2010</v>
          </cell>
          <cell r="BD3289">
            <v>2050</v>
          </cell>
          <cell r="BE3289">
            <v>2080</v>
          </cell>
          <cell r="BF3289">
            <v>2028</v>
          </cell>
          <cell r="BG3289">
            <v>2086</v>
          </cell>
          <cell r="BH3289">
            <v>2100</v>
          </cell>
          <cell r="BI3289">
            <v>2200</v>
          </cell>
          <cell r="BJ3289">
            <v>2030</v>
          </cell>
          <cell r="BK3289">
            <v>2000</v>
          </cell>
          <cell r="BL3289">
            <v>2010</v>
          </cell>
        </row>
        <row r="3290">
          <cell r="A3290">
            <v>43647</v>
          </cell>
          <cell r="B3290">
            <v>1860</v>
          </cell>
          <cell r="D3290">
            <v>1870</v>
          </cell>
          <cell r="H3290">
            <v>1960</v>
          </cell>
          <cell r="I3290">
            <v>-35</v>
          </cell>
          <cell r="J3290">
            <v>1960</v>
          </cell>
          <cell r="K3290">
            <v>-41</v>
          </cell>
          <cell r="L3290">
            <v>1960</v>
          </cell>
          <cell r="M3290">
            <v>-47</v>
          </cell>
          <cell r="N3290">
            <v>1950</v>
          </cell>
          <cell r="O3290">
            <v>-36</v>
          </cell>
          <cell r="P3290">
            <v>45</v>
          </cell>
          <cell r="Q3290">
            <v>57</v>
          </cell>
          <cell r="R3290">
            <v>51</v>
          </cell>
          <cell r="S3290">
            <v>36</v>
          </cell>
          <cell r="V3290">
            <v>1610</v>
          </cell>
          <cell r="W3290">
            <v>1720</v>
          </cell>
          <cell r="X3290">
            <v>1630</v>
          </cell>
          <cell r="Y3290">
            <v>1800</v>
          </cell>
          <cell r="AB3290">
            <v>1794</v>
          </cell>
          <cell r="AC3290">
            <v>1780</v>
          </cell>
          <cell r="AD3290">
            <v>1764</v>
          </cell>
          <cell r="AF3290">
            <v>1720</v>
          </cell>
          <cell r="AI3290">
            <v>1800</v>
          </cell>
          <cell r="AK3290">
            <v>1810</v>
          </cell>
          <cell r="AL3290">
            <v>1840</v>
          </cell>
          <cell r="AN3290">
            <v>1780</v>
          </cell>
          <cell r="AQ3290">
            <v>1800</v>
          </cell>
          <cell r="AR3290">
            <v>1680</v>
          </cell>
          <cell r="AS3290">
            <v>1900</v>
          </cell>
          <cell r="AT3290">
            <v>1840</v>
          </cell>
          <cell r="AV3290">
            <v>1870</v>
          </cell>
          <cell r="AW3290">
            <v>1870</v>
          </cell>
          <cell r="AX3290">
            <v>1740</v>
          </cell>
          <cell r="AY3290">
            <v>1910</v>
          </cell>
          <cell r="AZ3290">
            <v>2030</v>
          </cell>
          <cell r="BA3290">
            <v>2060</v>
          </cell>
          <cell r="BB3290">
            <v>2034</v>
          </cell>
          <cell r="BC3290">
            <v>2010</v>
          </cell>
          <cell r="BD3290">
            <v>2050</v>
          </cell>
          <cell r="BE3290">
            <v>2080</v>
          </cell>
          <cell r="BF3290">
            <v>2028</v>
          </cell>
          <cell r="BG3290">
            <v>2086</v>
          </cell>
          <cell r="BH3290">
            <v>2100</v>
          </cell>
          <cell r="BI3290">
            <v>2200</v>
          </cell>
          <cell r="BJ3290">
            <v>2030</v>
          </cell>
          <cell r="BK3290">
            <v>1990</v>
          </cell>
          <cell r="BL3290">
            <v>2010</v>
          </cell>
        </row>
        <row r="3291">
          <cell r="A3291">
            <v>43648</v>
          </cell>
          <cell r="B3291">
            <v>1860</v>
          </cell>
          <cell r="D3291">
            <v>1870</v>
          </cell>
          <cell r="H3291">
            <v>1960</v>
          </cell>
          <cell r="I3291">
            <v>-35</v>
          </cell>
          <cell r="J3291">
            <v>1960</v>
          </cell>
          <cell r="K3291">
            <v>-41</v>
          </cell>
          <cell r="L3291">
            <v>1960</v>
          </cell>
          <cell r="M3291">
            <v>-47</v>
          </cell>
          <cell r="N3291">
            <v>1950</v>
          </cell>
          <cell r="O3291">
            <v>-36</v>
          </cell>
          <cell r="P3291">
            <v>45</v>
          </cell>
          <cell r="Q3291">
            <v>57</v>
          </cell>
          <cell r="R3291">
            <v>51</v>
          </cell>
          <cell r="S3291">
            <v>36</v>
          </cell>
          <cell r="V3291">
            <v>1610</v>
          </cell>
          <cell r="W3291">
            <v>1720</v>
          </cell>
          <cell r="X3291">
            <v>1630</v>
          </cell>
          <cell r="Y3291">
            <v>1800</v>
          </cell>
          <cell r="AB3291">
            <v>1794</v>
          </cell>
          <cell r="AC3291">
            <v>1780</v>
          </cell>
          <cell r="AD3291">
            <v>1764</v>
          </cell>
          <cell r="AF3291">
            <v>1720</v>
          </cell>
          <cell r="AI3291">
            <v>1800</v>
          </cell>
          <cell r="AK3291">
            <v>1810</v>
          </cell>
          <cell r="AL3291">
            <v>1840</v>
          </cell>
          <cell r="AN3291">
            <v>1780</v>
          </cell>
          <cell r="AQ3291">
            <v>1800</v>
          </cell>
          <cell r="AR3291">
            <v>1680</v>
          </cell>
          <cell r="AS3291">
            <v>1900</v>
          </cell>
          <cell r="AT3291">
            <v>1840</v>
          </cell>
          <cell r="AV3291">
            <v>1860</v>
          </cell>
          <cell r="AW3291">
            <v>1870</v>
          </cell>
          <cell r="AX3291">
            <v>1740</v>
          </cell>
          <cell r="AY3291">
            <v>1910</v>
          </cell>
          <cell r="AZ3291">
            <v>2030</v>
          </cell>
          <cell r="BA3291">
            <v>2060</v>
          </cell>
          <cell r="BB3291">
            <v>2034</v>
          </cell>
          <cell r="BC3291">
            <v>2010</v>
          </cell>
          <cell r="BD3291">
            <v>2050</v>
          </cell>
          <cell r="BE3291">
            <v>2080</v>
          </cell>
          <cell r="BF3291">
            <v>2028</v>
          </cell>
          <cell r="BG3291">
            <v>2086</v>
          </cell>
          <cell r="BH3291">
            <v>2120</v>
          </cell>
          <cell r="BI3291">
            <v>2200</v>
          </cell>
          <cell r="BJ3291">
            <v>2030</v>
          </cell>
          <cell r="BK3291">
            <v>1990</v>
          </cell>
          <cell r="BL3291">
            <v>2010</v>
          </cell>
        </row>
        <row r="3292">
          <cell r="A3292">
            <v>43649</v>
          </cell>
          <cell r="B3292">
            <v>1860</v>
          </cell>
          <cell r="D3292">
            <v>1870</v>
          </cell>
          <cell r="H3292">
            <v>1960</v>
          </cell>
          <cell r="I3292">
            <v>-35</v>
          </cell>
          <cell r="J3292">
            <v>1960</v>
          </cell>
          <cell r="K3292">
            <v>-41</v>
          </cell>
          <cell r="L3292">
            <v>1970</v>
          </cell>
          <cell r="M3292">
            <v>-37</v>
          </cell>
          <cell r="N3292">
            <v>1950</v>
          </cell>
          <cell r="O3292">
            <v>-36</v>
          </cell>
          <cell r="P3292">
            <v>45</v>
          </cell>
          <cell r="Q3292">
            <v>57</v>
          </cell>
          <cell r="R3292">
            <v>51</v>
          </cell>
          <cell r="S3292">
            <v>36</v>
          </cell>
          <cell r="V3292">
            <v>1610</v>
          </cell>
          <cell r="W3292">
            <v>1720</v>
          </cell>
          <cell r="X3292">
            <v>1630</v>
          </cell>
          <cell r="Y3292">
            <v>1800</v>
          </cell>
          <cell r="AB3292">
            <v>1794</v>
          </cell>
          <cell r="AC3292">
            <v>1780</v>
          </cell>
          <cell r="AD3292">
            <v>1764</v>
          </cell>
          <cell r="AF3292">
            <v>1720</v>
          </cell>
          <cell r="AI3292">
            <v>1800</v>
          </cell>
          <cell r="AK3292">
            <v>1810</v>
          </cell>
          <cell r="AL3292">
            <v>1840</v>
          </cell>
          <cell r="AN3292">
            <v>1780</v>
          </cell>
          <cell r="AQ3292">
            <v>1800</v>
          </cell>
          <cell r="AR3292">
            <v>1680</v>
          </cell>
          <cell r="AS3292">
            <v>1900</v>
          </cell>
          <cell r="AT3292">
            <v>1840</v>
          </cell>
          <cell r="AV3292">
            <v>1870</v>
          </cell>
          <cell r="AW3292">
            <v>1870</v>
          </cell>
          <cell r="AX3292">
            <v>1740</v>
          </cell>
          <cell r="AY3292">
            <v>1910</v>
          </cell>
          <cell r="AZ3292">
            <v>2030</v>
          </cell>
          <cell r="BA3292">
            <v>2066</v>
          </cell>
          <cell r="BB3292">
            <v>2034</v>
          </cell>
          <cell r="BC3292">
            <v>2020</v>
          </cell>
          <cell r="BD3292">
            <v>2050</v>
          </cell>
          <cell r="BE3292">
            <v>2080</v>
          </cell>
          <cell r="BF3292">
            <v>2028</v>
          </cell>
          <cell r="BG3292">
            <v>2080</v>
          </cell>
          <cell r="BH3292">
            <v>2120</v>
          </cell>
          <cell r="BI3292">
            <v>2180</v>
          </cell>
          <cell r="BJ3292">
            <v>2010</v>
          </cell>
          <cell r="BK3292">
            <v>1990</v>
          </cell>
          <cell r="BL3292">
            <v>2000</v>
          </cell>
        </row>
        <row r="3293">
          <cell r="A3293">
            <v>43650</v>
          </cell>
          <cell r="B3293">
            <v>1860</v>
          </cell>
          <cell r="D3293">
            <v>1870</v>
          </cell>
          <cell r="H3293">
            <v>1960</v>
          </cell>
          <cell r="I3293">
            <v>-35</v>
          </cell>
          <cell r="J3293">
            <v>1960</v>
          </cell>
          <cell r="K3293">
            <v>-41</v>
          </cell>
          <cell r="L3293">
            <v>1970</v>
          </cell>
          <cell r="M3293">
            <v>-37</v>
          </cell>
          <cell r="N3293">
            <v>1950</v>
          </cell>
          <cell r="O3293">
            <v>-36</v>
          </cell>
          <cell r="P3293">
            <v>45</v>
          </cell>
          <cell r="Q3293">
            <v>57</v>
          </cell>
          <cell r="R3293">
            <v>51</v>
          </cell>
          <cell r="S3293">
            <v>36</v>
          </cell>
          <cell r="V3293">
            <v>1610</v>
          </cell>
          <cell r="W3293">
            <v>1720</v>
          </cell>
          <cell r="X3293">
            <v>1630</v>
          </cell>
          <cell r="Y3293">
            <v>1800</v>
          </cell>
          <cell r="AB3293">
            <v>1790</v>
          </cell>
          <cell r="AC3293">
            <v>1780</v>
          </cell>
          <cell r="AD3293">
            <v>1764</v>
          </cell>
          <cell r="AF3293">
            <v>1720</v>
          </cell>
          <cell r="AI3293">
            <v>1800</v>
          </cell>
          <cell r="AK3293">
            <v>1810</v>
          </cell>
          <cell r="AL3293">
            <v>1840</v>
          </cell>
          <cell r="AN3293">
            <v>1780</v>
          </cell>
          <cell r="AQ3293">
            <v>1800</v>
          </cell>
          <cell r="AR3293">
            <v>1680</v>
          </cell>
          <cell r="AS3293">
            <v>1900</v>
          </cell>
          <cell r="AT3293">
            <v>1840</v>
          </cell>
          <cell r="AV3293">
            <v>1870</v>
          </cell>
          <cell r="AW3293">
            <v>1870</v>
          </cell>
          <cell r="AX3293">
            <v>1740</v>
          </cell>
          <cell r="AY3293">
            <v>1910</v>
          </cell>
          <cell r="AZ3293">
            <v>2030</v>
          </cell>
          <cell r="BA3293">
            <v>2066</v>
          </cell>
          <cell r="BB3293">
            <v>2034</v>
          </cell>
          <cell r="BC3293">
            <v>2020</v>
          </cell>
          <cell r="BD3293">
            <v>2060</v>
          </cell>
          <cell r="BE3293">
            <v>2080</v>
          </cell>
          <cell r="BF3293">
            <v>2028</v>
          </cell>
          <cell r="BG3293">
            <v>2070</v>
          </cell>
          <cell r="BH3293">
            <v>2120</v>
          </cell>
          <cell r="BI3293">
            <v>2180</v>
          </cell>
          <cell r="BJ3293">
            <v>2010</v>
          </cell>
          <cell r="BK3293">
            <v>1990</v>
          </cell>
          <cell r="BL3293">
            <v>2000</v>
          </cell>
        </row>
        <row r="3294">
          <cell r="A3294">
            <v>43651</v>
          </cell>
          <cell r="B3294">
            <v>1860</v>
          </cell>
          <cell r="D3294">
            <v>1870</v>
          </cell>
          <cell r="H3294">
            <v>1960</v>
          </cell>
          <cell r="I3294">
            <v>-35</v>
          </cell>
          <cell r="J3294">
            <v>1960</v>
          </cell>
          <cell r="K3294">
            <v>-41</v>
          </cell>
          <cell r="L3294">
            <v>1970</v>
          </cell>
          <cell r="M3294">
            <v>-37</v>
          </cell>
          <cell r="N3294">
            <v>1950</v>
          </cell>
          <cell r="O3294">
            <v>-36</v>
          </cell>
          <cell r="P3294">
            <v>45</v>
          </cell>
          <cell r="Q3294">
            <v>57</v>
          </cell>
          <cell r="R3294">
            <v>51</v>
          </cell>
          <cell r="S3294">
            <v>36</v>
          </cell>
          <cell r="V3294">
            <v>1610</v>
          </cell>
          <cell r="W3294">
            <v>1720</v>
          </cell>
          <cell r="X3294">
            <v>1630</v>
          </cell>
          <cell r="Y3294">
            <v>1800</v>
          </cell>
          <cell r="AB3294">
            <v>1790</v>
          </cell>
          <cell r="AC3294">
            <v>1780</v>
          </cell>
          <cell r="AD3294">
            <v>1764</v>
          </cell>
          <cell r="AF3294">
            <v>1720</v>
          </cell>
          <cell r="AI3294">
            <v>1800</v>
          </cell>
          <cell r="AK3294">
            <v>1810</v>
          </cell>
          <cell r="AL3294">
            <v>1840</v>
          </cell>
          <cell r="AN3294">
            <v>1780</v>
          </cell>
          <cell r="AQ3294">
            <v>1800</v>
          </cell>
          <cell r="AR3294">
            <v>1680</v>
          </cell>
          <cell r="AS3294">
            <v>1900</v>
          </cell>
          <cell r="AT3294">
            <v>1840</v>
          </cell>
          <cell r="AV3294">
            <v>1870</v>
          </cell>
          <cell r="AW3294">
            <v>1870</v>
          </cell>
          <cell r="AX3294">
            <v>1740</v>
          </cell>
          <cell r="AY3294">
            <v>1910</v>
          </cell>
          <cell r="AZ3294">
            <v>2030</v>
          </cell>
          <cell r="BA3294">
            <v>2066</v>
          </cell>
          <cell r="BB3294">
            <v>2034</v>
          </cell>
          <cell r="BC3294">
            <v>2020</v>
          </cell>
          <cell r="BD3294">
            <v>2060</v>
          </cell>
          <cell r="BE3294">
            <v>2080</v>
          </cell>
          <cell r="BF3294">
            <v>2024</v>
          </cell>
          <cell r="BG3294">
            <v>2060</v>
          </cell>
          <cell r="BH3294">
            <v>2120</v>
          </cell>
          <cell r="BI3294">
            <v>2180</v>
          </cell>
          <cell r="BJ3294">
            <v>2000</v>
          </cell>
          <cell r="BK3294">
            <v>1990</v>
          </cell>
          <cell r="BL3294">
            <v>2000</v>
          </cell>
        </row>
        <row r="3295">
          <cell r="A3295">
            <v>43654</v>
          </cell>
          <cell r="B3295">
            <v>1860</v>
          </cell>
          <cell r="D3295">
            <v>1870</v>
          </cell>
          <cell r="H3295">
            <v>1960</v>
          </cell>
          <cell r="I3295">
            <v>-35</v>
          </cell>
          <cell r="J3295">
            <v>1960</v>
          </cell>
          <cell r="K3295">
            <v>-41</v>
          </cell>
          <cell r="L3295">
            <v>1970</v>
          </cell>
          <cell r="M3295">
            <v>-36</v>
          </cell>
          <cell r="N3295">
            <v>1950</v>
          </cell>
          <cell r="O3295">
            <v>-35</v>
          </cell>
          <cell r="P3295">
            <v>45</v>
          </cell>
          <cell r="Q3295">
            <v>56</v>
          </cell>
          <cell r="R3295">
            <v>51</v>
          </cell>
          <cell r="S3295">
            <v>35</v>
          </cell>
          <cell r="V3295">
            <v>1610</v>
          </cell>
          <cell r="W3295">
            <v>1720</v>
          </cell>
          <cell r="X3295">
            <v>1630</v>
          </cell>
          <cell r="Y3295">
            <v>1800</v>
          </cell>
          <cell r="AB3295">
            <v>1790</v>
          </cell>
          <cell r="AC3295">
            <v>1780</v>
          </cell>
          <cell r="AD3295">
            <v>1764</v>
          </cell>
          <cell r="AF3295">
            <v>1720</v>
          </cell>
          <cell r="AI3295">
            <v>1800</v>
          </cell>
          <cell r="AK3295">
            <v>1810</v>
          </cell>
          <cell r="AL3295">
            <v>1840</v>
          </cell>
          <cell r="AN3295">
            <v>1780</v>
          </cell>
          <cell r="AQ3295">
            <v>1800</v>
          </cell>
          <cell r="AR3295">
            <v>1680</v>
          </cell>
          <cell r="AS3295">
            <v>1900</v>
          </cell>
          <cell r="AT3295">
            <v>1840</v>
          </cell>
          <cell r="AV3295">
            <v>1870</v>
          </cell>
          <cell r="AW3295">
            <v>1870</v>
          </cell>
          <cell r="AX3295">
            <v>1740</v>
          </cell>
          <cell r="AY3295">
            <v>1910</v>
          </cell>
          <cell r="AZ3295">
            <v>2030</v>
          </cell>
          <cell r="BA3295">
            <v>2066</v>
          </cell>
          <cell r="BB3295">
            <v>2034</v>
          </cell>
          <cell r="BC3295">
            <v>2030</v>
          </cell>
          <cell r="BD3295">
            <v>2060</v>
          </cell>
          <cell r="BE3295">
            <v>2080</v>
          </cell>
          <cell r="BF3295">
            <v>2008</v>
          </cell>
          <cell r="BG3295">
            <v>2050</v>
          </cell>
          <cell r="BH3295">
            <v>2120</v>
          </cell>
          <cell r="BI3295">
            <v>2180</v>
          </cell>
          <cell r="BJ3295">
            <v>2000</v>
          </cell>
          <cell r="BK3295">
            <v>1990</v>
          </cell>
          <cell r="BL3295">
            <v>2000</v>
          </cell>
        </row>
        <row r="3296">
          <cell r="A3296">
            <v>43655</v>
          </cell>
          <cell r="B3296">
            <v>1860</v>
          </cell>
          <cell r="D3296">
            <v>1870</v>
          </cell>
          <cell r="H3296">
            <v>1960</v>
          </cell>
          <cell r="I3296">
            <v>-35</v>
          </cell>
          <cell r="J3296">
            <v>1960</v>
          </cell>
          <cell r="K3296">
            <v>-41</v>
          </cell>
          <cell r="L3296">
            <v>1970</v>
          </cell>
          <cell r="M3296">
            <v>-36</v>
          </cell>
          <cell r="N3296">
            <v>1950</v>
          </cell>
          <cell r="O3296">
            <v>-35</v>
          </cell>
          <cell r="P3296">
            <v>45</v>
          </cell>
          <cell r="Q3296">
            <v>56</v>
          </cell>
          <cell r="R3296">
            <v>51</v>
          </cell>
          <cell r="S3296">
            <v>35</v>
          </cell>
          <cell r="V3296">
            <v>1610</v>
          </cell>
          <cell r="W3296">
            <v>1720</v>
          </cell>
          <cell r="X3296">
            <v>1630</v>
          </cell>
          <cell r="Y3296">
            <v>1800</v>
          </cell>
          <cell r="AB3296">
            <v>1790</v>
          </cell>
          <cell r="AC3296">
            <v>1780</v>
          </cell>
          <cell r="AD3296">
            <v>1764</v>
          </cell>
          <cell r="AF3296">
            <v>1720</v>
          </cell>
          <cell r="AI3296">
            <v>1800</v>
          </cell>
          <cell r="AK3296">
            <v>1810</v>
          </cell>
          <cell r="AL3296">
            <v>1840</v>
          </cell>
          <cell r="AN3296">
            <v>1780</v>
          </cell>
          <cell r="AQ3296">
            <v>1800</v>
          </cell>
          <cell r="AR3296">
            <v>1680</v>
          </cell>
          <cell r="AS3296">
            <v>1900</v>
          </cell>
          <cell r="AT3296">
            <v>1840</v>
          </cell>
          <cell r="AV3296">
            <v>1870</v>
          </cell>
          <cell r="AW3296">
            <v>1870</v>
          </cell>
          <cell r="AX3296">
            <v>1740</v>
          </cell>
          <cell r="AY3296">
            <v>1910</v>
          </cell>
          <cell r="AZ3296">
            <v>2030</v>
          </cell>
          <cell r="BA3296">
            <v>2066</v>
          </cell>
          <cell r="BB3296">
            <v>2060</v>
          </cell>
          <cell r="BC3296">
            <v>2030</v>
          </cell>
          <cell r="BD3296">
            <v>2060</v>
          </cell>
          <cell r="BE3296">
            <v>2080</v>
          </cell>
          <cell r="BF3296">
            <v>2008</v>
          </cell>
          <cell r="BG3296">
            <v>2050</v>
          </cell>
          <cell r="BH3296">
            <v>2120</v>
          </cell>
          <cell r="BI3296">
            <v>2180</v>
          </cell>
          <cell r="BJ3296">
            <v>2000</v>
          </cell>
          <cell r="BK3296">
            <v>1990</v>
          </cell>
          <cell r="BL3296">
            <v>1990</v>
          </cell>
        </row>
        <row r="3297">
          <cell r="A3297">
            <v>43656</v>
          </cell>
          <cell r="B3297">
            <v>1860</v>
          </cell>
          <cell r="D3297">
            <v>1860</v>
          </cell>
          <cell r="H3297">
            <v>1960</v>
          </cell>
          <cell r="I3297">
            <v>-35</v>
          </cell>
          <cell r="J3297">
            <v>1960</v>
          </cell>
          <cell r="K3297">
            <v>-41</v>
          </cell>
          <cell r="L3297">
            <v>1970</v>
          </cell>
          <cell r="M3297">
            <v>-36</v>
          </cell>
          <cell r="N3297">
            <v>1950</v>
          </cell>
          <cell r="O3297">
            <v>-35</v>
          </cell>
          <cell r="P3297">
            <v>45</v>
          </cell>
          <cell r="Q3297">
            <v>56</v>
          </cell>
          <cell r="R3297">
            <v>51</v>
          </cell>
          <cell r="S3297">
            <v>35</v>
          </cell>
          <cell r="V3297">
            <v>1610</v>
          </cell>
          <cell r="W3297">
            <v>1720</v>
          </cell>
          <cell r="X3297">
            <v>1630</v>
          </cell>
          <cell r="Y3297">
            <v>1800</v>
          </cell>
          <cell r="AB3297">
            <v>1790</v>
          </cell>
          <cell r="AC3297">
            <v>1780</v>
          </cell>
          <cell r="AD3297">
            <v>1764</v>
          </cell>
          <cell r="AF3297">
            <v>1720</v>
          </cell>
          <cell r="AI3297">
            <v>1800</v>
          </cell>
          <cell r="AK3297">
            <v>1810</v>
          </cell>
          <cell r="AL3297">
            <v>1840</v>
          </cell>
          <cell r="AN3297">
            <v>1780</v>
          </cell>
          <cell r="AQ3297">
            <v>1800</v>
          </cell>
          <cell r="AR3297">
            <v>1680</v>
          </cell>
          <cell r="AS3297">
            <v>1900</v>
          </cell>
          <cell r="AT3297">
            <v>1840</v>
          </cell>
          <cell r="AV3297">
            <v>1870</v>
          </cell>
          <cell r="AW3297">
            <v>1870</v>
          </cell>
          <cell r="AX3297">
            <v>1740</v>
          </cell>
          <cell r="AY3297">
            <v>1910</v>
          </cell>
          <cell r="AZ3297">
            <v>2030</v>
          </cell>
          <cell r="BA3297">
            <v>2066</v>
          </cell>
          <cell r="BB3297">
            <v>2070</v>
          </cell>
          <cell r="BC3297">
            <v>2030</v>
          </cell>
          <cell r="BD3297">
            <v>2060</v>
          </cell>
          <cell r="BE3297">
            <v>2080</v>
          </cell>
          <cell r="BF3297">
            <v>2008</v>
          </cell>
          <cell r="BG3297">
            <v>2050</v>
          </cell>
          <cell r="BH3297">
            <v>2120</v>
          </cell>
          <cell r="BI3297">
            <v>2180</v>
          </cell>
          <cell r="BJ3297">
            <v>2000</v>
          </cell>
          <cell r="BK3297">
            <v>1990</v>
          </cell>
          <cell r="BL3297">
            <v>1990</v>
          </cell>
        </row>
        <row r="3298">
          <cell r="A3298">
            <v>43657</v>
          </cell>
          <cell r="B3298">
            <v>1860</v>
          </cell>
          <cell r="D3298">
            <v>1860</v>
          </cell>
          <cell r="H3298">
            <v>1960</v>
          </cell>
          <cell r="I3298">
            <v>-35</v>
          </cell>
          <cell r="J3298">
            <v>1960</v>
          </cell>
          <cell r="K3298">
            <v>-41</v>
          </cell>
          <cell r="L3298">
            <v>1970</v>
          </cell>
          <cell r="M3298">
            <v>-36</v>
          </cell>
          <cell r="N3298">
            <v>1950</v>
          </cell>
          <cell r="O3298">
            <v>-35</v>
          </cell>
          <cell r="P3298">
            <v>45</v>
          </cell>
          <cell r="Q3298">
            <v>56</v>
          </cell>
          <cell r="R3298">
            <v>51</v>
          </cell>
          <cell r="S3298">
            <v>35</v>
          </cell>
          <cell r="V3298">
            <v>1610</v>
          </cell>
          <cell r="W3298">
            <v>1720</v>
          </cell>
          <cell r="X3298">
            <v>1630</v>
          </cell>
          <cell r="Y3298">
            <v>1800</v>
          </cell>
          <cell r="AB3298">
            <v>1780</v>
          </cell>
          <cell r="AC3298">
            <v>1780</v>
          </cell>
          <cell r="AD3298">
            <v>1764</v>
          </cell>
          <cell r="AF3298">
            <v>1720</v>
          </cell>
          <cell r="AI3298">
            <v>1800</v>
          </cell>
          <cell r="AK3298">
            <v>1810</v>
          </cell>
          <cell r="AL3298">
            <v>1840</v>
          </cell>
          <cell r="AN3298">
            <v>1780</v>
          </cell>
          <cell r="AQ3298">
            <v>1800</v>
          </cell>
          <cell r="AR3298">
            <v>1680</v>
          </cell>
          <cell r="AS3298">
            <v>1900</v>
          </cell>
          <cell r="AT3298">
            <v>1840</v>
          </cell>
          <cell r="AV3298">
            <v>1870</v>
          </cell>
          <cell r="AW3298">
            <v>1870</v>
          </cell>
          <cell r="AX3298">
            <v>1740</v>
          </cell>
          <cell r="AY3298">
            <v>1910</v>
          </cell>
          <cell r="AZ3298">
            <v>2030</v>
          </cell>
          <cell r="BA3298">
            <v>2066</v>
          </cell>
          <cell r="BB3298">
            <v>2070</v>
          </cell>
          <cell r="BC3298">
            <v>2030</v>
          </cell>
          <cell r="BD3298">
            <v>2060</v>
          </cell>
          <cell r="BE3298">
            <v>2080</v>
          </cell>
          <cell r="BF3298">
            <v>2008</v>
          </cell>
          <cell r="BG3298">
            <v>2050</v>
          </cell>
          <cell r="BH3298">
            <v>2120</v>
          </cell>
          <cell r="BI3298">
            <v>2180</v>
          </cell>
          <cell r="BJ3298">
            <v>2000</v>
          </cell>
          <cell r="BK3298">
            <v>1990</v>
          </cell>
          <cell r="BL3298">
            <v>1990</v>
          </cell>
        </row>
        <row r="3299">
          <cell r="A3299">
            <v>43658</v>
          </cell>
          <cell r="B3299">
            <v>1860</v>
          </cell>
          <cell r="D3299">
            <v>1860</v>
          </cell>
          <cell r="H3299">
            <v>1950</v>
          </cell>
          <cell r="I3299">
            <v>-45</v>
          </cell>
          <cell r="J3299">
            <v>1960</v>
          </cell>
          <cell r="K3299">
            <v>-41</v>
          </cell>
          <cell r="L3299">
            <v>1970</v>
          </cell>
          <cell r="M3299">
            <v>-36</v>
          </cell>
          <cell r="N3299">
            <v>1950</v>
          </cell>
          <cell r="O3299">
            <v>-35</v>
          </cell>
          <cell r="P3299">
            <v>45</v>
          </cell>
          <cell r="Q3299">
            <v>56</v>
          </cell>
          <cell r="R3299">
            <v>51</v>
          </cell>
          <cell r="S3299">
            <v>35</v>
          </cell>
          <cell r="V3299">
            <v>1610</v>
          </cell>
          <cell r="W3299">
            <v>1720</v>
          </cell>
          <cell r="X3299">
            <v>1630</v>
          </cell>
          <cell r="Y3299">
            <v>1800</v>
          </cell>
          <cell r="AB3299">
            <v>1780</v>
          </cell>
          <cell r="AC3299">
            <v>1780</v>
          </cell>
          <cell r="AD3299">
            <v>1764</v>
          </cell>
          <cell r="AF3299">
            <v>1720</v>
          </cell>
          <cell r="AI3299">
            <v>1800</v>
          </cell>
          <cell r="AK3299">
            <v>1810</v>
          </cell>
          <cell r="AL3299">
            <v>1870</v>
          </cell>
          <cell r="AN3299">
            <v>1780</v>
          </cell>
          <cell r="AQ3299">
            <v>1800</v>
          </cell>
          <cell r="AR3299">
            <v>1680</v>
          </cell>
          <cell r="AS3299">
            <v>1900</v>
          </cell>
          <cell r="AT3299">
            <v>1840</v>
          </cell>
          <cell r="AV3299">
            <v>1870</v>
          </cell>
          <cell r="AW3299">
            <v>1870</v>
          </cell>
          <cell r="AX3299">
            <v>1740</v>
          </cell>
          <cell r="AY3299">
            <v>1910</v>
          </cell>
          <cell r="AZ3299">
            <v>2030</v>
          </cell>
          <cell r="BA3299">
            <v>2066</v>
          </cell>
          <cell r="BB3299">
            <v>2070</v>
          </cell>
          <cell r="BC3299">
            <v>2030</v>
          </cell>
          <cell r="BD3299">
            <v>2060</v>
          </cell>
          <cell r="BE3299">
            <v>2080</v>
          </cell>
          <cell r="BF3299">
            <v>2008</v>
          </cell>
          <cell r="BG3299">
            <v>2050</v>
          </cell>
          <cell r="BH3299">
            <v>2120</v>
          </cell>
          <cell r="BI3299">
            <v>2180</v>
          </cell>
          <cell r="BJ3299">
            <v>2000</v>
          </cell>
          <cell r="BK3299">
            <v>1980</v>
          </cell>
          <cell r="BL3299">
            <v>1990</v>
          </cell>
        </row>
        <row r="3300">
          <cell r="A3300">
            <v>43661</v>
          </cell>
          <cell r="B3300">
            <v>1860</v>
          </cell>
          <cell r="D3300">
            <v>1860</v>
          </cell>
          <cell r="H3300">
            <v>1950</v>
          </cell>
          <cell r="I3300">
            <v>-45</v>
          </cell>
          <cell r="J3300">
            <v>1970</v>
          </cell>
          <cell r="K3300">
            <v>-31</v>
          </cell>
          <cell r="L3300">
            <v>1970</v>
          </cell>
          <cell r="M3300">
            <v>-36</v>
          </cell>
          <cell r="N3300">
            <v>1950</v>
          </cell>
          <cell r="O3300">
            <v>-35</v>
          </cell>
          <cell r="P3300">
            <v>45</v>
          </cell>
          <cell r="Q3300">
            <v>56</v>
          </cell>
          <cell r="R3300">
            <v>51</v>
          </cell>
          <cell r="S3300">
            <v>35</v>
          </cell>
          <cell r="V3300">
            <v>1610</v>
          </cell>
          <cell r="W3300">
            <v>1720</v>
          </cell>
          <cell r="X3300">
            <v>1630</v>
          </cell>
          <cell r="Y3300">
            <v>1800</v>
          </cell>
          <cell r="AB3300">
            <v>1776</v>
          </cell>
          <cell r="AC3300">
            <v>1780</v>
          </cell>
          <cell r="AD3300">
            <v>1764</v>
          </cell>
          <cell r="AF3300">
            <v>1720</v>
          </cell>
          <cell r="AI3300">
            <v>1800</v>
          </cell>
          <cell r="AK3300">
            <v>1810</v>
          </cell>
          <cell r="AL3300">
            <v>1870</v>
          </cell>
          <cell r="AN3300">
            <v>1780</v>
          </cell>
          <cell r="AQ3300">
            <v>1800</v>
          </cell>
          <cell r="AR3300">
            <v>1680</v>
          </cell>
          <cell r="AS3300">
            <v>1900</v>
          </cell>
          <cell r="AT3300">
            <v>1840</v>
          </cell>
          <cell r="AV3300">
            <v>1870</v>
          </cell>
          <cell r="AW3300">
            <v>1870</v>
          </cell>
          <cell r="AX3300">
            <v>1740</v>
          </cell>
          <cell r="AY3300">
            <v>1910</v>
          </cell>
          <cell r="AZ3300">
            <v>2030</v>
          </cell>
          <cell r="BA3300">
            <v>2060</v>
          </cell>
          <cell r="BB3300">
            <v>2070</v>
          </cell>
          <cell r="BC3300">
            <v>2030</v>
          </cell>
          <cell r="BD3300">
            <v>2060</v>
          </cell>
          <cell r="BE3300">
            <v>2080</v>
          </cell>
          <cell r="BF3300">
            <v>2008</v>
          </cell>
          <cell r="BG3300">
            <v>2040</v>
          </cell>
          <cell r="BH3300">
            <v>2120</v>
          </cell>
          <cell r="BI3300">
            <v>2180</v>
          </cell>
          <cell r="BJ3300">
            <v>2000</v>
          </cell>
          <cell r="BK3300">
            <v>1980</v>
          </cell>
          <cell r="BL3300">
            <v>1990</v>
          </cell>
        </row>
        <row r="3301">
          <cell r="A3301">
            <v>43662</v>
          </cell>
          <cell r="B3301">
            <v>1860</v>
          </cell>
          <cell r="D3301">
            <v>1860</v>
          </cell>
          <cell r="H3301">
            <v>1950</v>
          </cell>
          <cell r="I3301">
            <v>-45</v>
          </cell>
          <cell r="J3301">
            <v>1970</v>
          </cell>
          <cell r="K3301">
            <v>-31</v>
          </cell>
          <cell r="L3301">
            <v>1980</v>
          </cell>
          <cell r="M3301">
            <v>-26</v>
          </cell>
          <cell r="N3301">
            <v>1950</v>
          </cell>
          <cell r="O3301">
            <v>-35</v>
          </cell>
          <cell r="P3301">
            <v>45</v>
          </cell>
          <cell r="Q3301">
            <v>56</v>
          </cell>
          <cell r="R3301">
            <v>51</v>
          </cell>
          <cell r="S3301">
            <v>35</v>
          </cell>
          <cell r="V3301">
            <v>1610</v>
          </cell>
          <cell r="W3301">
            <v>1720</v>
          </cell>
          <cell r="X3301">
            <v>1630</v>
          </cell>
          <cell r="Y3301">
            <v>1800</v>
          </cell>
          <cell r="AB3301">
            <v>1776</v>
          </cell>
          <cell r="AC3301">
            <v>1780</v>
          </cell>
          <cell r="AD3301">
            <v>1764</v>
          </cell>
          <cell r="AF3301">
            <v>1740</v>
          </cell>
          <cell r="AI3301">
            <v>1810</v>
          </cell>
          <cell r="AK3301">
            <v>1810</v>
          </cell>
          <cell r="AL3301">
            <v>1870</v>
          </cell>
          <cell r="AN3301">
            <v>1780</v>
          </cell>
          <cell r="AQ3301">
            <v>1780</v>
          </cell>
          <cell r="AR3301">
            <v>1680</v>
          </cell>
          <cell r="AS3301">
            <v>1900</v>
          </cell>
          <cell r="AT3301">
            <v>1840</v>
          </cell>
          <cell r="AV3301">
            <v>1860</v>
          </cell>
          <cell r="AW3301">
            <v>1870</v>
          </cell>
          <cell r="AX3301">
            <v>1740</v>
          </cell>
          <cell r="AY3301">
            <v>1910</v>
          </cell>
          <cell r="AZ3301">
            <v>2030</v>
          </cell>
          <cell r="BA3301">
            <v>2060</v>
          </cell>
          <cell r="BB3301">
            <v>2070</v>
          </cell>
          <cell r="BC3301">
            <v>2030</v>
          </cell>
          <cell r="BD3301">
            <v>2070</v>
          </cell>
          <cell r="BE3301">
            <v>2080</v>
          </cell>
          <cell r="BF3301">
            <v>2008</v>
          </cell>
          <cell r="BG3301">
            <v>2040</v>
          </cell>
          <cell r="BH3301">
            <v>2120</v>
          </cell>
          <cell r="BI3301">
            <v>2180</v>
          </cell>
          <cell r="BJ3301">
            <v>2000</v>
          </cell>
          <cell r="BK3301">
            <v>1980</v>
          </cell>
          <cell r="BL3301">
            <v>1990</v>
          </cell>
        </row>
        <row r="3302">
          <cell r="A3302">
            <v>43663</v>
          </cell>
          <cell r="B3302">
            <v>1860</v>
          </cell>
          <cell r="D3302">
            <v>1860</v>
          </cell>
          <cell r="H3302">
            <v>1950</v>
          </cell>
          <cell r="I3302">
            <v>-45</v>
          </cell>
          <cell r="J3302">
            <v>1970</v>
          </cell>
          <cell r="K3302">
            <v>-31</v>
          </cell>
          <cell r="L3302">
            <v>1980</v>
          </cell>
          <cell r="M3302">
            <v>-26</v>
          </cell>
          <cell r="N3302">
            <v>1960</v>
          </cell>
          <cell r="O3302">
            <v>-25</v>
          </cell>
          <cell r="P3302">
            <v>45</v>
          </cell>
          <cell r="Q3302">
            <v>56</v>
          </cell>
          <cell r="R3302">
            <v>51</v>
          </cell>
          <cell r="S3302">
            <v>35</v>
          </cell>
          <cell r="V3302">
            <v>1610</v>
          </cell>
          <cell r="W3302">
            <v>1720</v>
          </cell>
          <cell r="X3302">
            <v>1630</v>
          </cell>
          <cell r="Y3302">
            <v>1800</v>
          </cell>
          <cell r="AB3302">
            <v>1776</v>
          </cell>
          <cell r="AC3302">
            <v>1780</v>
          </cell>
          <cell r="AD3302">
            <v>1764</v>
          </cell>
          <cell r="AF3302">
            <v>1740</v>
          </cell>
          <cell r="AI3302">
            <v>1810</v>
          </cell>
          <cell r="AK3302">
            <v>1810</v>
          </cell>
          <cell r="AL3302">
            <v>1870</v>
          </cell>
          <cell r="AN3302">
            <v>1780</v>
          </cell>
          <cell r="AQ3302">
            <v>1780</v>
          </cell>
          <cell r="AR3302">
            <v>1680</v>
          </cell>
          <cell r="AS3302">
            <v>1900</v>
          </cell>
          <cell r="AT3302">
            <v>1840</v>
          </cell>
          <cell r="AV3302">
            <v>1860</v>
          </cell>
          <cell r="AW3302">
            <v>1870</v>
          </cell>
          <cell r="AX3302">
            <v>1740</v>
          </cell>
          <cell r="AY3302">
            <v>1900</v>
          </cell>
          <cell r="AZ3302">
            <v>2030</v>
          </cell>
          <cell r="BA3302">
            <v>2058</v>
          </cell>
          <cell r="BB3302">
            <v>2070</v>
          </cell>
          <cell r="BC3302">
            <v>2030</v>
          </cell>
          <cell r="BD3302">
            <v>2070</v>
          </cell>
          <cell r="BE3302">
            <v>2080</v>
          </cell>
          <cell r="BF3302">
            <v>2008</v>
          </cell>
          <cell r="BG3302">
            <v>2040</v>
          </cell>
          <cell r="BH3302">
            <v>2120</v>
          </cell>
          <cell r="BI3302">
            <v>2180</v>
          </cell>
          <cell r="BJ3302">
            <v>2000</v>
          </cell>
          <cell r="BK3302">
            <v>1980</v>
          </cell>
          <cell r="BL3302">
            <v>1990</v>
          </cell>
        </row>
        <row r="3303">
          <cell r="A3303">
            <v>43664</v>
          </cell>
          <cell r="B3303">
            <v>1860</v>
          </cell>
          <cell r="D3303">
            <v>1860</v>
          </cell>
          <cell r="H3303">
            <v>1950</v>
          </cell>
          <cell r="I3303">
            <v>-45</v>
          </cell>
          <cell r="J3303">
            <v>1970</v>
          </cell>
          <cell r="K3303">
            <v>-31</v>
          </cell>
          <cell r="L3303">
            <v>1980</v>
          </cell>
          <cell r="M3303">
            <v>-26</v>
          </cell>
          <cell r="N3303">
            <v>1960</v>
          </cell>
          <cell r="O3303">
            <v>-25</v>
          </cell>
          <cell r="P3303">
            <v>45</v>
          </cell>
          <cell r="Q3303">
            <v>56</v>
          </cell>
          <cell r="R3303">
            <v>51</v>
          </cell>
          <cell r="S3303">
            <v>35</v>
          </cell>
          <cell r="V3303">
            <v>1610</v>
          </cell>
          <cell r="W3303">
            <v>1720</v>
          </cell>
          <cell r="X3303">
            <v>1630</v>
          </cell>
          <cell r="Y3303">
            <v>1800</v>
          </cell>
          <cell r="AB3303">
            <v>1776</v>
          </cell>
          <cell r="AC3303">
            <v>1780</v>
          </cell>
          <cell r="AD3303">
            <v>1764</v>
          </cell>
          <cell r="AF3303">
            <v>1740</v>
          </cell>
          <cell r="AI3303">
            <v>1810</v>
          </cell>
          <cell r="AK3303">
            <v>1810</v>
          </cell>
          <cell r="AL3303">
            <v>1870</v>
          </cell>
          <cell r="AN3303">
            <v>1780</v>
          </cell>
          <cell r="AQ3303">
            <v>1780</v>
          </cell>
          <cell r="AR3303">
            <v>1680</v>
          </cell>
          <cell r="AS3303">
            <v>1900</v>
          </cell>
          <cell r="AT3303">
            <v>1840</v>
          </cell>
          <cell r="AV3303">
            <v>1860</v>
          </cell>
          <cell r="AW3303">
            <v>1870</v>
          </cell>
          <cell r="AX3303">
            <v>1740</v>
          </cell>
          <cell r="AY3303">
            <v>1900</v>
          </cell>
          <cell r="AZ3303">
            <v>2030</v>
          </cell>
          <cell r="BA3303">
            <v>2056</v>
          </cell>
          <cell r="BB3303">
            <v>2070</v>
          </cell>
          <cell r="BC3303">
            <v>2030</v>
          </cell>
          <cell r="BD3303">
            <v>2070</v>
          </cell>
          <cell r="BE3303">
            <v>2080</v>
          </cell>
          <cell r="BF3303">
            <v>2008</v>
          </cell>
          <cell r="BG3303">
            <v>2040</v>
          </cell>
          <cell r="BH3303">
            <v>2120</v>
          </cell>
          <cell r="BI3303">
            <v>2180</v>
          </cell>
          <cell r="BJ3303">
            <v>2000</v>
          </cell>
          <cell r="BK3303">
            <v>1980</v>
          </cell>
          <cell r="BL3303">
            <v>1990</v>
          </cell>
        </row>
        <row r="3304">
          <cell r="A3304">
            <v>43665</v>
          </cell>
          <cell r="B3304">
            <v>1860</v>
          </cell>
          <cell r="D3304">
            <v>1860</v>
          </cell>
          <cell r="H3304">
            <v>1950</v>
          </cell>
          <cell r="I3304">
            <v>-45</v>
          </cell>
          <cell r="J3304">
            <v>1970</v>
          </cell>
          <cell r="K3304">
            <v>-31</v>
          </cell>
          <cell r="L3304">
            <v>1980</v>
          </cell>
          <cell r="M3304">
            <v>-26</v>
          </cell>
          <cell r="N3304">
            <v>1960</v>
          </cell>
          <cell r="O3304">
            <v>-25</v>
          </cell>
          <cell r="P3304">
            <v>45</v>
          </cell>
          <cell r="Q3304">
            <v>56</v>
          </cell>
          <cell r="R3304">
            <v>51</v>
          </cell>
          <cell r="S3304">
            <v>35</v>
          </cell>
          <cell r="V3304">
            <v>1610</v>
          </cell>
          <cell r="W3304">
            <v>1720</v>
          </cell>
          <cell r="X3304">
            <v>1630</v>
          </cell>
          <cell r="Y3304">
            <v>1800</v>
          </cell>
          <cell r="AB3304">
            <v>1776</v>
          </cell>
          <cell r="AC3304">
            <v>1780</v>
          </cell>
          <cell r="AD3304">
            <v>1764</v>
          </cell>
          <cell r="AF3304">
            <v>1740</v>
          </cell>
          <cell r="AI3304">
            <v>1810</v>
          </cell>
          <cell r="AK3304">
            <v>1810</v>
          </cell>
          <cell r="AL3304">
            <v>1870</v>
          </cell>
          <cell r="AN3304">
            <v>1780</v>
          </cell>
          <cell r="AQ3304">
            <v>1780</v>
          </cell>
          <cell r="AR3304">
            <v>1680</v>
          </cell>
          <cell r="AS3304">
            <v>1900</v>
          </cell>
          <cell r="AT3304">
            <v>1840</v>
          </cell>
          <cell r="AV3304">
            <v>1860</v>
          </cell>
          <cell r="AW3304">
            <v>1870</v>
          </cell>
          <cell r="AX3304">
            <v>1740</v>
          </cell>
          <cell r="AY3304">
            <v>1900</v>
          </cell>
          <cell r="AZ3304">
            <v>2030</v>
          </cell>
          <cell r="BA3304">
            <v>2052</v>
          </cell>
          <cell r="BB3304">
            <v>2070</v>
          </cell>
          <cell r="BC3304">
            <v>2030</v>
          </cell>
          <cell r="BD3304">
            <v>2070</v>
          </cell>
          <cell r="BE3304">
            <v>2080</v>
          </cell>
          <cell r="BF3304">
            <v>2008</v>
          </cell>
          <cell r="BG3304">
            <v>2040</v>
          </cell>
          <cell r="BH3304">
            <v>2120</v>
          </cell>
          <cell r="BI3304">
            <v>2180</v>
          </cell>
          <cell r="BJ3304">
            <v>2000</v>
          </cell>
          <cell r="BK3304">
            <v>1980</v>
          </cell>
          <cell r="BL3304">
            <v>1990</v>
          </cell>
        </row>
        <row r="3305">
          <cell r="A3305">
            <v>43668</v>
          </cell>
          <cell r="B3305">
            <v>1860</v>
          </cell>
          <cell r="D3305">
            <v>1870</v>
          </cell>
          <cell r="H3305">
            <v>1960</v>
          </cell>
          <cell r="I3305">
            <v>-35</v>
          </cell>
          <cell r="J3305">
            <v>1970</v>
          </cell>
          <cell r="K3305">
            <v>-31</v>
          </cell>
          <cell r="L3305">
            <v>1990</v>
          </cell>
          <cell r="M3305">
            <v>-16</v>
          </cell>
          <cell r="N3305">
            <v>1960</v>
          </cell>
          <cell r="O3305">
            <v>-25</v>
          </cell>
          <cell r="P3305">
            <v>45</v>
          </cell>
          <cell r="Q3305">
            <v>56</v>
          </cell>
          <cell r="R3305">
            <v>51</v>
          </cell>
          <cell r="S3305">
            <v>35</v>
          </cell>
          <cell r="V3305">
            <v>1610</v>
          </cell>
          <cell r="W3305">
            <v>1720</v>
          </cell>
          <cell r="X3305">
            <v>1630</v>
          </cell>
          <cell r="Y3305">
            <v>1800</v>
          </cell>
          <cell r="AB3305">
            <v>1776</v>
          </cell>
          <cell r="AC3305">
            <v>1780</v>
          </cell>
          <cell r="AD3305">
            <v>1764</v>
          </cell>
          <cell r="AF3305">
            <v>1740</v>
          </cell>
          <cell r="AI3305">
            <v>1810</v>
          </cell>
          <cell r="AK3305">
            <v>1810</v>
          </cell>
          <cell r="AL3305">
            <v>1870</v>
          </cell>
          <cell r="AN3305">
            <v>1780</v>
          </cell>
          <cell r="AQ3305">
            <v>1780</v>
          </cell>
          <cell r="AR3305">
            <v>1680</v>
          </cell>
          <cell r="AS3305">
            <v>1900</v>
          </cell>
          <cell r="AT3305">
            <v>1840</v>
          </cell>
          <cell r="AV3305">
            <v>1860</v>
          </cell>
          <cell r="AW3305">
            <v>1870</v>
          </cell>
          <cell r="AX3305">
            <v>1740</v>
          </cell>
          <cell r="AY3305">
            <v>1900</v>
          </cell>
          <cell r="AZ3305">
            <v>2030</v>
          </cell>
          <cell r="BA3305">
            <v>2052</v>
          </cell>
          <cell r="BB3305">
            <v>2070</v>
          </cell>
          <cell r="BC3305">
            <v>2030</v>
          </cell>
          <cell r="BD3305">
            <v>2090</v>
          </cell>
          <cell r="BE3305">
            <v>2080</v>
          </cell>
          <cell r="BF3305">
            <v>2008</v>
          </cell>
          <cell r="BG3305">
            <v>2040</v>
          </cell>
          <cell r="BH3305">
            <v>2120</v>
          </cell>
          <cell r="BI3305">
            <v>2180</v>
          </cell>
          <cell r="BJ3305">
            <v>2010</v>
          </cell>
          <cell r="BK3305">
            <v>2000</v>
          </cell>
          <cell r="BL3305">
            <v>1990</v>
          </cell>
        </row>
        <row r="3306">
          <cell r="A3306">
            <v>43669</v>
          </cell>
          <cell r="B3306">
            <v>1860</v>
          </cell>
          <cell r="D3306">
            <v>1870</v>
          </cell>
          <cell r="H3306">
            <v>1960</v>
          </cell>
          <cell r="I3306">
            <v>-32</v>
          </cell>
          <cell r="J3306">
            <v>1970</v>
          </cell>
          <cell r="K3306">
            <v>-31</v>
          </cell>
          <cell r="L3306">
            <v>1990</v>
          </cell>
          <cell r="M3306">
            <v>-16</v>
          </cell>
          <cell r="N3306">
            <v>1960</v>
          </cell>
          <cell r="O3306">
            <v>-20</v>
          </cell>
          <cell r="P3306">
            <v>42</v>
          </cell>
          <cell r="Q3306">
            <v>56</v>
          </cell>
          <cell r="R3306">
            <v>51</v>
          </cell>
          <cell r="S3306">
            <v>30</v>
          </cell>
          <cell r="V3306">
            <v>1610</v>
          </cell>
          <cell r="W3306">
            <v>1720</v>
          </cell>
          <cell r="X3306">
            <v>1630</v>
          </cell>
          <cell r="Y3306">
            <v>1800</v>
          </cell>
          <cell r="AB3306">
            <v>1776</v>
          </cell>
          <cell r="AC3306">
            <v>1780</v>
          </cell>
          <cell r="AD3306">
            <v>1764</v>
          </cell>
          <cell r="AF3306">
            <v>1740</v>
          </cell>
          <cell r="AI3306">
            <v>1810</v>
          </cell>
          <cell r="AK3306">
            <v>1810</v>
          </cell>
          <cell r="AL3306">
            <v>1870</v>
          </cell>
          <cell r="AN3306">
            <v>1780</v>
          </cell>
          <cell r="AQ3306">
            <v>1780</v>
          </cell>
          <cell r="AR3306">
            <v>1680</v>
          </cell>
          <cell r="AS3306">
            <v>1900</v>
          </cell>
          <cell r="AT3306">
            <v>1840</v>
          </cell>
          <cell r="AV3306">
            <v>1860</v>
          </cell>
          <cell r="AW3306">
            <v>1870</v>
          </cell>
          <cell r="AX3306">
            <v>1740</v>
          </cell>
          <cell r="AY3306">
            <v>1900</v>
          </cell>
          <cell r="AZ3306">
            <v>2030</v>
          </cell>
          <cell r="BA3306">
            <v>2052</v>
          </cell>
          <cell r="BB3306">
            <v>2070</v>
          </cell>
          <cell r="BC3306">
            <v>2030</v>
          </cell>
          <cell r="BD3306">
            <v>2090</v>
          </cell>
          <cell r="BE3306">
            <v>2080</v>
          </cell>
          <cell r="BF3306">
            <v>2008</v>
          </cell>
          <cell r="BG3306">
            <v>2040</v>
          </cell>
          <cell r="BH3306">
            <v>2120</v>
          </cell>
          <cell r="BI3306">
            <v>2180</v>
          </cell>
          <cell r="BJ3306">
            <v>2010</v>
          </cell>
          <cell r="BK3306">
            <v>2000</v>
          </cell>
          <cell r="BL3306">
            <v>1990</v>
          </cell>
        </row>
        <row r="3307">
          <cell r="A3307">
            <v>43670</v>
          </cell>
          <cell r="B3307">
            <v>1860</v>
          </cell>
          <cell r="D3307">
            <v>1870</v>
          </cell>
          <cell r="H3307">
            <v>1960</v>
          </cell>
          <cell r="I3307">
            <v>-32</v>
          </cell>
          <cell r="J3307">
            <v>1970</v>
          </cell>
          <cell r="K3307">
            <v>-31</v>
          </cell>
          <cell r="L3307">
            <v>1990</v>
          </cell>
          <cell r="M3307">
            <v>-16</v>
          </cell>
          <cell r="N3307">
            <v>1960</v>
          </cell>
          <cell r="O3307">
            <v>-20</v>
          </cell>
          <cell r="P3307">
            <v>42</v>
          </cell>
          <cell r="Q3307">
            <v>56</v>
          </cell>
          <cell r="R3307">
            <v>51</v>
          </cell>
          <cell r="S3307">
            <v>30</v>
          </cell>
          <cell r="V3307">
            <v>1610</v>
          </cell>
          <cell r="W3307">
            <v>1720</v>
          </cell>
          <cell r="X3307">
            <v>1630</v>
          </cell>
          <cell r="Y3307">
            <v>1800</v>
          </cell>
          <cell r="AB3307">
            <v>1776</v>
          </cell>
          <cell r="AC3307">
            <v>1780</v>
          </cell>
          <cell r="AD3307">
            <v>1764</v>
          </cell>
          <cell r="AF3307">
            <v>1740</v>
          </cell>
          <cell r="AI3307">
            <v>1810</v>
          </cell>
          <cell r="AK3307">
            <v>1810</v>
          </cell>
          <cell r="AL3307">
            <v>1870</v>
          </cell>
          <cell r="AN3307">
            <v>1780</v>
          </cell>
          <cell r="AQ3307">
            <v>1780</v>
          </cell>
          <cell r="AR3307">
            <v>1680</v>
          </cell>
          <cell r="AS3307">
            <v>1900</v>
          </cell>
          <cell r="AT3307">
            <v>1840</v>
          </cell>
          <cell r="AV3307">
            <v>1860</v>
          </cell>
          <cell r="AW3307">
            <v>1870</v>
          </cell>
          <cell r="AX3307">
            <v>1740</v>
          </cell>
          <cell r="AY3307">
            <v>1900</v>
          </cell>
          <cell r="AZ3307">
            <v>2030</v>
          </cell>
          <cell r="BA3307">
            <v>2052</v>
          </cell>
          <cell r="BB3307">
            <v>2090</v>
          </cell>
          <cell r="BC3307">
            <v>2030</v>
          </cell>
          <cell r="BD3307">
            <v>2090</v>
          </cell>
          <cell r="BE3307">
            <v>2080</v>
          </cell>
          <cell r="BF3307">
            <v>2008</v>
          </cell>
          <cell r="BG3307">
            <v>2040</v>
          </cell>
          <cell r="BH3307">
            <v>2120</v>
          </cell>
          <cell r="BI3307">
            <v>2180</v>
          </cell>
          <cell r="BJ3307">
            <v>2010</v>
          </cell>
          <cell r="BK3307">
            <v>2000</v>
          </cell>
          <cell r="BL3307">
            <v>1990</v>
          </cell>
        </row>
        <row r="3308">
          <cell r="A3308">
            <v>43671</v>
          </cell>
          <cell r="B3308">
            <v>1860</v>
          </cell>
          <cell r="D3308">
            <v>1870</v>
          </cell>
          <cell r="H3308">
            <v>1960</v>
          </cell>
          <cell r="I3308">
            <v>-32</v>
          </cell>
          <cell r="J3308">
            <v>1970</v>
          </cell>
          <cell r="K3308">
            <v>-31</v>
          </cell>
          <cell r="L3308">
            <v>1990</v>
          </cell>
          <cell r="M3308">
            <v>-16</v>
          </cell>
          <cell r="N3308">
            <v>1960</v>
          </cell>
          <cell r="O3308">
            <v>-20</v>
          </cell>
          <cell r="P3308">
            <v>42</v>
          </cell>
          <cell r="Q3308">
            <v>56</v>
          </cell>
          <cell r="R3308">
            <v>51</v>
          </cell>
          <cell r="S3308">
            <v>30</v>
          </cell>
          <cell r="V3308">
            <v>1610</v>
          </cell>
          <cell r="W3308">
            <v>1720</v>
          </cell>
          <cell r="X3308">
            <v>1630</v>
          </cell>
          <cell r="Y3308">
            <v>1820</v>
          </cell>
          <cell r="AB3308">
            <v>1776</v>
          </cell>
          <cell r="AC3308">
            <v>1780</v>
          </cell>
          <cell r="AD3308">
            <v>1764</v>
          </cell>
          <cell r="AF3308">
            <v>1740</v>
          </cell>
          <cell r="AI3308">
            <v>1830</v>
          </cell>
          <cell r="AK3308">
            <v>1810</v>
          </cell>
          <cell r="AL3308">
            <v>1870</v>
          </cell>
          <cell r="AN3308">
            <v>1780</v>
          </cell>
          <cell r="AQ3308">
            <v>1780</v>
          </cell>
          <cell r="AR3308">
            <v>1680</v>
          </cell>
          <cell r="AS3308">
            <v>1900</v>
          </cell>
          <cell r="AT3308">
            <v>1840</v>
          </cell>
          <cell r="AV3308">
            <v>1860</v>
          </cell>
          <cell r="AW3308">
            <v>1870</v>
          </cell>
          <cell r="AX3308">
            <v>1740</v>
          </cell>
          <cell r="AY3308">
            <v>1900</v>
          </cell>
          <cell r="AZ3308">
            <v>2030</v>
          </cell>
          <cell r="BA3308">
            <v>2052</v>
          </cell>
          <cell r="BB3308">
            <v>2100</v>
          </cell>
          <cell r="BC3308">
            <v>2030</v>
          </cell>
          <cell r="BD3308">
            <v>2090</v>
          </cell>
          <cell r="BE3308">
            <v>2080</v>
          </cell>
          <cell r="BF3308">
            <v>2008</v>
          </cell>
          <cell r="BG3308">
            <v>2040</v>
          </cell>
          <cell r="BH3308">
            <v>2120</v>
          </cell>
          <cell r="BI3308">
            <v>2180</v>
          </cell>
          <cell r="BJ3308">
            <v>2010</v>
          </cell>
          <cell r="BK3308">
            <v>2000</v>
          </cell>
          <cell r="BL3308">
            <v>1990</v>
          </cell>
        </row>
        <row r="3309">
          <cell r="A3309">
            <v>43672</v>
          </cell>
          <cell r="B3309">
            <v>1860</v>
          </cell>
          <cell r="D3309">
            <v>1870</v>
          </cell>
          <cell r="H3309">
            <v>1970</v>
          </cell>
          <cell r="I3309">
            <v>-22</v>
          </cell>
          <cell r="J3309">
            <v>1970</v>
          </cell>
          <cell r="K3309">
            <v>-31</v>
          </cell>
          <cell r="L3309">
            <v>1990</v>
          </cell>
          <cell r="M3309">
            <v>-16</v>
          </cell>
          <cell r="N3309">
            <v>1960</v>
          </cell>
          <cell r="O3309">
            <v>-20</v>
          </cell>
          <cell r="P3309">
            <v>42</v>
          </cell>
          <cell r="Q3309">
            <v>56</v>
          </cell>
          <cell r="R3309">
            <v>51</v>
          </cell>
          <cell r="S3309">
            <v>30</v>
          </cell>
          <cell r="V3309">
            <v>1610</v>
          </cell>
          <cell r="W3309">
            <v>1720</v>
          </cell>
          <cell r="X3309">
            <v>1630</v>
          </cell>
          <cell r="Y3309">
            <v>1820</v>
          </cell>
          <cell r="AB3309">
            <v>1776</v>
          </cell>
          <cell r="AC3309">
            <v>1780</v>
          </cell>
          <cell r="AD3309">
            <v>1764</v>
          </cell>
          <cell r="AF3309">
            <v>1740</v>
          </cell>
          <cell r="AI3309">
            <v>1830</v>
          </cell>
          <cell r="AK3309">
            <v>1810</v>
          </cell>
          <cell r="AL3309">
            <v>1870</v>
          </cell>
          <cell r="AN3309">
            <v>1780</v>
          </cell>
          <cell r="AQ3309">
            <v>1780</v>
          </cell>
          <cell r="AR3309">
            <v>1680</v>
          </cell>
          <cell r="AS3309">
            <v>1900</v>
          </cell>
          <cell r="AT3309">
            <v>1840</v>
          </cell>
          <cell r="AV3309">
            <v>1860</v>
          </cell>
          <cell r="AW3309">
            <v>1870</v>
          </cell>
          <cell r="AX3309">
            <v>1740</v>
          </cell>
          <cell r="AY3309">
            <v>1900</v>
          </cell>
          <cell r="AZ3309">
            <v>2030</v>
          </cell>
          <cell r="BA3309">
            <v>2060</v>
          </cell>
          <cell r="BB3309">
            <v>2100</v>
          </cell>
          <cell r="BC3309">
            <v>2040</v>
          </cell>
          <cell r="BD3309">
            <v>2090</v>
          </cell>
          <cell r="BE3309">
            <v>2080</v>
          </cell>
          <cell r="BF3309">
            <v>2018</v>
          </cell>
          <cell r="BG3309">
            <v>2040</v>
          </cell>
          <cell r="BH3309">
            <v>2120</v>
          </cell>
          <cell r="BI3309">
            <v>2180</v>
          </cell>
          <cell r="BJ3309">
            <v>2010</v>
          </cell>
          <cell r="BK3309">
            <v>2000</v>
          </cell>
          <cell r="BL3309">
            <v>1990</v>
          </cell>
        </row>
        <row r="3310">
          <cell r="A3310">
            <v>43675</v>
          </cell>
          <cell r="B3310">
            <v>1870</v>
          </cell>
          <cell r="D3310">
            <v>1870</v>
          </cell>
          <cell r="H3310">
            <v>1980</v>
          </cell>
          <cell r="I3310">
            <v>-22</v>
          </cell>
          <cell r="J3310">
            <v>1970</v>
          </cell>
          <cell r="K3310">
            <v>-41</v>
          </cell>
          <cell r="L3310">
            <v>1990</v>
          </cell>
          <cell r="M3310">
            <v>-26</v>
          </cell>
          <cell r="N3310">
            <v>1960</v>
          </cell>
          <cell r="O3310">
            <v>-30</v>
          </cell>
          <cell r="P3310">
            <v>42</v>
          </cell>
          <cell r="Q3310">
            <v>56</v>
          </cell>
          <cell r="R3310">
            <v>51</v>
          </cell>
          <cell r="S3310">
            <v>30</v>
          </cell>
          <cell r="V3310">
            <v>1610</v>
          </cell>
          <cell r="W3310">
            <v>1720</v>
          </cell>
          <cell r="X3310">
            <v>1630</v>
          </cell>
          <cell r="Y3310">
            <v>1820</v>
          </cell>
          <cell r="AB3310">
            <v>1786</v>
          </cell>
          <cell r="AC3310">
            <v>1780</v>
          </cell>
          <cell r="AD3310">
            <v>1764</v>
          </cell>
          <cell r="AF3310">
            <v>1740</v>
          </cell>
          <cell r="AI3310">
            <v>1830</v>
          </cell>
          <cell r="AK3310">
            <v>1810</v>
          </cell>
          <cell r="AL3310">
            <v>1870</v>
          </cell>
          <cell r="AN3310">
            <v>1780</v>
          </cell>
          <cell r="AO3310">
            <v>1795</v>
          </cell>
          <cell r="AQ3310">
            <v>1780</v>
          </cell>
          <cell r="AR3310">
            <v>1680</v>
          </cell>
          <cell r="AS3310">
            <v>1900</v>
          </cell>
          <cell r="AT3310">
            <v>1840</v>
          </cell>
          <cell r="AV3310">
            <v>1860</v>
          </cell>
          <cell r="AW3310">
            <v>1870</v>
          </cell>
          <cell r="AX3310">
            <v>1740</v>
          </cell>
          <cell r="AY3310">
            <v>1900</v>
          </cell>
          <cell r="AZ3310">
            <v>2050</v>
          </cell>
          <cell r="BA3310">
            <v>2080</v>
          </cell>
          <cell r="BB3310">
            <v>2100</v>
          </cell>
          <cell r="BC3310">
            <v>2040</v>
          </cell>
          <cell r="BD3310">
            <v>2090</v>
          </cell>
          <cell r="BE3310">
            <v>2080</v>
          </cell>
          <cell r="BF3310">
            <v>2038</v>
          </cell>
          <cell r="BG3310">
            <v>2040</v>
          </cell>
          <cell r="BH3310">
            <v>2120</v>
          </cell>
          <cell r="BI3310">
            <v>2180</v>
          </cell>
          <cell r="BJ3310">
            <v>2020</v>
          </cell>
          <cell r="BK3310">
            <v>2010</v>
          </cell>
          <cell r="BL3310">
            <v>2000</v>
          </cell>
        </row>
        <row r="3311">
          <cell r="A3311">
            <v>43676</v>
          </cell>
          <cell r="B3311">
            <v>1870</v>
          </cell>
          <cell r="D3311">
            <v>1870</v>
          </cell>
          <cell r="H3311">
            <v>1980</v>
          </cell>
          <cell r="I3311">
            <v>-22</v>
          </cell>
          <cell r="J3311">
            <v>1970</v>
          </cell>
          <cell r="K3311">
            <v>-41</v>
          </cell>
          <cell r="L3311">
            <v>2000</v>
          </cell>
          <cell r="M3311">
            <v>-16</v>
          </cell>
          <cell r="N3311">
            <v>1960</v>
          </cell>
          <cell r="O3311">
            <v>-30</v>
          </cell>
          <cell r="P3311">
            <v>42</v>
          </cell>
          <cell r="Q3311">
            <v>56</v>
          </cell>
          <cell r="R3311">
            <v>51</v>
          </cell>
          <cell r="S3311">
            <v>30</v>
          </cell>
          <cell r="V3311">
            <v>1610</v>
          </cell>
          <cell r="W3311">
            <v>1720</v>
          </cell>
          <cell r="X3311">
            <v>1630</v>
          </cell>
          <cell r="Y3311">
            <v>1820</v>
          </cell>
          <cell r="AB3311">
            <v>1786</v>
          </cell>
          <cell r="AC3311">
            <v>1780</v>
          </cell>
          <cell r="AD3311">
            <v>1764</v>
          </cell>
          <cell r="AF3311">
            <v>1740</v>
          </cell>
          <cell r="AI3311">
            <v>1830</v>
          </cell>
          <cell r="AK3311">
            <v>1810</v>
          </cell>
          <cell r="AL3311">
            <v>1870</v>
          </cell>
          <cell r="AN3311">
            <v>1780</v>
          </cell>
          <cell r="AO3311">
            <v>1795</v>
          </cell>
          <cell r="AQ3311">
            <v>1780</v>
          </cell>
          <cell r="AR3311">
            <v>1680</v>
          </cell>
          <cell r="AS3311">
            <v>1900</v>
          </cell>
          <cell r="AT3311">
            <v>1840</v>
          </cell>
          <cell r="AV3311">
            <v>1860</v>
          </cell>
          <cell r="AW3311">
            <v>1870</v>
          </cell>
          <cell r="AX3311">
            <v>1740</v>
          </cell>
          <cell r="AY3311">
            <v>1920</v>
          </cell>
          <cell r="AZ3311">
            <v>2050</v>
          </cell>
          <cell r="BA3311">
            <v>2090</v>
          </cell>
          <cell r="BB3311">
            <v>2100</v>
          </cell>
          <cell r="BC3311">
            <v>2040</v>
          </cell>
          <cell r="BD3311">
            <v>2090</v>
          </cell>
          <cell r="BE3311">
            <v>2090</v>
          </cell>
          <cell r="BF3311">
            <v>2048</v>
          </cell>
          <cell r="BG3311">
            <v>2090</v>
          </cell>
          <cell r="BH3311">
            <v>2120</v>
          </cell>
          <cell r="BI3311">
            <v>2180</v>
          </cell>
          <cell r="BJ3311">
            <v>2020</v>
          </cell>
          <cell r="BK3311">
            <v>2010</v>
          </cell>
          <cell r="BL3311">
            <v>2000</v>
          </cell>
        </row>
        <row r="3312">
          <cell r="A3312">
            <v>43677</v>
          </cell>
          <cell r="B3312">
            <v>1870</v>
          </cell>
          <cell r="D3312">
            <v>1870</v>
          </cell>
          <cell r="H3312">
            <v>1980</v>
          </cell>
          <cell r="I3312">
            <v>-22</v>
          </cell>
          <cell r="J3312">
            <v>1980</v>
          </cell>
          <cell r="K3312">
            <v>-31</v>
          </cell>
          <cell r="L3312">
            <v>2010</v>
          </cell>
          <cell r="M3312">
            <v>-6</v>
          </cell>
          <cell r="N3312">
            <v>1960</v>
          </cell>
          <cell r="O3312">
            <v>-36</v>
          </cell>
          <cell r="P3312">
            <v>42</v>
          </cell>
          <cell r="Q3312">
            <v>56</v>
          </cell>
          <cell r="R3312">
            <v>51</v>
          </cell>
          <cell r="S3312">
            <v>36</v>
          </cell>
          <cell r="V3312">
            <v>1610</v>
          </cell>
          <cell r="W3312">
            <v>1720</v>
          </cell>
          <cell r="X3312">
            <v>1630</v>
          </cell>
          <cell r="Y3312">
            <v>1820</v>
          </cell>
          <cell r="AB3312">
            <v>1792</v>
          </cell>
          <cell r="AC3312">
            <v>1780</v>
          </cell>
          <cell r="AD3312">
            <v>1780</v>
          </cell>
          <cell r="AF3312">
            <v>1740</v>
          </cell>
          <cell r="AI3312">
            <v>1830</v>
          </cell>
          <cell r="AK3312">
            <v>1810</v>
          </cell>
          <cell r="AL3312">
            <v>1870</v>
          </cell>
          <cell r="AN3312">
            <v>1780</v>
          </cell>
          <cell r="AO3312">
            <v>1795</v>
          </cell>
          <cell r="AQ3312">
            <v>1780</v>
          </cell>
          <cell r="AR3312">
            <v>1680</v>
          </cell>
          <cell r="AS3312">
            <v>1900</v>
          </cell>
          <cell r="AT3312">
            <v>1840</v>
          </cell>
          <cell r="AV3312">
            <v>1860</v>
          </cell>
          <cell r="AW3312">
            <v>1870</v>
          </cell>
          <cell r="AX3312">
            <v>1740</v>
          </cell>
          <cell r="AY3312">
            <v>1920</v>
          </cell>
          <cell r="AZ3312">
            <v>2050</v>
          </cell>
          <cell r="BA3312">
            <v>2090</v>
          </cell>
          <cell r="BB3312">
            <v>2100</v>
          </cell>
          <cell r="BC3312">
            <v>2040</v>
          </cell>
          <cell r="BD3312">
            <v>2100</v>
          </cell>
          <cell r="BE3312">
            <v>2090</v>
          </cell>
          <cell r="BF3312">
            <v>2048</v>
          </cell>
          <cell r="BG3312">
            <v>2100</v>
          </cell>
          <cell r="BH3312">
            <v>2120</v>
          </cell>
          <cell r="BI3312">
            <v>2180</v>
          </cell>
          <cell r="BJ3312">
            <v>2020</v>
          </cell>
          <cell r="BK3312">
            <v>2010</v>
          </cell>
          <cell r="BL3312">
            <v>2000</v>
          </cell>
        </row>
        <row r="3313">
          <cell r="A3313">
            <v>43678</v>
          </cell>
          <cell r="B3313">
            <v>1870</v>
          </cell>
          <cell r="D3313">
            <v>1870</v>
          </cell>
          <cell r="H3313">
            <v>1990</v>
          </cell>
          <cell r="I3313">
            <v>-12</v>
          </cell>
          <cell r="J3313">
            <v>1980</v>
          </cell>
          <cell r="K3313">
            <v>-31</v>
          </cell>
          <cell r="L3313">
            <v>2010</v>
          </cell>
          <cell r="M3313">
            <v>-6</v>
          </cell>
          <cell r="N3313">
            <v>1960</v>
          </cell>
          <cell r="O3313">
            <v>-36</v>
          </cell>
          <cell r="P3313">
            <v>42</v>
          </cell>
          <cell r="Q3313">
            <v>56</v>
          </cell>
          <cell r="R3313">
            <v>51</v>
          </cell>
          <cell r="S3313">
            <v>36</v>
          </cell>
          <cell r="V3313">
            <v>1610</v>
          </cell>
          <cell r="W3313">
            <v>1720</v>
          </cell>
          <cell r="X3313">
            <v>1630</v>
          </cell>
          <cell r="Y3313">
            <v>1820</v>
          </cell>
          <cell r="AB3313">
            <v>1792</v>
          </cell>
          <cell r="AC3313">
            <v>1780</v>
          </cell>
          <cell r="AD3313">
            <v>1780</v>
          </cell>
          <cell r="AF3313">
            <v>1740</v>
          </cell>
          <cell r="AI3313">
            <v>1830</v>
          </cell>
          <cell r="AK3313">
            <v>1810</v>
          </cell>
          <cell r="AL3313">
            <v>1870</v>
          </cell>
          <cell r="AN3313">
            <v>1780</v>
          </cell>
          <cell r="AO3313">
            <v>1795</v>
          </cell>
          <cell r="AQ3313">
            <v>1780</v>
          </cell>
          <cell r="AR3313">
            <v>1680</v>
          </cell>
          <cell r="AS3313">
            <v>1900</v>
          </cell>
          <cell r="AT3313">
            <v>1840</v>
          </cell>
          <cell r="AV3313">
            <v>1860</v>
          </cell>
          <cell r="AW3313">
            <v>1870</v>
          </cell>
          <cell r="AX3313">
            <v>1740</v>
          </cell>
          <cell r="AY3313">
            <v>1930</v>
          </cell>
          <cell r="AZ3313">
            <v>2050</v>
          </cell>
          <cell r="BA3313">
            <v>2090</v>
          </cell>
          <cell r="BB3313">
            <v>2100</v>
          </cell>
          <cell r="BC3313">
            <v>2040</v>
          </cell>
          <cell r="BD3313">
            <v>2100</v>
          </cell>
          <cell r="BE3313">
            <v>2090</v>
          </cell>
          <cell r="BF3313">
            <v>2048</v>
          </cell>
          <cell r="BG3313">
            <v>2100</v>
          </cell>
          <cell r="BH3313">
            <v>2120</v>
          </cell>
          <cell r="BI3313">
            <v>2180</v>
          </cell>
          <cell r="BJ3313">
            <v>2020</v>
          </cell>
          <cell r="BK3313">
            <v>2010</v>
          </cell>
          <cell r="BL3313">
            <v>2000</v>
          </cell>
        </row>
        <row r="3314">
          <cell r="A3314">
            <v>43679</v>
          </cell>
          <cell r="B3314">
            <v>1870</v>
          </cell>
          <cell r="D3314">
            <v>1870</v>
          </cell>
          <cell r="H3314">
            <v>1990</v>
          </cell>
          <cell r="I3314">
            <v>-12</v>
          </cell>
          <cell r="J3314">
            <v>1990</v>
          </cell>
          <cell r="K3314">
            <v>-21</v>
          </cell>
          <cell r="L3314">
            <v>2020</v>
          </cell>
          <cell r="M3314">
            <v>4</v>
          </cell>
          <cell r="N3314">
            <v>1960</v>
          </cell>
          <cell r="O3314">
            <v>-36</v>
          </cell>
          <cell r="P3314">
            <v>42</v>
          </cell>
          <cell r="Q3314">
            <v>56</v>
          </cell>
          <cell r="R3314">
            <v>51</v>
          </cell>
          <cell r="S3314">
            <v>36</v>
          </cell>
          <cell r="V3314">
            <v>1610</v>
          </cell>
          <cell r="W3314">
            <v>1720</v>
          </cell>
          <cell r="X3314">
            <v>1630</v>
          </cell>
          <cell r="Y3314">
            <v>1820</v>
          </cell>
          <cell r="AB3314">
            <v>1792</v>
          </cell>
          <cell r="AC3314">
            <v>1780</v>
          </cell>
          <cell r="AD3314">
            <v>1780</v>
          </cell>
          <cell r="AF3314">
            <v>1740</v>
          </cell>
          <cell r="AI3314">
            <v>1830</v>
          </cell>
          <cell r="AK3314">
            <v>1810</v>
          </cell>
          <cell r="AL3314">
            <v>1870</v>
          </cell>
          <cell r="AN3314">
            <v>1780</v>
          </cell>
          <cell r="AO3314">
            <v>1795</v>
          </cell>
          <cell r="AQ3314">
            <v>1780</v>
          </cell>
          <cell r="AR3314">
            <v>1680</v>
          </cell>
          <cell r="AS3314">
            <v>1900</v>
          </cell>
          <cell r="AT3314">
            <v>1840</v>
          </cell>
          <cell r="AV3314">
            <v>1860</v>
          </cell>
          <cell r="AW3314">
            <v>1870</v>
          </cell>
          <cell r="AX3314">
            <v>1740</v>
          </cell>
          <cell r="AY3314">
            <v>1930</v>
          </cell>
          <cell r="AZ3314">
            <v>2050</v>
          </cell>
          <cell r="BA3314">
            <v>2090</v>
          </cell>
          <cell r="BB3314">
            <v>2100</v>
          </cell>
          <cell r="BC3314">
            <v>2040</v>
          </cell>
          <cell r="BD3314">
            <v>2100</v>
          </cell>
          <cell r="BE3314">
            <v>2090</v>
          </cell>
          <cell r="BF3314">
            <v>2048</v>
          </cell>
          <cell r="BG3314">
            <v>2100</v>
          </cell>
          <cell r="BH3314">
            <v>2120</v>
          </cell>
          <cell r="BI3314">
            <v>2200</v>
          </cell>
          <cell r="BJ3314">
            <v>2020</v>
          </cell>
          <cell r="BK3314">
            <v>2010</v>
          </cell>
          <cell r="BL3314">
            <v>2000</v>
          </cell>
        </row>
        <row r="3315">
          <cell r="A3315">
            <v>43682</v>
          </cell>
          <cell r="B3315">
            <v>1870</v>
          </cell>
          <cell r="D3315">
            <v>1870</v>
          </cell>
          <cell r="H3315">
            <v>1990</v>
          </cell>
          <cell r="I3315">
            <v>-13</v>
          </cell>
          <cell r="J3315">
            <v>1990</v>
          </cell>
          <cell r="K3315">
            <v>-21</v>
          </cell>
          <cell r="L3315">
            <v>2020</v>
          </cell>
          <cell r="M3315">
            <v>5</v>
          </cell>
          <cell r="N3315">
            <v>1960</v>
          </cell>
          <cell r="O3315">
            <v>-35</v>
          </cell>
          <cell r="P3315">
            <v>43</v>
          </cell>
          <cell r="Q3315">
            <v>55</v>
          </cell>
          <cell r="R3315">
            <v>51</v>
          </cell>
          <cell r="S3315">
            <v>35</v>
          </cell>
          <cell r="V3315">
            <v>1610</v>
          </cell>
          <cell r="W3315">
            <v>1720</v>
          </cell>
          <cell r="X3315">
            <v>1630</v>
          </cell>
          <cell r="Y3315">
            <v>1820</v>
          </cell>
          <cell r="AB3315">
            <v>1788</v>
          </cell>
          <cell r="AC3315">
            <v>1780</v>
          </cell>
          <cell r="AD3315">
            <v>1780</v>
          </cell>
          <cell r="AF3315">
            <v>1740</v>
          </cell>
          <cell r="AI3315">
            <v>1830</v>
          </cell>
          <cell r="AK3315">
            <v>1810</v>
          </cell>
          <cell r="AL3315">
            <v>1870</v>
          </cell>
          <cell r="AN3315">
            <v>1780</v>
          </cell>
          <cell r="AO3315">
            <v>1795</v>
          </cell>
          <cell r="AP3315">
            <v>1810</v>
          </cell>
          <cell r="AQ3315">
            <v>1780</v>
          </cell>
          <cell r="AR3315">
            <v>1680</v>
          </cell>
          <cell r="AS3315">
            <v>1900</v>
          </cell>
          <cell r="AT3315">
            <v>1840</v>
          </cell>
          <cell r="AV3315">
            <v>1860</v>
          </cell>
          <cell r="AW3315">
            <v>1870</v>
          </cell>
          <cell r="AX3315">
            <v>1740</v>
          </cell>
          <cell r="AY3315">
            <v>1930</v>
          </cell>
          <cell r="AZ3315">
            <v>2050</v>
          </cell>
          <cell r="BA3315">
            <v>2090</v>
          </cell>
          <cell r="BB3315">
            <v>2112</v>
          </cell>
          <cell r="BC3315">
            <v>2040</v>
          </cell>
          <cell r="BD3315">
            <v>2100</v>
          </cell>
          <cell r="BE3315">
            <v>2090</v>
          </cell>
          <cell r="BF3315">
            <v>2048</v>
          </cell>
          <cell r="BG3315">
            <v>2110</v>
          </cell>
          <cell r="BH3315">
            <v>2120</v>
          </cell>
          <cell r="BI3315">
            <v>2200</v>
          </cell>
          <cell r="BJ3315">
            <v>2020</v>
          </cell>
          <cell r="BK3315">
            <v>2010</v>
          </cell>
          <cell r="BL3315">
            <v>2000</v>
          </cell>
        </row>
        <row r="3316">
          <cell r="A3316">
            <v>43683</v>
          </cell>
          <cell r="B3316">
            <v>1870</v>
          </cell>
          <cell r="D3316">
            <v>1870</v>
          </cell>
          <cell r="H3316">
            <v>1990</v>
          </cell>
          <cell r="I3316">
            <v>-13</v>
          </cell>
          <cell r="J3316">
            <v>1990</v>
          </cell>
          <cell r="K3316">
            <v>-21</v>
          </cell>
          <cell r="L3316">
            <v>2030</v>
          </cell>
          <cell r="M3316">
            <v>15</v>
          </cell>
          <cell r="N3316">
            <v>1960</v>
          </cell>
          <cell r="O3316">
            <v>-35</v>
          </cell>
          <cell r="P3316">
            <v>43</v>
          </cell>
          <cell r="Q3316">
            <v>55</v>
          </cell>
          <cell r="R3316">
            <v>51</v>
          </cell>
          <cell r="S3316">
            <v>35</v>
          </cell>
          <cell r="V3316">
            <v>1610</v>
          </cell>
          <cell r="W3316">
            <v>1720</v>
          </cell>
          <cell r="X3316">
            <v>1630</v>
          </cell>
          <cell r="Y3316">
            <v>1820</v>
          </cell>
          <cell r="AB3316">
            <v>1788</v>
          </cell>
          <cell r="AC3316">
            <v>1780</v>
          </cell>
          <cell r="AD3316">
            <v>1780</v>
          </cell>
          <cell r="AF3316">
            <v>1740</v>
          </cell>
          <cell r="AI3316">
            <v>1830</v>
          </cell>
          <cell r="AK3316">
            <v>1810</v>
          </cell>
          <cell r="AL3316">
            <v>1870</v>
          </cell>
          <cell r="AN3316">
            <v>1780</v>
          </cell>
          <cell r="AO3316">
            <v>1795</v>
          </cell>
          <cell r="AP3316">
            <v>1810</v>
          </cell>
          <cell r="AQ3316">
            <v>1780</v>
          </cell>
          <cell r="AR3316">
            <v>1680</v>
          </cell>
          <cell r="AS3316">
            <v>1900</v>
          </cell>
          <cell r="AT3316">
            <v>1840</v>
          </cell>
          <cell r="AV3316">
            <v>1860</v>
          </cell>
          <cell r="AW3316">
            <v>1870</v>
          </cell>
          <cell r="AX3316">
            <v>1740</v>
          </cell>
          <cell r="AY3316">
            <v>1930</v>
          </cell>
          <cell r="AZ3316">
            <v>2050</v>
          </cell>
          <cell r="BA3316">
            <v>2086</v>
          </cell>
          <cell r="BB3316">
            <v>2112</v>
          </cell>
          <cell r="BC3316">
            <v>2036</v>
          </cell>
          <cell r="BD3316">
            <v>2100</v>
          </cell>
          <cell r="BE3316">
            <v>2090</v>
          </cell>
          <cell r="BF3316">
            <v>2048</v>
          </cell>
          <cell r="BG3316">
            <v>2110</v>
          </cell>
          <cell r="BH3316">
            <v>2120</v>
          </cell>
          <cell r="BI3316">
            <v>2200</v>
          </cell>
          <cell r="BJ3316">
            <v>2020</v>
          </cell>
          <cell r="BK3316">
            <v>2010</v>
          </cell>
          <cell r="BL3316">
            <v>2000</v>
          </cell>
        </row>
        <row r="3317">
          <cell r="A3317">
            <v>43684</v>
          </cell>
          <cell r="B3317">
            <v>1870</v>
          </cell>
          <cell r="D3317">
            <v>1870</v>
          </cell>
          <cell r="H3317">
            <v>1990</v>
          </cell>
          <cell r="I3317">
            <v>-13</v>
          </cell>
          <cell r="J3317">
            <v>1990</v>
          </cell>
          <cell r="K3317">
            <v>-21</v>
          </cell>
          <cell r="L3317">
            <v>2030</v>
          </cell>
          <cell r="M3317">
            <v>15</v>
          </cell>
          <cell r="N3317">
            <v>1960</v>
          </cell>
          <cell r="O3317">
            <v>-35</v>
          </cell>
          <cell r="P3317">
            <v>43</v>
          </cell>
          <cell r="Q3317">
            <v>55</v>
          </cell>
          <cell r="R3317">
            <v>51</v>
          </cell>
          <cell r="S3317">
            <v>35</v>
          </cell>
          <cell r="V3317">
            <v>1610</v>
          </cell>
          <cell r="W3317">
            <v>1720</v>
          </cell>
          <cell r="X3317">
            <v>1630</v>
          </cell>
          <cell r="Y3317">
            <v>1820</v>
          </cell>
          <cell r="AB3317">
            <v>1788</v>
          </cell>
          <cell r="AC3317">
            <v>1780</v>
          </cell>
          <cell r="AD3317">
            <v>1780</v>
          </cell>
          <cell r="AF3317">
            <v>1740</v>
          </cell>
          <cell r="AI3317">
            <v>1830</v>
          </cell>
          <cell r="AK3317">
            <v>1810</v>
          </cell>
          <cell r="AL3317">
            <v>1870</v>
          </cell>
          <cell r="AN3317">
            <v>1780</v>
          </cell>
          <cell r="AO3317">
            <v>1795</v>
          </cell>
          <cell r="AP3317">
            <v>1810</v>
          </cell>
          <cell r="AQ3317">
            <v>1780</v>
          </cell>
          <cell r="AR3317">
            <v>1680</v>
          </cell>
          <cell r="AS3317">
            <v>1900</v>
          </cell>
          <cell r="AT3317">
            <v>1840</v>
          </cell>
          <cell r="AV3317">
            <v>1860</v>
          </cell>
          <cell r="AW3317">
            <v>1840</v>
          </cell>
          <cell r="AX3317">
            <v>1740</v>
          </cell>
          <cell r="AY3317">
            <v>1930</v>
          </cell>
          <cell r="AZ3317">
            <v>2050</v>
          </cell>
          <cell r="BA3317">
            <v>2086</v>
          </cell>
          <cell r="BB3317">
            <v>2112</v>
          </cell>
          <cell r="BC3317">
            <v>2030</v>
          </cell>
          <cell r="BD3317">
            <v>2100</v>
          </cell>
          <cell r="BE3317">
            <v>2090</v>
          </cell>
          <cell r="BF3317">
            <v>2048</v>
          </cell>
          <cell r="BG3317">
            <v>2110</v>
          </cell>
          <cell r="BH3317">
            <v>2140</v>
          </cell>
          <cell r="BI3317">
            <v>2200</v>
          </cell>
          <cell r="BJ3317">
            <v>2020</v>
          </cell>
          <cell r="BK3317">
            <v>2010</v>
          </cell>
          <cell r="BL3317">
            <v>2000</v>
          </cell>
        </row>
        <row r="3318">
          <cell r="A3318">
            <v>43685</v>
          </cell>
          <cell r="B3318">
            <v>1870</v>
          </cell>
          <cell r="D3318">
            <v>1870</v>
          </cell>
          <cell r="H3318">
            <v>1990</v>
          </cell>
          <cell r="I3318">
            <v>-13</v>
          </cell>
          <cell r="J3318">
            <v>1990</v>
          </cell>
          <cell r="K3318">
            <v>-21</v>
          </cell>
          <cell r="L3318">
            <v>2030</v>
          </cell>
          <cell r="M3318">
            <v>15</v>
          </cell>
          <cell r="N3318">
            <v>1960</v>
          </cell>
          <cell r="O3318">
            <v>-35</v>
          </cell>
          <cell r="P3318">
            <v>43</v>
          </cell>
          <cell r="Q3318">
            <v>55</v>
          </cell>
          <cell r="R3318">
            <v>51</v>
          </cell>
          <cell r="S3318">
            <v>35</v>
          </cell>
          <cell r="V3318">
            <v>1610</v>
          </cell>
          <cell r="W3318">
            <v>1720</v>
          </cell>
          <cell r="X3318">
            <v>1630</v>
          </cell>
          <cell r="Y3318">
            <v>1820</v>
          </cell>
          <cell r="AB3318">
            <v>1788</v>
          </cell>
          <cell r="AC3318">
            <v>1780</v>
          </cell>
          <cell r="AD3318">
            <v>1780</v>
          </cell>
          <cell r="AF3318">
            <v>1740</v>
          </cell>
          <cell r="AI3318">
            <v>1830</v>
          </cell>
          <cell r="AK3318">
            <v>1810</v>
          </cell>
          <cell r="AL3318">
            <v>1870</v>
          </cell>
          <cell r="AN3318">
            <v>1780</v>
          </cell>
          <cell r="AO3318">
            <v>1795</v>
          </cell>
          <cell r="AP3318">
            <v>1810</v>
          </cell>
          <cell r="AQ3318">
            <v>1780</v>
          </cell>
          <cell r="AR3318">
            <v>1680</v>
          </cell>
          <cell r="AS3318">
            <v>1900</v>
          </cell>
          <cell r="AT3318">
            <v>1840</v>
          </cell>
          <cell r="AV3318">
            <v>1860</v>
          </cell>
          <cell r="AW3318">
            <v>1840</v>
          </cell>
          <cell r="AX3318">
            <v>1740</v>
          </cell>
          <cell r="AY3318">
            <v>1930</v>
          </cell>
          <cell r="AZ3318">
            <v>2050</v>
          </cell>
          <cell r="BA3318">
            <v>2086</v>
          </cell>
          <cell r="BB3318">
            <v>2100</v>
          </cell>
          <cell r="BC3318">
            <v>2030</v>
          </cell>
          <cell r="BD3318">
            <v>2100</v>
          </cell>
          <cell r="BE3318">
            <v>2090</v>
          </cell>
          <cell r="BF3318">
            <v>2048</v>
          </cell>
          <cell r="BG3318">
            <v>2110</v>
          </cell>
          <cell r="BH3318">
            <v>2140</v>
          </cell>
          <cell r="BI3318">
            <v>2200</v>
          </cell>
          <cell r="BJ3318">
            <v>2020</v>
          </cell>
          <cell r="BK3318">
            <v>2010</v>
          </cell>
          <cell r="BL3318">
            <v>2020</v>
          </cell>
        </row>
        <row r="3319">
          <cell r="A3319">
            <v>43686</v>
          </cell>
          <cell r="B3319">
            <v>1870</v>
          </cell>
          <cell r="D3319">
            <v>1870</v>
          </cell>
          <cell r="H3319">
            <v>2000</v>
          </cell>
          <cell r="I3319">
            <v>-3</v>
          </cell>
          <cell r="J3319">
            <v>2000</v>
          </cell>
          <cell r="K3319">
            <v>-11</v>
          </cell>
          <cell r="L3319">
            <v>2030</v>
          </cell>
          <cell r="M3319">
            <v>15</v>
          </cell>
          <cell r="N3319">
            <v>1960</v>
          </cell>
          <cell r="O3319">
            <v>-35</v>
          </cell>
          <cell r="P3319">
            <v>43</v>
          </cell>
          <cell r="Q3319">
            <v>55</v>
          </cell>
          <cell r="R3319">
            <v>51</v>
          </cell>
          <cell r="S3319">
            <v>35</v>
          </cell>
          <cell r="V3319">
            <v>1610</v>
          </cell>
          <cell r="W3319">
            <v>1720</v>
          </cell>
          <cell r="X3319">
            <v>1630</v>
          </cell>
          <cell r="Y3319">
            <v>1820</v>
          </cell>
          <cell r="AB3319">
            <v>1788</v>
          </cell>
          <cell r="AC3319">
            <v>1780</v>
          </cell>
          <cell r="AD3319">
            <v>1780</v>
          </cell>
          <cell r="AF3319">
            <v>1740</v>
          </cell>
          <cell r="AI3319">
            <v>1830</v>
          </cell>
          <cell r="AK3319">
            <v>1810</v>
          </cell>
          <cell r="AL3319">
            <v>1870</v>
          </cell>
          <cell r="AN3319">
            <v>1780</v>
          </cell>
          <cell r="AO3319">
            <v>1795</v>
          </cell>
          <cell r="AP3319">
            <v>1810</v>
          </cell>
          <cell r="AQ3319">
            <v>1780</v>
          </cell>
          <cell r="AR3319">
            <v>1680</v>
          </cell>
          <cell r="AS3319">
            <v>1900</v>
          </cell>
          <cell r="AT3319">
            <v>1840</v>
          </cell>
          <cell r="AV3319">
            <v>1860</v>
          </cell>
          <cell r="AW3319">
            <v>1840</v>
          </cell>
          <cell r="AX3319">
            <v>1740</v>
          </cell>
          <cell r="AY3319">
            <v>1930</v>
          </cell>
          <cell r="AZ3319">
            <v>2050</v>
          </cell>
          <cell r="BA3319">
            <v>2086</v>
          </cell>
          <cell r="BB3319">
            <v>2100</v>
          </cell>
          <cell r="BC3319">
            <v>2030</v>
          </cell>
          <cell r="BD3319">
            <v>2090</v>
          </cell>
          <cell r="BE3319">
            <v>2090</v>
          </cell>
          <cell r="BF3319">
            <v>2048</v>
          </cell>
          <cell r="BG3319">
            <v>2100</v>
          </cell>
          <cell r="BH3319">
            <v>2140</v>
          </cell>
          <cell r="BI3319">
            <v>2200</v>
          </cell>
          <cell r="BJ3319">
            <v>2020</v>
          </cell>
          <cell r="BK3319">
            <v>2010</v>
          </cell>
          <cell r="BL3319">
            <v>2020</v>
          </cell>
        </row>
        <row r="3320">
          <cell r="A3320">
            <v>43689</v>
          </cell>
          <cell r="B3320">
            <v>1860</v>
          </cell>
          <cell r="D3320">
            <v>1860</v>
          </cell>
          <cell r="H3320">
            <v>1990</v>
          </cell>
          <cell r="I3320">
            <v>-3</v>
          </cell>
          <cell r="J3320">
            <v>2010</v>
          </cell>
          <cell r="K3320">
            <v>9</v>
          </cell>
          <cell r="L3320">
            <v>2020</v>
          </cell>
          <cell r="M3320">
            <v>15</v>
          </cell>
          <cell r="N3320">
            <v>1960</v>
          </cell>
          <cell r="O3320">
            <v>-25</v>
          </cell>
          <cell r="P3320">
            <v>43</v>
          </cell>
          <cell r="Q3320">
            <v>55</v>
          </cell>
          <cell r="R3320">
            <v>51</v>
          </cell>
          <cell r="S3320">
            <v>35</v>
          </cell>
          <cell r="V3320">
            <v>1610</v>
          </cell>
          <cell r="W3320">
            <v>1720</v>
          </cell>
          <cell r="X3320">
            <v>1630</v>
          </cell>
          <cell r="Y3320">
            <v>1820</v>
          </cell>
          <cell r="AB3320">
            <v>1788</v>
          </cell>
          <cell r="AC3320">
            <v>1780</v>
          </cell>
          <cell r="AD3320">
            <v>1780</v>
          </cell>
          <cell r="AF3320">
            <v>1740</v>
          </cell>
          <cell r="AI3320">
            <v>1830</v>
          </cell>
          <cell r="AK3320">
            <v>1810</v>
          </cell>
          <cell r="AL3320">
            <v>1870</v>
          </cell>
          <cell r="AN3320">
            <v>1780</v>
          </cell>
          <cell r="AO3320">
            <v>1795</v>
          </cell>
          <cell r="AP3320">
            <v>1810</v>
          </cell>
          <cell r="AQ3320">
            <v>1780</v>
          </cell>
          <cell r="AR3320">
            <v>1680</v>
          </cell>
          <cell r="AS3320">
            <v>1900</v>
          </cell>
          <cell r="AT3320">
            <v>1840</v>
          </cell>
          <cell r="AV3320">
            <v>1860</v>
          </cell>
          <cell r="AW3320">
            <v>1840</v>
          </cell>
          <cell r="AX3320">
            <v>1740</v>
          </cell>
          <cell r="AY3320">
            <v>1930</v>
          </cell>
          <cell r="AZ3320">
            <v>2050</v>
          </cell>
          <cell r="BA3320">
            <v>2096</v>
          </cell>
          <cell r="BB3320">
            <v>2100</v>
          </cell>
          <cell r="BC3320">
            <v>2030</v>
          </cell>
          <cell r="BD3320">
            <v>2090</v>
          </cell>
          <cell r="BE3320">
            <v>2090</v>
          </cell>
          <cell r="BF3320">
            <v>2048</v>
          </cell>
          <cell r="BG3320">
            <v>2090</v>
          </cell>
          <cell r="BH3320">
            <v>2140</v>
          </cell>
          <cell r="BI3320">
            <v>2200</v>
          </cell>
          <cell r="BJ3320">
            <v>2020</v>
          </cell>
          <cell r="BK3320">
            <v>2000</v>
          </cell>
          <cell r="BL3320">
            <v>2020</v>
          </cell>
        </row>
        <row r="3321">
          <cell r="A3321">
            <v>43690</v>
          </cell>
          <cell r="B3321">
            <v>1860</v>
          </cell>
          <cell r="D3321">
            <v>1860</v>
          </cell>
          <cell r="H3321">
            <v>2000</v>
          </cell>
          <cell r="I3321">
            <v>7</v>
          </cell>
          <cell r="J3321">
            <v>2000</v>
          </cell>
          <cell r="K3321">
            <v>-1</v>
          </cell>
          <cell r="L3321">
            <v>2020</v>
          </cell>
          <cell r="M3321">
            <v>15</v>
          </cell>
          <cell r="N3321">
            <v>1960</v>
          </cell>
          <cell r="O3321">
            <v>-25</v>
          </cell>
          <cell r="P3321">
            <v>43</v>
          </cell>
          <cell r="Q3321">
            <v>55</v>
          </cell>
          <cell r="R3321">
            <v>51</v>
          </cell>
          <cell r="S3321">
            <v>35</v>
          </cell>
          <cell r="V3321">
            <v>1610</v>
          </cell>
          <cell r="W3321">
            <v>1720</v>
          </cell>
          <cell r="X3321">
            <v>1630</v>
          </cell>
          <cell r="Y3321">
            <v>1820</v>
          </cell>
          <cell r="AB3321">
            <v>1788</v>
          </cell>
          <cell r="AC3321">
            <v>1780</v>
          </cell>
          <cell r="AD3321">
            <v>1780</v>
          </cell>
          <cell r="AF3321">
            <v>1740</v>
          </cell>
          <cell r="AI3321">
            <v>1830</v>
          </cell>
          <cell r="AK3321">
            <v>1810</v>
          </cell>
          <cell r="AL3321">
            <v>1870</v>
          </cell>
          <cell r="AN3321">
            <v>1780</v>
          </cell>
          <cell r="AO3321">
            <v>1795</v>
          </cell>
          <cell r="AP3321">
            <v>1810</v>
          </cell>
          <cell r="AQ3321">
            <v>1780</v>
          </cell>
          <cell r="AR3321">
            <v>1680</v>
          </cell>
          <cell r="AS3321">
            <v>1900</v>
          </cell>
          <cell r="AT3321">
            <v>1840</v>
          </cell>
          <cell r="AV3321">
            <v>1860</v>
          </cell>
          <cell r="AW3321">
            <v>1840</v>
          </cell>
          <cell r="AX3321">
            <v>1740</v>
          </cell>
          <cell r="AY3321">
            <v>1930</v>
          </cell>
          <cell r="AZ3321">
            <v>2050</v>
          </cell>
          <cell r="BA3321">
            <v>2096</v>
          </cell>
          <cell r="BB3321">
            <v>2100</v>
          </cell>
          <cell r="BC3321">
            <v>2030</v>
          </cell>
          <cell r="BD3321">
            <v>2090</v>
          </cell>
          <cell r="BE3321">
            <v>2090</v>
          </cell>
          <cell r="BF3321">
            <v>2048</v>
          </cell>
          <cell r="BG3321">
            <v>2090</v>
          </cell>
          <cell r="BH3321">
            <v>2140</v>
          </cell>
          <cell r="BI3321">
            <v>2200</v>
          </cell>
          <cell r="BJ3321">
            <v>2020</v>
          </cell>
          <cell r="BK3321">
            <v>2000</v>
          </cell>
          <cell r="BL3321">
            <v>2020</v>
          </cell>
        </row>
        <row r="3322">
          <cell r="A3322">
            <v>43691</v>
          </cell>
          <cell r="B3322">
            <v>1860</v>
          </cell>
          <cell r="D3322">
            <v>1860</v>
          </cell>
          <cell r="H3322">
            <v>2010</v>
          </cell>
          <cell r="I3322">
            <v>17</v>
          </cell>
          <cell r="J3322">
            <v>2000</v>
          </cell>
          <cell r="K3322">
            <v>-1</v>
          </cell>
          <cell r="L3322">
            <v>2020</v>
          </cell>
          <cell r="M3322">
            <v>15</v>
          </cell>
          <cell r="N3322">
            <v>1960</v>
          </cell>
          <cell r="O3322">
            <v>-25</v>
          </cell>
          <cell r="P3322">
            <v>43</v>
          </cell>
          <cell r="Q3322">
            <v>55</v>
          </cell>
          <cell r="R3322">
            <v>51</v>
          </cell>
          <cell r="S3322">
            <v>35</v>
          </cell>
          <cell r="V3322">
            <v>1610</v>
          </cell>
          <cell r="W3322">
            <v>1720</v>
          </cell>
          <cell r="X3322">
            <v>1630</v>
          </cell>
          <cell r="Y3322">
            <v>1820</v>
          </cell>
          <cell r="AB3322">
            <v>1788</v>
          </cell>
          <cell r="AC3322">
            <v>1780</v>
          </cell>
          <cell r="AD3322">
            <v>1780</v>
          </cell>
          <cell r="AF3322">
            <v>1740</v>
          </cell>
          <cell r="AI3322">
            <v>1830</v>
          </cell>
          <cell r="AK3322">
            <v>1810</v>
          </cell>
          <cell r="AL3322">
            <v>1870</v>
          </cell>
          <cell r="AN3322">
            <v>1780</v>
          </cell>
          <cell r="AO3322">
            <v>1795</v>
          </cell>
          <cell r="AP3322">
            <v>1810</v>
          </cell>
          <cell r="AQ3322">
            <v>1780</v>
          </cell>
          <cell r="AR3322">
            <v>1680</v>
          </cell>
          <cell r="AS3322">
            <v>1900</v>
          </cell>
          <cell r="AT3322">
            <v>1840</v>
          </cell>
          <cell r="AV3322">
            <v>1860</v>
          </cell>
          <cell r="AW3322">
            <v>1840</v>
          </cell>
          <cell r="AX3322">
            <v>1740</v>
          </cell>
          <cell r="AY3322">
            <v>1930</v>
          </cell>
          <cell r="AZ3322">
            <v>2050</v>
          </cell>
          <cell r="BA3322">
            <v>2096</v>
          </cell>
          <cell r="BB3322">
            <v>2100</v>
          </cell>
          <cell r="BC3322">
            <v>2030</v>
          </cell>
          <cell r="BD3322">
            <v>2090</v>
          </cell>
          <cell r="BE3322">
            <v>2090</v>
          </cell>
          <cell r="BF3322">
            <v>2048</v>
          </cell>
          <cell r="BG3322">
            <v>2090</v>
          </cell>
          <cell r="BH3322">
            <v>2140</v>
          </cell>
          <cell r="BI3322">
            <v>2200</v>
          </cell>
          <cell r="BJ3322">
            <v>2020</v>
          </cell>
          <cell r="BK3322">
            <v>2010</v>
          </cell>
          <cell r="BL3322">
            <v>2020</v>
          </cell>
        </row>
        <row r="3323">
          <cell r="A3323">
            <v>43692</v>
          </cell>
          <cell r="B3323">
            <v>1860</v>
          </cell>
          <cell r="D3323">
            <v>1860</v>
          </cell>
          <cell r="H3323">
            <v>2010</v>
          </cell>
          <cell r="I3323">
            <v>17</v>
          </cell>
          <cell r="J3323">
            <v>2000</v>
          </cell>
          <cell r="K3323">
            <v>-1</v>
          </cell>
          <cell r="L3323">
            <v>2020</v>
          </cell>
          <cell r="M3323">
            <v>15</v>
          </cell>
          <cell r="N3323">
            <v>1960</v>
          </cell>
          <cell r="O3323">
            <v>-25</v>
          </cell>
          <cell r="P3323">
            <v>43</v>
          </cell>
          <cell r="Q3323">
            <v>55</v>
          </cell>
          <cell r="R3323">
            <v>51</v>
          </cell>
          <cell r="S3323">
            <v>35</v>
          </cell>
          <cell r="V3323">
            <v>1610</v>
          </cell>
          <cell r="W3323">
            <v>1720</v>
          </cell>
          <cell r="X3323">
            <v>1630</v>
          </cell>
          <cell r="Y3323">
            <v>1820</v>
          </cell>
          <cell r="AB3323">
            <v>1788</v>
          </cell>
          <cell r="AC3323">
            <v>1780</v>
          </cell>
          <cell r="AD3323">
            <v>1780</v>
          </cell>
          <cell r="AF3323">
            <v>1740</v>
          </cell>
          <cell r="AI3323">
            <v>1830</v>
          </cell>
          <cell r="AK3323">
            <v>1810</v>
          </cell>
          <cell r="AL3323">
            <v>1870</v>
          </cell>
          <cell r="AN3323">
            <v>1780</v>
          </cell>
          <cell r="AO3323">
            <v>1795</v>
          </cell>
          <cell r="AP3323">
            <v>1810</v>
          </cell>
          <cell r="AQ3323">
            <v>1780</v>
          </cell>
          <cell r="AR3323">
            <v>1680</v>
          </cell>
          <cell r="AS3323">
            <v>1900</v>
          </cell>
          <cell r="AT3323">
            <v>1840</v>
          </cell>
          <cell r="AV3323">
            <v>1860</v>
          </cell>
          <cell r="AW3323">
            <v>1840</v>
          </cell>
          <cell r="AX3323">
            <v>1740</v>
          </cell>
          <cell r="AY3323">
            <v>1930</v>
          </cell>
          <cell r="AZ3323">
            <v>2050</v>
          </cell>
          <cell r="BA3323">
            <v>2096</v>
          </cell>
          <cell r="BB3323">
            <v>2100</v>
          </cell>
          <cell r="BC3323">
            <v>2030</v>
          </cell>
          <cell r="BD3323">
            <v>2090</v>
          </cell>
          <cell r="BE3323">
            <v>2090</v>
          </cell>
          <cell r="BF3323">
            <v>2048</v>
          </cell>
          <cell r="BG3323">
            <v>2090</v>
          </cell>
          <cell r="BH3323">
            <v>2140</v>
          </cell>
          <cell r="BI3323">
            <v>2200</v>
          </cell>
          <cell r="BJ3323">
            <v>2020</v>
          </cell>
          <cell r="BK3323">
            <v>2010</v>
          </cell>
          <cell r="BL3323">
            <v>2020</v>
          </cell>
        </row>
        <row r="3324">
          <cell r="A3324">
            <v>43693</v>
          </cell>
          <cell r="B3324">
            <v>1860</v>
          </cell>
          <cell r="D3324">
            <v>1860</v>
          </cell>
          <cell r="H3324">
            <v>2010</v>
          </cell>
          <cell r="I3324">
            <v>17</v>
          </cell>
          <cell r="J3324">
            <v>2000</v>
          </cell>
          <cell r="K3324">
            <v>-1</v>
          </cell>
          <cell r="L3324">
            <v>2020</v>
          </cell>
          <cell r="M3324">
            <v>15</v>
          </cell>
          <cell r="N3324">
            <v>1960</v>
          </cell>
          <cell r="O3324">
            <v>-25</v>
          </cell>
          <cell r="P3324">
            <v>43</v>
          </cell>
          <cell r="Q3324">
            <v>55</v>
          </cell>
          <cell r="R3324">
            <v>51</v>
          </cell>
          <cell r="S3324">
            <v>35</v>
          </cell>
          <cell r="V3324">
            <v>1610</v>
          </cell>
          <cell r="W3324">
            <v>1720</v>
          </cell>
          <cell r="X3324">
            <v>1630</v>
          </cell>
          <cell r="Y3324">
            <v>1820</v>
          </cell>
          <cell r="AB3324">
            <v>1780</v>
          </cell>
          <cell r="AC3324">
            <v>1780</v>
          </cell>
          <cell r="AD3324">
            <v>1780</v>
          </cell>
          <cell r="AF3324">
            <v>1740</v>
          </cell>
          <cell r="AI3324">
            <v>1830</v>
          </cell>
          <cell r="AK3324">
            <v>1810</v>
          </cell>
          <cell r="AL3324">
            <v>1870</v>
          </cell>
          <cell r="AN3324">
            <v>1780</v>
          </cell>
          <cell r="AO3324">
            <v>1795</v>
          </cell>
          <cell r="AP3324">
            <v>1810</v>
          </cell>
          <cell r="AQ3324">
            <v>1780</v>
          </cell>
          <cell r="AR3324">
            <v>1680</v>
          </cell>
          <cell r="AS3324">
            <v>1900</v>
          </cell>
          <cell r="AT3324">
            <v>1840</v>
          </cell>
          <cell r="AV3324">
            <v>1860</v>
          </cell>
          <cell r="AW3324">
            <v>1840</v>
          </cell>
          <cell r="AX3324">
            <v>1740</v>
          </cell>
          <cell r="AY3324">
            <v>1930</v>
          </cell>
          <cell r="AZ3324">
            <v>2050</v>
          </cell>
          <cell r="BA3324">
            <v>2096</v>
          </cell>
          <cell r="BB3324">
            <v>2100</v>
          </cell>
          <cell r="BC3324">
            <v>2030</v>
          </cell>
          <cell r="BD3324">
            <v>2090</v>
          </cell>
          <cell r="BE3324">
            <v>2090</v>
          </cell>
          <cell r="BF3324">
            <v>2048</v>
          </cell>
          <cell r="BG3324">
            <v>2100</v>
          </cell>
          <cell r="BH3324">
            <v>2140</v>
          </cell>
          <cell r="BI3324">
            <v>2200</v>
          </cell>
          <cell r="BJ3324">
            <v>2020</v>
          </cell>
          <cell r="BK3324">
            <v>2010</v>
          </cell>
          <cell r="BL3324">
            <v>2020</v>
          </cell>
        </row>
        <row r="3325">
          <cell r="A3325">
            <v>43696</v>
          </cell>
          <cell r="B3325">
            <v>1860</v>
          </cell>
          <cell r="D3325">
            <v>1870</v>
          </cell>
          <cell r="H3325">
            <v>2000</v>
          </cell>
          <cell r="I3325">
            <v>7</v>
          </cell>
          <cell r="J3325">
            <v>2000</v>
          </cell>
          <cell r="K3325">
            <v>-1</v>
          </cell>
          <cell r="L3325">
            <v>2020</v>
          </cell>
          <cell r="M3325">
            <v>15</v>
          </cell>
          <cell r="N3325">
            <v>1960</v>
          </cell>
          <cell r="O3325">
            <v>-25</v>
          </cell>
          <cell r="P3325">
            <v>43</v>
          </cell>
          <cell r="Q3325">
            <v>55</v>
          </cell>
          <cell r="R3325">
            <v>51</v>
          </cell>
          <cell r="S3325">
            <v>35</v>
          </cell>
          <cell r="V3325">
            <v>1610</v>
          </cell>
          <cell r="W3325">
            <v>1720</v>
          </cell>
          <cell r="X3325">
            <v>1630</v>
          </cell>
          <cell r="Y3325">
            <v>1820</v>
          </cell>
          <cell r="AB3325">
            <v>1780</v>
          </cell>
          <cell r="AC3325">
            <v>1780</v>
          </cell>
          <cell r="AD3325">
            <v>1774</v>
          </cell>
          <cell r="AF3325">
            <v>1740</v>
          </cell>
          <cell r="AI3325">
            <v>1830</v>
          </cell>
          <cell r="AK3325">
            <v>1810</v>
          </cell>
          <cell r="AL3325">
            <v>1870</v>
          </cell>
          <cell r="AN3325">
            <v>1780</v>
          </cell>
          <cell r="AO3325">
            <v>1795</v>
          </cell>
          <cell r="AP3325">
            <v>1810</v>
          </cell>
          <cell r="AQ3325">
            <v>1780</v>
          </cell>
          <cell r="AR3325">
            <v>1680</v>
          </cell>
          <cell r="AS3325">
            <v>1900</v>
          </cell>
          <cell r="AT3325">
            <v>1840</v>
          </cell>
          <cell r="AV3325">
            <v>1860</v>
          </cell>
          <cell r="AW3325">
            <v>1840</v>
          </cell>
          <cell r="AX3325">
            <v>1740</v>
          </cell>
          <cell r="AY3325">
            <v>1930</v>
          </cell>
          <cell r="AZ3325">
            <v>2060</v>
          </cell>
          <cell r="BA3325">
            <v>2096</v>
          </cell>
          <cell r="BB3325">
            <v>2100</v>
          </cell>
          <cell r="BC3325">
            <v>2030</v>
          </cell>
          <cell r="BD3325">
            <v>2090</v>
          </cell>
          <cell r="BE3325">
            <v>2090</v>
          </cell>
          <cell r="BF3325">
            <v>2048</v>
          </cell>
          <cell r="BG3325">
            <v>2080</v>
          </cell>
          <cell r="BH3325">
            <v>2110</v>
          </cell>
          <cell r="BI3325">
            <v>2200</v>
          </cell>
          <cell r="BJ3325">
            <v>2020</v>
          </cell>
          <cell r="BK3325">
            <v>2010</v>
          </cell>
          <cell r="BL3325">
            <v>2020</v>
          </cell>
        </row>
        <row r="3326">
          <cell r="A3326">
            <v>43697</v>
          </cell>
          <cell r="B3326">
            <v>1860</v>
          </cell>
          <cell r="D3326">
            <v>1870</v>
          </cell>
          <cell r="H3326">
            <v>1990</v>
          </cell>
          <cell r="I3326">
            <v>-3</v>
          </cell>
          <cell r="J3326">
            <v>2000</v>
          </cell>
          <cell r="K3326">
            <v>-1</v>
          </cell>
          <cell r="L3326">
            <v>2010</v>
          </cell>
          <cell r="M3326">
            <v>5</v>
          </cell>
          <cell r="N3326">
            <v>1960</v>
          </cell>
          <cell r="O3326">
            <v>-25</v>
          </cell>
          <cell r="P3326">
            <v>43</v>
          </cell>
          <cell r="Q3326">
            <v>55</v>
          </cell>
          <cell r="R3326">
            <v>51</v>
          </cell>
          <cell r="S3326">
            <v>35</v>
          </cell>
          <cell r="V3326">
            <v>1610</v>
          </cell>
          <cell r="W3326">
            <v>1720</v>
          </cell>
          <cell r="X3326">
            <v>1630</v>
          </cell>
          <cell r="Y3326">
            <v>1820</v>
          </cell>
          <cell r="AB3326">
            <v>1780</v>
          </cell>
          <cell r="AC3326">
            <v>1780</v>
          </cell>
          <cell r="AD3326">
            <v>1774</v>
          </cell>
          <cell r="AF3326">
            <v>1740</v>
          </cell>
          <cell r="AI3326">
            <v>1830</v>
          </cell>
          <cell r="AK3326">
            <v>1810</v>
          </cell>
          <cell r="AL3326">
            <v>1870</v>
          </cell>
          <cell r="AN3326">
            <v>1780</v>
          </cell>
          <cell r="AO3326">
            <v>1795</v>
          </cell>
          <cell r="AP3326">
            <v>1820</v>
          </cell>
          <cell r="AQ3326">
            <v>1780</v>
          </cell>
          <cell r="AR3326">
            <v>1680</v>
          </cell>
          <cell r="AS3326">
            <v>1900</v>
          </cell>
          <cell r="AT3326">
            <v>1840</v>
          </cell>
          <cell r="AV3326">
            <v>1860</v>
          </cell>
          <cell r="AW3326">
            <v>1840</v>
          </cell>
          <cell r="AX3326">
            <v>1740</v>
          </cell>
          <cell r="AY3326">
            <v>1930</v>
          </cell>
          <cell r="AZ3326">
            <v>2060</v>
          </cell>
          <cell r="BA3326">
            <v>2096</v>
          </cell>
          <cell r="BB3326">
            <v>2076</v>
          </cell>
          <cell r="BC3326">
            <v>2030</v>
          </cell>
          <cell r="BD3326">
            <v>2090</v>
          </cell>
          <cell r="BE3326">
            <v>2090</v>
          </cell>
          <cell r="BF3326">
            <v>2040</v>
          </cell>
          <cell r="BG3326">
            <v>2080</v>
          </cell>
          <cell r="BH3326">
            <v>2110</v>
          </cell>
          <cell r="BI3326">
            <v>2200</v>
          </cell>
          <cell r="BJ3326">
            <v>2020</v>
          </cell>
          <cell r="BK3326">
            <v>2010</v>
          </cell>
          <cell r="BL3326">
            <v>2020</v>
          </cell>
        </row>
        <row r="3327">
          <cell r="A3327">
            <v>43698</v>
          </cell>
          <cell r="B3327">
            <v>1860</v>
          </cell>
          <cell r="D3327">
            <v>1870</v>
          </cell>
          <cell r="H3327">
            <v>1980</v>
          </cell>
          <cell r="I3327">
            <v>-13</v>
          </cell>
          <cell r="J3327">
            <v>2000</v>
          </cell>
          <cell r="K3327">
            <v>-1</v>
          </cell>
          <cell r="L3327">
            <v>2010</v>
          </cell>
          <cell r="M3327">
            <v>5</v>
          </cell>
          <cell r="N3327">
            <v>1960</v>
          </cell>
          <cell r="O3327">
            <v>-25</v>
          </cell>
          <cell r="P3327">
            <v>43</v>
          </cell>
          <cell r="Q3327">
            <v>55</v>
          </cell>
          <cell r="R3327">
            <v>51</v>
          </cell>
          <cell r="S3327">
            <v>35</v>
          </cell>
          <cell r="V3327">
            <v>1610</v>
          </cell>
          <cell r="W3327">
            <v>1720</v>
          </cell>
          <cell r="X3327">
            <v>1630</v>
          </cell>
          <cell r="Y3327">
            <v>1820</v>
          </cell>
          <cell r="AB3327">
            <v>1774</v>
          </cell>
          <cell r="AC3327">
            <v>1780</v>
          </cell>
          <cell r="AD3327">
            <v>1768</v>
          </cell>
          <cell r="AF3327">
            <v>1740</v>
          </cell>
          <cell r="AI3327">
            <v>1830</v>
          </cell>
          <cell r="AK3327">
            <v>1790</v>
          </cell>
          <cell r="AL3327">
            <v>1870</v>
          </cell>
          <cell r="AN3327">
            <v>1780</v>
          </cell>
          <cell r="AO3327">
            <v>1795</v>
          </cell>
          <cell r="AP3327">
            <v>1820</v>
          </cell>
          <cell r="AQ3327">
            <v>1780</v>
          </cell>
          <cell r="AR3327">
            <v>1680</v>
          </cell>
          <cell r="AS3327">
            <v>1900</v>
          </cell>
          <cell r="AT3327">
            <v>1840</v>
          </cell>
          <cell r="AV3327">
            <v>1860</v>
          </cell>
          <cell r="AW3327">
            <v>1840</v>
          </cell>
          <cell r="AX3327">
            <v>1740</v>
          </cell>
          <cell r="AY3327">
            <v>1930</v>
          </cell>
          <cell r="AZ3327">
            <v>2060</v>
          </cell>
          <cell r="BA3327">
            <v>2086</v>
          </cell>
          <cell r="BB3327">
            <v>2076</v>
          </cell>
          <cell r="BC3327">
            <v>2030</v>
          </cell>
          <cell r="BD3327">
            <v>2090</v>
          </cell>
          <cell r="BE3327">
            <v>2090</v>
          </cell>
          <cell r="BF3327">
            <v>2040</v>
          </cell>
          <cell r="BG3327">
            <v>2100</v>
          </cell>
          <cell r="BH3327">
            <v>2090</v>
          </cell>
          <cell r="BI3327">
            <v>2200</v>
          </cell>
          <cell r="BJ3327">
            <v>2020</v>
          </cell>
          <cell r="BK3327">
            <v>2010</v>
          </cell>
          <cell r="BL3327">
            <v>2020</v>
          </cell>
        </row>
        <row r="3328">
          <cell r="A3328">
            <v>43699</v>
          </cell>
          <cell r="B3328">
            <v>1860</v>
          </cell>
          <cell r="D3328">
            <v>1870</v>
          </cell>
          <cell r="H3328">
            <v>1970</v>
          </cell>
          <cell r="I3328">
            <v>-23</v>
          </cell>
          <cell r="J3328">
            <v>2000</v>
          </cell>
          <cell r="K3328">
            <v>-1</v>
          </cell>
          <cell r="L3328">
            <v>2010</v>
          </cell>
          <cell r="M3328">
            <v>5</v>
          </cell>
          <cell r="N3328">
            <v>1960</v>
          </cell>
          <cell r="O3328">
            <v>-25</v>
          </cell>
          <cell r="P3328">
            <v>43</v>
          </cell>
          <cell r="Q3328">
            <v>55</v>
          </cell>
          <cell r="R3328">
            <v>51</v>
          </cell>
          <cell r="S3328">
            <v>35</v>
          </cell>
          <cell r="V3328">
            <v>1610</v>
          </cell>
          <cell r="W3328">
            <v>1720</v>
          </cell>
          <cell r="X3328">
            <v>1630</v>
          </cell>
          <cell r="Y3328">
            <v>1820</v>
          </cell>
          <cell r="AB3328">
            <v>1774</v>
          </cell>
          <cell r="AC3328">
            <v>1780</v>
          </cell>
          <cell r="AD3328">
            <v>1768</v>
          </cell>
          <cell r="AF3328">
            <v>1740</v>
          </cell>
          <cell r="AI3328">
            <v>1830</v>
          </cell>
          <cell r="AK3328">
            <v>1790</v>
          </cell>
          <cell r="AL3328">
            <v>1870</v>
          </cell>
          <cell r="AN3328">
            <v>1780</v>
          </cell>
          <cell r="AO3328">
            <v>1795</v>
          </cell>
          <cell r="AP3328">
            <v>1820</v>
          </cell>
          <cell r="AQ3328">
            <v>1780</v>
          </cell>
          <cell r="AR3328">
            <v>1680</v>
          </cell>
          <cell r="AS3328">
            <v>1900</v>
          </cell>
          <cell r="AT3328">
            <v>1840</v>
          </cell>
          <cell r="AV3328">
            <v>1860</v>
          </cell>
          <cell r="AW3328">
            <v>1840</v>
          </cell>
          <cell r="AX3328">
            <v>1740</v>
          </cell>
          <cell r="AY3328">
            <v>1930</v>
          </cell>
          <cell r="AZ3328">
            <v>2060</v>
          </cell>
          <cell r="BA3328">
            <v>2076</v>
          </cell>
          <cell r="BB3328">
            <v>2076</v>
          </cell>
          <cell r="BC3328">
            <v>2030</v>
          </cell>
          <cell r="BD3328">
            <v>2090</v>
          </cell>
          <cell r="BE3328">
            <v>2090</v>
          </cell>
          <cell r="BF3328">
            <v>2034</v>
          </cell>
          <cell r="BG3328">
            <v>2100</v>
          </cell>
          <cell r="BH3328">
            <v>2090</v>
          </cell>
          <cell r="BI3328">
            <v>2200</v>
          </cell>
          <cell r="BJ3328">
            <v>2020</v>
          </cell>
          <cell r="BK3328">
            <v>2010</v>
          </cell>
          <cell r="BL3328">
            <v>2020</v>
          </cell>
        </row>
        <row r="3329">
          <cell r="A3329">
            <v>43700</v>
          </cell>
          <cell r="B3329">
            <v>1860</v>
          </cell>
          <cell r="D3329">
            <v>1870</v>
          </cell>
          <cell r="H3329">
            <v>1980</v>
          </cell>
          <cell r="I3329">
            <v>-13</v>
          </cell>
          <cell r="J3329">
            <v>1990</v>
          </cell>
          <cell r="K3329">
            <v>-11</v>
          </cell>
          <cell r="L3329">
            <v>1990</v>
          </cell>
          <cell r="M3329">
            <v>-15</v>
          </cell>
          <cell r="N3329">
            <v>1960</v>
          </cell>
          <cell r="O3329">
            <v>-25</v>
          </cell>
          <cell r="P3329">
            <v>43</v>
          </cell>
          <cell r="Q3329">
            <v>55</v>
          </cell>
          <cell r="R3329">
            <v>51</v>
          </cell>
          <cell r="S3329">
            <v>35</v>
          </cell>
          <cell r="V3329">
            <v>1610</v>
          </cell>
          <cell r="W3329">
            <v>1720</v>
          </cell>
          <cell r="X3329">
            <v>1630</v>
          </cell>
          <cell r="Y3329">
            <v>1820</v>
          </cell>
          <cell r="AB3329">
            <v>1774</v>
          </cell>
          <cell r="AC3329">
            <v>1780</v>
          </cell>
          <cell r="AD3329">
            <v>1768</v>
          </cell>
          <cell r="AF3329">
            <v>1740</v>
          </cell>
          <cell r="AI3329">
            <v>1830</v>
          </cell>
          <cell r="AK3329">
            <v>1790</v>
          </cell>
          <cell r="AL3329">
            <v>1870</v>
          </cell>
          <cell r="AN3329">
            <v>1780</v>
          </cell>
          <cell r="AO3329">
            <v>1795</v>
          </cell>
          <cell r="AP3329">
            <v>1820</v>
          </cell>
          <cell r="AQ3329">
            <v>1780</v>
          </cell>
          <cell r="AR3329">
            <v>1680</v>
          </cell>
          <cell r="AS3329">
            <v>1900</v>
          </cell>
          <cell r="AT3329">
            <v>1840</v>
          </cell>
          <cell r="AV3329">
            <v>1860</v>
          </cell>
          <cell r="AW3329">
            <v>1840</v>
          </cell>
          <cell r="AX3329">
            <v>1740</v>
          </cell>
          <cell r="AY3329">
            <v>1930</v>
          </cell>
          <cell r="AZ3329">
            <v>2060</v>
          </cell>
          <cell r="BA3329">
            <v>2080</v>
          </cell>
          <cell r="BB3329">
            <v>2076</v>
          </cell>
          <cell r="BC3329">
            <v>2030</v>
          </cell>
          <cell r="BD3329">
            <v>2090</v>
          </cell>
          <cell r="BE3329">
            <v>2090</v>
          </cell>
          <cell r="BF3329">
            <v>2024</v>
          </cell>
          <cell r="BG3329">
            <v>2100</v>
          </cell>
          <cell r="BH3329">
            <v>2090</v>
          </cell>
          <cell r="BI3329">
            <v>2200</v>
          </cell>
          <cell r="BJ3329">
            <v>2020</v>
          </cell>
          <cell r="BK3329">
            <v>2010</v>
          </cell>
          <cell r="BL3329">
            <v>2020</v>
          </cell>
        </row>
        <row r="3330">
          <cell r="A3330">
            <v>43703</v>
          </cell>
          <cell r="B3330">
            <v>1860</v>
          </cell>
          <cell r="D3330">
            <v>1870</v>
          </cell>
          <cell r="H3330">
            <v>1970</v>
          </cell>
          <cell r="I3330">
            <v>-24</v>
          </cell>
          <cell r="J3330">
            <v>1990</v>
          </cell>
          <cell r="K3330">
            <v>-11</v>
          </cell>
          <cell r="L3330">
            <v>1990</v>
          </cell>
          <cell r="M3330">
            <v>-15</v>
          </cell>
          <cell r="N3330">
            <v>1960</v>
          </cell>
          <cell r="O3330">
            <v>-26</v>
          </cell>
          <cell r="P3330">
            <v>44</v>
          </cell>
          <cell r="Q3330">
            <v>55</v>
          </cell>
          <cell r="R3330">
            <v>51</v>
          </cell>
          <cell r="S3330">
            <v>36</v>
          </cell>
          <cell r="V3330">
            <v>1610</v>
          </cell>
          <cell r="W3330">
            <v>1720</v>
          </cell>
          <cell r="X3330">
            <v>1630</v>
          </cell>
          <cell r="Y3330">
            <v>1820</v>
          </cell>
          <cell r="AB3330">
            <v>1774</v>
          </cell>
          <cell r="AC3330">
            <v>1780</v>
          </cell>
          <cell r="AD3330">
            <v>1768</v>
          </cell>
          <cell r="AF3330">
            <v>1740</v>
          </cell>
          <cell r="AI3330">
            <v>1830</v>
          </cell>
          <cell r="AK3330">
            <v>1780</v>
          </cell>
          <cell r="AL3330">
            <v>1870</v>
          </cell>
          <cell r="AN3330">
            <v>1780</v>
          </cell>
          <cell r="AO3330">
            <v>1780</v>
          </cell>
          <cell r="AP3330">
            <v>1830</v>
          </cell>
          <cell r="AQ3330">
            <v>1780</v>
          </cell>
          <cell r="AR3330">
            <v>1680</v>
          </cell>
          <cell r="AS3330">
            <v>1900</v>
          </cell>
          <cell r="AT3330">
            <v>1840</v>
          </cell>
          <cell r="AV3330">
            <v>1860</v>
          </cell>
          <cell r="AW3330">
            <v>1840</v>
          </cell>
          <cell r="AX3330">
            <v>1740</v>
          </cell>
          <cell r="AY3330">
            <v>1930</v>
          </cell>
          <cell r="AZ3330">
            <v>2060</v>
          </cell>
          <cell r="BA3330">
            <v>2058</v>
          </cell>
          <cell r="BB3330">
            <v>2076</v>
          </cell>
          <cell r="BC3330">
            <v>2020</v>
          </cell>
          <cell r="BD3330">
            <v>2080</v>
          </cell>
          <cell r="BE3330">
            <v>2090</v>
          </cell>
          <cell r="BF3330">
            <v>2010</v>
          </cell>
          <cell r="BG3330">
            <v>2084</v>
          </cell>
          <cell r="BH3330">
            <v>2080</v>
          </cell>
          <cell r="BI3330">
            <v>2200</v>
          </cell>
          <cell r="BJ3330">
            <v>2020</v>
          </cell>
          <cell r="BK3330">
            <v>2010</v>
          </cell>
          <cell r="BL3330">
            <v>2020</v>
          </cell>
        </row>
        <row r="3331">
          <cell r="A3331">
            <v>43704</v>
          </cell>
          <cell r="B3331">
            <v>1870</v>
          </cell>
          <cell r="D3331">
            <v>1870</v>
          </cell>
          <cell r="H3331">
            <v>1970</v>
          </cell>
          <cell r="I3331">
            <v>-34</v>
          </cell>
          <cell r="J3331">
            <v>1990</v>
          </cell>
          <cell r="K3331">
            <v>-21</v>
          </cell>
          <cell r="L3331">
            <v>1990</v>
          </cell>
          <cell r="M3331">
            <v>-25</v>
          </cell>
          <cell r="N3331">
            <v>1950</v>
          </cell>
          <cell r="O3331">
            <v>-46</v>
          </cell>
          <cell r="P3331">
            <v>44</v>
          </cell>
          <cell r="Q3331">
            <v>55</v>
          </cell>
          <cell r="R3331">
            <v>51</v>
          </cell>
          <cell r="S3331">
            <v>36</v>
          </cell>
          <cell r="V3331">
            <v>1610</v>
          </cell>
          <cell r="W3331">
            <v>1720</v>
          </cell>
          <cell r="X3331">
            <v>1630</v>
          </cell>
          <cell r="Y3331">
            <v>1820</v>
          </cell>
          <cell r="AB3331">
            <v>1774</v>
          </cell>
          <cell r="AC3331">
            <v>1780</v>
          </cell>
          <cell r="AD3331">
            <v>1768</v>
          </cell>
          <cell r="AF3331">
            <v>1740</v>
          </cell>
          <cell r="AI3331">
            <v>1830</v>
          </cell>
          <cell r="AK3331">
            <v>1780</v>
          </cell>
          <cell r="AL3331">
            <v>1870</v>
          </cell>
          <cell r="AN3331">
            <v>1780</v>
          </cell>
          <cell r="AO3331">
            <v>1780</v>
          </cell>
          <cell r="AP3331">
            <v>1830</v>
          </cell>
          <cell r="AQ3331">
            <v>1780</v>
          </cell>
          <cell r="AR3331">
            <v>1680</v>
          </cell>
          <cell r="AS3331">
            <v>1900</v>
          </cell>
          <cell r="AT3331">
            <v>1840</v>
          </cell>
          <cell r="AV3331">
            <v>1860</v>
          </cell>
          <cell r="AW3331">
            <v>1840</v>
          </cell>
          <cell r="AX3331">
            <v>1740</v>
          </cell>
          <cell r="AY3331">
            <v>1920</v>
          </cell>
          <cell r="AZ3331">
            <v>2050</v>
          </cell>
          <cell r="BA3331">
            <v>2046</v>
          </cell>
          <cell r="BB3331">
            <v>2076</v>
          </cell>
          <cell r="BC3331">
            <v>2020</v>
          </cell>
          <cell r="BD3331">
            <v>2080</v>
          </cell>
          <cell r="BE3331">
            <v>2090</v>
          </cell>
          <cell r="BF3331">
            <v>2010</v>
          </cell>
          <cell r="BG3331">
            <v>2064</v>
          </cell>
          <cell r="BH3331">
            <v>2080</v>
          </cell>
          <cell r="BI3331">
            <v>2200</v>
          </cell>
          <cell r="BJ3331">
            <v>2020</v>
          </cell>
          <cell r="BK3331">
            <v>2010</v>
          </cell>
          <cell r="BL3331">
            <v>2020</v>
          </cell>
        </row>
        <row r="3332">
          <cell r="A3332">
            <v>43705</v>
          </cell>
          <cell r="B3332">
            <v>1870</v>
          </cell>
          <cell r="D3332">
            <v>1870</v>
          </cell>
          <cell r="H3332">
            <v>1970</v>
          </cell>
          <cell r="I3332">
            <v>-34</v>
          </cell>
          <cell r="J3332">
            <v>1990</v>
          </cell>
          <cell r="K3332">
            <v>-21</v>
          </cell>
          <cell r="L3332">
            <v>1990</v>
          </cell>
          <cell r="M3332">
            <v>-25</v>
          </cell>
          <cell r="N3332">
            <v>1950</v>
          </cell>
          <cell r="O3332">
            <v>-46</v>
          </cell>
          <cell r="P3332">
            <v>44</v>
          </cell>
          <cell r="Q3332">
            <v>55</v>
          </cell>
          <cell r="R3332">
            <v>51</v>
          </cell>
          <cell r="S3332">
            <v>36</v>
          </cell>
          <cell r="V3332">
            <v>1610</v>
          </cell>
          <cell r="W3332">
            <v>1720</v>
          </cell>
          <cell r="X3332">
            <v>1630</v>
          </cell>
          <cell r="Y3332">
            <v>1820</v>
          </cell>
          <cell r="AB3332">
            <v>1774</v>
          </cell>
          <cell r="AC3332">
            <v>1780</v>
          </cell>
          <cell r="AD3332">
            <v>1764</v>
          </cell>
          <cell r="AF3332">
            <v>1740</v>
          </cell>
          <cell r="AI3332">
            <v>1830</v>
          </cell>
          <cell r="AK3332">
            <v>1780</v>
          </cell>
          <cell r="AL3332">
            <v>1870</v>
          </cell>
          <cell r="AN3332">
            <v>1780</v>
          </cell>
          <cell r="AO3332">
            <v>1770</v>
          </cell>
          <cell r="AP3332">
            <v>1830</v>
          </cell>
          <cell r="AQ3332">
            <v>1780</v>
          </cell>
          <cell r="AR3332">
            <v>1680</v>
          </cell>
          <cell r="AS3332">
            <v>1900</v>
          </cell>
          <cell r="AT3332">
            <v>1840</v>
          </cell>
          <cell r="AV3332">
            <v>1860</v>
          </cell>
          <cell r="AW3332">
            <v>1840</v>
          </cell>
          <cell r="AX3332">
            <v>1740</v>
          </cell>
          <cell r="AY3332">
            <v>1910</v>
          </cell>
          <cell r="AZ3332">
            <v>2050</v>
          </cell>
          <cell r="BA3332">
            <v>2020</v>
          </cell>
          <cell r="BB3332">
            <v>2076</v>
          </cell>
          <cell r="BC3332">
            <v>2010</v>
          </cell>
          <cell r="BD3332">
            <v>2070</v>
          </cell>
          <cell r="BE3332">
            <v>2090</v>
          </cell>
          <cell r="BF3332">
            <v>2010</v>
          </cell>
          <cell r="BG3332">
            <v>2044</v>
          </cell>
          <cell r="BH3332">
            <v>2080</v>
          </cell>
          <cell r="BI3332">
            <v>2200</v>
          </cell>
          <cell r="BJ3332">
            <v>2020</v>
          </cell>
          <cell r="BK3332">
            <v>2010</v>
          </cell>
          <cell r="BL3332">
            <v>2020</v>
          </cell>
        </row>
        <row r="3333">
          <cell r="A3333">
            <v>43706</v>
          </cell>
          <cell r="B3333">
            <v>1870</v>
          </cell>
          <cell r="D3333">
            <v>1870</v>
          </cell>
          <cell r="H3333">
            <v>1970</v>
          </cell>
          <cell r="I3333">
            <v>-34</v>
          </cell>
          <cell r="J3333">
            <v>1990</v>
          </cell>
          <cell r="K3333">
            <v>-21</v>
          </cell>
          <cell r="L3333">
            <v>1990</v>
          </cell>
          <cell r="M3333">
            <v>-25</v>
          </cell>
          <cell r="N3333">
            <v>1940</v>
          </cell>
          <cell r="O3333">
            <v>-56</v>
          </cell>
          <cell r="P3333">
            <v>44</v>
          </cell>
          <cell r="Q3333">
            <v>55</v>
          </cell>
          <cell r="R3333">
            <v>51</v>
          </cell>
          <cell r="S3333">
            <v>36</v>
          </cell>
          <cell r="V3333">
            <v>1610</v>
          </cell>
          <cell r="W3333">
            <v>1720</v>
          </cell>
          <cell r="X3333">
            <v>1630</v>
          </cell>
          <cell r="Y3333">
            <v>1820</v>
          </cell>
          <cell r="AB3333">
            <v>1774</v>
          </cell>
          <cell r="AC3333">
            <v>1780</v>
          </cell>
          <cell r="AD3333">
            <v>1764</v>
          </cell>
          <cell r="AF3333">
            <v>1740</v>
          </cell>
          <cell r="AI3333">
            <v>1830</v>
          </cell>
          <cell r="AK3333">
            <v>1780</v>
          </cell>
          <cell r="AL3333">
            <v>1870</v>
          </cell>
          <cell r="AN3333">
            <v>1780</v>
          </cell>
          <cell r="AO3333">
            <v>1770</v>
          </cell>
          <cell r="AP3333">
            <v>1830</v>
          </cell>
          <cell r="AQ3333">
            <v>1780</v>
          </cell>
          <cell r="AR3333">
            <v>1680</v>
          </cell>
          <cell r="AS3333">
            <v>1900</v>
          </cell>
          <cell r="AT3333">
            <v>1840</v>
          </cell>
          <cell r="AV3333">
            <v>1860</v>
          </cell>
          <cell r="AW3333">
            <v>1840</v>
          </cell>
          <cell r="AX3333">
            <v>1740</v>
          </cell>
          <cell r="AY3333">
            <v>1910</v>
          </cell>
          <cell r="AZ3333">
            <v>2050</v>
          </cell>
          <cell r="BA3333">
            <v>2010</v>
          </cell>
          <cell r="BB3333">
            <v>2076</v>
          </cell>
          <cell r="BC3333">
            <v>2000</v>
          </cell>
          <cell r="BD3333">
            <v>2070</v>
          </cell>
          <cell r="BE3333">
            <v>2090</v>
          </cell>
          <cell r="BF3333">
            <v>2010</v>
          </cell>
          <cell r="BG3333">
            <v>2034</v>
          </cell>
          <cell r="BH3333">
            <v>2080</v>
          </cell>
          <cell r="BI3333">
            <v>2200</v>
          </cell>
          <cell r="BJ3333">
            <v>2020</v>
          </cell>
          <cell r="BK3333">
            <v>2010</v>
          </cell>
          <cell r="BL3333">
            <v>2020</v>
          </cell>
        </row>
        <row r="3334">
          <cell r="A3334">
            <v>43707</v>
          </cell>
          <cell r="B3334">
            <v>1870</v>
          </cell>
          <cell r="D3334">
            <v>1870</v>
          </cell>
          <cell r="H3334">
            <v>1970</v>
          </cell>
          <cell r="I3334">
            <v>-34</v>
          </cell>
          <cell r="J3334">
            <v>1990</v>
          </cell>
          <cell r="K3334">
            <v>-21</v>
          </cell>
          <cell r="L3334">
            <v>1990</v>
          </cell>
          <cell r="M3334">
            <v>-25</v>
          </cell>
          <cell r="N3334">
            <v>1940</v>
          </cell>
          <cell r="O3334">
            <v>-56</v>
          </cell>
          <cell r="P3334">
            <v>44</v>
          </cell>
          <cell r="Q3334">
            <v>55</v>
          </cell>
          <cell r="R3334">
            <v>51</v>
          </cell>
          <cell r="S3334">
            <v>36</v>
          </cell>
          <cell r="V3334">
            <v>1610</v>
          </cell>
          <cell r="W3334">
            <v>1720</v>
          </cell>
          <cell r="X3334">
            <v>1630</v>
          </cell>
          <cell r="Y3334">
            <v>1820</v>
          </cell>
          <cell r="AB3334">
            <v>1774</v>
          </cell>
          <cell r="AC3334">
            <v>1780</v>
          </cell>
          <cell r="AD3334">
            <v>1764</v>
          </cell>
          <cell r="AF3334">
            <v>1740</v>
          </cell>
          <cell r="AI3334">
            <v>1830</v>
          </cell>
          <cell r="AK3334">
            <v>1780</v>
          </cell>
          <cell r="AL3334">
            <v>1870</v>
          </cell>
          <cell r="AN3334">
            <v>1780</v>
          </cell>
          <cell r="AO3334">
            <v>1770</v>
          </cell>
          <cell r="AP3334">
            <v>1830</v>
          </cell>
          <cell r="AQ3334">
            <v>1780</v>
          </cell>
          <cell r="AR3334">
            <v>1680</v>
          </cell>
          <cell r="AS3334">
            <v>1900</v>
          </cell>
          <cell r="AT3334">
            <v>1840</v>
          </cell>
          <cell r="AV3334">
            <v>1860</v>
          </cell>
          <cell r="AW3334">
            <v>1840</v>
          </cell>
          <cell r="AX3334">
            <v>1740</v>
          </cell>
          <cell r="AY3334">
            <v>1900</v>
          </cell>
          <cell r="AZ3334">
            <v>2050</v>
          </cell>
          <cell r="BA3334">
            <v>2000</v>
          </cell>
          <cell r="BB3334">
            <v>2040</v>
          </cell>
          <cell r="BC3334">
            <v>2000</v>
          </cell>
          <cell r="BD3334">
            <v>2060</v>
          </cell>
          <cell r="BE3334">
            <v>2090</v>
          </cell>
          <cell r="BF3334">
            <v>2010</v>
          </cell>
          <cell r="BG3334">
            <v>2034</v>
          </cell>
          <cell r="BH3334">
            <v>2070</v>
          </cell>
          <cell r="BI3334">
            <v>2200</v>
          </cell>
          <cell r="BJ3334">
            <v>2030</v>
          </cell>
          <cell r="BK3334">
            <v>2010</v>
          </cell>
          <cell r="BL3334">
            <v>2020</v>
          </cell>
        </row>
        <row r="3335">
          <cell r="A3335">
            <v>43710</v>
          </cell>
          <cell r="B3335">
            <v>1870</v>
          </cell>
          <cell r="D3335">
            <v>1860</v>
          </cell>
          <cell r="H3335">
            <v>1960</v>
          </cell>
          <cell r="I3335">
            <v>-44</v>
          </cell>
          <cell r="J3335">
            <v>1980</v>
          </cell>
          <cell r="K3335">
            <v>-31</v>
          </cell>
          <cell r="L3335">
            <v>1990</v>
          </cell>
          <cell r="M3335">
            <v>-25</v>
          </cell>
          <cell r="N3335">
            <v>1940</v>
          </cell>
          <cell r="O3335">
            <v>-56</v>
          </cell>
          <cell r="P3335">
            <v>44</v>
          </cell>
          <cell r="Q3335">
            <v>55</v>
          </cell>
          <cell r="R3335">
            <v>51</v>
          </cell>
          <cell r="S3335">
            <v>36</v>
          </cell>
          <cell r="V3335">
            <v>1610</v>
          </cell>
          <cell r="W3335">
            <v>1720</v>
          </cell>
          <cell r="X3335">
            <v>1630</v>
          </cell>
          <cell r="Y3335">
            <v>1820</v>
          </cell>
          <cell r="AB3335">
            <v>1774</v>
          </cell>
          <cell r="AC3335">
            <v>1780</v>
          </cell>
          <cell r="AD3335">
            <v>1764</v>
          </cell>
          <cell r="AF3335">
            <v>1740</v>
          </cell>
          <cell r="AI3335">
            <v>1830</v>
          </cell>
          <cell r="AK3335">
            <v>1770</v>
          </cell>
          <cell r="AL3335">
            <v>1870</v>
          </cell>
          <cell r="AN3335">
            <v>1780</v>
          </cell>
          <cell r="AO3335">
            <v>1770</v>
          </cell>
          <cell r="AP3335">
            <v>1830</v>
          </cell>
          <cell r="AQ3335">
            <v>1780</v>
          </cell>
          <cell r="AR3335">
            <v>1680</v>
          </cell>
          <cell r="AS3335">
            <v>1900</v>
          </cell>
          <cell r="AT3335">
            <v>1840</v>
          </cell>
          <cell r="AV3335">
            <v>1860</v>
          </cell>
          <cell r="AW3335">
            <v>1840</v>
          </cell>
          <cell r="AX3335">
            <v>1740</v>
          </cell>
          <cell r="AY3335">
            <v>1900</v>
          </cell>
          <cell r="AZ3335">
            <v>2050</v>
          </cell>
          <cell r="BA3335">
            <v>2000</v>
          </cell>
          <cell r="BB3335">
            <v>2024</v>
          </cell>
          <cell r="BC3335">
            <v>2000</v>
          </cell>
          <cell r="BD3335">
            <v>2060</v>
          </cell>
          <cell r="BE3335">
            <v>2070</v>
          </cell>
          <cell r="BF3335">
            <v>2010</v>
          </cell>
          <cell r="BG3335">
            <v>2034</v>
          </cell>
          <cell r="BH3335">
            <v>2010</v>
          </cell>
          <cell r="BI3335">
            <v>2200</v>
          </cell>
          <cell r="BJ3335">
            <v>2030</v>
          </cell>
          <cell r="BK3335">
            <v>2010</v>
          </cell>
          <cell r="BL3335">
            <v>2020</v>
          </cell>
        </row>
        <row r="3336">
          <cell r="A3336">
            <v>43711</v>
          </cell>
          <cell r="B3336">
            <v>1870</v>
          </cell>
          <cell r="D3336">
            <v>1860</v>
          </cell>
          <cell r="H3336">
            <v>1960</v>
          </cell>
          <cell r="I3336">
            <v>-44</v>
          </cell>
          <cell r="J3336">
            <v>1980</v>
          </cell>
          <cell r="K3336">
            <v>-31</v>
          </cell>
          <cell r="L3336">
            <v>1990</v>
          </cell>
          <cell r="M3336">
            <v>-25</v>
          </cell>
          <cell r="N3336">
            <v>1940</v>
          </cell>
          <cell r="O3336">
            <v>-56</v>
          </cell>
          <cell r="P3336">
            <v>44</v>
          </cell>
          <cell r="Q3336">
            <v>55</v>
          </cell>
          <cell r="R3336">
            <v>51</v>
          </cell>
          <cell r="S3336">
            <v>36</v>
          </cell>
          <cell r="V3336">
            <v>1610</v>
          </cell>
          <cell r="W3336">
            <v>1720</v>
          </cell>
          <cell r="X3336">
            <v>1630</v>
          </cell>
          <cell r="Y3336">
            <v>1820</v>
          </cell>
          <cell r="AB3336">
            <v>1774</v>
          </cell>
          <cell r="AC3336">
            <v>1780</v>
          </cell>
          <cell r="AD3336">
            <v>1764</v>
          </cell>
          <cell r="AF3336">
            <v>1740</v>
          </cell>
          <cell r="AI3336">
            <v>1830</v>
          </cell>
          <cell r="AK3336">
            <v>1770</v>
          </cell>
          <cell r="AL3336">
            <v>1870</v>
          </cell>
          <cell r="AN3336">
            <v>1780</v>
          </cell>
          <cell r="AO3336">
            <v>1770</v>
          </cell>
          <cell r="AP3336">
            <v>1820</v>
          </cell>
          <cell r="AQ3336">
            <v>1780</v>
          </cell>
          <cell r="AR3336">
            <v>1680</v>
          </cell>
          <cell r="AS3336">
            <v>1900</v>
          </cell>
          <cell r="AT3336">
            <v>1840</v>
          </cell>
          <cell r="AV3336">
            <v>1860</v>
          </cell>
          <cell r="AW3336">
            <v>1840</v>
          </cell>
          <cell r="AX3336">
            <v>1740</v>
          </cell>
          <cell r="AY3336">
            <v>1900</v>
          </cell>
          <cell r="AZ3336">
            <v>2040</v>
          </cell>
          <cell r="BA3336">
            <v>2000</v>
          </cell>
          <cell r="BB3336">
            <v>2024</v>
          </cell>
          <cell r="BC3336">
            <v>2000</v>
          </cell>
          <cell r="BD3336">
            <v>2060</v>
          </cell>
          <cell r="BE3336">
            <v>2070</v>
          </cell>
          <cell r="BF3336">
            <v>2004</v>
          </cell>
          <cell r="BG3336">
            <v>2034</v>
          </cell>
          <cell r="BH3336">
            <v>2010</v>
          </cell>
          <cell r="BI3336">
            <v>2200</v>
          </cell>
          <cell r="BJ3336">
            <v>2030</v>
          </cell>
          <cell r="BK3336">
            <v>2010</v>
          </cell>
          <cell r="BL3336">
            <v>2020</v>
          </cell>
        </row>
        <row r="3337">
          <cell r="A3337">
            <v>43712</v>
          </cell>
          <cell r="B3337">
            <v>1870</v>
          </cell>
          <cell r="D3337">
            <v>1850</v>
          </cell>
          <cell r="H3337">
            <v>1960</v>
          </cell>
          <cell r="I3337">
            <v>-44</v>
          </cell>
          <cell r="J3337">
            <v>1980</v>
          </cell>
          <cell r="K3337">
            <v>-31</v>
          </cell>
          <cell r="L3337">
            <v>1990</v>
          </cell>
          <cell r="M3337">
            <v>-25</v>
          </cell>
          <cell r="N3337">
            <v>1940</v>
          </cell>
          <cell r="O3337">
            <v>-56</v>
          </cell>
          <cell r="P3337">
            <v>44</v>
          </cell>
          <cell r="Q3337">
            <v>55</v>
          </cell>
          <cell r="R3337">
            <v>51</v>
          </cell>
          <cell r="S3337">
            <v>36</v>
          </cell>
          <cell r="V3337">
            <v>1610</v>
          </cell>
          <cell r="W3337">
            <v>1700</v>
          </cell>
          <cell r="X3337">
            <v>1630</v>
          </cell>
          <cell r="Y3337">
            <v>1820</v>
          </cell>
          <cell r="AB3337">
            <v>1774</v>
          </cell>
          <cell r="AC3337">
            <v>1780</v>
          </cell>
          <cell r="AD3337">
            <v>1764</v>
          </cell>
          <cell r="AF3337">
            <v>1740</v>
          </cell>
          <cell r="AI3337">
            <v>1830</v>
          </cell>
          <cell r="AK3337">
            <v>1770</v>
          </cell>
          <cell r="AL3337">
            <v>1870</v>
          </cell>
          <cell r="AN3337">
            <v>1780</v>
          </cell>
          <cell r="AO3337">
            <v>1770</v>
          </cell>
          <cell r="AP3337">
            <v>1800</v>
          </cell>
          <cell r="AQ3337">
            <v>1780</v>
          </cell>
          <cell r="AR3337">
            <v>1680</v>
          </cell>
          <cell r="AS3337">
            <v>1900</v>
          </cell>
          <cell r="AT3337">
            <v>1840</v>
          </cell>
          <cell r="AV3337">
            <v>1860</v>
          </cell>
          <cell r="AW3337">
            <v>1840</v>
          </cell>
          <cell r="AX3337">
            <v>1740</v>
          </cell>
          <cell r="AY3337">
            <v>1900</v>
          </cell>
          <cell r="AZ3337">
            <v>2040</v>
          </cell>
          <cell r="BA3337">
            <v>2020</v>
          </cell>
          <cell r="BB3337">
            <v>2024</v>
          </cell>
          <cell r="BC3337">
            <v>2000</v>
          </cell>
          <cell r="BD3337">
            <v>2060</v>
          </cell>
          <cell r="BE3337">
            <v>2070</v>
          </cell>
          <cell r="BF3337">
            <v>1996</v>
          </cell>
          <cell r="BG3337">
            <v>2044</v>
          </cell>
          <cell r="BH3337">
            <v>2010</v>
          </cell>
          <cell r="BI3337">
            <v>2200</v>
          </cell>
          <cell r="BJ3337">
            <v>2030</v>
          </cell>
          <cell r="BK3337">
            <v>2010</v>
          </cell>
          <cell r="BL3337">
            <v>2020</v>
          </cell>
        </row>
        <row r="3338">
          <cell r="A3338">
            <v>43713</v>
          </cell>
          <cell r="B3338">
            <v>1870</v>
          </cell>
          <cell r="D3338">
            <v>1840</v>
          </cell>
          <cell r="H3338">
            <v>1960</v>
          </cell>
          <cell r="I3338">
            <v>-52</v>
          </cell>
          <cell r="J3338">
            <v>1980</v>
          </cell>
          <cell r="K3338">
            <v>-31</v>
          </cell>
          <cell r="L3338">
            <v>1990</v>
          </cell>
          <cell r="M3338">
            <v>-32</v>
          </cell>
          <cell r="N3338">
            <v>1940</v>
          </cell>
          <cell r="O3338">
            <v>-59</v>
          </cell>
          <cell r="P3338">
            <v>52</v>
          </cell>
          <cell r="Q3338">
            <v>62</v>
          </cell>
          <cell r="R3338">
            <v>51</v>
          </cell>
          <cell r="S3338">
            <v>39</v>
          </cell>
          <cell r="V3338">
            <v>1610</v>
          </cell>
          <cell r="W3338">
            <v>1700</v>
          </cell>
          <cell r="X3338">
            <v>1630</v>
          </cell>
          <cell r="Y3338">
            <v>1820</v>
          </cell>
          <cell r="AB3338">
            <v>1774</v>
          </cell>
          <cell r="AC3338">
            <v>1780</v>
          </cell>
          <cell r="AD3338">
            <v>1764</v>
          </cell>
          <cell r="AF3338">
            <v>1740</v>
          </cell>
          <cell r="AI3338">
            <v>1830</v>
          </cell>
          <cell r="AK3338">
            <v>1770</v>
          </cell>
          <cell r="AL3338">
            <v>1870</v>
          </cell>
          <cell r="AN3338">
            <v>1780</v>
          </cell>
          <cell r="AO3338">
            <v>1770</v>
          </cell>
          <cell r="AP3338">
            <v>1800</v>
          </cell>
          <cell r="AQ3338">
            <v>1780</v>
          </cell>
          <cell r="AR3338">
            <v>1680</v>
          </cell>
          <cell r="AS3338">
            <v>1900</v>
          </cell>
          <cell r="AT3338">
            <v>1840</v>
          </cell>
          <cell r="AV3338">
            <v>1860</v>
          </cell>
          <cell r="AW3338">
            <v>1840</v>
          </cell>
          <cell r="AX3338">
            <v>1740</v>
          </cell>
          <cell r="AY3338">
            <v>1900</v>
          </cell>
          <cell r="AZ3338">
            <v>2040</v>
          </cell>
          <cell r="BA3338">
            <v>2020</v>
          </cell>
          <cell r="BB3338">
            <v>2044</v>
          </cell>
          <cell r="BC3338">
            <v>2000</v>
          </cell>
          <cell r="BD3338">
            <v>2060</v>
          </cell>
          <cell r="BE3338">
            <v>2070</v>
          </cell>
          <cell r="BF3338">
            <v>1996</v>
          </cell>
          <cell r="BG3338">
            <v>2060</v>
          </cell>
          <cell r="BH3338">
            <v>2010</v>
          </cell>
          <cell r="BI3338">
            <v>2180</v>
          </cell>
          <cell r="BJ3338">
            <v>2030</v>
          </cell>
          <cell r="BK3338">
            <v>2010</v>
          </cell>
          <cell r="BL3338">
            <v>2020</v>
          </cell>
        </row>
        <row r="3339">
          <cell r="A3339">
            <v>43714</v>
          </cell>
          <cell r="B3339">
            <v>1870</v>
          </cell>
          <cell r="D3339">
            <v>1840</v>
          </cell>
          <cell r="H3339">
            <v>1960</v>
          </cell>
          <cell r="I3339">
            <v>-52</v>
          </cell>
          <cell r="J3339">
            <v>1980</v>
          </cell>
          <cell r="K3339">
            <v>-31</v>
          </cell>
          <cell r="L3339">
            <v>1990</v>
          </cell>
          <cell r="M3339">
            <v>-32</v>
          </cell>
          <cell r="N3339">
            <v>1940</v>
          </cell>
          <cell r="O3339">
            <v>-59</v>
          </cell>
          <cell r="P3339">
            <v>52</v>
          </cell>
          <cell r="Q3339">
            <v>62</v>
          </cell>
          <cell r="R3339">
            <v>51</v>
          </cell>
          <cell r="S3339">
            <v>39</v>
          </cell>
          <cell r="V3339">
            <v>1610</v>
          </cell>
          <cell r="W3339">
            <v>1700</v>
          </cell>
          <cell r="X3339">
            <v>1630</v>
          </cell>
          <cell r="Y3339">
            <v>1820</v>
          </cell>
          <cell r="AB3339">
            <v>1774</v>
          </cell>
          <cell r="AC3339">
            <v>1780</v>
          </cell>
          <cell r="AD3339">
            <v>1764</v>
          </cell>
          <cell r="AF3339">
            <v>1740</v>
          </cell>
          <cell r="AI3339">
            <v>1830</v>
          </cell>
          <cell r="AK3339">
            <v>1770</v>
          </cell>
          <cell r="AL3339">
            <v>1870</v>
          </cell>
          <cell r="AN3339">
            <v>1780</v>
          </cell>
          <cell r="AO3339">
            <v>1770</v>
          </cell>
          <cell r="AP3339">
            <v>1800</v>
          </cell>
          <cell r="AQ3339">
            <v>1780</v>
          </cell>
          <cell r="AR3339">
            <v>1680</v>
          </cell>
          <cell r="AS3339">
            <v>1900</v>
          </cell>
          <cell r="AT3339">
            <v>1840</v>
          </cell>
          <cell r="AV3339">
            <v>1860</v>
          </cell>
          <cell r="AW3339">
            <v>1840</v>
          </cell>
          <cell r="AX3339">
            <v>1740</v>
          </cell>
          <cell r="AY3339">
            <v>1900</v>
          </cell>
          <cell r="AZ3339">
            <v>2040</v>
          </cell>
          <cell r="BA3339">
            <v>2020</v>
          </cell>
          <cell r="BB3339">
            <v>2060</v>
          </cell>
          <cell r="BC3339">
            <v>2020</v>
          </cell>
          <cell r="BD3339">
            <v>2070</v>
          </cell>
          <cell r="BE3339">
            <v>2070</v>
          </cell>
          <cell r="BF3339">
            <v>1996</v>
          </cell>
          <cell r="BG3339">
            <v>2050</v>
          </cell>
          <cell r="BH3339">
            <v>2010</v>
          </cell>
          <cell r="BI3339">
            <v>2180</v>
          </cell>
          <cell r="BJ3339">
            <v>2030</v>
          </cell>
          <cell r="BK3339">
            <v>2010</v>
          </cell>
          <cell r="BL3339">
            <v>2020</v>
          </cell>
        </row>
        <row r="3340">
          <cell r="A3340">
            <v>43717</v>
          </cell>
          <cell r="B3340">
            <v>1850</v>
          </cell>
          <cell r="D3340">
            <v>1840</v>
          </cell>
          <cell r="H3340">
            <v>1960</v>
          </cell>
          <cell r="I3340">
            <v>-32</v>
          </cell>
          <cell r="J3340">
            <v>1970</v>
          </cell>
          <cell r="K3340">
            <v>-21</v>
          </cell>
          <cell r="L3340">
            <v>1990</v>
          </cell>
          <cell r="M3340">
            <v>-12</v>
          </cell>
          <cell r="N3340">
            <v>1940</v>
          </cell>
          <cell r="O3340">
            <v>-39</v>
          </cell>
          <cell r="P3340">
            <v>52</v>
          </cell>
          <cell r="Q3340">
            <v>62</v>
          </cell>
          <cell r="R3340">
            <v>51</v>
          </cell>
          <cell r="S3340">
            <v>39</v>
          </cell>
          <cell r="V3340">
            <v>1610</v>
          </cell>
          <cell r="W3340">
            <v>1700</v>
          </cell>
          <cell r="X3340">
            <v>1630</v>
          </cell>
          <cell r="Y3340">
            <v>1820</v>
          </cell>
          <cell r="AB3340">
            <v>1786</v>
          </cell>
          <cell r="AC3340">
            <v>1780</v>
          </cell>
          <cell r="AD3340">
            <v>1780</v>
          </cell>
          <cell r="AF3340">
            <v>1740</v>
          </cell>
          <cell r="AI3340">
            <v>1830</v>
          </cell>
          <cell r="AK3340">
            <v>1770</v>
          </cell>
          <cell r="AL3340">
            <v>1870</v>
          </cell>
          <cell r="AN3340">
            <v>1780</v>
          </cell>
          <cell r="AO3340">
            <v>1770</v>
          </cell>
          <cell r="AP3340">
            <v>1800</v>
          </cell>
          <cell r="AQ3340">
            <v>1780</v>
          </cell>
          <cell r="AR3340">
            <v>1680</v>
          </cell>
          <cell r="AS3340">
            <v>1900</v>
          </cell>
          <cell r="AT3340">
            <v>1840</v>
          </cell>
          <cell r="AV3340">
            <v>1860</v>
          </cell>
          <cell r="AW3340">
            <v>1840</v>
          </cell>
          <cell r="AX3340">
            <v>1740</v>
          </cell>
          <cell r="AY3340">
            <v>1900</v>
          </cell>
          <cell r="AZ3340">
            <v>2040</v>
          </cell>
          <cell r="BA3340">
            <v>2050</v>
          </cell>
          <cell r="BB3340">
            <v>2060</v>
          </cell>
          <cell r="BC3340">
            <v>2030</v>
          </cell>
          <cell r="BD3340">
            <v>2070</v>
          </cell>
          <cell r="BE3340">
            <v>2070</v>
          </cell>
          <cell r="BF3340">
            <v>1980</v>
          </cell>
          <cell r="BG3340">
            <v>2054</v>
          </cell>
          <cell r="BH3340">
            <v>2010</v>
          </cell>
          <cell r="BI3340">
            <v>2180</v>
          </cell>
          <cell r="BJ3340">
            <v>2030</v>
          </cell>
          <cell r="BK3340">
            <v>2010</v>
          </cell>
          <cell r="BL3340">
            <v>2020</v>
          </cell>
        </row>
        <row r="3341">
          <cell r="A3341">
            <v>43718</v>
          </cell>
          <cell r="B3341">
            <v>1850</v>
          </cell>
          <cell r="D3341">
            <v>1840</v>
          </cell>
          <cell r="H3341">
            <v>1960</v>
          </cell>
          <cell r="I3341">
            <v>-32</v>
          </cell>
          <cell r="J3341">
            <v>1970</v>
          </cell>
          <cell r="K3341">
            <v>-21</v>
          </cell>
          <cell r="L3341">
            <v>1990</v>
          </cell>
          <cell r="M3341">
            <v>-12</v>
          </cell>
          <cell r="N3341">
            <v>1940</v>
          </cell>
          <cell r="O3341">
            <v>-39</v>
          </cell>
          <cell r="P3341">
            <v>52</v>
          </cell>
          <cell r="Q3341">
            <v>62</v>
          </cell>
          <cell r="R3341">
            <v>51</v>
          </cell>
          <cell r="S3341">
            <v>39</v>
          </cell>
          <cell r="V3341">
            <v>1610</v>
          </cell>
          <cell r="W3341">
            <v>1730</v>
          </cell>
          <cell r="X3341">
            <v>1630</v>
          </cell>
          <cell r="Y3341">
            <v>1820</v>
          </cell>
          <cell r="AB3341">
            <v>1786</v>
          </cell>
          <cell r="AC3341">
            <v>1780</v>
          </cell>
          <cell r="AD3341">
            <v>1780</v>
          </cell>
          <cell r="AF3341">
            <v>1740</v>
          </cell>
          <cell r="AI3341">
            <v>1830</v>
          </cell>
          <cell r="AK3341">
            <v>1770</v>
          </cell>
          <cell r="AL3341">
            <v>1870</v>
          </cell>
          <cell r="AN3341">
            <v>1780</v>
          </cell>
          <cell r="AO3341">
            <v>1770</v>
          </cell>
          <cell r="AP3341">
            <v>1810</v>
          </cell>
          <cell r="AQ3341">
            <v>1780</v>
          </cell>
          <cell r="AR3341">
            <v>1680</v>
          </cell>
          <cell r="AS3341">
            <v>1900</v>
          </cell>
          <cell r="AT3341">
            <v>1840</v>
          </cell>
          <cell r="AV3341">
            <v>1860</v>
          </cell>
          <cell r="AW3341">
            <v>1840</v>
          </cell>
          <cell r="AX3341">
            <v>1740</v>
          </cell>
          <cell r="AY3341">
            <v>1900</v>
          </cell>
          <cell r="AZ3341">
            <v>2040</v>
          </cell>
          <cell r="BA3341">
            <v>2050</v>
          </cell>
          <cell r="BB3341">
            <v>2054</v>
          </cell>
          <cell r="BC3341">
            <v>2030</v>
          </cell>
          <cell r="BD3341">
            <v>2070</v>
          </cell>
          <cell r="BE3341">
            <v>2070</v>
          </cell>
          <cell r="BF3341">
            <v>1980</v>
          </cell>
          <cell r="BG3341">
            <v>2054</v>
          </cell>
          <cell r="BH3341">
            <v>2010</v>
          </cell>
          <cell r="BI3341">
            <v>2180</v>
          </cell>
          <cell r="BJ3341">
            <v>2040</v>
          </cell>
          <cell r="BK3341">
            <v>2020</v>
          </cell>
          <cell r="BL3341">
            <v>2020</v>
          </cell>
        </row>
        <row r="3342">
          <cell r="A3342">
            <v>43719</v>
          </cell>
          <cell r="B3342">
            <v>1850</v>
          </cell>
          <cell r="D3342">
            <v>1840</v>
          </cell>
          <cell r="H3342">
            <v>1960</v>
          </cell>
          <cell r="I3342">
            <v>-32</v>
          </cell>
          <cell r="J3342">
            <v>1980</v>
          </cell>
          <cell r="K3342">
            <v>-11</v>
          </cell>
          <cell r="L3342">
            <v>1990</v>
          </cell>
          <cell r="M3342">
            <v>-12</v>
          </cell>
          <cell r="N3342">
            <v>1950</v>
          </cell>
          <cell r="O3342">
            <v>-29</v>
          </cell>
          <cell r="P3342">
            <v>52</v>
          </cell>
          <cell r="Q3342">
            <v>62</v>
          </cell>
          <cell r="R3342">
            <v>51</v>
          </cell>
          <cell r="S3342">
            <v>39</v>
          </cell>
          <cell r="V3342">
            <v>1610</v>
          </cell>
          <cell r="W3342">
            <v>1730</v>
          </cell>
          <cell r="X3342">
            <v>1630</v>
          </cell>
          <cell r="Y3342">
            <v>1820</v>
          </cell>
          <cell r="AB3342">
            <v>1786</v>
          </cell>
          <cell r="AC3342">
            <v>1780</v>
          </cell>
          <cell r="AD3342">
            <v>1780</v>
          </cell>
          <cell r="AF3342">
            <v>1740</v>
          </cell>
          <cell r="AI3342">
            <v>1830</v>
          </cell>
          <cell r="AK3342">
            <v>1770</v>
          </cell>
          <cell r="AL3342">
            <v>1870</v>
          </cell>
          <cell r="AN3342">
            <v>1780</v>
          </cell>
          <cell r="AO3342">
            <v>1770</v>
          </cell>
          <cell r="AP3342">
            <v>1810</v>
          </cell>
          <cell r="AQ3342">
            <v>1780</v>
          </cell>
          <cell r="AR3342">
            <v>1680</v>
          </cell>
          <cell r="AS3342">
            <v>1900</v>
          </cell>
          <cell r="AT3342">
            <v>1840</v>
          </cell>
          <cell r="AV3342">
            <v>1860</v>
          </cell>
          <cell r="AW3342">
            <v>1840</v>
          </cell>
          <cell r="AX3342">
            <v>1740</v>
          </cell>
          <cell r="AY3342">
            <v>1900</v>
          </cell>
          <cell r="AZ3342">
            <v>2040</v>
          </cell>
          <cell r="BA3342">
            <v>2050</v>
          </cell>
          <cell r="BB3342">
            <v>2054</v>
          </cell>
          <cell r="BC3342">
            <v>2030</v>
          </cell>
          <cell r="BD3342">
            <v>2080</v>
          </cell>
          <cell r="BE3342">
            <v>2070</v>
          </cell>
          <cell r="BF3342">
            <v>1990</v>
          </cell>
          <cell r="BG3342">
            <v>2060</v>
          </cell>
          <cell r="BH3342">
            <v>2030</v>
          </cell>
          <cell r="BI3342">
            <v>2180</v>
          </cell>
          <cell r="BJ3342">
            <v>2040</v>
          </cell>
          <cell r="BK3342">
            <v>2020</v>
          </cell>
          <cell r="BL3342">
            <v>2020</v>
          </cell>
        </row>
        <row r="3343">
          <cell r="A3343">
            <v>43721</v>
          </cell>
          <cell r="B3343">
            <v>1850</v>
          </cell>
          <cell r="D3343">
            <v>1840</v>
          </cell>
          <cell r="H3343">
            <v>1980</v>
          </cell>
          <cell r="I3343">
            <v>-12</v>
          </cell>
          <cell r="J3343">
            <v>1980</v>
          </cell>
          <cell r="K3343">
            <v>-11</v>
          </cell>
          <cell r="L3343">
            <v>1990</v>
          </cell>
          <cell r="M3343">
            <v>-12</v>
          </cell>
          <cell r="N3343">
            <v>1950</v>
          </cell>
          <cell r="O3343">
            <v>-29</v>
          </cell>
          <cell r="P3343">
            <v>52</v>
          </cell>
          <cell r="Q3343">
            <v>62</v>
          </cell>
          <cell r="R3343">
            <v>51</v>
          </cell>
          <cell r="S3343">
            <v>39</v>
          </cell>
          <cell r="V3343">
            <v>1610</v>
          </cell>
          <cell r="W3343">
            <v>1730</v>
          </cell>
          <cell r="X3343">
            <v>1630</v>
          </cell>
          <cell r="Y3343">
            <v>1820</v>
          </cell>
          <cell r="AB3343">
            <v>1786</v>
          </cell>
          <cell r="AC3343">
            <v>1780</v>
          </cell>
          <cell r="AD3343">
            <v>1780</v>
          </cell>
          <cell r="AF3343">
            <v>1740</v>
          </cell>
          <cell r="AI3343">
            <v>1830</v>
          </cell>
          <cell r="AK3343">
            <v>1770</v>
          </cell>
          <cell r="AL3343">
            <v>1860</v>
          </cell>
          <cell r="AN3343">
            <v>1780</v>
          </cell>
          <cell r="AO3343">
            <v>1770</v>
          </cell>
          <cell r="AP3343">
            <v>1810</v>
          </cell>
          <cell r="AQ3343">
            <v>1780</v>
          </cell>
          <cell r="AR3343">
            <v>1680</v>
          </cell>
          <cell r="AS3343">
            <v>1900</v>
          </cell>
          <cell r="AT3343">
            <v>1840</v>
          </cell>
          <cell r="AV3343">
            <v>1860</v>
          </cell>
          <cell r="AW3343">
            <v>1840</v>
          </cell>
          <cell r="AX3343">
            <v>1740</v>
          </cell>
          <cell r="AY3343">
            <v>1900</v>
          </cell>
          <cell r="AZ3343">
            <v>2040</v>
          </cell>
          <cell r="BA3343">
            <v>2050</v>
          </cell>
          <cell r="BB3343">
            <v>2054</v>
          </cell>
          <cell r="BC3343">
            <v>2030</v>
          </cell>
          <cell r="BD3343">
            <v>2080</v>
          </cell>
          <cell r="BE3343">
            <v>2070</v>
          </cell>
          <cell r="BF3343">
            <v>1990</v>
          </cell>
          <cell r="BG3343">
            <v>2060</v>
          </cell>
          <cell r="BH3343">
            <v>2050</v>
          </cell>
          <cell r="BI3343">
            <v>2180</v>
          </cell>
          <cell r="BJ3343">
            <v>2040</v>
          </cell>
          <cell r="BK3343">
            <v>2020</v>
          </cell>
          <cell r="BL3343">
            <v>2020</v>
          </cell>
        </row>
        <row r="3344">
          <cell r="A3344">
            <v>43724</v>
          </cell>
          <cell r="B3344">
            <v>1850</v>
          </cell>
          <cell r="D3344">
            <v>1840</v>
          </cell>
          <cell r="H3344">
            <v>1980</v>
          </cell>
          <cell r="I3344">
            <v>-12</v>
          </cell>
          <cell r="J3344">
            <v>1980</v>
          </cell>
          <cell r="K3344">
            <v>-11</v>
          </cell>
          <cell r="L3344">
            <v>1990</v>
          </cell>
          <cell r="M3344">
            <v>-12</v>
          </cell>
          <cell r="N3344">
            <v>1950</v>
          </cell>
          <cell r="O3344">
            <v>-29</v>
          </cell>
          <cell r="P3344">
            <v>52</v>
          </cell>
          <cell r="Q3344">
            <v>62</v>
          </cell>
          <cell r="R3344">
            <v>51</v>
          </cell>
          <cell r="S3344">
            <v>39</v>
          </cell>
          <cell r="V3344">
            <v>1610</v>
          </cell>
          <cell r="W3344">
            <v>1730</v>
          </cell>
          <cell r="X3344">
            <v>1630</v>
          </cell>
          <cell r="Y3344">
            <v>1820</v>
          </cell>
          <cell r="AB3344">
            <v>1780</v>
          </cell>
          <cell r="AC3344">
            <v>1780</v>
          </cell>
          <cell r="AD3344">
            <v>1780</v>
          </cell>
          <cell r="AF3344">
            <v>1740</v>
          </cell>
          <cell r="AI3344">
            <v>1830</v>
          </cell>
          <cell r="AK3344">
            <v>1770</v>
          </cell>
          <cell r="AL3344">
            <v>1860</v>
          </cell>
          <cell r="AN3344">
            <v>1780</v>
          </cell>
          <cell r="AO3344">
            <v>1770</v>
          </cell>
          <cell r="AP3344">
            <v>1810</v>
          </cell>
          <cell r="AQ3344">
            <v>1780</v>
          </cell>
          <cell r="AR3344">
            <v>1680</v>
          </cell>
          <cell r="AS3344">
            <v>1900</v>
          </cell>
          <cell r="AT3344">
            <v>1840</v>
          </cell>
          <cell r="AV3344">
            <v>1860</v>
          </cell>
          <cell r="AW3344">
            <v>1840</v>
          </cell>
          <cell r="AX3344">
            <v>1740</v>
          </cell>
          <cell r="AY3344">
            <v>1900</v>
          </cell>
          <cell r="AZ3344">
            <v>2040</v>
          </cell>
          <cell r="BA3344">
            <v>2080</v>
          </cell>
          <cell r="BB3344">
            <v>2060</v>
          </cell>
          <cell r="BC3344">
            <v>2040</v>
          </cell>
          <cell r="BD3344">
            <v>2080</v>
          </cell>
          <cell r="BE3344">
            <v>2070</v>
          </cell>
          <cell r="BF3344">
            <v>2010</v>
          </cell>
          <cell r="BG3344">
            <v>2090</v>
          </cell>
          <cell r="BH3344">
            <v>2060</v>
          </cell>
          <cell r="BI3344">
            <v>2180</v>
          </cell>
          <cell r="BJ3344">
            <v>2040</v>
          </cell>
          <cell r="BK3344">
            <v>2020</v>
          </cell>
          <cell r="BL3344">
            <v>2020</v>
          </cell>
        </row>
        <row r="3345">
          <cell r="A3345">
            <v>43725</v>
          </cell>
          <cell r="B3345">
            <v>1850</v>
          </cell>
          <cell r="D3345">
            <v>1840</v>
          </cell>
          <cell r="H3345">
            <v>1980</v>
          </cell>
          <cell r="I3345">
            <v>-12</v>
          </cell>
          <cell r="J3345">
            <v>1980</v>
          </cell>
          <cell r="K3345">
            <v>-11</v>
          </cell>
          <cell r="L3345">
            <v>1990</v>
          </cell>
          <cell r="M3345">
            <v>-12</v>
          </cell>
          <cell r="N3345">
            <v>1950</v>
          </cell>
          <cell r="O3345">
            <v>-29</v>
          </cell>
          <cell r="P3345">
            <v>52</v>
          </cell>
          <cell r="Q3345">
            <v>62</v>
          </cell>
          <cell r="R3345">
            <v>51</v>
          </cell>
          <cell r="S3345">
            <v>39</v>
          </cell>
          <cell r="V3345">
            <v>1610</v>
          </cell>
          <cell r="W3345">
            <v>1730</v>
          </cell>
          <cell r="X3345">
            <v>1630</v>
          </cell>
          <cell r="Y3345">
            <v>1820</v>
          </cell>
          <cell r="AB3345">
            <v>1780</v>
          </cell>
          <cell r="AC3345">
            <v>1780</v>
          </cell>
          <cell r="AD3345">
            <v>1780</v>
          </cell>
          <cell r="AF3345">
            <v>1740</v>
          </cell>
          <cell r="AI3345">
            <v>1830</v>
          </cell>
          <cell r="AK3345">
            <v>1770</v>
          </cell>
          <cell r="AL3345">
            <v>1860</v>
          </cell>
          <cell r="AN3345">
            <v>1780</v>
          </cell>
          <cell r="AO3345">
            <v>1770</v>
          </cell>
          <cell r="AP3345">
            <v>1810</v>
          </cell>
          <cell r="AQ3345">
            <v>1780</v>
          </cell>
          <cell r="AR3345">
            <v>1680</v>
          </cell>
          <cell r="AS3345">
            <v>1900</v>
          </cell>
          <cell r="AT3345">
            <v>1840</v>
          </cell>
          <cell r="AV3345">
            <v>1860</v>
          </cell>
          <cell r="AW3345">
            <v>1840</v>
          </cell>
          <cell r="AX3345">
            <v>1740</v>
          </cell>
          <cell r="AY3345">
            <v>1900</v>
          </cell>
          <cell r="AZ3345">
            <v>2040</v>
          </cell>
          <cell r="BA3345">
            <v>2070</v>
          </cell>
          <cell r="BB3345">
            <v>2060</v>
          </cell>
          <cell r="BC3345">
            <v>2040</v>
          </cell>
          <cell r="BD3345">
            <v>2080</v>
          </cell>
          <cell r="BE3345">
            <v>2070</v>
          </cell>
          <cell r="BF3345">
            <v>2010</v>
          </cell>
          <cell r="BG3345">
            <v>2080</v>
          </cell>
          <cell r="BH3345">
            <v>2040</v>
          </cell>
          <cell r="BI3345">
            <v>2180</v>
          </cell>
          <cell r="BJ3345">
            <v>2040</v>
          </cell>
          <cell r="BK3345">
            <v>2020</v>
          </cell>
          <cell r="BL3345">
            <v>2020</v>
          </cell>
        </row>
        <row r="3346">
          <cell r="A3346">
            <v>43726</v>
          </cell>
          <cell r="B3346">
            <v>1850</v>
          </cell>
          <cell r="D3346">
            <v>1840</v>
          </cell>
          <cell r="H3346">
            <v>1980</v>
          </cell>
          <cell r="I3346">
            <v>-12</v>
          </cell>
          <cell r="J3346">
            <v>1980</v>
          </cell>
          <cell r="K3346">
            <v>-11</v>
          </cell>
          <cell r="L3346">
            <v>1990</v>
          </cell>
          <cell r="M3346">
            <v>-12</v>
          </cell>
          <cell r="N3346">
            <v>1950</v>
          </cell>
          <cell r="O3346">
            <v>-29</v>
          </cell>
          <cell r="P3346">
            <v>52</v>
          </cell>
          <cell r="Q3346">
            <v>62</v>
          </cell>
          <cell r="R3346">
            <v>51</v>
          </cell>
          <cell r="S3346">
            <v>39</v>
          </cell>
          <cell r="V3346">
            <v>1610</v>
          </cell>
          <cell r="W3346">
            <v>1730</v>
          </cell>
          <cell r="X3346">
            <v>1630</v>
          </cell>
          <cell r="Y3346">
            <v>1820</v>
          </cell>
          <cell r="AB3346">
            <v>1776</v>
          </cell>
          <cell r="AC3346">
            <v>1780</v>
          </cell>
          <cell r="AD3346">
            <v>1770</v>
          </cell>
          <cell r="AF3346">
            <v>1740</v>
          </cell>
          <cell r="AI3346">
            <v>1830</v>
          </cell>
          <cell r="AK3346">
            <v>1760</v>
          </cell>
          <cell r="AL3346">
            <v>1860</v>
          </cell>
          <cell r="AN3346">
            <v>1780</v>
          </cell>
          <cell r="AO3346">
            <v>1770</v>
          </cell>
          <cell r="AP3346">
            <v>1810</v>
          </cell>
          <cell r="AQ3346">
            <v>1780</v>
          </cell>
          <cell r="AR3346">
            <v>1680</v>
          </cell>
          <cell r="AS3346">
            <v>1900</v>
          </cell>
          <cell r="AT3346">
            <v>1800</v>
          </cell>
          <cell r="AV3346">
            <v>1860</v>
          </cell>
          <cell r="AW3346">
            <v>1840</v>
          </cell>
          <cell r="AX3346">
            <v>1740</v>
          </cell>
          <cell r="AY3346">
            <v>1900</v>
          </cell>
          <cell r="AZ3346">
            <v>2040</v>
          </cell>
          <cell r="BA3346">
            <v>2060</v>
          </cell>
          <cell r="BB3346">
            <v>2060</v>
          </cell>
          <cell r="BC3346">
            <v>2040</v>
          </cell>
          <cell r="BD3346">
            <v>2080</v>
          </cell>
          <cell r="BE3346">
            <v>2070</v>
          </cell>
          <cell r="BF3346">
            <v>2020</v>
          </cell>
          <cell r="BG3346">
            <v>2070</v>
          </cell>
          <cell r="BH3346">
            <v>2040</v>
          </cell>
          <cell r="BI3346">
            <v>2180</v>
          </cell>
          <cell r="BJ3346">
            <v>2040</v>
          </cell>
          <cell r="BK3346">
            <v>2020</v>
          </cell>
          <cell r="BL3346">
            <v>2020</v>
          </cell>
        </row>
        <row r="3347">
          <cell r="A3347">
            <v>43727</v>
          </cell>
          <cell r="B3347">
            <v>1850</v>
          </cell>
          <cell r="D3347">
            <v>1840</v>
          </cell>
          <cell r="H3347">
            <v>1980</v>
          </cell>
          <cell r="I3347">
            <v>-12</v>
          </cell>
          <cell r="J3347">
            <v>1980</v>
          </cell>
          <cell r="K3347">
            <v>-11</v>
          </cell>
          <cell r="L3347">
            <v>1990</v>
          </cell>
          <cell r="M3347">
            <v>-12</v>
          </cell>
          <cell r="N3347">
            <v>1950</v>
          </cell>
          <cell r="O3347">
            <v>-29</v>
          </cell>
          <cell r="P3347">
            <v>52</v>
          </cell>
          <cell r="Q3347">
            <v>62</v>
          </cell>
          <cell r="R3347">
            <v>51</v>
          </cell>
          <cell r="S3347">
            <v>39</v>
          </cell>
          <cell r="V3347">
            <v>1610</v>
          </cell>
          <cell r="W3347">
            <v>1730</v>
          </cell>
          <cell r="X3347">
            <v>1630</v>
          </cell>
          <cell r="Y3347">
            <v>1820</v>
          </cell>
          <cell r="AB3347">
            <v>1776</v>
          </cell>
          <cell r="AC3347">
            <v>1780</v>
          </cell>
          <cell r="AD3347">
            <v>1760</v>
          </cell>
          <cell r="AF3347">
            <v>1740</v>
          </cell>
          <cell r="AI3347">
            <v>1830</v>
          </cell>
          <cell r="AK3347">
            <v>1760</v>
          </cell>
          <cell r="AL3347">
            <v>1860</v>
          </cell>
          <cell r="AN3347">
            <v>1780</v>
          </cell>
          <cell r="AO3347">
            <v>1770</v>
          </cell>
          <cell r="AP3347">
            <v>1810</v>
          </cell>
          <cell r="AQ3347">
            <v>1780</v>
          </cell>
          <cell r="AR3347">
            <v>1680</v>
          </cell>
          <cell r="AS3347">
            <v>1900</v>
          </cell>
          <cell r="AT3347">
            <v>1800</v>
          </cell>
          <cell r="AV3347">
            <v>1860</v>
          </cell>
          <cell r="AW3347">
            <v>1840</v>
          </cell>
          <cell r="AX3347">
            <v>1740</v>
          </cell>
          <cell r="AY3347">
            <v>1900</v>
          </cell>
          <cell r="AZ3347">
            <v>2040</v>
          </cell>
          <cell r="BA3347">
            <v>2050</v>
          </cell>
          <cell r="BB3347">
            <v>2060</v>
          </cell>
          <cell r="BC3347">
            <v>2040</v>
          </cell>
          <cell r="BD3347">
            <v>2080</v>
          </cell>
          <cell r="BE3347">
            <v>2070</v>
          </cell>
          <cell r="BF3347">
            <v>2020</v>
          </cell>
          <cell r="BG3347">
            <v>2056</v>
          </cell>
          <cell r="BH3347">
            <v>2040</v>
          </cell>
          <cell r="BI3347">
            <v>2180</v>
          </cell>
          <cell r="BJ3347">
            <v>2030</v>
          </cell>
          <cell r="BK3347">
            <v>2010</v>
          </cell>
          <cell r="BL3347">
            <v>2020</v>
          </cell>
        </row>
        <row r="3348">
          <cell r="A3348">
            <v>43728</v>
          </cell>
          <cell r="B3348">
            <v>1850</v>
          </cell>
          <cell r="D3348">
            <v>1840</v>
          </cell>
          <cell r="H3348">
            <v>1980</v>
          </cell>
          <cell r="I3348">
            <v>-12</v>
          </cell>
          <cell r="J3348">
            <v>1980</v>
          </cell>
          <cell r="K3348">
            <v>-11</v>
          </cell>
          <cell r="L3348">
            <v>1990</v>
          </cell>
          <cell r="M3348">
            <v>-12</v>
          </cell>
          <cell r="N3348">
            <v>1950</v>
          </cell>
          <cell r="O3348">
            <v>-29</v>
          </cell>
          <cell r="P3348">
            <v>52</v>
          </cell>
          <cell r="Q3348">
            <v>62</v>
          </cell>
          <cell r="R3348">
            <v>51</v>
          </cell>
          <cell r="S3348">
            <v>39</v>
          </cell>
          <cell r="V3348">
            <v>1610</v>
          </cell>
          <cell r="W3348">
            <v>1730</v>
          </cell>
          <cell r="X3348">
            <v>1630</v>
          </cell>
          <cell r="Y3348">
            <v>1820</v>
          </cell>
          <cell r="AB3348">
            <v>1776</v>
          </cell>
          <cell r="AC3348">
            <v>1780</v>
          </cell>
          <cell r="AD3348">
            <v>1760</v>
          </cell>
          <cell r="AF3348">
            <v>1740</v>
          </cell>
          <cell r="AI3348">
            <v>1830</v>
          </cell>
          <cell r="AK3348">
            <v>1760</v>
          </cell>
          <cell r="AL3348">
            <v>1860</v>
          </cell>
          <cell r="AN3348">
            <v>1780</v>
          </cell>
          <cell r="AO3348">
            <v>1770</v>
          </cell>
          <cell r="AP3348">
            <v>1810</v>
          </cell>
          <cell r="AQ3348">
            <v>1780</v>
          </cell>
          <cell r="AR3348">
            <v>1680</v>
          </cell>
          <cell r="AS3348">
            <v>1900</v>
          </cell>
          <cell r="AT3348">
            <v>1800</v>
          </cell>
          <cell r="AV3348">
            <v>1860</v>
          </cell>
          <cell r="AW3348">
            <v>1840</v>
          </cell>
          <cell r="AX3348">
            <v>1740</v>
          </cell>
          <cell r="AY3348">
            <v>1900</v>
          </cell>
          <cell r="AZ3348">
            <v>2040</v>
          </cell>
          <cell r="BA3348">
            <v>2040</v>
          </cell>
          <cell r="BB3348">
            <v>2060</v>
          </cell>
          <cell r="BC3348">
            <v>2030</v>
          </cell>
          <cell r="BD3348">
            <v>2070</v>
          </cell>
          <cell r="BE3348">
            <v>2060</v>
          </cell>
          <cell r="BF3348">
            <v>2020</v>
          </cell>
          <cell r="BG3348">
            <v>2046</v>
          </cell>
          <cell r="BH3348">
            <v>2040</v>
          </cell>
          <cell r="BI3348">
            <v>2180</v>
          </cell>
          <cell r="BJ3348">
            <v>2030</v>
          </cell>
          <cell r="BK3348">
            <v>2010</v>
          </cell>
          <cell r="BL3348">
            <v>2020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周度</v>
          </cell>
          <cell r="B1" t="str">
            <v>锦州</v>
          </cell>
          <cell r="C1"/>
          <cell r="D1"/>
          <cell r="E1" t="str">
            <v>鲅鱼圈</v>
          </cell>
          <cell r="H1" t="str">
            <v>北良</v>
          </cell>
          <cell r="I1"/>
          <cell r="J1"/>
          <cell r="K1" t="str">
            <v>大窑湾</v>
          </cell>
        </row>
        <row r="2">
          <cell r="A2" t="str">
            <v>date</v>
          </cell>
          <cell r="B2" t="str">
            <v>到货</v>
          </cell>
          <cell r="C2" t="str">
            <v>走货</v>
          </cell>
          <cell r="D2" t="str">
            <v>库存</v>
          </cell>
          <cell r="E2" t="str">
            <v>到货</v>
          </cell>
          <cell r="F2" t="str">
            <v>走货</v>
          </cell>
          <cell r="G2" t="str">
            <v>库存</v>
          </cell>
          <cell r="H2" t="str">
            <v>到货</v>
          </cell>
          <cell r="I2" t="str">
            <v>走货</v>
          </cell>
          <cell r="J2" t="str">
            <v>库存</v>
          </cell>
          <cell r="K2" t="str">
            <v>到货</v>
          </cell>
          <cell r="L2" t="str">
            <v>走货</v>
          </cell>
          <cell r="M2" t="str">
            <v>库存</v>
          </cell>
        </row>
        <row r="3">
          <cell r="A3">
            <v>41642</v>
          </cell>
          <cell r="B3">
            <v>16</v>
          </cell>
          <cell r="C3">
            <v>20</v>
          </cell>
          <cell r="D3">
            <v>100</v>
          </cell>
          <cell r="E3">
            <v>26</v>
          </cell>
          <cell r="F3">
            <v>32</v>
          </cell>
          <cell r="G3">
            <v>120</v>
          </cell>
          <cell r="H3">
            <v>9</v>
          </cell>
          <cell r="I3">
            <v>9</v>
          </cell>
          <cell r="J3">
            <v>40</v>
          </cell>
          <cell r="K3">
            <v>6.9</v>
          </cell>
          <cell r="L3">
            <v>5.2</v>
          </cell>
          <cell r="M3">
            <v>34.1</v>
          </cell>
        </row>
        <row r="4">
          <cell r="A4">
            <v>41649</v>
          </cell>
          <cell r="B4">
            <v>27</v>
          </cell>
          <cell r="C4">
            <v>35</v>
          </cell>
          <cell r="D4">
            <v>92</v>
          </cell>
          <cell r="E4">
            <v>28</v>
          </cell>
          <cell r="F4">
            <v>25</v>
          </cell>
          <cell r="G4">
            <v>123</v>
          </cell>
          <cell r="H4">
            <v>14</v>
          </cell>
          <cell r="I4">
            <v>12</v>
          </cell>
          <cell r="J4">
            <v>39</v>
          </cell>
          <cell r="K4">
            <v>6.9</v>
          </cell>
          <cell r="L4">
            <v>3.4</v>
          </cell>
          <cell r="M4">
            <v>37.6</v>
          </cell>
        </row>
        <row r="5">
          <cell r="A5">
            <v>41656</v>
          </cell>
          <cell r="B5">
            <v>27</v>
          </cell>
          <cell r="C5">
            <v>22</v>
          </cell>
          <cell r="D5">
            <v>97</v>
          </cell>
          <cell r="E5">
            <v>17</v>
          </cell>
          <cell r="F5">
            <v>19</v>
          </cell>
          <cell r="G5">
            <v>124</v>
          </cell>
          <cell r="H5">
            <v>13</v>
          </cell>
          <cell r="I5">
            <v>2</v>
          </cell>
          <cell r="J5">
            <v>50</v>
          </cell>
          <cell r="K5">
            <v>5.4</v>
          </cell>
          <cell r="L5">
            <v>6.3</v>
          </cell>
          <cell r="M5">
            <v>34.700000000000003</v>
          </cell>
        </row>
        <row r="6">
          <cell r="A6">
            <v>41663</v>
          </cell>
          <cell r="B6">
            <v>25</v>
          </cell>
          <cell r="C6">
            <v>20</v>
          </cell>
          <cell r="D6">
            <v>102</v>
          </cell>
          <cell r="E6">
            <v>16</v>
          </cell>
          <cell r="F6">
            <v>26</v>
          </cell>
          <cell r="G6">
            <v>112</v>
          </cell>
          <cell r="H6">
            <v>13</v>
          </cell>
          <cell r="I6">
            <v>2</v>
          </cell>
          <cell r="J6">
            <v>61</v>
          </cell>
          <cell r="K6">
            <v>4.8</v>
          </cell>
          <cell r="L6">
            <v>3.6</v>
          </cell>
          <cell r="M6">
            <v>35.9</v>
          </cell>
        </row>
        <row r="7">
          <cell r="A7">
            <v>41680</v>
          </cell>
          <cell r="B7">
            <v>3.8</v>
          </cell>
          <cell r="C7">
            <v>2.8</v>
          </cell>
          <cell r="D7">
            <v>100</v>
          </cell>
          <cell r="E7">
            <v>2.9</v>
          </cell>
          <cell r="F7">
            <v>1</v>
          </cell>
          <cell r="G7">
            <v>116.3</v>
          </cell>
          <cell r="H7">
            <v>6</v>
          </cell>
          <cell r="I7">
            <v>4</v>
          </cell>
          <cell r="J7">
            <v>63.1</v>
          </cell>
          <cell r="K7">
            <v>1.6</v>
          </cell>
          <cell r="L7">
            <v>3.4</v>
          </cell>
          <cell r="M7">
            <v>32</v>
          </cell>
        </row>
        <row r="8">
          <cell r="A8">
            <v>41684</v>
          </cell>
          <cell r="B8">
            <v>6</v>
          </cell>
          <cell r="C8">
            <v>19</v>
          </cell>
          <cell r="D8">
            <v>94</v>
          </cell>
          <cell r="E8">
            <v>1</v>
          </cell>
          <cell r="F8">
            <v>5.8</v>
          </cell>
          <cell r="G8">
            <v>114</v>
          </cell>
          <cell r="H8">
            <v>7</v>
          </cell>
          <cell r="I8">
            <v>3</v>
          </cell>
          <cell r="J8">
            <v>65</v>
          </cell>
          <cell r="K8">
            <v>3.4</v>
          </cell>
          <cell r="L8">
            <v>1.3</v>
          </cell>
          <cell r="M8">
            <v>31.8</v>
          </cell>
        </row>
        <row r="9">
          <cell r="A9">
            <v>41691</v>
          </cell>
          <cell r="B9">
            <v>20</v>
          </cell>
          <cell r="C9">
            <v>20</v>
          </cell>
          <cell r="D9">
            <v>94</v>
          </cell>
          <cell r="E9">
            <v>8</v>
          </cell>
          <cell r="F9">
            <v>6</v>
          </cell>
          <cell r="G9">
            <v>108</v>
          </cell>
          <cell r="H9">
            <v>7.2</v>
          </cell>
          <cell r="I9">
            <v>4</v>
          </cell>
          <cell r="J9">
            <v>67.3</v>
          </cell>
          <cell r="K9">
            <v>2.2999999999999998</v>
          </cell>
          <cell r="L9">
            <v>2.5</v>
          </cell>
          <cell r="M9">
            <v>31.6</v>
          </cell>
        </row>
        <row r="10">
          <cell r="A10">
            <v>41698</v>
          </cell>
          <cell r="B10">
            <v>15</v>
          </cell>
          <cell r="C10">
            <v>16</v>
          </cell>
          <cell r="D10">
            <v>89</v>
          </cell>
          <cell r="E10">
            <v>10</v>
          </cell>
          <cell r="F10">
            <v>3.6</v>
          </cell>
          <cell r="G10">
            <v>114</v>
          </cell>
          <cell r="H10">
            <v>6</v>
          </cell>
          <cell r="I10">
            <v>10</v>
          </cell>
          <cell r="J10">
            <v>65.3</v>
          </cell>
          <cell r="K10">
            <v>2.6</v>
          </cell>
          <cell r="L10">
            <v>0.9</v>
          </cell>
          <cell r="M10">
            <v>33.1</v>
          </cell>
        </row>
        <row r="11">
          <cell r="A11">
            <v>41705</v>
          </cell>
          <cell r="B11">
            <v>15</v>
          </cell>
          <cell r="C11">
            <v>10.1</v>
          </cell>
          <cell r="D11">
            <v>106</v>
          </cell>
          <cell r="E11">
            <v>9</v>
          </cell>
          <cell r="F11">
            <v>15</v>
          </cell>
          <cell r="G11">
            <v>108</v>
          </cell>
          <cell r="H11">
            <v>7</v>
          </cell>
          <cell r="I11">
            <v>5</v>
          </cell>
          <cell r="J11">
            <v>67.3</v>
          </cell>
          <cell r="K11">
            <v>1.4</v>
          </cell>
          <cell r="L11">
            <v>0.5</v>
          </cell>
          <cell r="M11">
            <v>34</v>
          </cell>
        </row>
        <row r="12">
          <cell r="A12">
            <v>41712</v>
          </cell>
          <cell r="B12">
            <v>7.5</v>
          </cell>
          <cell r="C12">
            <v>23.2</v>
          </cell>
          <cell r="D12">
            <v>110</v>
          </cell>
          <cell r="E12">
            <v>17.5</v>
          </cell>
          <cell r="F12">
            <v>9.5</v>
          </cell>
          <cell r="G12">
            <v>116</v>
          </cell>
          <cell r="H12">
            <v>6</v>
          </cell>
          <cell r="I12">
            <v>5.5</v>
          </cell>
          <cell r="J12">
            <v>67.8</v>
          </cell>
          <cell r="K12">
            <v>2.4</v>
          </cell>
          <cell r="L12">
            <v>5.5</v>
          </cell>
          <cell r="M12">
            <v>34.4</v>
          </cell>
        </row>
        <row r="13">
          <cell r="A13">
            <v>41719</v>
          </cell>
          <cell r="B13">
            <v>12.1</v>
          </cell>
          <cell r="C13">
            <v>6</v>
          </cell>
          <cell r="D13">
            <v>126</v>
          </cell>
          <cell r="E13">
            <v>11</v>
          </cell>
          <cell r="F13">
            <v>11</v>
          </cell>
          <cell r="G13">
            <v>116</v>
          </cell>
          <cell r="H13">
            <v>4.4000000000000004</v>
          </cell>
          <cell r="I13">
            <v>4.3</v>
          </cell>
          <cell r="J13">
            <v>67.900000000000006</v>
          </cell>
          <cell r="K13">
            <v>3</v>
          </cell>
          <cell r="L13">
            <v>1</v>
          </cell>
          <cell r="M13">
            <v>36.4</v>
          </cell>
        </row>
        <row r="14">
          <cell r="A14">
            <v>41726</v>
          </cell>
          <cell r="B14">
            <v>26</v>
          </cell>
          <cell r="C14">
            <v>28</v>
          </cell>
          <cell r="D14">
            <v>128</v>
          </cell>
          <cell r="E14">
            <v>12</v>
          </cell>
          <cell r="F14">
            <v>11</v>
          </cell>
          <cell r="G14">
            <v>117</v>
          </cell>
          <cell r="H14">
            <v>3</v>
          </cell>
          <cell r="I14">
            <v>3</v>
          </cell>
          <cell r="J14">
            <v>70.599999999999994</v>
          </cell>
          <cell r="K14">
            <v>1.6</v>
          </cell>
          <cell r="L14">
            <v>4.4000000000000004</v>
          </cell>
          <cell r="M14">
            <v>33.6</v>
          </cell>
        </row>
        <row r="15">
          <cell r="A15">
            <v>41733</v>
          </cell>
          <cell r="B15">
            <v>21</v>
          </cell>
          <cell r="C15">
            <v>22</v>
          </cell>
          <cell r="D15">
            <v>127</v>
          </cell>
          <cell r="E15">
            <v>5.0999999999999996</v>
          </cell>
          <cell r="F15">
            <v>9.6</v>
          </cell>
          <cell r="G15">
            <v>112.5</v>
          </cell>
          <cell r="H15">
            <v>3</v>
          </cell>
          <cell r="I15">
            <v>5.3</v>
          </cell>
          <cell r="J15">
            <v>65.3</v>
          </cell>
          <cell r="K15">
            <v>1.5</v>
          </cell>
          <cell r="L15">
            <v>4.3</v>
          </cell>
          <cell r="M15">
            <v>30.8</v>
          </cell>
        </row>
        <row r="16">
          <cell r="A16">
            <v>41740</v>
          </cell>
          <cell r="B16">
            <v>21</v>
          </cell>
          <cell r="C16">
            <v>16</v>
          </cell>
          <cell r="D16">
            <v>138</v>
          </cell>
          <cell r="E16">
            <v>5.2</v>
          </cell>
          <cell r="F16">
            <v>9</v>
          </cell>
          <cell r="G16">
            <v>108.7</v>
          </cell>
          <cell r="H16">
            <v>6.2</v>
          </cell>
          <cell r="I16">
            <v>7.4</v>
          </cell>
          <cell r="J16">
            <v>67.900000000000006</v>
          </cell>
          <cell r="K16">
            <v>1.7</v>
          </cell>
          <cell r="L16">
            <v>0.9</v>
          </cell>
          <cell r="M16">
            <v>31.6</v>
          </cell>
        </row>
        <row r="17">
          <cell r="A17">
            <v>41747</v>
          </cell>
          <cell r="B17">
            <v>18</v>
          </cell>
          <cell r="C17">
            <v>13</v>
          </cell>
          <cell r="D17">
            <v>143</v>
          </cell>
          <cell r="E17">
            <v>6.2</v>
          </cell>
          <cell r="F17">
            <v>6.9</v>
          </cell>
          <cell r="G17">
            <v>108</v>
          </cell>
          <cell r="H17">
            <v>4.2</v>
          </cell>
          <cell r="I17">
            <v>7.25</v>
          </cell>
          <cell r="J17">
            <v>64.8</v>
          </cell>
          <cell r="K17">
            <v>0.6</v>
          </cell>
          <cell r="L17">
            <v>0.8</v>
          </cell>
          <cell r="M17">
            <v>31.4</v>
          </cell>
        </row>
        <row r="18">
          <cell r="A18">
            <v>41754</v>
          </cell>
          <cell r="B18">
            <v>9</v>
          </cell>
          <cell r="C18">
            <v>22</v>
          </cell>
          <cell r="D18">
            <v>130</v>
          </cell>
          <cell r="E18">
            <v>12.9</v>
          </cell>
          <cell r="F18">
            <v>13.9</v>
          </cell>
          <cell r="G18">
            <v>120</v>
          </cell>
          <cell r="H18">
            <v>3</v>
          </cell>
          <cell r="I18">
            <v>4.3</v>
          </cell>
          <cell r="J18">
            <v>63.5</v>
          </cell>
          <cell r="K18">
            <v>0.1</v>
          </cell>
          <cell r="L18">
            <v>4.7</v>
          </cell>
          <cell r="M18">
            <v>26.8</v>
          </cell>
        </row>
        <row r="19">
          <cell r="A19">
            <v>41761</v>
          </cell>
          <cell r="B19">
            <v>5</v>
          </cell>
          <cell r="C19">
            <v>17</v>
          </cell>
          <cell r="D19">
            <v>118</v>
          </cell>
          <cell r="E19">
            <v>4</v>
          </cell>
          <cell r="F19">
            <v>12</v>
          </cell>
          <cell r="G19">
            <v>112</v>
          </cell>
          <cell r="H19">
            <v>2</v>
          </cell>
          <cell r="I19">
            <v>23</v>
          </cell>
          <cell r="J19">
            <v>42.5</v>
          </cell>
          <cell r="K19">
            <v>1.1000000000000001</v>
          </cell>
          <cell r="L19">
            <v>6</v>
          </cell>
          <cell r="M19">
            <v>21.9</v>
          </cell>
        </row>
        <row r="20">
          <cell r="A20">
            <v>41768</v>
          </cell>
          <cell r="B20">
            <v>4</v>
          </cell>
          <cell r="C20">
            <v>6</v>
          </cell>
          <cell r="D20">
            <v>116</v>
          </cell>
          <cell r="E20">
            <v>6</v>
          </cell>
          <cell r="F20">
            <v>8</v>
          </cell>
          <cell r="G20">
            <v>110</v>
          </cell>
          <cell r="H20">
            <v>1.5</v>
          </cell>
          <cell r="I20">
            <v>6</v>
          </cell>
          <cell r="J20">
            <v>38</v>
          </cell>
          <cell r="K20">
            <v>0.1</v>
          </cell>
          <cell r="L20">
            <v>5</v>
          </cell>
          <cell r="M20">
            <v>17</v>
          </cell>
        </row>
        <row r="21">
          <cell r="A21">
            <v>41775</v>
          </cell>
          <cell r="B21">
            <v>6</v>
          </cell>
          <cell r="C21">
            <v>16</v>
          </cell>
          <cell r="D21">
            <v>106</v>
          </cell>
          <cell r="E21">
            <v>7</v>
          </cell>
          <cell r="F21">
            <v>22</v>
          </cell>
          <cell r="G21">
            <v>95</v>
          </cell>
          <cell r="H21">
            <v>1.8</v>
          </cell>
          <cell r="I21">
            <v>2.8</v>
          </cell>
          <cell r="J21">
            <v>37</v>
          </cell>
          <cell r="K21">
            <v>0</v>
          </cell>
          <cell r="L21">
            <v>4</v>
          </cell>
          <cell r="M21">
            <v>13</v>
          </cell>
        </row>
        <row r="22">
          <cell r="A22">
            <v>41782</v>
          </cell>
          <cell r="B22">
            <v>7</v>
          </cell>
          <cell r="C22">
            <v>6</v>
          </cell>
          <cell r="D22">
            <v>107</v>
          </cell>
          <cell r="E22">
            <v>2.5</v>
          </cell>
          <cell r="F22">
            <v>12</v>
          </cell>
          <cell r="G22">
            <v>85.5</v>
          </cell>
          <cell r="H22">
            <v>0</v>
          </cell>
          <cell r="I22">
            <v>13</v>
          </cell>
          <cell r="J22">
            <v>24</v>
          </cell>
          <cell r="K22">
            <v>0</v>
          </cell>
          <cell r="L22">
            <v>2</v>
          </cell>
          <cell r="M22">
            <v>11</v>
          </cell>
        </row>
        <row r="23">
          <cell r="A23">
            <v>41789</v>
          </cell>
          <cell r="B23">
            <v>17</v>
          </cell>
          <cell r="C23">
            <v>8</v>
          </cell>
          <cell r="D23">
            <v>116</v>
          </cell>
          <cell r="E23">
            <v>3</v>
          </cell>
          <cell r="F23">
            <v>9</v>
          </cell>
          <cell r="G23">
            <v>79.5</v>
          </cell>
          <cell r="H23">
            <v>4</v>
          </cell>
          <cell r="I23">
            <v>8</v>
          </cell>
          <cell r="J23">
            <v>20</v>
          </cell>
          <cell r="K23">
            <v>0.4</v>
          </cell>
          <cell r="L23">
            <v>1.6</v>
          </cell>
          <cell r="M23">
            <v>9.8000000000000007</v>
          </cell>
        </row>
        <row r="24">
          <cell r="A24">
            <v>41796</v>
          </cell>
          <cell r="B24">
            <v>12</v>
          </cell>
          <cell r="C24">
            <v>14</v>
          </cell>
          <cell r="D24">
            <v>114</v>
          </cell>
          <cell r="E24">
            <v>16</v>
          </cell>
          <cell r="F24">
            <v>8</v>
          </cell>
          <cell r="G24">
            <v>87.5</v>
          </cell>
          <cell r="H24">
            <v>3</v>
          </cell>
          <cell r="I24">
            <v>7</v>
          </cell>
          <cell r="J24">
            <v>10</v>
          </cell>
          <cell r="K24">
            <v>0.3</v>
          </cell>
          <cell r="L24">
            <v>2.5</v>
          </cell>
          <cell r="M24">
            <v>7.6</v>
          </cell>
        </row>
        <row r="25">
          <cell r="A25">
            <v>41803</v>
          </cell>
          <cell r="B25">
            <v>22</v>
          </cell>
          <cell r="C25">
            <v>15</v>
          </cell>
          <cell r="D25">
            <v>121</v>
          </cell>
          <cell r="E25">
            <v>9.5</v>
          </cell>
          <cell r="F25">
            <v>15</v>
          </cell>
          <cell r="G25">
            <v>82</v>
          </cell>
          <cell r="H25">
            <v>6</v>
          </cell>
          <cell r="I25">
            <v>6</v>
          </cell>
          <cell r="J25">
            <v>10</v>
          </cell>
          <cell r="K25">
            <v>0</v>
          </cell>
          <cell r="L25">
            <v>1.3</v>
          </cell>
          <cell r="M25">
            <v>6.3</v>
          </cell>
        </row>
        <row r="26">
          <cell r="A26">
            <v>41810</v>
          </cell>
          <cell r="B26">
            <v>19</v>
          </cell>
          <cell r="C26">
            <v>17</v>
          </cell>
          <cell r="D26">
            <v>123</v>
          </cell>
          <cell r="E26">
            <v>17</v>
          </cell>
          <cell r="F26">
            <v>16</v>
          </cell>
          <cell r="G26">
            <v>83</v>
          </cell>
          <cell r="H26">
            <v>7.3</v>
          </cell>
          <cell r="I26">
            <v>8.4</v>
          </cell>
          <cell r="J26">
            <v>9</v>
          </cell>
          <cell r="K26">
            <v>0</v>
          </cell>
          <cell r="L26">
            <v>2.6</v>
          </cell>
          <cell r="M26">
            <v>3.7</v>
          </cell>
        </row>
        <row r="27">
          <cell r="A27">
            <v>41816</v>
          </cell>
          <cell r="B27">
            <v>1</v>
          </cell>
          <cell r="C27">
            <v>17</v>
          </cell>
          <cell r="D27">
            <v>107</v>
          </cell>
          <cell r="E27">
            <v>1.3</v>
          </cell>
          <cell r="F27">
            <v>6</v>
          </cell>
          <cell r="G27">
            <v>78.3</v>
          </cell>
          <cell r="H27">
            <v>3</v>
          </cell>
          <cell r="I27">
            <v>5</v>
          </cell>
          <cell r="J27">
            <v>7</v>
          </cell>
          <cell r="K27">
            <v>0</v>
          </cell>
          <cell r="L27">
            <v>1.7</v>
          </cell>
          <cell r="M27">
            <v>2</v>
          </cell>
        </row>
        <row r="28">
          <cell r="A28">
            <v>41823</v>
          </cell>
          <cell r="B28">
            <v>5</v>
          </cell>
          <cell r="C28">
            <v>0</v>
          </cell>
          <cell r="D28">
            <v>102</v>
          </cell>
          <cell r="E28">
            <v>5.5</v>
          </cell>
          <cell r="F28">
            <v>0.8</v>
          </cell>
          <cell r="G28">
            <v>83</v>
          </cell>
          <cell r="H28">
            <v>4</v>
          </cell>
          <cell r="I28">
            <v>2</v>
          </cell>
          <cell r="J28">
            <v>14</v>
          </cell>
          <cell r="K28">
            <v>0.8</v>
          </cell>
          <cell r="L28">
            <v>0.6</v>
          </cell>
          <cell r="M28">
            <v>2.2000000000000002</v>
          </cell>
        </row>
        <row r="29">
          <cell r="A29">
            <v>41831</v>
          </cell>
          <cell r="B29">
            <v>4</v>
          </cell>
          <cell r="C29">
            <v>11</v>
          </cell>
          <cell r="D29">
            <v>105</v>
          </cell>
          <cell r="E29">
            <v>8.9</v>
          </cell>
          <cell r="F29">
            <v>2.2000000000000002</v>
          </cell>
          <cell r="G29">
            <v>89.7</v>
          </cell>
          <cell r="H29">
            <v>6</v>
          </cell>
          <cell r="I29">
            <v>3</v>
          </cell>
          <cell r="J29">
            <v>17</v>
          </cell>
          <cell r="K29">
            <v>1.5</v>
          </cell>
          <cell r="L29">
            <v>0.9</v>
          </cell>
          <cell r="M29">
            <v>2.8</v>
          </cell>
        </row>
        <row r="30">
          <cell r="A30">
            <v>41838</v>
          </cell>
          <cell r="B30">
            <v>8</v>
          </cell>
          <cell r="C30">
            <v>8</v>
          </cell>
          <cell r="D30">
            <v>105</v>
          </cell>
          <cell r="E30">
            <v>8</v>
          </cell>
          <cell r="F30">
            <v>13</v>
          </cell>
          <cell r="G30">
            <v>80.7</v>
          </cell>
          <cell r="H30">
            <v>6.5</v>
          </cell>
          <cell r="I30">
            <v>3.9</v>
          </cell>
          <cell r="J30">
            <v>20.2</v>
          </cell>
          <cell r="K30">
            <v>1.4</v>
          </cell>
          <cell r="L30">
            <v>3</v>
          </cell>
          <cell r="M30">
            <v>1.2</v>
          </cell>
        </row>
        <row r="31">
          <cell r="A31">
            <v>41845</v>
          </cell>
          <cell r="B31">
            <v>7</v>
          </cell>
          <cell r="C31">
            <v>9</v>
          </cell>
          <cell r="D31">
            <v>107</v>
          </cell>
          <cell r="E31">
            <v>10.9</v>
          </cell>
          <cell r="F31">
            <v>14</v>
          </cell>
          <cell r="G31">
            <v>77.599999999999994</v>
          </cell>
          <cell r="H31">
            <v>6.5</v>
          </cell>
          <cell r="I31">
            <v>6.5</v>
          </cell>
          <cell r="J31">
            <v>20.2</v>
          </cell>
          <cell r="K31">
            <v>1.7</v>
          </cell>
          <cell r="L31">
            <v>0.8</v>
          </cell>
          <cell r="M31">
            <v>2.1</v>
          </cell>
        </row>
        <row r="32">
          <cell r="A32">
            <v>41852</v>
          </cell>
          <cell r="B32">
            <v>6</v>
          </cell>
          <cell r="C32">
            <v>8.5</v>
          </cell>
          <cell r="D32">
            <v>104.5</v>
          </cell>
          <cell r="E32">
            <v>13.3</v>
          </cell>
          <cell r="F32">
            <v>16.899999999999999</v>
          </cell>
          <cell r="G32">
            <v>74</v>
          </cell>
          <cell r="H32">
            <v>5.4</v>
          </cell>
          <cell r="I32">
            <v>1.8</v>
          </cell>
          <cell r="J32">
            <v>23.8</v>
          </cell>
          <cell r="K32">
            <v>2</v>
          </cell>
          <cell r="L32">
            <v>0.9</v>
          </cell>
          <cell r="M32">
            <v>3.2</v>
          </cell>
        </row>
        <row r="33">
          <cell r="A33">
            <v>41859</v>
          </cell>
          <cell r="B33">
            <v>9</v>
          </cell>
          <cell r="C33">
            <v>8</v>
          </cell>
          <cell r="D33">
            <v>105</v>
          </cell>
          <cell r="E33">
            <v>9</v>
          </cell>
          <cell r="F33">
            <v>13</v>
          </cell>
          <cell r="G33">
            <v>70</v>
          </cell>
          <cell r="H33">
            <v>5.6</v>
          </cell>
          <cell r="I33">
            <v>10.4</v>
          </cell>
          <cell r="J33">
            <v>17.8</v>
          </cell>
          <cell r="K33">
            <v>3.7</v>
          </cell>
          <cell r="L33">
            <v>2.9</v>
          </cell>
          <cell r="M33">
            <v>4.5</v>
          </cell>
        </row>
        <row r="34">
          <cell r="A34">
            <v>41866</v>
          </cell>
          <cell r="B34">
            <v>5.6</v>
          </cell>
          <cell r="C34">
            <v>10</v>
          </cell>
          <cell r="D34">
            <v>100.6</v>
          </cell>
          <cell r="E34">
            <v>12.6</v>
          </cell>
          <cell r="F34">
            <v>11.5</v>
          </cell>
          <cell r="G34">
            <v>67</v>
          </cell>
          <cell r="H34">
            <v>8.1</v>
          </cell>
          <cell r="I34">
            <v>6.2</v>
          </cell>
          <cell r="J34">
            <v>19.7</v>
          </cell>
          <cell r="K34">
            <v>2.1</v>
          </cell>
          <cell r="L34">
            <v>2.6</v>
          </cell>
          <cell r="M34">
            <v>4</v>
          </cell>
        </row>
        <row r="35">
          <cell r="A35">
            <v>41873</v>
          </cell>
          <cell r="B35">
            <v>6.3</v>
          </cell>
          <cell r="C35">
            <v>8</v>
          </cell>
          <cell r="D35">
            <v>98.9</v>
          </cell>
          <cell r="E35">
            <v>14.8</v>
          </cell>
          <cell r="F35">
            <v>18</v>
          </cell>
          <cell r="G35">
            <v>63.8</v>
          </cell>
          <cell r="H35">
            <v>10</v>
          </cell>
          <cell r="I35">
            <v>13</v>
          </cell>
          <cell r="J35">
            <v>16.7</v>
          </cell>
          <cell r="K35">
            <v>2.5</v>
          </cell>
          <cell r="L35">
            <v>1.7</v>
          </cell>
          <cell r="M35">
            <v>4.8</v>
          </cell>
        </row>
        <row r="36">
          <cell r="A36">
            <v>41880</v>
          </cell>
          <cell r="B36">
            <v>8.1</v>
          </cell>
          <cell r="C36">
            <v>9.5</v>
          </cell>
          <cell r="D36">
            <v>97.5</v>
          </cell>
          <cell r="E36">
            <v>18.7</v>
          </cell>
          <cell r="F36">
            <v>13.5</v>
          </cell>
          <cell r="G36">
            <v>69</v>
          </cell>
          <cell r="H36">
            <v>8.3000000000000007</v>
          </cell>
          <cell r="I36">
            <v>8.1</v>
          </cell>
          <cell r="J36">
            <v>16.899999999999999</v>
          </cell>
          <cell r="K36">
            <v>2.5</v>
          </cell>
          <cell r="L36">
            <v>2</v>
          </cell>
          <cell r="M36">
            <v>5.3</v>
          </cell>
        </row>
        <row r="37">
          <cell r="A37">
            <v>41887</v>
          </cell>
          <cell r="B37">
            <v>6.5</v>
          </cell>
          <cell r="C37">
            <v>1</v>
          </cell>
          <cell r="D37">
            <v>100</v>
          </cell>
          <cell r="E37">
            <v>10.8</v>
          </cell>
          <cell r="F37">
            <v>9.8000000000000007</v>
          </cell>
          <cell r="G37">
            <v>70</v>
          </cell>
          <cell r="H37">
            <v>8.1</v>
          </cell>
          <cell r="I37">
            <v>7.6</v>
          </cell>
          <cell r="J37">
            <v>17.399999999999999</v>
          </cell>
          <cell r="K37">
            <v>2.1</v>
          </cell>
          <cell r="L37">
            <v>2.2000000000000002</v>
          </cell>
          <cell r="M37">
            <v>5.2</v>
          </cell>
        </row>
        <row r="38">
          <cell r="A38">
            <v>41894</v>
          </cell>
          <cell r="B38">
            <v>3</v>
          </cell>
          <cell r="C38">
            <v>16</v>
          </cell>
          <cell r="D38">
            <v>90</v>
          </cell>
          <cell r="E38">
            <v>12.8</v>
          </cell>
          <cell r="F38">
            <v>22.8</v>
          </cell>
          <cell r="G38">
            <v>60</v>
          </cell>
          <cell r="H38">
            <v>7</v>
          </cell>
          <cell r="I38">
            <v>2.6</v>
          </cell>
          <cell r="J38">
            <v>21.8</v>
          </cell>
          <cell r="K38">
            <v>2.9</v>
          </cell>
          <cell r="L38">
            <v>1.9</v>
          </cell>
          <cell r="M38">
            <v>6.2</v>
          </cell>
        </row>
        <row r="39">
          <cell r="A39">
            <v>41901</v>
          </cell>
          <cell r="B39">
            <v>11</v>
          </cell>
          <cell r="C39">
            <v>13</v>
          </cell>
          <cell r="D39">
            <v>88</v>
          </cell>
          <cell r="E39">
            <v>19</v>
          </cell>
          <cell r="F39">
            <v>12</v>
          </cell>
          <cell r="G39">
            <v>67</v>
          </cell>
          <cell r="H39">
            <v>10.7</v>
          </cell>
          <cell r="I39">
            <v>6.8</v>
          </cell>
          <cell r="J39">
            <v>25.7</v>
          </cell>
          <cell r="K39">
            <v>0.79999999999999905</v>
          </cell>
          <cell r="L39">
            <v>2.4</v>
          </cell>
          <cell r="M39">
            <v>4.5999999999999996</v>
          </cell>
        </row>
        <row r="40">
          <cell r="A40">
            <v>41908</v>
          </cell>
          <cell r="B40">
            <v>14</v>
          </cell>
          <cell r="C40">
            <v>15</v>
          </cell>
          <cell r="D40">
            <v>87</v>
          </cell>
          <cell r="E40">
            <v>23</v>
          </cell>
          <cell r="F40">
            <v>19</v>
          </cell>
          <cell r="G40">
            <v>71</v>
          </cell>
          <cell r="H40">
            <v>11</v>
          </cell>
          <cell r="I40">
            <v>7</v>
          </cell>
          <cell r="J40">
            <v>29.7</v>
          </cell>
          <cell r="K40">
            <v>1.1000000000000001</v>
          </cell>
          <cell r="L40">
            <v>0.6</v>
          </cell>
          <cell r="M40">
            <v>5.0999999999999996</v>
          </cell>
        </row>
        <row r="41">
          <cell r="A41">
            <v>41915</v>
          </cell>
          <cell r="B41">
            <v>12</v>
          </cell>
          <cell r="C41">
            <v>5</v>
          </cell>
          <cell r="D41">
            <v>94</v>
          </cell>
          <cell r="E41">
            <v>12</v>
          </cell>
          <cell r="F41">
            <v>14.2</v>
          </cell>
          <cell r="G41">
            <v>68.8</v>
          </cell>
          <cell r="H41">
            <v>6.8</v>
          </cell>
          <cell r="I41">
            <v>11.7</v>
          </cell>
          <cell r="J41">
            <v>24.8</v>
          </cell>
          <cell r="K41">
            <v>1.2</v>
          </cell>
          <cell r="L41">
            <v>1.4</v>
          </cell>
          <cell r="M41">
            <v>4.8</v>
          </cell>
        </row>
        <row r="42">
          <cell r="A42">
            <v>41922</v>
          </cell>
          <cell r="B42">
            <v>8</v>
          </cell>
          <cell r="C42">
            <v>14</v>
          </cell>
          <cell r="D42">
            <v>88</v>
          </cell>
          <cell r="E42">
            <v>9</v>
          </cell>
          <cell r="F42">
            <v>16.5</v>
          </cell>
          <cell r="G42">
            <v>61.3</v>
          </cell>
          <cell r="H42">
            <v>3.5</v>
          </cell>
          <cell r="I42">
            <v>4.5999999999999996</v>
          </cell>
          <cell r="J42">
            <v>23.7</v>
          </cell>
          <cell r="K42">
            <v>1.4</v>
          </cell>
          <cell r="L42">
            <v>1.5</v>
          </cell>
          <cell r="M42">
            <v>4.7</v>
          </cell>
        </row>
        <row r="43">
          <cell r="A43">
            <v>41929</v>
          </cell>
          <cell r="B43">
            <v>13</v>
          </cell>
          <cell r="C43">
            <v>12</v>
          </cell>
          <cell r="D43">
            <v>89</v>
          </cell>
          <cell r="E43">
            <v>18.7</v>
          </cell>
          <cell r="F43">
            <v>6.5</v>
          </cell>
          <cell r="G43">
            <v>73.5</v>
          </cell>
          <cell r="H43">
            <v>1.5</v>
          </cell>
          <cell r="I43">
            <v>5.2</v>
          </cell>
          <cell r="J43">
            <v>20</v>
          </cell>
          <cell r="K43">
            <v>1.5</v>
          </cell>
          <cell r="L43">
            <v>1.5</v>
          </cell>
          <cell r="M43">
            <v>4.7</v>
          </cell>
        </row>
        <row r="44">
          <cell r="A44">
            <v>41936</v>
          </cell>
          <cell r="B44">
            <v>17</v>
          </cell>
          <cell r="C44">
            <v>11</v>
          </cell>
          <cell r="D44">
            <v>95</v>
          </cell>
          <cell r="E44">
            <v>18</v>
          </cell>
          <cell r="F44">
            <v>12.5</v>
          </cell>
          <cell r="G44">
            <v>79</v>
          </cell>
          <cell r="H44">
            <v>4.2</v>
          </cell>
          <cell r="I44">
            <v>1.5</v>
          </cell>
          <cell r="J44">
            <v>22.7</v>
          </cell>
          <cell r="K44">
            <v>1</v>
          </cell>
          <cell r="L44">
            <v>0</v>
          </cell>
          <cell r="M44">
            <v>5.7</v>
          </cell>
        </row>
        <row r="45">
          <cell r="A45">
            <v>41943</v>
          </cell>
          <cell r="B45">
            <v>17</v>
          </cell>
          <cell r="C45">
            <v>14</v>
          </cell>
          <cell r="D45">
            <v>114</v>
          </cell>
          <cell r="E45">
            <v>22.3</v>
          </cell>
          <cell r="F45">
            <v>9.3000000000000007</v>
          </cell>
          <cell r="G45">
            <v>92</v>
          </cell>
          <cell r="H45">
            <v>16</v>
          </cell>
          <cell r="I45">
            <v>0.3</v>
          </cell>
          <cell r="J45">
            <v>27.7</v>
          </cell>
          <cell r="K45">
            <v>0.4</v>
          </cell>
          <cell r="L45">
            <v>0</v>
          </cell>
          <cell r="M45">
            <v>6.1</v>
          </cell>
        </row>
        <row r="46">
          <cell r="A46">
            <v>41950</v>
          </cell>
          <cell r="B46">
            <v>30</v>
          </cell>
          <cell r="C46">
            <v>28</v>
          </cell>
          <cell r="D46">
            <v>116</v>
          </cell>
          <cell r="E46">
            <v>33.299999999999997</v>
          </cell>
          <cell r="F46">
            <v>16.3</v>
          </cell>
          <cell r="G46">
            <v>109</v>
          </cell>
          <cell r="H46">
            <v>4.5</v>
          </cell>
          <cell r="I46">
            <v>5.2</v>
          </cell>
          <cell r="J46">
            <v>27</v>
          </cell>
          <cell r="K46">
            <v>2</v>
          </cell>
          <cell r="L46">
            <v>0</v>
          </cell>
          <cell r="M46">
            <v>8.1</v>
          </cell>
        </row>
        <row r="47">
          <cell r="A47">
            <v>41957</v>
          </cell>
          <cell r="B47">
            <v>31</v>
          </cell>
          <cell r="C47">
            <v>19</v>
          </cell>
          <cell r="D47">
            <v>128</v>
          </cell>
          <cell r="E47">
            <v>34</v>
          </cell>
          <cell r="F47">
            <v>14</v>
          </cell>
          <cell r="G47">
            <v>129</v>
          </cell>
          <cell r="H47">
            <v>12.4</v>
          </cell>
          <cell r="I47">
            <v>0.8</v>
          </cell>
          <cell r="J47">
            <v>38.6</v>
          </cell>
          <cell r="K47">
            <v>1</v>
          </cell>
          <cell r="L47">
            <v>0</v>
          </cell>
          <cell r="M47">
            <v>9.1</v>
          </cell>
        </row>
        <row r="48">
          <cell r="A48">
            <v>41964</v>
          </cell>
          <cell r="B48">
            <v>21</v>
          </cell>
          <cell r="C48">
            <v>24</v>
          </cell>
          <cell r="D48">
            <v>125</v>
          </cell>
          <cell r="E48">
            <v>24.1</v>
          </cell>
          <cell r="F48">
            <v>20.5</v>
          </cell>
          <cell r="G48">
            <v>132.6</v>
          </cell>
          <cell r="H48">
            <v>14.3</v>
          </cell>
          <cell r="I48">
            <v>1.2</v>
          </cell>
          <cell r="J48">
            <v>51.7</v>
          </cell>
          <cell r="K48">
            <v>2.5</v>
          </cell>
          <cell r="L48">
            <v>0.7</v>
          </cell>
          <cell r="M48">
            <v>11.5</v>
          </cell>
        </row>
        <row r="49">
          <cell r="A49">
            <v>41971</v>
          </cell>
          <cell r="B49">
            <v>33</v>
          </cell>
          <cell r="C49">
            <v>18</v>
          </cell>
          <cell r="D49">
            <v>140</v>
          </cell>
          <cell r="E49">
            <v>24.1</v>
          </cell>
          <cell r="F49">
            <v>23.5</v>
          </cell>
          <cell r="G49">
            <v>133.19999999999999</v>
          </cell>
          <cell r="H49">
            <v>6.4</v>
          </cell>
          <cell r="I49">
            <v>12.2</v>
          </cell>
          <cell r="J49">
            <v>57.5</v>
          </cell>
          <cell r="K49">
            <v>2.5</v>
          </cell>
          <cell r="L49">
            <v>0</v>
          </cell>
          <cell r="M49">
            <v>14</v>
          </cell>
        </row>
        <row r="50">
          <cell r="A50">
            <v>41978</v>
          </cell>
          <cell r="B50">
            <v>13</v>
          </cell>
          <cell r="C50">
            <v>10</v>
          </cell>
          <cell r="D50">
            <v>133</v>
          </cell>
          <cell r="E50">
            <v>13.9</v>
          </cell>
          <cell r="F50">
            <v>11.6</v>
          </cell>
          <cell r="G50">
            <v>135.5</v>
          </cell>
          <cell r="H50">
            <v>13</v>
          </cell>
          <cell r="I50">
            <v>9.5</v>
          </cell>
          <cell r="J50">
            <v>61</v>
          </cell>
          <cell r="K50">
            <v>2</v>
          </cell>
          <cell r="L50">
            <v>2</v>
          </cell>
          <cell r="M50">
            <v>14</v>
          </cell>
        </row>
        <row r="51">
          <cell r="A51">
            <v>41985</v>
          </cell>
          <cell r="B51">
            <v>32.299999999999997</v>
          </cell>
          <cell r="C51">
            <v>30</v>
          </cell>
          <cell r="D51">
            <v>135.30000000000001</v>
          </cell>
          <cell r="E51">
            <v>23.4</v>
          </cell>
          <cell r="F51">
            <v>25.3</v>
          </cell>
          <cell r="G51">
            <v>133.6</v>
          </cell>
          <cell r="H51">
            <v>11.8</v>
          </cell>
          <cell r="I51">
            <v>8.4</v>
          </cell>
          <cell r="J51">
            <v>64.400000000000006</v>
          </cell>
          <cell r="K51">
            <v>3</v>
          </cell>
          <cell r="L51">
            <v>2</v>
          </cell>
          <cell r="M51">
            <v>15.4</v>
          </cell>
        </row>
        <row r="52">
          <cell r="A52">
            <v>41992</v>
          </cell>
          <cell r="B52">
            <v>12.7</v>
          </cell>
          <cell r="C52">
            <v>10</v>
          </cell>
          <cell r="D52">
            <v>132</v>
          </cell>
          <cell r="E52">
            <v>12</v>
          </cell>
          <cell r="F52">
            <v>12.2</v>
          </cell>
          <cell r="G52">
            <v>133.5</v>
          </cell>
          <cell r="H52">
            <v>10.4</v>
          </cell>
          <cell r="I52">
            <v>10.1</v>
          </cell>
          <cell r="J52">
            <v>64.7</v>
          </cell>
          <cell r="K52">
            <v>2</v>
          </cell>
          <cell r="L52">
            <v>1.5</v>
          </cell>
          <cell r="M52">
            <v>15.9</v>
          </cell>
        </row>
        <row r="53">
          <cell r="A53">
            <v>41999</v>
          </cell>
          <cell r="B53">
            <v>13</v>
          </cell>
          <cell r="C53">
            <v>10</v>
          </cell>
          <cell r="D53">
            <v>135</v>
          </cell>
          <cell r="E53">
            <v>27.7</v>
          </cell>
          <cell r="F53">
            <v>12.2</v>
          </cell>
          <cell r="G53">
            <v>149</v>
          </cell>
          <cell r="H53">
            <v>4.3</v>
          </cell>
          <cell r="I53">
            <v>6</v>
          </cell>
          <cell r="J53">
            <v>63</v>
          </cell>
          <cell r="K53">
            <v>1.7</v>
          </cell>
          <cell r="L53">
            <v>1.5</v>
          </cell>
          <cell r="M53">
            <v>16.100000000000001</v>
          </cell>
        </row>
        <row r="54">
          <cell r="A54">
            <v>42006</v>
          </cell>
          <cell r="B54">
            <v>3.5</v>
          </cell>
          <cell r="C54">
            <v>9</v>
          </cell>
          <cell r="D54">
            <v>134.80000000000001</v>
          </cell>
          <cell r="E54">
            <v>6</v>
          </cell>
          <cell r="F54">
            <v>13</v>
          </cell>
          <cell r="G54">
            <v>142.30000000000001</v>
          </cell>
          <cell r="H54">
            <v>8.1999999999999993</v>
          </cell>
          <cell r="I54">
            <v>3.3</v>
          </cell>
          <cell r="J54">
            <v>50.4</v>
          </cell>
          <cell r="K54">
            <v>2.6</v>
          </cell>
          <cell r="L54">
            <v>1.5</v>
          </cell>
          <cell r="M54">
            <v>18.3</v>
          </cell>
        </row>
        <row r="55">
          <cell r="A55">
            <v>42013</v>
          </cell>
          <cell r="B55">
            <v>7</v>
          </cell>
          <cell r="C55">
            <v>8.5</v>
          </cell>
          <cell r="D55">
            <v>138</v>
          </cell>
          <cell r="E55">
            <v>6</v>
          </cell>
          <cell r="F55">
            <v>14</v>
          </cell>
          <cell r="G55">
            <v>134</v>
          </cell>
          <cell r="H55">
            <v>3.7</v>
          </cell>
          <cell r="I55">
            <v>4.5999999999999996</v>
          </cell>
          <cell r="J55">
            <v>66</v>
          </cell>
          <cell r="K55">
            <v>2</v>
          </cell>
          <cell r="L55">
            <v>2.5</v>
          </cell>
          <cell r="M55">
            <v>16.7</v>
          </cell>
        </row>
        <row r="56">
          <cell r="A56">
            <v>42020</v>
          </cell>
          <cell r="B56">
            <v>25</v>
          </cell>
          <cell r="C56">
            <v>21</v>
          </cell>
          <cell r="D56">
            <v>132</v>
          </cell>
          <cell r="E56">
            <v>6.7</v>
          </cell>
          <cell r="F56">
            <v>4</v>
          </cell>
          <cell r="G56">
            <v>136.69999999999999</v>
          </cell>
          <cell r="H56">
            <v>3.3</v>
          </cell>
          <cell r="I56">
            <v>3.1</v>
          </cell>
          <cell r="J56">
            <v>66.2</v>
          </cell>
          <cell r="K56">
            <v>1.5</v>
          </cell>
          <cell r="L56">
            <v>1.5</v>
          </cell>
          <cell r="M56">
            <v>16.7</v>
          </cell>
        </row>
        <row r="57">
          <cell r="A57">
            <v>42027</v>
          </cell>
          <cell r="B57">
            <v>20</v>
          </cell>
          <cell r="C57">
            <v>17</v>
          </cell>
          <cell r="D57">
            <v>145</v>
          </cell>
          <cell r="E57">
            <v>16</v>
          </cell>
          <cell r="F57">
            <v>12.6</v>
          </cell>
          <cell r="G57">
            <v>146</v>
          </cell>
          <cell r="H57">
            <v>3</v>
          </cell>
          <cell r="I57">
            <v>16.899999999999999</v>
          </cell>
          <cell r="J57">
            <v>52.3</v>
          </cell>
          <cell r="K57">
            <v>0</v>
          </cell>
          <cell r="L57">
            <v>0</v>
          </cell>
          <cell r="M57">
            <v>16.7</v>
          </cell>
        </row>
        <row r="58">
          <cell r="A58">
            <v>42034</v>
          </cell>
          <cell r="B58">
            <v>14</v>
          </cell>
          <cell r="C58">
            <v>22</v>
          </cell>
          <cell r="D58">
            <v>144</v>
          </cell>
          <cell r="E58">
            <v>10</v>
          </cell>
          <cell r="F58">
            <v>23</v>
          </cell>
          <cell r="G58">
            <v>143</v>
          </cell>
          <cell r="H58">
            <v>1.8</v>
          </cell>
          <cell r="I58">
            <v>7.3</v>
          </cell>
          <cell r="J58">
            <v>46.8</v>
          </cell>
          <cell r="K58">
            <v>1</v>
          </cell>
          <cell r="L58">
            <v>0</v>
          </cell>
          <cell r="M58">
            <v>17.7</v>
          </cell>
        </row>
        <row r="59">
          <cell r="A59">
            <v>42041</v>
          </cell>
          <cell r="B59">
            <v>13</v>
          </cell>
          <cell r="C59">
            <v>15</v>
          </cell>
          <cell r="D59">
            <v>148</v>
          </cell>
          <cell r="E59">
            <v>7.5</v>
          </cell>
          <cell r="F59">
            <v>8</v>
          </cell>
          <cell r="G59">
            <v>147.5</v>
          </cell>
          <cell r="H59">
            <v>4.7</v>
          </cell>
          <cell r="I59">
            <v>6.5</v>
          </cell>
          <cell r="J59">
            <v>45</v>
          </cell>
          <cell r="K59">
            <v>0</v>
          </cell>
          <cell r="L59">
            <v>0</v>
          </cell>
          <cell r="M59">
            <v>17.7</v>
          </cell>
        </row>
        <row r="60">
          <cell r="A60">
            <v>42048</v>
          </cell>
          <cell r="B60">
            <v>2.4</v>
          </cell>
          <cell r="C60">
            <v>0.5</v>
          </cell>
          <cell r="D60">
            <v>150</v>
          </cell>
          <cell r="E60">
            <v>5.3</v>
          </cell>
          <cell r="F60">
            <v>2.7</v>
          </cell>
          <cell r="G60">
            <v>145.1</v>
          </cell>
          <cell r="H60">
            <v>1.9</v>
          </cell>
          <cell r="I60">
            <v>2.4</v>
          </cell>
          <cell r="J60">
            <v>40.700000000000003</v>
          </cell>
          <cell r="K60">
            <v>0</v>
          </cell>
          <cell r="L60">
            <v>0</v>
          </cell>
          <cell r="M60">
            <v>17.7</v>
          </cell>
        </row>
        <row r="61">
          <cell r="A61">
            <v>42055</v>
          </cell>
          <cell r="B61">
            <v>0.5</v>
          </cell>
          <cell r="C61">
            <v>4</v>
          </cell>
          <cell r="D61">
            <v>147.5</v>
          </cell>
          <cell r="E61">
            <v>0.5</v>
          </cell>
          <cell r="F61">
            <v>0.5</v>
          </cell>
          <cell r="G61">
            <v>144.80000000000001</v>
          </cell>
          <cell r="H61">
            <v>3.3</v>
          </cell>
          <cell r="I61">
            <v>3.2</v>
          </cell>
          <cell r="J61">
            <v>40.799999999999997</v>
          </cell>
          <cell r="K61">
            <v>0</v>
          </cell>
          <cell r="L61">
            <v>0</v>
          </cell>
          <cell r="M61">
            <v>17.7</v>
          </cell>
        </row>
        <row r="62">
          <cell r="A62">
            <v>42061</v>
          </cell>
          <cell r="B62">
            <v>0.6</v>
          </cell>
          <cell r="C62">
            <v>5.0999999999999996</v>
          </cell>
          <cell r="D62">
            <v>143</v>
          </cell>
          <cell r="E62">
            <v>0.2</v>
          </cell>
          <cell r="F62">
            <v>5</v>
          </cell>
          <cell r="G62">
            <v>140</v>
          </cell>
          <cell r="H62">
            <v>1</v>
          </cell>
          <cell r="I62">
            <v>6.2</v>
          </cell>
          <cell r="J62">
            <v>35.6</v>
          </cell>
          <cell r="K62">
            <v>0</v>
          </cell>
          <cell r="L62">
            <v>0</v>
          </cell>
          <cell r="M62">
            <v>17.7</v>
          </cell>
        </row>
        <row r="63">
          <cell r="A63">
            <v>42069</v>
          </cell>
          <cell r="B63">
            <v>0.6</v>
          </cell>
          <cell r="C63">
            <v>13.4</v>
          </cell>
          <cell r="D63">
            <v>130.19999999999999</v>
          </cell>
          <cell r="E63">
            <v>5</v>
          </cell>
          <cell r="F63">
            <v>10.6</v>
          </cell>
          <cell r="G63">
            <v>137.5</v>
          </cell>
          <cell r="H63">
            <v>1</v>
          </cell>
          <cell r="I63">
            <v>3.6</v>
          </cell>
          <cell r="J63">
            <v>35</v>
          </cell>
          <cell r="K63">
            <v>0</v>
          </cell>
          <cell r="L63">
            <v>2</v>
          </cell>
          <cell r="M63">
            <v>15.7</v>
          </cell>
        </row>
        <row r="64">
          <cell r="A64">
            <v>42076</v>
          </cell>
          <cell r="B64">
            <v>18</v>
          </cell>
          <cell r="C64">
            <v>15</v>
          </cell>
          <cell r="D64">
            <v>133.19999999999999</v>
          </cell>
          <cell r="E64">
            <v>16.5</v>
          </cell>
          <cell r="F64">
            <v>5.5</v>
          </cell>
          <cell r="G64">
            <v>148</v>
          </cell>
          <cell r="H64">
            <v>0.5</v>
          </cell>
          <cell r="I64">
            <v>4</v>
          </cell>
          <cell r="J64">
            <v>34.5</v>
          </cell>
          <cell r="K64">
            <v>0</v>
          </cell>
          <cell r="L64">
            <v>0</v>
          </cell>
          <cell r="M64">
            <v>15.7</v>
          </cell>
        </row>
        <row r="65">
          <cell r="A65">
            <v>42083</v>
          </cell>
          <cell r="B65">
            <v>17.8</v>
          </cell>
          <cell r="C65">
            <v>15</v>
          </cell>
          <cell r="D65">
            <v>136</v>
          </cell>
          <cell r="E65">
            <v>13.6</v>
          </cell>
          <cell r="F65">
            <v>12.6</v>
          </cell>
          <cell r="G65">
            <v>149</v>
          </cell>
          <cell r="H65">
            <v>0.5</v>
          </cell>
          <cell r="I65">
            <v>4</v>
          </cell>
          <cell r="J65">
            <v>31</v>
          </cell>
          <cell r="K65">
            <v>0</v>
          </cell>
          <cell r="L65">
            <v>1.6</v>
          </cell>
          <cell r="M65">
            <v>14.1</v>
          </cell>
        </row>
        <row r="66">
          <cell r="A66">
            <v>42090</v>
          </cell>
          <cell r="B66">
            <v>24</v>
          </cell>
          <cell r="C66">
            <v>14</v>
          </cell>
          <cell r="D66">
            <v>146</v>
          </cell>
          <cell r="E66">
            <v>11.3</v>
          </cell>
          <cell r="F66">
            <v>10.3</v>
          </cell>
          <cell r="G66">
            <v>150</v>
          </cell>
          <cell r="H66">
            <v>6</v>
          </cell>
          <cell r="I66">
            <v>5</v>
          </cell>
          <cell r="J66">
            <v>32</v>
          </cell>
          <cell r="K66">
            <v>0.4</v>
          </cell>
          <cell r="L66">
            <v>2.8</v>
          </cell>
          <cell r="M66">
            <v>11.7</v>
          </cell>
        </row>
        <row r="67">
          <cell r="A67">
            <v>42097</v>
          </cell>
          <cell r="B67">
            <v>6</v>
          </cell>
          <cell r="C67">
            <v>16</v>
          </cell>
          <cell r="D67">
            <v>136</v>
          </cell>
          <cell r="E67">
            <v>11.8</v>
          </cell>
          <cell r="F67">
            <v>4.8</v>
          </cell>
          <cell r="G67">
            <v>157</v>
          </cell>
          <cell r="H67">
            <v>4.7</v>
          </cell>
          <cell r="I67">
            <v>0.7</v>
          </cell>
          <cell r="J67">
            <v>36</v>
          </cell>
          <cell r="K67">
            <v>0</v>
          </cell>
          <cell r="L67">
            <v>0</v>
          </cell>
          <cell r="M67">
            <v>11.7</v>
          </cell>
        </row>
        <row r="68">
          <cell r="A68">
            <v>42104</v>
          </cell>
          <cell r="B68">
            <v>7</v>
          </cell>
          <cell r="C68">
            <v>15</v>
          </cell>
          <cell r="D68">
            <v>140</v>
          </cell>
          <cell r="E68">
            <v>12</v>
          </cell>
          <cell r="F68">
            <v>7.5</v>
          </cell>
          <cell r="G68">
            <v>174</v>
          </cell>
          <cell r="H68">
            <v>5</v>
          </cell>
          <cell r="I68">
            <v>0</v>
          </cell>
          <cell r="J68">
            <v>41</v>
          </cell>
          <cell r="K68">
            <v>0</v>
          </cell>
          <cell r="L68">
            <v>0</v>
          </cell>
          <cell r="M68">
            <v>10</v>
          </cell>
        </row>
        <row r="69">
          <cell r="A69">
            <v>42111</v>
          </cell>
          <cell r="B69">
            <v>5</v>
          </cell>
          <cell r="C69">
            <v>5</v>
          </cell>
          <cell r="D69">
            <v>140</v>
          </cell>
          <cell r="E69">
            <v>11.2</v>
          </cell>
          <cell r="F69">
            <v>5.8</v>
          </cell>
          <cell r="G69">
            <v>187</v>
          </cell>
          <cell r="H69">
            <v>6.5</v>
          </cell>
          <cell r="I69">
            <v>0</v>
          </cell>
          <cell r="J69">
            <v>47.5</v>
          </cell>
          <cell r="K69">
            <v>2</v>
          </cell>
          <cell r="L69">
            <v>2</v>
          </cell>
          <cell r="M69">
            <v>8</v>
          </cell>
        </row>
        <row r="70">
          <cell r="A70">
            <v>42118</v>
          </cell>
          <cell r="B70">
            <v>2.1</v>
          </cell>
          <cell r="C70">
            <v>2.1</v>
          </cell>
          <cell r="D70">
            <v>140</v>
          </cell>
          <cell r="E70">
            <v>10</v>
          </cell>
          <cell r="F70">
            <v>5.0999999999999996</v>
          </cell>
          <cell r="G70">
            <v>193</v>
          </cell>
          <cell r="H70">
            <v>3.5</v>
          </cell>
          <cell r="I70">
            <v>0</v>
          </cell>
          <cell r="J70">
            <v>51</v>
          </cell>
          <cell r="K70">
            <v>2</v>
          </cell>
          <cell r="L70">
            <v>2</v>
          </cell>
          <cell r="M70">
            <v>6</v>
          </cell>
        </row>
        <row r="71">
          <cell r="A71">
            <v>42125</v>
          </cell>
          <cell r="B71">
            <v>2.1</v>
          </cell>
          <cell r="C71">
            <v>3.6</v>
          </cell>
          <cell r="D71">
            <v>140.5</v>
          </cell>
          <cell r="E71">
            <v>7.1</v>
          </cell>
          <cell r="F71">
            <v>7.3</v>
          </cell>
          <cell r="G71">
            <v>192.8</v>
          </cell>
          <cell r="H71">
            <v>2.5</v>
          </cell>
          <cell r="I71">
            <v>0</v>
          </cell>
          <cell r="J71">
            <v>53.5</v>
          </cell>
          <cell r="K71">
            <v>2</v>
          </cell>
          <cell r="L71">
            <v>0.12</v>
          </cell>
          <cell r="M71">
            <v>8</v>
          </cell>
        </row>
        <row r="72">
          <cell r="A72">
            <v>42132</v>
          </cell>
          <cell r="B72">
            <v>1.7</v>
          </cell>
          <cell r="C72">
            <v>4</v>
          </cell>
          <cell r="D72">
            <v>138.19999999999999</v>
          </cell>
          <cell r="E72">
            <v>3.6</v>
          </cell>
          <cell r="F72">
            <v>7.1</v>
          </cell>
          <cell r="G72">
            <v>189.3</v>
          </cell>
          <cell r="H72">
            <v>2.9</v>
          </cell>
          <cell r="I72">
            <v>5.0999999999999996</v>
          </cell>
          <cell r="J72">
            <v>51.3</v>
          </cell>
          <cell r="K72">
            <v>0.2</v>
          </cell>
          <cell r="L72">
            <v>0</v>
          </cell>
          <cell r="M72">
            <v>11.8</v>
          </cell>
        </row>
        <row r="73">
          <cell r="A73">
            <v>42139</v>
          </cell>
          <cell r="B73">
            <v>1.8</v>
          </cell>
          <cell r="C73">
            <v>0</v>
          </cell>
          <cell r="D73">
            <v>143</v>
          </cell>
          <cell r="E73">
            <v>4.5</v>
          </cell>
          <cell r="F73">
            <v>8.5</v>
          </cell>
          <cell r="G73">
            <v>194</v>
          </cell>
          <cell r="H73">
            <v>7.4</v>
          </cell>
          <cell r="I73">
            <v>8</v>
          </cell>
          <cell r="J73">
            <v>55.7</v>
          </cell>
          <cell r="K73">
            <v>0.2</v>
          </cell>
          <cell r="L73">
            <v>0</v>
          </cell>
          <cell r="M73">
            <v>12</v>
          </cell>
        </row>
        <row r="74">
          <cell r="A74">
            <v>42144</v>
          </cell>
          <cell r="B74">
            <v>5</v>
          </cell>
          <cell r="C74">
            <v>8</v>
          </cell>
          <cell r="D74">
            <v>140</v>
          </cell>
          <cell r="E74">
            <v>6</v>
          </cell>
          <cell r="F74">
            <v>5.8</v>
          </cell>
          <cell r="G74">
            <v>194.2</v>
          </cell>
          <cell r="H74">
            <v>0.9</v>
          </cell>
          <cell r="I74">
            <v>3</v>
          </cell>
          <cell r="J74">
            <v>53.6</v>
          </cell>
          <cell r="K74">
            <v>1.57</v>
          </cell>
          <cell r="L74">
            <v>0.56999999999999995</v>
          </cell>
          <cell r="M74">
            <v>13</v>
          </cell>
        </row>
        <row r="75">
          <cell r="A75">
            <v>42153</v>
          </cell>
          <cell r="B75">
            <v>5</v>
          </cell>
          <cell r="C75">
            <v>0</v>
          </cell>
          <cell r="D75">
            <v>145</v>
          </cell>
          <cell r="E75">
            <v>6.3</v>
          </cell>
          <cell r="F75">
            <v>8.8000000000000007</v>
          </cell>
          <cell r="G75">
            <v>191.7</v>
          </cell>
          <cell r="H75">
            <v>2</v>
          </cell>
          <cell r="I75">
            <v>2</v>
          </cell>
          <cell r="J75">
            <v>56.4</v>
          </cell>
          <cell r="K75">
            <v>0.23</v>
          </cell>
          <cell r="L75">
            <v>0.23</v>
          </cell>
          <cell r="M75">
            <v>13</v>
          </cell>
        </row>
        <row r="76">
          <cell r="A76">
            <v>42163</v>
          </cell>
          <cell r="B76">
            <v>3.5</v>
          </cell>
          <cell r="C76">
            <v>8.5</v>
          </cell>
          <cell r="D76">
            <v>140</v>
          </cell>
          <cell r="E76">
            <v>5</v>
          </cell>
          <cell r="F76">
            <v>8</v>
          </cell>
          <cell r="G76">
            <v>188.7</v>
          </cell>
          <cell r="H76">
            <v>3.8</v>
          </cell>
          <cell r="I76">
            <v>6.2</v>
          </cell>
          <cell r="J76">
            <v>54</v>
          </cell>
          <cell r="K76">
            <v>0.2</v>
          </cell>
          <cell r="L76">
            <v>0.7</v>
          </cell>
          <cell r="M76">
            <v>12.5</v>
          </cell>
        </row>
        <row r="77">
          <cell r="A77">
            <v>42167</v>
          </cell>
          <cell r="B77">
            <v>0.7</v>
          </cell>
          <cell r="C77">
            <v>10</v>
          </cell>
          <cell r="D77">
            <v>128</v>
          </cell>
          <cell r="E77">
            <v>3.5</v>
          </cell>
          <cell r="F77">
            <v>18</v>
          </cell>
          <cell r="G77">
            <v>176.9</v>
          </cell>
          <cell r="H77">
            <v>1.8</v>
          </cell>
          <cell r="I77">
            <v>6.7</v>
          </cell>
          <cell r="J77">
            <v>54.5</v>
          </cell>
          <cell r="K77">
            <v>0</v>
          </cell>
          <cell r="L77">
            <v>0</v>
          </cell>
          <cell r="M77">
            <v>12.5</v>
          </cell>
        </row>
        <row r="78">
          <cell r="A78">
            <v>42174</v>
          </cell>
          <cell r="B78">
            <v>0.5</v>
          </cell>
          <cell r="C78">
            <v>7</v>
          </cell>
          <cell r="D78">
            <v>121.5</v>
          </cell>
          <cell r="E78">
            <v>1.4</v>
          </cell>
          <cell r="F78">
            <v>3.8</v>
          </cell>
          <cell r="G78">
            <v>174.5</v>
          </cell>
          <cell r="H78">
            <v>5.5</v>
          </cell>
          <cell r="I78">
            <v>9.67</v>
          </cell>
          <cell r="J78">
            <v>56.4</v>
          </cell>
          <cell r="K78">
            <v>0.2</v>
          </cell>
          <cell r="L78">
            <v>1.7</v>
          </cell>
          <cell r="M78">
            <v>11</v>
          </cell>
        </row>
        <row r="79">
          <cell r="A79">
            <v>42181</v>
          </cell>
          <cell r="B79">
            <v>0.2</v>
          </cell>
          <cell r="C79">
            <v>3</v>
          </cell>
          <cell r="D79">
            <v>122</v>
          </cell>
          <cell r="E79">
            <v>1.4</v>
          </cell>
          <cell r="F79">
            <v>2</v>
          </cell>
          <cell r="G79">
            <v>171.1</v>
          </cell>
          <cell r="H79">
            <v>5.7</v>
          </cell>
          <cell r="I79">
            <v>8</v>
          </cell>
          <cell r="J79">
            <v>55.5</v>
          </cell>
          <cell r="K79">
            <v>0</v>
          </cell>
          <cell r="L79">
            <v>0</v>
          </cell>
          <cell r="M79">
            <v>11</v>
          </cell>
        </row>
        <row r="80">
          <cell r="A80">
            <v>42188</v>
          </cell>
          <cell r="B80">
            <v>0.15</v>
          </cell>
          <cell r="C80">
            <v>4</v>
          </cell>
          <cell r="D80">
            <v>117</v>
          </cell>
          <cell r="E80">
            <v>1</v>
          </cell>
          <cell r="F80">
            <v>3.1</v>
          </cell>
          <cell r="G80">
            <v>169</v>
          </cell>
          <cell r="H80">
            <v>11.2</v>
          </cell>
          <cell r="I80">
            <v>9</v>
          </cell>
          <cell r="J80">
            <v>57.7</v>
          </cell>
          <cell r="K80">
            <v>0.9</v>
          </cell>
          <cell r="L80">
            <v>0.9</v>
          </cell>
          <cell r="M80">
            <v>11</v>
          </cell>
        </row>
        <row r="81">
          <cell r="A81">
            <v>42195</v>
          </cell>
          <cell r="B81">
            <v>1.4</v>
          </cell>
          <cell r="C81">
            <v>4</v>
          </cell>
          <cell r="D81">
            <v>114.4</v>
          </cell>
          <cell r="E81">
            <v>1.4</v>
          </cell>
          <cell r="F81">
            <v>3.3</v>
          </cell>
          <cell r="G81">
            <v>167.1</v>
          </cell>
          <cell r="H81">
            <v>0.9</v>
          </cell>
          <cell r="I81">
            <v>3.4</v>
          </cell>
          <cell r="J81">
            <v>58</v>
          </cell>
          <cell r="K81">
            <v>0.2</v>
          </cell>
          <cell r="L81">
            <v>0</v>
          </cell>
          <cell r="M81">
            <v>11</v>
          </cell>
        </row>
        <row r="82">
          <cell r="A82">
            <v>42202</v>
          </cell>
          <cell r="B82">
            <v>1.2</v>
          </cell>
          <cell r="C82">
            <v>2</v>
          </cell>
          <cell r="D82">
            <v>105.6</v>
          </cell>
          <cell r="E82">
            <v>2</v>
          </cell>
          <cell r="F82">
            <v>7.7</v>
          </cell>
          <cell r="G82">
            <v>150.5</v>
          </cell>
          <cell r="H82">
            <v>4.2</v>
          </cell>
          <cell r="I82">
            <v>6.9</v>
          </cell>
          <cell r="J82">
            <v>54.6</v>
          </cell>
          <cell r="K82">
            <v>0</v>
          </cell>
          <cell r="L82">
            <v>0</v>
          </cell>
          <cell r="M82">
            <v>11</v>
          </cell>
        </row>
        <row r="83">
          <cell r="A83">
            <v>42209</v>
          </cell>
          <cell r="B83">
            <v>2.1</v>
          </cell>
          <cell r="C83">
            <v>7</v>
          </cell>
          <cell r="D83">
            <v>100.7</v>
          </cell>
          <cell r="E83">
            <v>2</v>
          </cell>
          <cell r="F83">
            <v>8.5</v>
          </cell>
          <cell r="G83">
            <v>142.6</v>
          </cell>
          <cell r="H83">
            <v>8.6</v>
          </cell>
          <cell r="I83">
            <v>14</v>
          </cell>
          <cell r="J83">
            <v>53</v>
          </cell>
          <cell r="K83">
            <v>0.5</v>
          </cell>
          <cell r="L83">
            <v>1</v>
          </cell>
          <cell r="M83">
            <v>10</v>
          </cell>
        </row>
        <row r="84">
          <cell r="A84">
            <v>42216</v>
          </cell>
          <cell r="B84">
            <v>2.1</v>
          </cell>
          <cell r="C84">
            <v>7</v>
          </cell>
          <cell r="D84">
            <v>95</v>
          </cell>
          <cell r="E84">
            <v>2</v>
          </cell>
          <cell r="F84">
            <v>6.67</v>
          </cell>
          <cell r="G84">
            <v>130</v>
          </cell>
          <cell r="H84">
            <v>13.8</v>
          </cell>
          <cell r="I84">
            <v>17.5</v>
          </cell>
          <cell r="J84">
            <v>53</v>
          </cell>
          <cell r="K84">
            <v>0</v>
          </cell>
          <cell r="L84">
            <v>4.9000000000000004</v>
          </cell>
          <cell r="M84">
            <v>5.9</v>
          </cell>
        </row>
        <row r="85">
          <cell r="A85">
            <v>42223</v>
          </cell>
          <cell r="B85">
            <v>0.9</v>
          </cell>
          <cell r="C85">
            <v>5</v>
          </cell>
          <cell r="D85">
            <v>90</v>
          </cell>
          <cell r="E85">
            <v>2.5</v>
          </cell>
          <cell r="F85">
            <v>2</v>
          </cell>
          <cell r="G85">
            <v>127.5</v>
          </cell>
          <cell r="H85">
            <v>13.8</v>
          </cell>
          <cell r="I85">
            <v>19.899999999999999</v>
          </cell>
          <cell r="J85">
            <v>47.6</v>
          </cell>
          <cell r="K85">
            <v>0</v>
          </cell>
          <cell r="L85">
            <v>0.9</v>
          </cell>
          <cell r="M85">
            <v>4.5999999999999996</v>
          </cell>
        </row>
        <row r="86">
          <cell r="A86">
            <v>42230</v>
          </cell>
          <cell r="B86">
            <v>0.5</v>
          </cell>
          <cell r="C86">
            <v>2</v>
          </cell>
          <cell r="D86">
            <v>87.1</v>
          </cell>
          <cell r="E86">
            <v>1.8</v>
          </cell>
          <cell r="F86">
            <v>9.1999999999999993</v>
          </cell>
          <cell r="G86">
            <v>120.1</v>
          </cell>
          <cell r="H86">
            <v>3.4</v>
          </cell>
          <cell r="I86">
            <v>0</v>
          </cell>
          <cell r="J86">
            <v>51</v>
          </cell>
          <cell r="K86">
            <v>0</v>
          </cell>
          <cell r="L86">
            <v>1</v>
          </cell>
          <cell r="M86">
            <v>4</v>
          </cell>
        </row>
        <row r="87">
          <cell r="A87">
            <v>42237</v>
          </cell>
          <cell r="B87">
            <v>1.4</v>
          </cell>
          <cell r="C87">
            <v>0</v>
          </cell>
          <cell r="D87">
            <v>88.5</v>
          </cell>
          <cell r="E87">
            <v>2.4</v>
          </cell>
          <cell r="F87">
            <v>3</v>
          </cell>
          <cell r="G87">
            <v>119.5</v>
          </cell>
          <cell r="H87">
            <v>1.3</v>
          </cell>
          <cell r="I87">
            <v>6.5</v>
          </cell>
          <cell r="J87">
            <v>45.8</v>
          </cell>
          <cell r="K87">
            <v>0</v>
          </cell>
          <cell r="L87">
            <v>2.4</v>
          </cell>
          <cell r="M87">
            <v>3.9</v>
          </cell>
        </row>
        <row r="88">
          <cell r="A88">
            <v>42244</v>
          </cell>
          <cell r="B88">
            <v>1</v>
          </cell>
          <cell r="C88">
            <v>5</v>
          </cell>
          <cell r="D88">
            <v>84.5</v>
          </cell>
          <cell r="E88">
            <v>3.3</v>
          </cell>
          <cell r="F88">
            <v>10.3</v>
          </cell>
          <cell r="G88">
            <v>112.5</v>
          </cell>
          <cell r="H88">
            <v>4.8</v>
          </cell>
          <cell r="I88">
            <v>1.6</v>
          </cell>
          <cell r="J88">
            <v>49</v>
          </cell>
          <cell r="K88">
            <v>0</v>
          </cell>
          <cell r="L88">
            <v>0.4</v>
          </cell>
          <cell r="M88">
            <v>3.45</v>
          </cell>
        </row>
        <row r="89">
          <cell r="A89">
            <v>42253</v>
          </cell>
          <cell r="B89">
            <v>1</v>
          </cell>
          <cell r="C89">
            <v>1.7</v>
          </cell>
          <cell r="D89">
            <v>83.8</v>
          </cell>
          <cell r="E89">
            <v>1</v>
          </cell>
          <cell r="F89">
            <v>5.0999999999999996</v>
          </cell>
          <cell r="G89">
            <v>108.4</v>
          </cell>
          <cell r="H89">
            <v>3</v>
          </cell>
          <cell r="I89">
            <v>2</v>
          </cell>
          <cell r="J89">
            <v>44</v>
          </cell>
          <cell r="K89">
            <v>0</v>
          </cell>
          <cell r="L89">
            <v>3</v>
          </cell>
          <cell r="M89">
            <v>0.45</v>
          </cell>
        </row>
        <row r="90">
          <cell r="A90">
            <v>42258</v>
          </cell>
          <cell r="B90">
            <v>1.4</v>
          </cell>
          <cell r="C90">
            <v>5</v>
          </cell>
          <cell r="D90">
            <v>75</v>
          </cell>
          <cell r="E90">
            <v>2.1</v>
          </cell>
          <cell r="F90">
            <v>5.7</v>
          </cell>
          <cell r="G90">
            <v>104.8</v>
          </cell>
          <cell r="H90">
            <v>1</v>
          </cell>
          <cell r="I90">
            <v>8</v>
          </cell>
          <cell r="J90">
            <v>37</v>
          </cell>
          <cell r="K90">
            <v>0</v>
          </cell>
          <cell r="L90">
            <v>0</v>
          </cell>
          <cell r="M90">
            <v>0.45</v>
          </cell>
        </row>
        <row r="91">
          <cell r="A91">
            <v>42265</v>
          </cell>
          <cell r="B91">
            <v>1</v>
          </cell>
          <cell r="C91">
            <v>4</v>
          </cell>
          <cell r="D91">
            <v>72</v>
          </cell>
          <cell r="E91">
            <v>1.7</v>
          </cell>
          <cell r="F91">
            <v>2</v>
          </cell>
          <cell r="G91">
            <v>104.5</v>
          </cell>
          <cell r="H91">
            <v>1</v>
          </cell>
          <cell r="I91">
            <v>2</v>
          </cell>
          <cell r="J91">
            <v>36</v>
          </cell>
          <cell r="K91">
            <v>0</v>
          </cell>
          <cell r="L91">
            <v>0</v>
          </cell>
          <cell r="M91">
            <v>0.45</v>
          </cell>
        </row>
        <row r="92">
          <cell r="A92">
            <v>42272</v>
          </cell>
          <cell r="B92">
            <v>2</v>
          </cell>
          <cell r="C92">
            <v>2.8</v>
          </cell>
          <cell r="D92">
            <v>73</v>
          </cell>
          <cell r="E92">
            <v>1.8</v>
          </cell>
          <cell r="F92">
            <v>0.5</v>
          </cell>
          <cell r="G92">
            <v>105.8</v>
          </cell>
          <cell r="H92">
            <v>2</v>
          </cell>
          <cell r="I92">
            <v>11.5</v>
          </cell>
          <cell r="J92">
            <v>26.5</v>
          </cell>
          <cell r="K92">
            <v>0</v>
          </cell>
          <cell r="L92">
            <v>0</v>
          </cell>
          <cell r="M92">
            <v>0.45</v>
          </cell>
        </row>
        <row r="93">
          <cell r="A93">
            <v>42279</v>
          </cell>
          <cell r="B93">
            <v>3.5</v>
          </cell>
          <cell r="C93">
            <v>4</v>
          </cell>
          <cell r="D93">
            <v>72.5</v>
          </cell>
          <cell r="E93">
            <v>2.8</v>
          </cell>
          <cell r="F93">
            <v>3.3</v>
          </cell>
          <cell r="G93">
            <v>105.3</v>
          </cell>
          <cell r="H93">
            <v>4.5</v>
          </cell>
          <cell r="I93">
            <v>4</v>
          </cell>
          <cell r="J93">
            <v>27</v>
          </cell>
          <cell r="K93">
            <v>0</v>
          </cell>
          <cell r="L93">
            <v>0.1</v>
          </cell>
          <cell r="M93">
            <v>0.35</v>
          </cell>
        </row>
        <row r="94">
          <cell r="A94">
            <v>42286</v>
          </cell>
          <cell r="B94">
            <v>3</v>
          </cell>
          <cell r="C94">
            <v>9</v>
          </cell>
          <cell r="D94">
            <v>66.5</v>
          </cell>
          <cell r="E94">
            <v>3.5</v>
          </cell>
          <cell r="F94">
            <v>3</v>
          </cell>
          <cell r="G94">
            <v>105.8</v>
          </cell>
          <cell r="H94">
            <v>0</v>
          </cell>
          <cell r="I94">
            <v>5</v>
          </cell>
          <cell r="J94">
            <v>22</v>
          </cell>
          <cell r="K94">
            <v>0</v>
          </cell>
          <cell r="L94">
            <v>0.35</v>
          </cell>
          <cell r="M94">
            <v>0</v>
          </cell>
        </row>
        <row r="95">
          <cell r="A95">
            <v>42293</v>
          </cell>
          <cell r="B95">
            <v>16.5</v>
          </cell>
          <cell r="C95">
            <v>6</v>
          </cell>
          <cell r="D95">
            <v>75</v>
          </cell>
          <cell r="E95">
            <v>5.5</v>
          </cell>
          <cell r="F95">
            <v>3.8</v>
          </cell>
          <cell r="G95">
            <v>107.5</v>
          </cell>
          <cell r="H95">
            <v>1.5</v>
          </cell>
          <cell r="I95">
            <v>0</v>
          </cell>
          <cell r="J95">
            <v>23</v>
          </cell>
          <cell r="K95">
            <v>0</v>
          </cell>
          <cell r="L95">
            <v>0</v>
          </cell>
          <cell r="M95">
            <v>0</v>
          </cell>
        </row>
        <row r="96">
          <cell r="A96">
            <v>42300</v>
          </cell>
          <cell r="B96">
            <v>12</v>
          </cell>
          <cell r="C96">
            <v>11.8</v>
          </cell>
          <cell r="D96">
            <v>75.2</v>
          </cell>
          <cell r="E96">
            <v>8</v>
          </cell>
          <cell r="F96">
            <v>11.5</v>
          </cell>
          <cell r="G96">
            <v>117.5</v>
          </cell>
          <cell r="H96">
            <v>0.5</v>
          </cell>
          <cell r="I96">
            <v>2.5</v>
          </cell>
          <cell r="J96">
            <v>21</v>
          </cell>
          <cell r="K96">
            <v>0</v>
          </cell>
          <cell r="L96">
            <v>0</v>
          </cell>
          <cell r="M96">
            <v>0</v>
          </cell>
        </row>
        <row r="97">
          <cell r="A97">
            <v>42307</v>
          </cell>
          <cell r="B97">
            <v>10</v>
          </cell>
          <cell r="C97">
            <v>10.4</v>
          </cell>
          <cell r="D97">
            <v>82</v>
          </cell>
          <cell r="E97">
            <v>7</v>
          </cell>
          <cell r="F97">
            <v>2.7</v>
          </cell>
          <cell r="G97">
            <v>121.5</v>
          </cell>
          <cell r="H97">
            <v>0</v>
          </cell>
          <cell r="I97">
            <v>2</v>
          </cell>
          <cell r="J97">
            <v>19</v>
          </cell>
          <cell r="K97">
            <v>0</v>
          </cell>
          <cell r="L97">
            <v>0</v>
          </cell>
          <cell r="M97">
            <v>0</v>
          </cell>
        </row>
        <row r="98">
          <cell r="A98">
            <v>42314</v>
          </cell>
          <cell r="B98">
            <v>8</v>
          </cell>
          <cell r="C98">
            <v>9</v>
          </cell>
          <cell r="D98">
            <v>81</v>
          </cell>
          <cell r="E98">
            <v>2</v>
          </cell>
          <cell r="F98">
            <v>8</v>
          </cell>
          <cell r="G98">
            <v>116.5</v>
          </cell>
          <cell r="H98">
            <v>2.2000000000000002</v>
          </cell>
          <cell r="I98">
            <v>2.2999999999999998</v>
          </cell>
          <cell r="J98">
            <v>18.5</v>
          </cell>
          <cell r="K98">
            <v>0</v>
          </cell>
          <cell r="L98">
            <v>0</v>
          </cell>
          <cell r="M98">
            <v>0</v>
          </cell>
        </row>
        <row r="99">
          <cell r="A99">
            <v>42321</v>
          </cell>
          <cell r="B99">
            <v>18</v>
          </cell>
          <cell r="C99">
            <v>15</v>
          </cell>
          <cell r="D99">
            <v>84</v>
          </cell>
          <cell r="E99">
            <v>6</v>
          </cell>
          <cell r="F99">
            <v>5.9</v>
          </cell>
          <cell r="G99">
            <v>116.6</v>
          </cell>
          <cell r="H99">
            <v>0.6</v>
          </cell>
          <cell r="I99">
            <v>0</v>
          </cell>
          <cell r="J99">
            <v>19.100000000000001</v>
          </cell>
          <cell r="K99">
            <v>0</v>
          </cell>
          <cell r="L99">
            <v>0</v>
          </cell>
          <cell r="M99">
            <v>0</v>
          </cell>
        </row>
        <row r="100">
          <cell r="A100">
            <v>42328</v>
          </cell>
          <cell r="B100">
            <v>16.899999999999999</v>
          </cell>
          <cell r="C100">
            <v>15</v>
          </cell>
          <cell r="D100">
            <v>85.9</v>
          </cell>
          <cell r="E100">
            <v>8</v>
          </cell>
          <cell r="F100">
            <v>4.2</v>
          </cell>
          <cell r="G100">
            <v>120.4</v>
          </cell>
          <cell r="H100">
            <v>0.4</v>
          </cell>
          <cell r="I100">
            <v>0</v>
          </cell>
          <cell r="J100">
            <v>19.5</v>
          </cell>
          <cell r="K100">
            <v>0</v>
          </cell>
          <cell r="L100">
            <v>0</v>
          </cell>
          <cell r="M100">
            <v>0</v>
          </cell>
        </row>
        <row r="101">
          <cell r="A101">
            <v>42335</v>
          </cell>
          <cell r="B101">
            <v>9.1</v>
          </cell>
          <cell r="C101">
            <v>16</v>
          </cell>
          <cell r="D101">
            <v>85.3</v>
          </cell>
          <cell r="E101">
            <v>3.5</v>
          </cell>
          <cell r="F101">
            <v>1.7</v>
          </cell>
          <cell r="G101">
            <v>122.2</v>
          </cell>
          <cell r="H101">
            <v>0.5</v>
          </cell>
          <cell r="I101">
            <v>0</v>
          </cell>
          <cell r="J101">
            <v>20</v>
          </cell>
          <cell r="K101">
            <v>0</v>
          </cell>
          <cell r="L101">
            <v>0</v>
          </cell>
          <cell r="M101">
            <v>0</v>
          </cell>
        </row>
        <row r="102">
          <cell r="A102">
            <v>42342</v>
          </cell>
          <cell r="B102">
            <v>20.2</v>
          </cell>
          <cell r="C102">
            <v>19</v>
          </cell>
          <cell r="D102">
            <v>86.5</v>
          </cell>
          <cell r="E102">
            <v>6</v>
          </cell>
          <cell r="F102">
            <v>1.3</v>
          </cell>
          <cell r="G102">
            <v>120</v>
          </cell>
          <cell r="H102">
            <v>0</v>
          </cell>
          <cell r="I102">
            <v>0</v>
          </cell>
          <cell r="J102">
            <v>20</v>
          </cell>
          <cell r="K102">
            <v>0</v>
          </cell>
          <cell r="L102">
            <v>0</v>
          </cell>
          <cell r="M102">
            <v>0</v>
          </cell>
        </row>
        <row r="103">
          <cell r="A103">
            <v>42349</v>
          </cell>
          <cell r="B103">
            <v>26.5</v>
          </cell>
          <cell r="C103">
            <v>15</v>
          </cell>
          <cell r="D103">
            <v>98</v>
          </cell>
          <cell r="E103">
            <v>9.1</v>
          </cell>
          <cell r="F103">
            <v>3.7</v>
          </cell>
          <cell r="G103">
            <v>125.4</v>
          </cell>
          <cell r="H103">
            <v>0</v>
          </cell>
          <cell r="I103">
            <v>0</v>
          </cell>
          <cell r="J103">
            <v>20</v>
          </cell>
          <cell r="K103">
            <v>0</v>
          </cell>
          <cell r="L103">
            <v>0</v>
          </cell>
          <cell r="M103">
            <v>0</v>
          </cell>
        </row>
        <row r="104">
          <cell r="A104">
            <v>42356</v>
          </cell>
          <cell r="B104">
            <v>16.5</v>
          </cell>
          <cell r="C104">
            <v>16</v>
          </cell>
          <cell r="D104">
            <v>98.5</v>
          </cell>
          <cell r="E104">
            <v>17.5</v>
          </cell>
          <cell r="F104">
            <v>6.9</v>
          </cell>
          <cell r="G104">
            <v>136</v>
          </cell>
          <cell r="H104">
            <v>0</v>
          </cell>
          <cell r="I104">
            <v>0</v>
          </cell>
          <cell r="J104">
            <v>20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>
            <v>42363</v>
          </cell>
          <cell r="B105">
            <v>25</v>
          </cell>
          <cell r="C105">
            <v>16</v>
          </cell>
          <cell r="D105">
            <v>107.5</v>
          </cell>
          <cell r="E105">
            <v>4</v>
          </cell>
          <cell r="F105">
            <v>6</v>
          </cell>
          <cell r="G105">
            <v>134</v>
          </cell>
          <cell r="H105">
            <v>0</v>
          </cell>
          <cell r="I105">
            <v>0</v>
          </cell>
          <cell r="J105">
            <v>20</v>
          </cell>
          <cell r="K105">
            <v>0</v>
          </cell>
          <cell r="L105">
            <v>0</v>
          </cell>
          <cell r="M105">
            <v>0</v>
          </cell>
        </row>
        <row r="106">
          <cell r="A106">
            <v>42370</v>
          </cell>
          <cell r="B106">
            <v>27.5</v>
          </cell>
          <cell r="C106">
            <v>19</v>
          </cell>
          <cell r="D106">
            <v>116</v>
          </cell>
          <cell r="E106">
            <v>10</v>
          </cell>
          <cell r="F106">
            <v>11</v>
          </cell>
          <cell r="G106">
            <v>133</v>
          </cell>
          <cell r="H106">
            <v>0</v>
          </cell>
          <cell r="I106">
            <v>0</v>
          </cell>
          <cell r="J106">
            <v>20</v>
          </cell>
          <cell r="K106">
            <v>0</v>
          </cell>
          <cell r="L106">
            <v>0</v>
          </cell>
          <cell r="M106">
            <v>0</v>
          </cell>
        </row>
        <row r="107">
          <cell r="A107">
            <v>42377</v>
          </cell>
          <cell r="B107">
            <v>26.8</v>
          </cell>
          <cell r="C107">
            <v>27</v>
          </cell>
          <cell r="D107">
            <v>115.8</v>
          </cell>
          <cell r="E107">
            <v>5.7</v>
          </cell>
          <cell r="F107">
            <v>4.3</v>
          </cell>
          <cell r="G107">
            <v>134.4</v>
          </cell>
          <cell r="H107">
            <v>0</v>
          </cell>
          <cell r="I107">
            <v>0</v>
          </cell>
          <cell r="J107">
            <v>20</v>
          </cell>
          <cell r="K107">
            <v>0</v>
          </cell>
          <cell r="L107">
            <v>0</v>
          </cell>
          <cell r="M107">
            <v>0</v>
          </cell>
        </row>
        <row r="108">
          <cell r="A108">
            <v>42384</v>
          </cell>
          <cell r="B108">
            <v>9</v>
          </cell>
          <cell r="C108">
            <v>16.3</v>
          </cell>
          <cell r="D108">
            <v>108.5</v>
          </cell>
          <cell r="E108">
            <v>3</v>
          </cell>
          <cell r="F108">
            <v>8</v>
          </cell>
          <cell r="G108">
            <v>129.4</v>
          </cell>
          <cell r="H108">
            <v>0</v>
          </cell>
          <cell r="I108">
            <v>0</v>
          </cell>
          <cell r="J108">
            <v>20</v>
          </cell>
          <cell r="K108">
            <v>0</v>
          </cell>
          <cell r="L108">
            <v>0</v>
          </cell>
          <cell r="M108">
            <v>0</v>
          </cell>
        </row>
        <row r="109">
          <cell r="A109">
            <v>42391</v>
          </cell>
          <cell r="B109">
            <v>3.4</v>
          </cell>
          <cell r="C109">
            <v>8.4</v>
          </cell>
          <cell r="D109">
            <v>102.5</v>
          </cell>
          <cell r="E109">
            <v>2.8</v>
          </cell>
          <cell r="F109">
            <v>7.4</v>
          </cell>
          <cell r="G109">
            <v>129.4</v>
          </cell>
          <cell r="H109">
            <v>0</v>
          </cell>
          <cell r="I109">
            <v>0</v>
          </cell>
          <cell r="J109">
            <v>20</v>
          </cell>
          <cell r="K109">
            <v>0</v>
          </cell>
          <cell r="L109">
            <v>0</v>
          </cell>
          <cell r="M109">
            <v>0</v>
          </cell>
        </row>
        <row r="110">
          <cell r="A110">
            <v>42398</v>
          </cell>
          <cell r="B110">
            <v>1.4</v>
          </cell>
          <cell r="C110">
            <v>3.6</v>
          </cell>
          <cell r="D110">
            <v>105.7</v>
          </cell>
          <cell r="E110">
            <v>1.2</v>
          </cell>
          <cell r="F110">
            <v>0.5</v>
          </cell>
          <cell r="G110">
            <v>130.1</v>
          </cell>
          <cell r="H110">
            <v>0</v>
          </cell>
          <cell r="I110">
            <v>0</v>
          </cell>
          <cell r="J110">
            <v>20</v>
          </cell>
          <cell r="K110">
            <v>0</v>
          </cell>
          <cell r="L110">
            <v>0</v>
          </cell>
          <cell r="M110">
            <v>0</v>
          </cell>
        </row>
        <row r="111">
          <cell r="A111">
            <v>42405</v>
          </cell>
          <cell r="B111">
            <v>0.6</v>
          </cell>
          <cell r="C111">
            <v>4.3</v>
          </cell>
          <cell r="D111">
            <v>102</v>
          </cell>
          <cell r="E111">
            <v>0.3</v>
          </cell>
          <cell r="F111">
            <v>2.8</v>
          </cell>
          <cell r="G111">
            <v>147.6</v>
          </cell>
          <cell r="H111">
            <v>0</v>
          </cell>
          <cell r="I111">
            <v>0</v>
          </cell>
          <cell r="J111">
            <v>20</v>
          </cell>
          <cell r="K111">
            <v>0</v>
          </cell>
          <cell r="L111">
            <v>0</v>
          </cell>
          <cell r="M111">
            <v>0</v>
          </cell>
        </row>
        <row r="112">
          <cell r="A112">
            <v>42412</v>
          </cell>
          <cell r="B112">
            <v>0</v>
          </cell>
          <cell r="C112">
            <v>6.6</v>
          </cell>
          <cell r="D112">
            <v>95.4</v>
          </cell>
          <cell r="E112">
            <v>0</v>
          </cell>
          <cell r="F112">
            <v>1.7</v>
          </cell>
          <cell r="G112">
            <v>145.9</v>
          </cell>
          <cell r="H112">
            <v>0</v>
          </cell>
          <cell r="I112">
            <v>0.4</v>
          </cell>
          <cell r="J112">
            <v>19.600000000000001</v>
          </cell>
          <cell r="K112">
            <v>0</v>
          </cell>
          <cell r="L112">
            <v>0</v>
          </cell>
          <cell r="M112">
            <v>0</v>
          </cell>
        </row>
        <row r="113">
          <cell r="A113">
            <v>42419</v>
          </cell>
          <cell r="B113">
            <v>1.4</v>
          </cell>
          <cell r="C113">
            <v>1.4</v>
          </cell>
          <cell r="D113">
            <v>95.4</v>
          </cell>
          <cell r="E113">
            <v>0.1</v>
          </cell>
          <cell r="F113">
            <v>0</v>
          </cell>
          <cell r="G113">
            <v>146</v>
          </cell>
          <cell r="H113">
            <v>0</v>
          </cell>
          <cell r="I113">
            <v>0</v>
          </cell>
          <cell r="J113">
            <v>19.600000000000001</v>
          </cell>
          <cell r="K113">
            <v>0</v>
          </cell>
          <cell r="L113">
            <v>0</v>
          </cell>
          <cell r="M113">
            <v>0</v>
          </cell>
        </row>
        <row r="114">
          <cell r="A114">
            <v>42425</v>
          </cell>
          <cell r="B114">
            <v>2</v>
          </cell>
          <cell r="C114">
            <v>1</v>
          </cell>
          <cell r="D114">
            <v>96.4</v>
          </cell>
          <cell r="E114">
            <v>0.7</v>
          </cell>
          <cell r="F114">
            <v>7.4</v>
          </cell>
          <cell r="G114">
            <v>139.30000000000001</v>
          </cell>
          <cell r="H114">
            <v>0</v>
          </cell>
          <cell r="I114">
            <v>1.7</v>
          </cell>
          <cell r="J114">
            <v>17.899999999999999</v>
          </cell>
          <cell r="K114">
            <v>0</v>
          </cell>
          <cell r="L114">
            <v>0</v>
          </cell>
          <cell r="M114">
            <v>0</v>
          </cell>
        </row>
        <row r="115">
          <cell r="A115">
            <v>42433</v>
          </cell>
          <cell r="B115">
            <v>8</v>
          </cell>
          <cell r="C115">
            <v>6.5</v>
          </cell>
          <cell r="D115">
            <v>106.4</v>
          </cell>
          <cell r="E115">
            <v>1.4</v>
          </cell>
          <cell r="F115">
            <v>2</v>
          </cell>
          <cell r="G115">
            <v>138.69999999999999</v>
          </cell>
          <cell r="H115">
            <v>0</v>
          </cell>
          <cell r="I115">
            <v>0.9</v>
          </cell>
          <cell r="J115">
            <v>17</v>
          </cell>
          <cell r="K115">
            <v>0</v>
          </cell>
          <cell r="L115">
            <v>0</v>
          </cell>
          <cell r="M115">
            <v>0</v>
          </cell>
        </row>
        <row r="116">
          <cell r="A116">
            <v>42440</v>
          </cell>
          <cell r="B116">
            <v>5.7</v>
          </cell>
          <cell r="C116">
            <v>2.6</v>
          </cell>
          <cell r="D116">
            <v>105.4</v>
          </cell>
          <cell r="E116">
            <v>3.5</v>
          </cell>
          <cell r="F116">
            <v>5</v>
          </cell>
          <cell r="G116">
            <v>137.19999999999999</v>
          </cell>
          <cell r="H116">
            <v>0</v>
          </cell>
          <cell r="I116">
            <v>0</v>
          </cell>
          <cell r="J116">
            <v>17</v>
          </cell>
          <cell r="K116">
            <v>0</v>
          </cell>
          <cell r="L116">
            <v>0</v>
          </cell>
          <cell r="M116">
            <v>0</v>
          </cell>
        </row>
        <row r="117">
          <cell r="A117">
            <v>42447</v>
          </cell>
          <cell r="B117">
            <v>1.6</v>
          </cell>
          <cell r="C117">
            <v>2.6</v>
          </cell>
          <cell r="D117">
            <v>104.4</v>
          </cell>
          <cell r="E117">
            <v>5.4</v>
          </cell>
          <cell r="F117">
            <v>0</v>
          </cell>
          <cell r="G117">
            <v>142.6</v>
          </cell>
          <cell r="H117">
            <v>0</v>
          </cell>
          <cell r="I117">
            <v>0</v>
          </cell>
          <cell r="J117">
            <v>17</v>
          </cell>
          <cell r="K117">
            <v>0</v>
          </cell>
          <cell r="L117">
            <v>0</v>
          </cell>
          <cell r="M117">
            <v>0</v>
          </cell>
        </row>
        <row r="118">
          <cell r="A118">
            <v>42454</v>
          </cell>
          <cell r="B118">
            <v>1</v>
          </cell>
          <cell r="C118">
            <v>1.3</v>
          </cell>
          <cell r="D118">
            <v>104.1</v>
          </cell>
          <cell r="E118">
            <v>1.4</v>
          </cell>
          <cell r="F118">
            <v>2</v>
          </cell>
          <cell r="G118">
            <v>142</v>
          </cell>
          <cell r="H118">
            <v>25.6</v>
          </cell>
          <cell r="I118">
            <v>0</v>
          </cell>
          <cell r="J118">
            <v>42.6</v>
          </cell>
          <cell r="K118">
            <v>0</v>
          </cell>
          <cell r="L118">
            <v>0</v>
          </cell>
          <cell r="M118">
            <v>0</v>
          </cell>
        </row>
        <row r="119">
          <cell r="A119">
            <v>42461</v>
          </cell>
          <cell r="B119">
            <v>0.7</v>
          </cell>
          <cell r="C119">
            <v>0</v>
          </cell>
          <cell r="D119">
            <v>104.8</v>
          </cell>
          <cell r="E119">
            <v>2.4</v>
          </cell>
          <cell r="F119">
            <v>1.5</v>
          </cell>
          <cell r="G119">
            <v>142.9</v>
          </cell>
          <cell r="H119">
            <v>0</v>
          </cell>
          <cell r="I119">
            <v>0</v>
          </cell>
          <cell r="J119">
            <v>42.6</v>
          </cell>
          <cell r="K119">
            <v>0</v>
          </cell>
          <cell r="L119">
            <v>0</v>
          </cell>
          <cell r="M119">
            <v>0</v>
          </cell>
        </row>
        <row r="120">
          <cell r="A120">
            <v>42468</v>
          </cell>
          <cell r="B120">
            <v>0.6</v>
          </cell>
          <cell r="C120">
            <v>0.8</v>
          </cell>
          <cell r="D120">
            <v>109</v>
          </cell>
          <cell r="E120">
            <v>1.8</v>
          </cell>
          <cell r="F120">
            <v>1.2</v>
          </cell>
          <cell r="G120">
            <v>143.5</v>
          </cell>
          <cell r="H120">
            <v>0</v>
          </cell>
          <cell r="I120">
            <v>1.8</v>
          </cell>
          <cell r="J120">
            <v>40.799999999999997</v>
          </cell>
          <cell r="K120">
            <v>0</v>
          </cell>
          <cell r="L120">
            <v>0</v>
          </cell>
          <cell r="M120">
            <v>0</v>
          </cell>
        </row>
        <row r="121">
          <cell r="A121">
            <v>42475</v>
          </cell>
          <cell r="B121">
            <v>2.2999999999999998</v>
          </cell>
          <cell r="C121">
            <v>1.3</v>
          </cell>
          <cell r="D121">
            <v>110</v>
          </cell>
          <cell r="E121">
            <v>0.8</v>
          </cell>
          <cell r="F121">
            <v>2.1</v>
          </cell>
          <cell r="G121">
            <v>142.19999999999999</v>
          </cell>
          <cell r="H121">
            <v>2.4</v>
          </cell>
          <cell r="I121">
            <v>1.6</v>
          </cell>
          <cell r="J121">
            <v>41.6</v>
          </cell>
          <cell r="K121">
            <v>0</v>
          </cell>
          <cell r="L121">
            <v>0</v>
          </cell>
          <cell r="M121">
            <v>0</v>
          </cell>
        </row>
        <row r="122">
          <cell r="A122">
            <v>42482</v>
          </cell>
          <cell r="B122">
            <v>4</v>
          </cell>
          <cell r="C122">
            <v>0</v>
          </cell>
          <cell r="D122">
            <v>114</v>
          </cell>
          <cell r="E122">
            <v>0.5</v>
          </cell>
          <cell r="F122">
            <v>1.3</v>
          </cell>
          <cell r="G122">
            <v>141.4</v>
          </cell>
          <cell r="H122">
            <v>0</v>
          </cell>
          <cell r="I122">
            <v>2.1</v>
          </cell>
          <cell r="J122">
            <v>41</v>
          </cell>
          <cell r="K122">
            <v>0</v>
          </cell>
          <cell r="L122">
            <v>0</v>
          </cell>
          <cell r="M122">
            <v>0</v>
          </cell>
        </row>
        <row r="123">
          <cell r="A123">
            <v>42489</v>
          </cell>
          <cell r="B123">
            <v>7</v>
          </cell>
          <cell r="C123">
            <v>6.1</v>
          </cell>
          <cell r="D123">
            <v>126</v>
          </cell>
          <cell r="E123">
            <v>3</v>
          </cell>
          <cell r="F123">
            <v>6.6</v>
          </cell>
          <cell r="G123">
            <v>149</v>
          </cell>
          <cell r="H123">
            <v>1.5</v>
          </cell>
          <cell r="I123">
            <v>5.5</v>
          </cell>
          <cell r="J123">
            <v>37</v>
          </cell>
          <cell r="K123">
            <v>0</v>
          </cell>
          <cell r="L123">
            <v>0</v>
          </cell>
          <cell r="M123">
            <v>0</v>
          </cell>
        </row>
        <row r="124">
          <cell r="A124">
            <v>42496</v>
          </cell>
          <cell r="B124">
            <v>5.6</v>
          </cell>
          <cell r="C124">
            <v>6.1</v>
          </cell>
          <cell r="D124">
            <v>129.80000000000001</v>
          </cell>
          <cell r="E124">
            <v>2</v>
          </cell>
          <cell r="F124">
            <v>0</v>
          </cell>
          <cell r="G124">
            <v>151</v>
          </cell>
          <cell r="H124">
            <v>1</v>
          </cell>
          <cell r="I124">
            <v>5</v>
          </cell>
          <cell r="J124">
            <v>33</v>
          </cell>
          <cell r="K124">
            <v>0</v>
          </cell>
          <cell r="L124">
            <v>0</v>
          </cell>
          <cell r="M124">
            <v>0</v>
          </cell>
        </row>
        <row r="125">
          <cell r="A125">
            <v>42503</v>
          </cell>
          <cell r="B125">
            <v>2.2000000000000002</v>
          </cell>
          <cell r="C125">
            <v>6</v>
          </cell>
          <cell r="D125">
            <v>122.4</v>
          </cell>
          <cell r="E125">
            <v>1.19999999999999</v>
          </cell>
          <cell r="F125">
            <v>1</v>
          </cell>
          <cell r="G125">
            <v>151.19999999999999</v>
          </cell>
          <cell r="H125">
            <v>0</v>
          </cell>
          <cell r="I125">
            <v>3.2</v>
          </cell>
          <cell r="J125">
            <v>26.4</v>
          </cell>
          <cell r="K125">
            <v>0</v>
          </cell>
          <cell r="L125">
            <v>0</v>
          </cell>
          <cell r="M125">
            <v>0</v>
          </cell>
        </row>
        <row r="126">
          <cell r="A126">
            <v>42510</v>
          </cell>
          <cell r="B126">
            <v>4.0999999999999996</v>
          </cell>
          <cell r="C126">
            <v>3</v>
          </cell>
          <cell r="D126">
            <v>123.5</v>
          </cell>
          <cell r="E126">
            <v>0.6</v>
          </cell>
          <cell r="F126">
            <v>4.8</v>
          </cell>
          <cell r="G126">
            <v>147</v>
          </cell>
          <cell r="H126">
            <v>0</v>
          </cell>
          <cell r="I126">
            <v>2.7</v>
          </cell>
          <cell r="J126">
            <v>27.7</v>
          </cell>
          <cell r="K126">
            <v>0</v>
          </cell>
          <cell r="L126">
            <v>0</v>
          </cell>
          <cell r="M126">
            <v>0</v>
          </cell>
        </row>
        <row r="127">
          <cell r="A127">
            <v>42517</v>
          </cell>
          <cell r="B127">
            <v>2.1</v>
          </cell>
          <cell r="C127">
            <v>7.3</v>
          </cell>
          <cell r="D127">
            <v>123.4</v>
          </cell>
          <cell r="E127">
            <v>1</v>
          </cell>
          <cell r="F127">
            <v>6</v>
          </cell>
          <cell r="G127">
            <v>142</v>
          </cell>
          <cell r="H127">
            <v>0</v>
          </cell>
          <cell r="I127">
            <v>0</v>
          </cell>
          <cell r="J127">
            <v>24</v>
          </cell>
          <cell r="K127">
            <v>0</v>
          </cell>
          <cell r="L127">
            <v>0</v>
          </cell>
          <cell r="M127">
            <v>0</v>
          </cell>
        </row>
        <row r="128">
          <cell r="A128">
            <v>42524</v>
          </cell>
          <cell r="B128">
            <v>5.3</v>
          </cell>
          <cell r="C128">
            <v>6.34</v>
          </cell>
          <cell r="D128">
            <v>123</v>
          </cell>
          <cell r="E128">
            <v>2.8</v>
          </cell>
          <cell r="F128">
            <v>3.8</v>
          </cell>
          <cell r="G128">
            <v>144</v>
          </cell>
          <cell r="H128">
            <v>3.5</v>
          </cell>
          <cell r="I128">
            <v>4.3</v>
          </cell>
          <cell r="J128">
            <v>18.600000000000001</v>
          </cell>
          <cell r="K128">
            <v>0</v>
          </cell>
          <cell r="L128">
            <v>0</v>
          </cell>
          <cell r="M128">
            <v>0</v>
          </cell>
        </row>
        <row r="129">
          <cell r="A129">
            <v>42531</v>
          </cell>
          <cell r="B129">
            <v>4.4000000000000004</v>
          </cell>
          <cell r="C129">
            <v>2.4</v>
          </cell>
          <cell r="D129">
            <v>125</v>
          </cell>
          <cell r="E129">
            <v>2</v>
          </cell>
          <cell r="F129">
            <v>0</v>
          </cell>
          <cell r="G129">
            <v>146</v>
          </cell>
          <cell r="H129">
            <v>0</v>
          </cell>
          <cell r="I129">
            <v>0</v>
          </cell>
          <cell r="J129">
            <v>14.5</v>
          </cell>
          <cell r="K129">
            <v>0</v>
          </cell>
          <cell r="L129">
            <v>0</v>
          </cell>
          <cell r="M129">
            <v>0</v>
          </cell>
        </row>
        <row r="130">
          <cell r="A130">
            <v>42538</v>
          </cell>
          <cell r="B130">
            <v>1.7</v>
          </cell>
          <cell r="C130">
            <v>15.2</v>
          </cell>
          <cell r="D130">
            <v>96</v>
          </cell>
          <cell r="E130">
            <v>4.0999999999999996</v>
          </cell>
          <cell r="F130">
            <v>11.1</v>
          </cell>
          <cell r="G130">
            <v>139</v>
          </cell>
          <cell r="H130">
            <v>0.9</v>
          </cell>
          <cell r="I130">
            <v>0</v>
          </cell>
          <cell r="J130">
            <v>15.3</v>
          </cell>
          <cell r="K130">
            <v>0</v>
          </cell>
          <cell r="L130">
            <v>0</v>
          </cell>
          <cell r="M130">
            <v>0</v>
          </cell>
        </row>
        <row r="131">
          <cell r="A131">
            <v>42545</v>
          </cell>
          <cell r="B131">
            <v>6.7</v>
          </cell>
          <cell r="C131">
            <v>20.2</v>
          </cell>
          <cell r="D131">
            <v>82.5</v>
          </cell>
          <cell r="E131">
            <v>6.6</v>
          </cell>
          <cell r="F131">
            <v>9.1</v>
          </cell>
          <cell r="G131">
            <v>136.5</v>
          </cell>
          <cell r="H131">
            <v>2.4</v>
          </cell>
          <cell r="I131">
            <v>3.1</v>
          </cell>
          <cell r="J131">
            <v>14.6</v>
          </cell>
          <cell r="K131">
            <v>0</v>
          </cell>
          <cell r="L131">
            <v>0</v>
          </cell>
          <cell r="M131">
            <v>0</v>
          </cell>
        </row>
        <row r="132">
          <cell r="A132">
            <v>42552</v>
          </cell>
          <cell r="B132">
            <v>5.2</v>
          </cell>
          <cell r="C132">
            <v>7.7</v>
          </cell>
          <cell r="D132">
            <v>85</v>
          </cell>
          <cell r="E132">
            <v>11.6</v>
          </cell>
          <cell r="F132">
            <v>7.1</v>
          </cell>
          <cell r="G132">
            <v>145</v>
          </cell>
          <cell r="H132">
            <v>0</v>
          </cell>
          <cell r="I132">
            <v>2.1</v>
          </cell>
          <cell r="J132">
            <v>12.5</v>
          </cell>
          <cell r="K132">
            <v>0</v>
          </cell>
          <cell r="L132">
            <v>0</v>
          </cell>
          <cell r="M132">
            <v>0</v>
          </cell>
        </row>
        <row r="133">
          <cell r="A133">
            <v>42559</v>
          </cell>
          <cell r="B133">
            <v>16</v>
          </cell>
          <cell r="C133">
            <v>6.3</v>
          </cell>
          <cell r="D133">
            <v>89</v>
          </cell>
          <cell r="E133">
            <v>12.7</v>
          </cell>
          <cell r="F133">
            <v>10.3</v>
          </cell>
          <cell r="G133">
            <v>154.69999999999999</v>
          </cell>
          <cell r="H133">
            <v>4.5999999999999996</v>
          </cell>
          <cell r="I133">
            <v>6.65</v>
          </cell>
          <cell r="J133">
            <v>10.4</v>
          </cell>
          <cell r="K133">
            <v>0</v>
          </cell>
          <cell r="L133">
            <v>0</v>
          </cell>
          <cell r="M133">
            <v>2</v>
          </cell>
        </row>
        <row r="134">
          <cell r="A134">
            <v>42566</v>
          </cell>
          <cell r="B134">
            <v>9.1999999999999993</v>
          </cell>
          <cell r="C134">
            <v>10.199999999999999</v>
          </cell>
          <cell r="D134">
            <v>88</v>
          </cell>
          <cell r="E134">
            <v>12</v>
          </cell>
          <cell r="F134">
            <v>14</v>
          </cell>
          <cell r="G134">
            <v>152.69999999999999</v>
          </cell>
          <cell r="H134">
            <v>0</v>
          </cell>
          <cell r="I134">
            <v>0.4</v>
          </cell>
          <cell r="J134">
            <v>10</v>
          </cell>
          <cell r="K134">
            <v>0</v>
          </cell>
          <cell r="L134">
            <v>0</v>
          </cell>
          <cell r="M134">
            <v>0</v>
          </cell>
        </row>
        <row r="135">
          <cell r="A135">
            <v>42573</v>
          </cell>
          <cell r="B135">
            <v>9.1999999999999993</v>
          </cell>
          <cell r="C135">
            <v>3.2</v>
          </cell>
          <cell r="D135">
            <v>100</v>
          </cell>
          <cell r="E135">
            <v>16</v>
          </cell>
          <cell r="F135">
            <v>16.7</v>
          </cell>
          <cell r="G135">
            <v>152</v>
          </cell>
          <cell r="H135">
            <v>0</v>
          </cell>
          <cell r="I135">
            <v>0</v>
          </cell>
          <cell r="J135">
            <v>7.7</v>
          </cell>
          <cell r="K135">
            <v>0</v>
          </cell>
          <cell r="L135">
            <v>0</v>
          </cell>
          <cell r="M135">
            <v>0</v>
          </cell>
        </row>
        <row r="136">
          <cell r="A136">
            <v>42580</v>
          </cell>
          <cell r="B136">
            <v>22.7</v>
          </cell>
          <cell r="C136">
            <v>17.7</v>
          </cell>
          <cell r="D136">
            <v>105</v>
          </cell>
          <cell r="E136">
            <v>9</v>
          </cell>
          <cell r="F136">
            <v>11</v>
          </cell>
          <cell r="G136">
            <v>154.4</v>
          </cell>
          <cell r="H136">
            <v>0</v>
          </cell>
          <cell r="I136">
            <v>1.9</v>
          </cell>
          <cell r="J136">
            <v>5.8</v>
          </cell>
          <cell r="K136">
            <v>0</v>
          </cell>
          <cell r="L136">
            <v>0</v>
          </cell>
          <cell r="M136">
            <v>0</v>
          </cell>
        </row>
        <row r="137">
          <cell r="A137">
            <v>42587</v>
          </cell>
          <cell r="B137">
            <v>12.43</v>
          </cell>
          <cell r="C137">
            <v>9.4</v>
          </cell>
          <cell r="D137">
            <v>108</v>
          </cell>
          <cell r="E137">
            <v>7</v>
          </cell>
          <cell r="F137">
            <v>9</v>
          </cell>
          <cell r="G137">
            <v>148</v>
          </cell>
          <cell r="H137">
            <v>0.8</v>
          </cell>
          <cell r="I137">
            <v>0.9</v>
          </cell>
          <cell r="J137">
            <v>6.6</v>
          </cell>
          <cell r="K137">
            <v>0</v>
          </cell>
          <cell r="L137">
            <v>0</v>
          </cell>
          <cell r="M137">
            <v>0</v>
          </cell>
        </row>
        <row r="138">
          <cell r="A138">
            <v>42594</v>
          </cell>
          <cell r="B138">
            <v>3.3</v>
          </cell>
          <cell r="C138">
            <v>11.3</v>
          </cell>
          <cell r="D138">
            <v>100</v>
          </cell>
          <cell r="E138">
            <v>8.1999999999999993</v>
          </cell>
          <cell r="F138">
            <v>9.8000000000000007</v>
          </cell>
          <cell r="G138">
            <v>146.4</v>
          </cell>
          <cell r="H138">
            <v>0.5</v>
          </cell>
          <cell r="I138">
            <v>0</v>
          </cell>
          <cell r="J138">
            <v>7.1</v>
          </cell>
          <cell r="K138">
            <v>0</v>
          </cell>
          <cell r="L138">
            <v>0</v>
          </cell>
          <cell r="M138">
            <v>0</v>
          </cell>
        </row>
        <row r="139">
          <cell r="A139">
            <v>42601</v>
          </cell>
          <cell r="B139">
            <v>3.6</v>
          </cell>
          <cell r="C139">
            <v>7.6</v>
          </cell>
          <cell r="D139">
            <v>96</v>
          </cell>
          <cell r="E139">
            <v>4.5</v>
          </cell>
          <cell r="F139">
            <v>7.3</v>
          </cell>
          <cell r="G139">
            <v>143.6</v>
          </cell>
          <cell r="H139">
            <v>0</v>
          </cell>
          <cell r="I139">
            <v>0</v>
          </cell>
          <cell r="J139">
            <v>7.1</v>
          </cell>
          <cell r="K139">
            <v>0</v>
          </cell>
          <cell r="L139">
            <v>0</v>
          </cell>
          <cell r="M139">
            <v>0</v>
          </cell>
        </row>
        <row r="140">
          <cell r="A140">
            <v>42608</v>
          </cell>
          <cell r="B140">
            <v>2.9</v>
          </cell>
          <cell r="C140">
            <v>16.899999999999999</v>
          </cell>
          <cell r="D140">
            <v>82</v>
          </cell>
          <cell r="E140">
            <v>5.0999999999999996</v>
          </cell>
          <cell r="F140">
            <v>3.7</v>
          </cell>
          <cell r="G140">
            <v>145</v>
          </cell>
          <cell r="H140">
            <v>0</v>
          </cell>
          <cell r="I140">
            <v>2</v>
          </cell>
          <cell r="J140">
            <v>5.0999999999999996</v>
          </cell>
          <cell r="K140">
            <v>0</v>
          </cell>
          <cell r="L140">
            <v>0</v>
          </cell>
          <cell r="M140">
            <v>0</v>
          </cell>
        </row>
        <row r="141">
          <cell r="A141">
            <v>42615</v>
          </cell>
          <cell r="B141">
            <v>9.6999999999999993</v>
          </cell>
          <cell r="C141">
            <v>18.7</v>
          </cell>
          <cell r="D141">
            <v>73</v>
          </cell>
          <cell r="E141">
            <v>6.7</v>
          </cell>
          <cell r="F141">
            <v>8.6</v>
          </cell>
          <cell r="G141">
            <v>143.1</v>
          </cell>
          <cell r="H141">
            <v>5.6</v>
          </cell>
          <cell r="I141">
            <v>1.6</v>
          </cell>
          <cell r="J141">
            <v>9.1</v>
          </cell>
          <cell r="K141">
            <v>0</v>
          </cell>
          <cell r="L141">
            <v>0</v>
          </cell>
          <cell r="M141">
            <v>0</v>
          </cell>
        </row>
        <row r="142">
          <cell r="A142">
            <v>42622</v>
          </cell>
          <cell r="B142">
            <v>2.5</v>
          </cell>
          <cell r="C142">
            <v>10.5</v>
          </cell>
          <cell r="D142">
            <v>65</v>
          </cell>
          <cell r="E142">
            <v>11.4</v>
          </cell>
          <cell r="F142">
            <v>5.8</v>
          </cell>
          <cell r="G142">
            <v>148.69999999999999</v>
          </cell>
          <cell r="H142">
            <v>4.4000000000000004</v>
          </cell>
          <cell r="I142">
            <v>6</v>
          </cell>
          <cell r="J142">
            <v>7.5</v>
          </cell>
          <cell r="K142">
            <v>0</v>
          </cell>
          <cell r="L142">
            <v>0</v>
          </cell>
          <cell r="M142">
            <v>0</v>
          </cell>
        </row>
        <row r="143">
          <cell r="A143">
            <v>42629</v>
          </cell>
          <cell r="B143">
            <v>0.8</v>
          </cell>
          <cell r="C143">
            <v>1.8</v>
          </cell>
          <cell r="D143">
            <v>64</v>
          </cell>
          <cell r="E143">
            <v>2.9</v>
          </cell>
          <cell r="F143">
            <v>11.6</v>
          </cell>
          <cell r="G143">
            <v>140</v>
          </cell>
          <cell r="H143">
            <v>6.38</v>
          </cell>
          <cell r="I143">
            <v>7.9</v>
          </cell>
          <cell r="J143">
            <v>6.4</v>
          </cell>
          <cell r="K143">
            <v>0</v>
          </cell>
          <cell r="L143">
            <v>0</v>
          </cell>
          <cell r="M143">
            <v>0</v>
          </cell>
        </row>
        <row r="144">
          <cell r="A144">
            <v>42636</v>
          </cell>
          <cell r="B144">
            <v>11.2</v>
          </cell>
          <cell r="C144">
            <v>10.6</v>
          </cell>
          <cell r="D144">
            <v>65</v>
          </cell>
          <cell r="E144">
            <v>7.5</v>
          </cell>
          <cell r="F144">
            <v>6.5</v>
          </cell>
          <cell r="G144">
            <v>140.6</v>
          </cell>
          <cell r="H144">
            <v>3.1</v>
          </cell>
          <cell r="I144">
            <v>3.4</v>
          </cell>
          <cell r="J144">
            <v>6.1</v>
          </cell>
          <cell r="K144">
            <v>0</v>
          </cell>
          <cell r="L144">
            <v>0</v>
          </cell>
          <cell r="M144">
            <v>0</v>
          </cell>
        </row>
        <row r="145">
          <cell r="A145">
            <v>42650</v>
          </cell>
          <cell r="B145">
            <v>42.4</v>
          </cell>
          <cell r="C145">
            <v>23.4</v>
          </cell>
          <cell r="D145">
            <v>84</v>
          </cell>
          <cell r="E145">
            <v>11.3</v>
          </cell>
          <cell r="F145">
            <v>15.9</v>
          </cell>
          <cell r="G145">
            <v>141.69999999999999</v>
          </cell>
          <cell r="H145">
            <v>3.1</v>
          </cell>
          <cell r="I145">
            <v>5.3</v>
          </cell>
          <cell r="J145">
            <v>3.9</v>
          </cell>
          <cell r="K145">
            <v>0</v>
          </cell>
          <cell r="L145">
            <v>0</v>
          </cell>
          <cell r="M145">
            <v>0</v>
          </cell>
        </row>
        <row r="146">
          <cell r="A146">
            <v>42657</v>
          </cell>
          <cell r="B146">
            <v>9.1</v>
          </cell>
          <cell r="C146">
            <v>16.600000000000001</v>
          </cell>
          <cell r="D146">
            <v>82</v>
          </cell>
          <cell r="E146">
            <v>7</v>
          </cell>
          <cell r="F146">
            <v>5.9</v>
          </cell>
          <cell r="G146">
            <v>131.69999999999999</v>
          </cell>
          <cell r="H146">
            <v>0</v>
          </cell>
          <cell r="I146">
            <v>0</v>
          </cell>
          <cell r="J146">
            <v>3.9</v>
          </cell>
          <cell r="K146">
            <v>0</v>
          </cell>
          <cell r="L146">
            <v>0</v>
          </cell>
          <cell r="M146">
            <v>0</v>
          </cell>
        </row>
        <row r="147">
          <cell r="A147">
            <v>42664</v>
          </cell>
          <cell r="B147">
            <v>32.9</v>
          </cell>
          <cell r="C147">
            <v>29.9</v>
          </cell>
          <cell r="D147">
            <v>85</v>
          </cell>
          <cell r="E147">
            <v>17.5</v>
          </cell>
          <cell r="F147">
            <v>12.2</v>
          </cell>
          <cell r="G147">
            <v>137</v>
          </cell>
          <cell r="H147">
            <v>0.4</v>
          </cell>
          <cell r="I147">
            <v>0</v>
          </cell>
          <cell r="J147">
            <v>4.3</v>
          </cell>
          <cell r="K147">
            <v>0</v>
          </cell>
          <cell r="L147">
            <v>0</v>
          </cell>
          <cell r="M147">
            <v>0</v>
          </cell>
        </row>
        <row r="148">
          <cell r="A148">
            <v>42671</v>
          </cell>
          <cell r="B148">
            <v>24.6</v>
          </cell>
          <cell r="C148">
            <v>20.6</v>
          </cell>
          <cell r="D148">
            <v>89</v>
          </cell>
          <cell r="E148">
            <v>15.7</v>
          </cell>
          <cell r="F148">
            <v>6.7</v>
          </cell>
          <cell r="G148">
            <v>146</v>
          </cell>
          <cell r="H148">
            <v>2.8</v>
          </cell>
          <cell r="I148">
            <v>2.1</v>
          </cell>
          <cell r="J148">
            <v>5</v>
          </cell>
          <cell r="K148">
            <v>0</v>
          </cell>
          <cell r="L148">
            <v>0</v>
          </cell>
          <cell r="M148">
            <v>1</v>
          </cell>
        </row>
        <row r="149">
          <cell r="A149">
            <v>42678</v>
          </cell>
          <cell r="B149">
            <v>26.5</v>
          </cell>
          <cell r="C149">
            <v>28.5</v>
          </cell>
          <cell r="D149">
            <v>90</v>
          </cell>
          <cell r="E149">
            <v>27.9</v>
          </cell>
          <cell r="F149">
            <v>16.899999999999999</v>
          </cell>
          <cell r="G149">
            <v>157.19999999999999</v>
          </cell>
          <cell r="H149">
            <v>5.0999999999999996</v>
          </cell>
          <cell r="I149">
            <v>2</v>
          </cell>
          <cell r="J149">
            <v>8.1</v>
          </cell>
          <cell r="K149">
            <v>1.5</v>
          </cell>
          <cell r="L149">
            <v>0</v>
          </cell>
          <cell r="M149">
            <v>2.5</v>
          </cell>
        </row>
        <row r="150">
          <cell r="A150">
            <v>42685</v>
          </cell>
          <cell r="B150">
            <v>42.4</v>
          </cell>
          <cell r="C150">
            <v>39.4</v>
          </cell>
          <cell r="D150">
            <v>93</v>
          </cell>
          <cell r="E150">
            <v>30.8</v>
          </cell>
          <cell r="F150">
            <v>17.8</v>
          </cell>
          <cell r="G150">
            <v>170</v>
          </cell>
          <cell r="H150">
            <v>1.2</v>
          </cell>
          <cell r="I150">
            <v>0.8</v>
          </cell>
          <cell r="J150">
            <v>8.5</v>
          </cell>
          <cell r="K150">
            <v>4</v>
          </cell>
          <cell r="L150">
            <v>0</v>
          </cell>
          <cell r="M150">
            <v>4</v>
          </cell>
        </row>
        <row r="151">
          <cell r="A151">
            <v>42692</v>
          </cell>
          <cell r="B151">
            <v>27.3</v>
          </cell>
          <cell r="C151">
            <v>24.3</v>
          </cell>
          <cell r="D151">
            <v>99</v>
          </cell>
          <cell r="E151">
            <v>30</v>
          </cell>
          <cell r="F151">
            <v>24</v>
          </cell>
          <cell r="G151">
            <v>176</v>
          </cell>
          <cell r="H151">
            <v>3.6</v>
          </cell>
          <cell r="I151">
            <v>6</v>
          </cell>
          <cell r="J151">
            <v>6.1</v>
          </cell>
          <cell r="K151">
            <v>7.5</v>
          </cell>
          <cell r="L151">
            <v>5</v>
          </cell>
          <cell r="M151">
            <v>6.5</v>
          </cell>
        </row>
        <row r="152">
          <cell r="A152">
            <v>42699</v>
          </cell>
          <cell r="B152">
            <v>36</v>
          </cell>
          <cell r="C152">
            <v>28</v>
          </cell>
          <cell r="D152">
            <v>107</v>
          </cell>
          <cell r="E152">
            <v>44.3</v>
          </cell>
          <cell r="F152">
            <v>30.3</v>
          </cell>
          <cell r="G152">
            <v>190</v>
          </cell>
          <cell r="H152">
            <v>6.9</v>
          </cell>
          <cell r="I152">
            <v>2.4</v>
          </cell>
          <cell r="J152">
            <v>10.6</v>
          </cell>
          <cell r="K152">
            <v>6.5</v>
          </cell>
          <cell r="L152">
            <v>3</v>
          </cell>
          <cell r="M152">
            <v>10</v>
          </cell>
        </row>
        <row r="153">
          <cell r="A153">
            <v>42709</v>
          </cell>
          <cell r="B153">
            <v>37.5</v>
          </cell>
          <cell r="C153">
            <v>35.5</v>
          </cell>
          <cell r="D153">
            <v>109</v>
          </cell>
          <cell r="E153">
            <v>44.3</v>
          </cell>
          <cell r="F153">
            <v>42.3</v>
          </cell>
          <cell r="G153">
            <v>192</v>
          </cell>
          <cell r="H153">
            <v>8</v>
          </cell>
          <cell r="I153">
            <v>0</v>
          </cell>
          <cell r="J153">
            <v>18.600000000000001</v>
          </cell>
          <cell r="K153">
            <v>6.2</v>
          </cell>
          <cell r="L153">
            <v>7</v>
          </cell>
          <cell r="M153">
            <v>9.1999999999999993</v>
          </cell>
        </row>
        <row r="154">
          <cell r="A154">
            <v>42716</v>
          </cell>
          <cell r="B154">
            <v>48</v>
          </cell>
          <cell r="C154">
            <v>49</v>
          </cell>
          <cell r="D154">
            <v>108</v>
          </cell>
          <cell r="E154">
            <v>46</v>
          </cell>
          <cell r="F154">
            <v>49</v>
          </cell>
          <cell r="G154">
            <v>189</v>
          </cell>
          <cell r="H154">
            <v>15</v>
          </cell>
          <cell r="I154">
            <v>6.3</v>
          </cell>
          <cell r="J154">
            <v>27.1</v>
          </cell>
          <cell r="K154">
            <v>4</v>
          </cell>
          <cell r="L154">
            <v>3.2</v>
          </cell>
          <cell r="M154">
            <v>10</v>
          </cell>
        </row>
        <row r="155">
          <cell r="A155">
            <v>42723</v>
          </cell>
          <cell r="B155">
            <v>33.5</v>
          </cell>
          <cell r="C155">
            <v>40</v>
          </cell>
          <cell r="D155">
            <v>101.5</v>
          </cell>
          <cell r="E155">
            <v>26</v>
          </cell>
          <cell r="F155">
            <v>31</v>
          </cell>
          <cell r="G155">
            <v>184</v>
          </cell>
          <cell r="H155">
            <v>11.4</v>
          </cell>
          <cell r="I155">
            <v>8.5</v>
          </cell>
          <cell r="J155">
            <v>30</v>
          </cell>
          <cell r="K155">
            <v>5</v>
          </cell>
          <cell r="L155">
            <v>4.5</v>
          </cell>
          <cell r="M155">
            <v>10.6</v>
          </cell>
        </row>
        <row r="156">
          <cell r="A156">
            <v>42730</v>
          </cell>
          <cell r="B156">
            <v>31.9</v>
          </cell>
          <cell r="C156">
            <v>42.4</v>
          </cell>
          <cell r="D156">
            <v>91</v>
          </cell>
          <cell r="E156">
            <v>43</v>
          </cell>
          <cell r="F156">
            <v>55</v>
          </cell>
          <cell r="G156">
            <v>171</v>
          </cell>
          <cell r="H156">
            <v>6.9</v>
          </cell>
          <cell r="I156">
            <v>5.0999999999999996</v>
          </cell>
          <cell r="J156">
            <v>31.8</v>
          </cell>
          <cell r="K156">
            <v>4.4000000000000004</v>
          </cell>
          <cell r="L156">
            <v>6.1</v>
          </cell>
          <cell r="M156">
            <v>8.9</v>
          </cell>
        </row>
        <row r="157">
          <cell r="A157">
            <v>42737</v>
          </cell>
          <cell r="B157">
            <v>34.5</v>
          </cell>
          <cell r="C157">
            <v>27.5</v>
          </cell>
          <cell r="D157">
            <v>98</v>
          </cell>
          <cell r="E157">
            <v>15.8</v>
          </cell>
          <cell r="F157">
            <v>21</v>
          </cell>
          <cell r="G157">
            <v>165.8</v>
          </cell>
          <cell r="H157">
            <v>13.3</v>
          </cell>
          <cell r="I157">
            <v>4.4000000000000004</v>
          </cell>
          <cell r="J157">
            <v>40.700000000000003</v>
          </cell>
          <cell r="K157">
            <v>7.1</v>
          </cell>
          <cell r="L157">
            <v>6</v>
          </cell>
          <cell r="M157">
            <v>10</v>
          </cell>
        </row>
        <row r="158">
          <cell r="A158">
            <v>42744</v>
          </cell>
          <cell r="B158">
            <v>34.1</v>
          </cell>
          <cell r="C158">
            <v>28.2</v>
          </cell>
          <cell r="D158">
            <v>103.9</v>
          </cell>
          <cell r="E158">
            <v>23.7</v>
          </cell>
          <cell r="F158">
            <v>12.5</v>
          </cell>
          <cell r="G158">
            <v>177</v>
          </cell>
          <cell r="H158">
            <v>5.9</v>
          </cell>
          <cell r="I158">
            <v>5.6</v>
          </cell>
          <cell r="J158">
            <v>41</v>
          </cell>
          <cell r="K158">
            <v>8</v>
          </cell>
          <cell r="L158">
            <v>6</v>
          </cell>
          <cell r="M158">
            <v>12</v>
          </cell>
        </row>
        <row r="159">
          <cell r="A159">
            <v>42748</v>
          </cell>
          <cell r="B159">
            <v>25.1</v>
          </cell>
          <cell r="C159">
            <v>12</v>
          </cell>
          <cell r="D159">
            <v>117</v>
          </cell>
          <cell r="E159">
            <v>25</v>
          </cell>
          <cell r="F159">
            <v>28</v>
          </cell>
          <cell r="G159">
            <v>174</v>
          </cell>
          <cell r="H159">
            <v>4</v>
          </cell>
          <cell r="I159">
            <v>1.5</v>
          </cell>
          <cell r="J159">
            <v>43.5</v>
          </cell>
          <cell r="K159">
            <v>3.5</v>
          </cell>
          <cell r="L159">
            <v>3.1</v>
          </cell>
          <cell r="M159">
            <v>12.4</v>
          </cell>
        </row>
        <row r="160">
          <cell r="A160">
            <v>42755</v>
          </cell>
          <cell r="B160">
            <v>23.3</v>
          </cell>
          <cell r="C160">
            <v>20.3</v>
          </cell>
          <cell r="D160">
            <v>120</v>
          </cell>
          <cell r="E160">
            <v>31</v>
          </cell>
          <cell r="F160">
            <v>31</v>
          </cell>
          <cell r="G160">
            <v>174</v>
          </cell>
          <cell r="H160">
            <v>7.9</v>
          </cell>
          <cell r="I160">
            <v>2.1</v>
          </cell>
          <cell r="J160">
            <v>49.3</v>
          </cell>
          <cell r="K160">
            <v>3.9</v>
          </cell>
          <cell r="L160">
            <v>2.7</v>
          </cell>
          <cell r="M160">
            <v>13.6</v>
          </cell>
        </row>
        <row r="161">
          <cell r="A161">
            <v>42770</v>
          </cell>
          <cell r="B161">
            <v>30.5</v>
          </cell>
          <cell r="C161">
            <v>32.5</v>
          </cell>
          <cell r="D161">
            <v>118</v>
          </cell>
          <cell r="E161">
            <v>23.2</v>
          </cell>
          <cell r="F161">
            <v>26.2</v>
          </cell>
          <cell r="G161">
            <v>171</v>
          </cell>
          <cell r="H161">
            <v>0</v>
          </cell>
          <cell r="I161">
            <v>7.3</v>
          </cell>
          <cell r="J161">
            <v>42</v>
          </cell>
          <cell r="K161">
            <v>7.6</v>
          </cell>
          <cell r="L161">
            <v>7.2</v>
          </cell>
          <cell r="M161">
            <v>14</v>
          </cell>
        </row>
        <row r="162">
          <cell r="A162">
            <v>42776</v>
          </cell>
          <cell r="B162">
            <v>23</v>
          </cell>
          <cell r="C162">
            <v>21</v>
          </cell>
          <cell r="D162">
            <v>120</v>
          </cell>
          <cell r="E162">
            <v>11</v>
          </cell>
          <cell r="F162">
            <v>13</v>
          </cell>
          <cell r="G162">
            <v>169</v>
          </cell>
          <cell r="H162">
            <v>0.8</v>
          </cell>
          <cell r="I162">
            <v>0.6</v>
          </cell>
          <cell r="J162">
            <v>42.2</v>
          </cell>
          <cell r="K162">
            <v>7.1</v>
          </cell>
          <cell r="L162">
            <v>4.3</v>
          </cell>
          <cell r="M162">
            <v>16.8</v>
          </cell>
        </row>
        <row r="163">
          <cell r="A163">
            <v>42783</v>
          </cell>
          <cell r="B163">
            <v>26.5</v>
          </cell>
          <cell r="C163">
            <v>24.5</v>
          </cell>
          <cell r="D163">
            <v>122</v>
          </cell>
          <cell r="E163">
            <v>34.9</v>
          </cell>
          <cell r="F163">
            <v>18.899999999999999</v>
          </cell>
          <cell r="G163">
            <v>185</v>
          </cell>
          <cell r="H163">
            <v>0.8</v>
          </cell>
          <cell r="I163">
            <v>3.1</v>
          </cell>
          <cell r="J163">
            <v>39.9</v>
          </cell>
          <cell r="K163">
            <v>0</v>
          </cell>
          <cell r="L163">
            <v>5</v>
          </cell>
          <cell r="M163">
            <v>11.8</v>
          </cell>
        </row>
        <row r="164">
          <cell r="A164">
            <v>42790</v>
          </cell>
          <cell r="B164">
            <v>38</v>
          </cell>
          <cell r="C164">
            <v>40</v>
          </cell>
          <cell r="D164">
            <v>120</v>
          </cell>
          <cell r="E164">
            <v>19</v>
          </cell>
          <cell r="F164">
            <v>22</v>
          </cell>
          <cell r="G164">
            <v>189</v>
          </cell>
          <cell r="H164">
            <v>5.3</v>
          </cell>
          <cell r="I164">
            <v>3.1</v>
          </cell>
          <cell r="J164">
            <v>45.1</v>
          </cell>
          <cell r="K164">
            <v>6.9</v>
          </cell>
          <cell r="L164">
            <v>1.7</v>
          </cell>
          <cell r="M164">
            <v>17</v>
          </cell>
        </row>
        <row r="165">
          <cell r="A165">
            <v>42801</v>
          </cell>
          <cell r="B165">
            <v>47</v>
          </cell>
          <cell r="C165">
            <v>47</v>
          </cell>
          <cell r="D165">
            <v>125</v>
          </cell>
          <cell r="E165">
            <v>47</v>
          </cell>
          <cell r="F165">
            <v>30</v>
          </cell>
          <cell r="G165">
            <v>200.7</v>
          </cell>
          <cell r="H165">
            <v>7.2</v>
          </cell>
          <cell r="I165">
            <v>0.1</v>
          </cell>
          <cell r="J165">
            <v>49.8</v>
          </cell>
          <cell r="K165">
            <v>5</v>
          </cell>
          <cell r="L165">
            <v>2</v>
          </cell>
          <cell r="M165">
            <v>20</v>
          </cell>
        </row>
        <row r="166">
          <cell r="A166">
            <v>42807</v>
          </cell>
          <cell r="B166">
            <v>44.5</v>
          </cell>
          <cell r="C166">
            <v>42.5</v>
          </cell>
          <cell r="D166">
            <v>127</v>
          </cell>
          <cell r="E166">
            <v>33.299999999999997</v>
          </cell>
          <cell r="F166">
            <v>34</v>
          </cell>
          <cell r="G166">
            <v>200</v>
          </cell>
          <cell r="H166">
            <v>5.4</v>
          </cell>
          <cell r="I166">
            <v>2.9</v>
          </cell>
          <cell r="J166">
            <v>52.3</v>
          </cell>
          <cell r="K166">
            <v>5</v>
          </cell>
          <cell r="L166">
            <v>4.5</v>
          </cell>
          <cell r="M166">
            <v>20.5</v>
          </cell>
        </row>
        <row r="167">
          <cell r="A167">
            <v>42814</v>
          </cell>
          <cell r="B167">
            <v>17.8</v>
          </cell>
          <cell r="C167">
            <v>23.5</v>
          </cell>
          <cell r="D167">
            <v>121.3</v>
          </cell>
          <cell r="E167">
            <v>29.3</v>
          </cell>
          <cell r="F167">
            <v>33.299999999999997</v>
          </cell>
          <cell r="G167">
            <v>196</v>
          </cell>
          <cell r="H167">
            <v>6.5</v>
          </cell>
          <cell r="I167">
            <v>0.4</v>
          </cell>
          <cell r="J167">
            <v>58.4</v>
          </cell>
          <cell r="K167">
            <v>4.9000000000000004</v>
          </cell>
          <cell r="L167">
            <v>7.4</v>
          </cell>
          <cell r="M167">
            <v>18</v>
          </cell>
        </row>
        <row r="168">
          <cell r="A168">
            <v>42821</v>
          </cell>
          <cell r="B168">
            <v>19.3</v>
          </cell>
          <cell r="C168">
            <v>16.600000000000001</v>
          </cell>
          <cell r="D168">
            <v>124</v>
          </cell>
          <cell r="E168">
            <v>17.7</v>
          </cell>
          <cell r="F168">
            <v>17.7</v>
          </cell>
          <cell r="G168">
            <v>196</v>
          </cell>
          <cell r="H168">
            <v>7.1</v>
          </cell>
          <cell r="I168">
            <v>6.5</v>
          </cell>
          <cell r="J168">
            <v>59</v>
          </cell>
          <cell r="K168">
            <v>5</v>
          </cell>
          <cell r="L168">
            <v>2.6</v>
          </cell>
          <cell r="M168">
            <v>20.399999999999999</v>
          </cell>
        </row>
        <row r="169">
          <cell r="A169">
            <v>42835</v>
          </cell>
          <cell r="B169">
            <v>31</v>
          </cell>
          <cell r="C169">
            <v>30</v>
          </cell>
          <cell r="D169">
            <v>125</v>
          </cell>
          <cell r="E169">
            <v>32</v>
          </cell>
          <cell r="F169">
            <v>40</v>
          </cell>
          <cell r="G169">
            <v>188</v>
          </cell>
          <cell r="H169">
            <v>5.5</v>
          </cell>
          <cell r="I169">
            <v>7.4</v>
          </cell>
          <cell r="J169">
            <v>57.1</v>
          </cell>
          <cell r="K169">
            <v>4.5999999999999996</v>
          </cell>
          <cell r="L169">
            <v>5</v>
          </cell>
          <cell r="M169">
            <v>20</v>
          </cell>
        </row>
        <row r="170">
          <cell r="A170">
            <v>42842</v>
          </cell>
          <cell r="B170">
            <v>20.6</v>
          </cell>
          <cell r="C170">
            <v>25.6</v>
          </cell>
          <cell r="D170">
            <v>120</v>
          </cell>
          <cell r="E170">
            <v>19.5</v>
          </cell>
          <cell r="F170">
            <v>28.5</v>
          </cell>
          <cell r="G170">
            <v>179</v>
          </cell>
          <cell r="H170">
            <v>4.5</v>
          </cell>
          <cell r="I170">
            <v>2.2000000000000002</v>
          </cell>
          <cell r="J170">
            <v>59.4</v>
          </cell>
          <cell r="K170">
            <v>6</v>
          </cell>
          <cell r="L170">
            <v>7</v>
          </cell>
          <cell r="M170">
            <v>19</v>
          </cell>
        </row>
        <row r="171">
          <cell r="A171">
            <v>42849</v>
          </cell>
          <cell r="B171">
            <v>9</v>
          </cell>
          <cell r="C171">
            <v>12</v>
          </cell>
          <cell r="D171">
            <v>114</v>
          </cell>
          <cell r="E171">
            <v>13.1</v>
          </cell>
          <cell r="F171">
            <v>16.7</v>
          </cell>
          <cell r="G171">
            <v>175.4</v>
          </cell>
          <cell r="H171">
            <v>3.9</v>
          </cell>
          <cell r="I171">
            <v>1</v>
          </cell>
          <cell r="J171">
            <v>62.3</v>
          </cell>
          <cell r="K171">
            <v>3.2</v>
          </cell>
          <cell r="L171">
            <v>3.2</v>
          </cell>
          <cell r="M171">
            <v>19</v>
          </cell>
        </row>
        <row r="172">
          <cell r="A172">
            <v>42858</v>
          </cell>
          <cell r="B172">
            <v>6.3</v>
          </cell>
          <cell r="C172">
            <v>20.3</v>
          </cell>
          <cell r="D172">
            <v>102</v>
          </cell>
          <cell r="E172">
            <v>10.199999999999999</v>
          </cell>
          <cell r="F172">
            <v>20.3</v>
          </cell>
          <cell r="G172">
            <v>165.3</v>
          </cell>
          <cell r="H172">
            <v>3.9</v>
          </cell>
          <cell r="I172">
            <v>4.2</v>
          </cell>
          <cell r="J172">
            <v>62</v>
          </cell>
          <cell r="K172">
            <v>0</v>
          </cell>
          <cell r="L172">
            <v>2</v>
          </cell>
          <cell r="M172">
            <v>17</v>
          </cell>
        </row>
        <row r="173">
          <cell r="A173">
            <v>42863</v>
          </cell>
          <cell r="B173">
            <v>6</v>
          </cell>
          <cell r="C173">
            <v>8</v>
          </cell>
          <cell r="D173">
            <v>100</v>
          </cell>
          <cell r="E173">
            <v>10.8</v>
          </cell>
          <cell r="F173">
            <v>13.1</v>
          </cell>
          <cell r="G173">
            <v>163</v>
          </cell>
          <cell r="H173">
            <v>1.5</v>
          </cell>
          <cell r="I173">
            <v>1.8</v>
          </cell>
          <cell r="J173">
            <v>61.7</v>
          </cell>
          <cell r="K173">
            <v>0</v>
          </cell>
          <cell r="L173">
            <v>0</v>
          </cell>
          <cell r="M173">
            <v>17</v>
          </cell>
        </row>
        <row r="174">
          <cell r="A174">
            <v>42870</v>
          </cell>
          <cell r="B174">
            <v>9</v>
          </cell>
          <cell r="C174">
            <v>11</v>
          </cell>
          <cell r="D174">
            <v>100</v>
          </cell>
          <cell r="E174">
            <v>13</v>
          </cell>
          <cell r="F174">
            <v>19</v>
          </cell>
          <cell r="G174">
            <v>157</v>
          </cell>
          <cell r="H174">
            <v>2.8</v>
          </cell>
          <cell r="I174">
            <v>1.4</v>
          </cell>
          <cell r="J174">
            <v>63.1</v>
          </cell>
          <cell r="K174">
            <v>3.7</v>
          </cell>
          <cell r="L174">
            <v>6.7</v>
          </cell>
          <cell r="M174">
            <v>14</v>
          </cell>
        </row>
        <row r="175">
          <cell r="A175">
            <v>42877</v>
          </cell>
          <cell r="B175">
            <v>17.399999999999999</v>
          </cell>
          <cell r="C175">
            <v>17.8</v>
          </cell>
          <cell r="D175">
            <v>99.6</v>
          </cell>
          <cell r="E175">
            <v>15.3</v>
          </cell>
          <cell r="F175">
            <v>12.4</v>
          </cell>
          <cell r="G175">
            <v>159.9</v>
          </cell>
          <cell r="H175">
            <v>3</v>
          </cell>
          <cell r="I175">
            <v>11.5</v>
          </cell>
          <cell r="J175">
            <v>54.6</v>
          </cell>
          <cell r="K175">
            <v>0</v>
          </cell>
          <cell r="L175">
            <v>4</v>
          </cell>
          <cell r="M175">
            <v>10</v>
          </cell>
        </row>
        <row r="176">
          <cell r="A176">
            <v>42885</v>
          </cell>
          <cell r="B176">
            <v>23.9</v>
          </cell>
          <cell r="C176">
            <v>12.5</v>
          </cell>
          <cell r="D176">
            <v>111</v>
          </cell>
          <cell r="E176">
            <v>24.2</v>
          </cell>
          <cell r="F176">
            <v>21.1</v>
          </cell>
          <cell r="G176">
            <v>163</v>
          </cell>
          <cell r="H176">
            <v>12.2</v>
          </cell>
          <cell r="I176">
            <v>15.8</v>
          </cell>
          <cell r="J176">
            <v>51</v>
          </cell>
          <cell r="K176">
            <v>5.8</v>
          </cell>
          <cell r="L176">
            <v>6.8</v>
          </cell>
          <cell r="M176">
            <v>9</v>
          </cell>
        </row>
        <row r="177">
          <cell r="A177">
            <v>42891</v>
          </cell>
          <cell r="B177">
            <v>16</v>
          </cell>
          <cell r="C177">
            <v>14</v>
          </cell>
          <cell r="D177">
            <v>113</v>
          </cell>
          <cell r="E177">
            <v>12.5</v>
          </cell>
          <cell r="F177">
            <v>13.5</v>
          </cell>
          <cell r="G177">
            <v>162</v>
          </cell>
          <cell r="H177">
            <v>8.5</v>
          </cell>
          <cell r="I177">
            <v>4.5</v>
          </cell>
          <cell r="J177">
            <v>55</v>
          </cell>
          <cell r="K177">
            <v>6</v>
          </cell>
          <cell r="L177">
            <v>3</v>
          </cell>
          <cell r="M177">
            <v>12</v>
          </cell>
        </row>
        <row r="178">
          <cell r="A178">
            <v>42898</v>
          </cell>
          <cell r="B178">
            <v>22.9</v>
          </cell>
          <cell r="C178">
            <v>15.3</v>
          </cell>
          <cell r="D178">
            <v>118.6</v>
          </cell>
          <cell r="E178">
            <v>28.6</v>
          </cell>
          <cell r="F178">
            <v>17</v>
          </cell>
          <cell r="G178">
            <v>171.8</v>
          </cell>
          <cell r="H178">
            <v>9.8000000000000007</v>
          </cell>
          <cell r="I178">
            <v>6.8</v>
          </cell>
          <cell r="J178">
            <v>58</v>
          </cell>
          <cell r="K178">
            <v>2.4</v>
          </cell>
          <cell r="L178">
            <v>3.3</v>
          </cell>
          <cell r="M178">
            <v>11.1</v>
          </cell>
        </row>
        <row r="179">
          <cell r="A179">
            <v>42905</v>
          </cell>
          <cell r="B179">
            <v>7.4</v>
          </cell>
          <cell r="C179">
            <v>3.1</v>
          </cell>
          <cell r="D179">
            <v>122.9</v>
          </cell>
          <cell r="E179">
            <v>15.9</v>
          </cell>
          <cell r="F179">
            <v>20.100000000000001</v>
          </cell>
          <cell r="G179">
            <v>167.6</v>
          </cell>
          <cell r="H179">
            <v>19</v>
          </cell>
          <cell r="I179">
            <v>21.4</v>
          </cell>
          <cell r="J179">
            <v>55.5</v>
          </cell>
          <cell r="K179">
            <v>4.8</v>
          </cell>
          <cell r="L179">
            <v>3.4</v>
          </cell>
          <cell r="M179">
            <v>12.5</v>
          </cell>
        </row>
        <row r="180">
          <cell r="A180">
            <v>42912</v>
          </cell>
          <cell r="B180">
            <v>11.2</v>
          </cell>
          <cell r="C180">
            <v>12.1</v>
          </cell>
          <cell r="D180">
            <v>122</v>
          </cell>
          <cell r="E180">
            <v>27.1</v>
          </cell>
          <cell r="F180">
            <v>12.7</v>
          </cell>
          <cell r="G180">
            <v>182</v>
          </cell>
          <cell r="H180">
            <v>8</v>
          </cell>
          <cell r="I180">
            <v>4.8</v>
          </cell>
          <cell r="J180">
            <v>58.8</v>
          </cell>
          <cell r="K180">
            <v>2.4</v>
          </cell>
          <cell r="L180">
            <v>0.9</v>
          </cell>
          <cell r="M180">
            <v>13.6</v>
          </cell>
        </row>
        <row r="181">
          <cell r="A181">
            <v>42919</v>
          </cell>
          <cell r="B181">
            <v>6</v>
          </cell>
          <cell r="C181">
            <v>4.7</v>
          </cell>
          <cell r="D181">
            <v>123</v>
          </cell>
          <cell r="E181">
            <v>16</v>
          </cell>
          <cell r="F181">
            <v>17</v>
          </cell>
          <cell r="G181">
            <v>174</v>
          </cell>
          <cell r="H181">
            <v>6.7</v>
          </cell>
          <cell r="I181">
            <v>7.6</v>
          </cell>
          <cell r="J181">
            <v>58</v>
          </cell>
          <cell r="K181">
            <v>1.8</v>
          </cell>
          <cell r="L181">
            <v>1.8</v>
          </cell>
          <cell r="M181">
            <v>14</v>
          </cell>
        </row>
        <row r="182">
          <cell r="A182">
            <v>42926</v>
          </cell>
          <cell r="B182">
            <v>11.9</v>
          </cell>
          <cell r="C182">
            <v>15.7</v>
          </cell>
          <cell r="D182">
            <v>119.5</v>
          </cell>
          <cell r="E182">
            <v>20</v>
          </cell>
          <cell r="F182">
            <v>22</v>
          </cell>
          <cell r="G182">
            <v>172</v>
          </cell>
          <cell r="H182">
            <v>0.3</v>
          </cell>
          <cell r="I182">
            <v>7.8</v>
          </cell>
          <cell r="J182">
            <v>50.4</v>
          </cell>
          <cell r="K182">
            <v>4.4000000000000004</v>
          </cell>
          <cell r="L182">
            <v>6.4</v>
          </cell>
          <cell r="M182">
            <v>11.6</v>
          </cell>
        </row>
        <row r="183">
          <cell r="A183">
            <v>42933</v>
          </cell>
          <cell r="B183">
            <v>24.4</v>
          </cell>
          <cell r="C183">
            <v>25.8</v>
          </cell>
          <cell r="D183">
            <v>118.1</v>
          </cell>
          <cell r="E183">
            <v>29</v>
          </cell>
          <cell r="F183">
            <v>30</v>
          </cell>
          <cell r="G183">
            <v>171</v>
          </cell>
          <cell r="H183">
            <v>9.6999999999999993</v>
          </cell>
          <cell r="I183">
            <v>9.1</v>
          </cell>
          <cell r="J183">
            <v>51</v>
          </cell>
          <cell r="K183">
            <v>1</v>
          </cell>
          <cell r="L183">
            <v>2</v>
          </cell>
          <cell r="M183">
            <v>11</v>
          </cell>
        </row>
        <row r="184">
          <cell r="A184">
            <v>42941</v>
          </cell>
          <cell r="B184">
            <v>8.4</v>
          </cell>
          <cell r="C184">
            <v>9.3000000000000007</v>
          </cell>
          <cell r="D184">
            <v>117.2</v>
          </cell>
          <cell r="E184">
            <v>19</v>
          </cell>
          <cell r="F184">
            <v>18</v>
          </cell>
          <cell r="G184">
            <v>172</v>
          </cell>
          <cell r="H184">
            <v>4.7</v>
          </cell>
          <cell r="I184">
            <v>9.3000000000000007</v>
          </cell>
          <cell r="J184">
            <v>46.4</v>
          </cell>
          <cell r="K184">
            <v>3.2</v>
          </cell>
          <cell r="L184">
            <v>1.8</v>
          </cell>
          <cell r="M184">
            <v>12.4</v>
          </cell>
        </row>
        <row r="185">
          <cell r="A185">
            <v>42947</v>
          </cell>
          <cell r="B185">
            <v>14.6</v>
          </cell>
          <cell r="C185">
            <v>19.5</v>
          </cell>
          <cell r="D185">
            <v>102.3</v>
          </cell>
          <cell r="E185">
            <v>18</v>
          </cell>
          <cell r="F185">
            <v>21</v>
          </cell>
          <cell r="G185">
            <v>169</v>
          </cell>
          <cell r="H185">
            <v>4.4000000000000004</v>
          </cell>
          <cell r="I185">
            <v>2.6</v>
          </cell>
          <cell r="J185">
            <v>48.2</v>
          </cell>
          <cell r="K185">
            <v>2.4</v>
          </cell>
          <cell r="L185">
            <v>4.5</v>
          </cell>
          <cell r="M185">
            <v>10.3</v>
          </cell>
        </row>
        <row r="186">
          <cell r="A186">
            <v>42954</v>
          </cell>
          <cell r="B186">
            <v>13.8</v>
          </cell>
          <cell r="C186">
            <v>14.1</v>
          </cell>
          <cell r="D186">
            <v>102</v>
          </cell>
          <cell r="E186">
            <v>21</v>
          </cell>
          <cell r="F186">
            <v>18</v>
          </cell>
          <cell r="G186">
            <v>172</v>
          </cell>
          <cell r="H186">
            <v>5.3</v>
          </cell>
          <cell r="I186">
            <v>1.6</v>
          </cell>
          <cell r="J186">
            <v>51.9</v>
          </cell>
          <cell r="K186">
            <v>3.5</v>
          </cell>
          <cell r="L186">
            <v>0.6</v>
          </cell>
          <cell r="M186">
            <v>13.2</v>
          </cell>
        </row>
        <row r="187">
          <cell r="A187">
            <v>42961</v>
          </cell>
          <cell r="B187">
            <v>9.3000000000000007</v>
          </cell>
          <cell r="C187">
            <v>17</v>
          </cell>
          <cell r="D187">
            <v>94.3</v>
          </cell>
          <cell r="E187">
            <v>11.8</v>
          </cell>
          <cell r="F187">
            <v>15.8</v>
          </cell>
          <cell r="G187">
            <v>168</v>
          </cell>
          <cell r="H187">
            <v>7.2</v>
          </cell>
          <cell r="I187">
            <v>11.5</v>
          </cell>
          <cell r="J187">
            <v>47.6</v>
          </cell>
          <cell r="K187">
            <v>6.4</v>
          </cell>
          <cell r="L187">
            <v>4</v>
          </cell>
          <cell r="M187">
            <v>15.6</v>
          </cell>
        </row>
        <row r="188">
          <cell r="A188">
            <v>42968</v>
          </cell>
          <cell r="B188">
            <v>15.7</v>
          </cell>
          <cell r="C188">
            <v>12</v>
          </cell>
          <cell r="D188">
            <v>98</v>
          </cell>
          <cell r="E188">
            <v>18.8</v>
          </cell>
          <cell r="F188">
            <v>15.8</v>
          </cell>
          <cell r="G188">
            <v>171</v>
          </cell>
          <cell r="H188">
            <v>8.6999999999999993</v>
          </cell>
          <cell r="I188">
            <v>0.2</v>
          </cell>
          <cell r="J188">
            <v>56.1</v>
          </cell>
          <cell r="K188">
            <v>7.1</v>
          </cell>
          <cell r="L188">
            <v>7.9</v>
          </cell>
          <cell r="M188">
            <v>14.8</v>
          </cell>
        </row>
        <row r="189">
          <cell r="A189">
            <v>42975</v>
          </cell>
          <cell r="B189">
            <v>13</v>
          </cell>
          <cell r="C189">
            <v>17.8</v>
          </cell>
          <cell r="D189">
            <v>93.2</v>
          </cell>
          <cell r="E189">
            <v>14.9</v>
          </cell>
          <cell r="F189">
            <v>19.899999999999999</v>
          </cell>
          <cell r="G189">
            <v>166</v>
          </cell>
          <cell r="H189">
            <v>5.0999999999999996</v>
          </cell>
          <cell r="I189">
            <v>5.2</v>
          </cell>
          <cell r="J189">
            <v>56</v>
          </cell>
          <cell r="K189">
            <v>3.5</v>
          </cell>
          <cell r="L189">
            <v>0.5</v>
          </cell>
          <cell r="M189">
            <v>17.8</v>
          </cell>
        </row>
        <row r="190">
          <cell r="A190">
            <v>42979</v>
          </cell>
          <cell r="B190">
            <v>21.8</v>
          </cell>
          <cell r="C190">
            <v>24.8</v>
          </cell>
          <cell r="D190">
            <v>90.2</v>
          </cell>
          <cell r="E190">
            <v>18.899999999999999</v>
          </cell>
          <cell r="F190">
            <v>14.6</v>
          </cell>
          <cell r="G190">
            <v>170.3</v>
          </cell>
          <cell r="H190">
            <v>4.9000000000000004</v>
          </cell>
          <cell r="I190">
            <v>11.4</v>
          </cell>
          <cell r="J190">
            <v>49.5</v>
          </cell>
          <cell r="K190">
            <v>2</v>
          </cell>
          <cell r="L190">
            <v>5.0999999999999996</v>
          </cell>
          <cell r="M190">
            <v>14.7</v>
          </cell>
        </row>
        <row r="191">
          <cell r="A191">
            <v>42986</v>
          </cell>
          <cell r="B191">
            <v>13.2</v>
          </cell>
          <cell r="C191">
            <v>12.8</v>
          </cell>
          <cell r="D191">
            <v>90.6</v>
          </cell>
          <cell r="E191">
            <v>13.7</v>
          </cell>
          <cell r="F191">
            <v>12</v>
          </cell>
          <cell r="G191">
            <v>172</v>
          </cell>
          <cell r="H191">
            <v>10.199999999999999</v>
          </cell>
          <cell r="I191">
            <v>6.7</v>
          </cell>
          <cell r="J191">
            <v>53</v>
          </cell>
          <cell r="K191">
            <v>8.8000000000000007</v>
          </cell>
          <cell r="L191">
            <v>8.1</v>
          </cell>
          <cell r="M191">
            <v>15.4</v>
          </cell>
        </row>
        <row r="192">
          <cell r="A192">
            <v>42993</v>
          </cell>
          <cell r="B192">
            <v>15.5</v>
          </cell>
          <cell r="C192">
            <v>12.5</v>
          </cell>
          <cell r="D192">
            <v>93.6</v>
          </cell>
          <cell r="E192">
            <v>10</v>
          </cell>
          <cell r="F192">
            <v>25</v>
          </cell>
          <cell r="G192">
            <v>157</v>
          </cell>
          <cell r="H192">
            <v>5.6</v>
          </cell>
          <cell r="I192">
            <v>2.2999999999999998</v>
          </cell>
          <cell r="J192">
            <v>56.3</v>
          </cell>
          <cell r="K192">
            <v>1.5</v>
          </cell>
          <cell r="L192">
            <v>4.4000000000000004</v>
          </cell>
          <cell r="M192">
            <v>12.5</v>
          </cell>
        </row>
        <row r="193">
          <cell r="A193">
            <v>43000</v>
          </cell>
          <cell r="B193">
            <v>9.8000000000000096</v>
          </cell>
          <cell r="C193">
            <v>7.4</v>
          </cell>
          <cell r="D193">
            <v>96</v>
          </cell>
          <cell r="E193">
            <v>22</v>
          </cell>
          <cell r="F193">
            <v>20</v>
          </cell>
          <cell r="G193">
            <v>159</v>
          </cell>
          <cell r="H193">
            <v>1.00000000000001</v>
          </cell>
          <cell r="I193">
            <v>8.6</v>
          </cell>
          <cell r="J193">
            <v>48.7</v>
          </cell>
          <cell r="K193">
            <v>0</v>
          </cell>
          <cell r="L193">
            <v>4.3</v>
          </cell>
          <cell r="M193">
            <v>8.1999999999999993</v>
          </cell>
        </row>
        <row r="194">
          <cell r="A194">
            <v>43007</v>
          </cell>
          <cell r="B194">
            <v>18</v>
          </cell>
          <cell r="C194">
            <v>15</v>
          </cell>
          <cell r="D194">
            <v>99</v>
          </cell>
          <cell r="E194">
            <v>10</v>
          </cell>
          <cell r="F194">
            <v>7</v>
          </cell>
          <cell r="G194">
            <v>162</v>
          </cell>
          <cell r="H194">
            <v>4.2</v>
          </cell>
          <cell r="I194">
            <v>6.4</v>
          </cell>
          <cell r="J194">
            <v>46.5</v>
          </cell>
          <cell r="K194">
            <v>3</v>
          </cell>
          <cell r="L194">
            <v>3.2</v>
          </cell>
          <cell r="M194">
            <v>8</v>
          </cell>
        </row>
        <row r="195">
          <cell r="A195">
            <v>43014</v>
          </cell>
          <cell r="B195">
            <v>31.8</v>
          </cell>
          <cell r="C195">
            <v>32</v>
          </cell>
          <cell r="D195">
            <v>98.8</v>
          </cell>
          <cell r="E195">
            <v>20.3</v>
          </cell>
          <cell r="F195">
            <v>15.3</v>
          </cell>
          <cell r="G195">
            <v>167</v>
          </cell>
          <cell r="H195">
            <v>6.9</v>
          </cell>
          <cell r="I195">
            <v>2</v>
          </cell>
          <cell r="J195">
            <v>51.4</v>
          </cell>
          <cell r="K195">
            <v>4.5</v>
          </cell>
          <cell r="L195">
            <v>4</v>
          </cell>
          <cell r="M195">
            <v>8.5</v>
          </cell>
        </row>
        <row r="196">
          <cell r="A196">
            <v>43021</v>
          </cell>
          <cell r="B196">
            <v>26.8</v>
          </cell>
          <cell r="C196">
            <v>23.1</v>
          </cell>
          <cell r="D196">
            <v>102.5</v>
          </cell>
          <cell r="E196">
            <v>28.6</v>
          </cell>
          <cell r="F196">
            <v>19.600000000000001</v>
          </cell>
          <cell r="G196">
            <v>176</v>
          </cell>
          <cell r="H196">
            <v>4.4000000000000004</v>
          </cell>
          <cell r="I196">
            <v>3.5</v>
          </cell>
          <cell r="J196">
            <v>52.3</v>
          </cell>
          <cell r="K196">
            <v>3.9</v>
          </cell>
          <cell r="L196">
            <v>2.2000000000000002</v>
          </cell>
          <cell r="M196">
            <v>10.199999999999999</v>
          </cell>
        </row>
        <row r="197">
          <cell r="A197">
            <v>43028</v>
          </cell>
          <cell r="B197">
            <v>34.299999999999997</v>
          </cell>
          <cell r="C197">
            <v>32.700000000000003</v>
          </cell>
          <cell r="D197">
            <v>104.1</v>
          </cell>
          <cell r="E197">
            <v>26.7</v>
          </cell>
          <cell r="F197">
            <v>28.7</v>
          </cell>
          <cell r="G197">
            <v>174</v>
          </cell>
          <cell r="H197">
            <v>1.7</v>
          </cell>
          <cell r="I197">
            <v>1.2</v>
          </cell>
          <cell r="J197">
            <v>52.8</v>
          </cell>
          <cell r="K197">
            <v>5.4</v>
          </cell>
          <cell r="L197">
            <v>7.4</v>
          </cell>
          <cell r="M197">
            <v>8.1999999999999993</v>
          </cell>
        </row>
        <row r="198">
          <cell r="A198">
            <v>43035</v>
          </cell>
          <cell r="B198">
            <v>35.5</v>
          </cell>
          <cell r="C198">
            <v>41.1</v>
          </cell>
          <cell r="D198">
            <v>98.5</v>
          </cell>
          <cell r="E198">
            <v>31.7</v>
          </cell>
          <cell r="F198">
            <v>27.2</v>
          </cell>
          <cell r="G198">
            <v>178.5</v>
          </cell>
          <cell r="H198">
            <v>3</v>
          </cell>
          <cell r="I198">
            <v>7.5</v>
          </cell>
          <cell r="J198">
            <v>48.3</v>
          </cell>
          <cell r="K198">
            <v>5</v>
          </cell>
          <cell r="L198">
            <v>1.2</v>
          </cell>
          <cell r="M198">
            <v>12</v>
          </cell>
        </row>
        <row r="199">
          <cell r="A199">
            <v>43042</v>
          </cell>
          <cell r="B199">
            <v>38.1</v>
          </cell>
          <cell r="C199">
            <v>19.8</v>
          </cell>
          <cell r="D199">
            <v>116.8</v>
          </cell>
          <cell r="E199">
            <v>36</v>
          </cell>
          <cell r="F199">
            <v>24</v>
          </cell>
          <cell r="G199">
            <v>190.5</v>
          </cell>
          <cell r="H199">
            <v>2.6</v>
          </cell>
          <cell r="I199">
            <v>0.6</v>
          </cell>
          <cell r="J199">
            <v>50.3</v>
          </cell>
          <cell r="K199">
            <v>8</v>
          </cell>
          <cell r="L199">
            <v>6</v>
          </cell>
          <cell r="M199">
            <v>14</v>
          </cell>
        </row>
        <row r="200">
          <cell r="A200">
            <v>43049</v>
          </cell>
          <cell r="B200">
            <v>42.9</v>
          </cell>
          <cell r="C200">
            <v>25.2</v>
          </cell>
          <cell r="D200">
            <v>134.5</v>
          </cell>
          <cell r="E200">
            <v>36.5</v>
          </cell>
          <cell r="F200">
            <v>23</v>
          </cell>
          <cell r="G200">
            <v>204</v>
          </cell>
          <cell r="H200">
            <v>11.2</v>
          </cell>
          <cell r="I200">
            <v>5.4</v>
          </cell>
          <cell r="J200">
            <v>56.1</v>
          </cell>
          <cell r="K200">
            <v>8</v>
          </cell>
          <cell r="L200">
            <v>8</v>
          </cell>
          <cell r="M200">
            <v>14</v>
          </cell>
        </row>
        <row r="201">
          <cell r="A201">
            <v>43056</v>
          </cell>
          <cell r="B201">
            <v>46.9</v>
          </cell>
          <cell r="C201">
            <v>44.4</v>
          </cell>
          <cell r="D201">
            <v>137</v>
          </cell>
          <cell r="E201">
            <v>39.299999999999997</v>
          </cell>
          <cell r="F201">
            <v>35.299999999999997</v>
          </cell>
          <cell r="G201">
            <v>208</v>
          </cell>
          <cell r="H201">
            <v>13.3</v>
          </cell>
          <cell r="I201">
            <v>3.1</v>
          </cell>
          <cell r="J201">
            <v>66.3</v>
          </cell>
          <cell r="K201">
            <v>11.7</v>
          </cell>
          <cell r="L201">
            <v>9.6999999999999993</v>
          </cell>
          <cell r="M201">
            <v>16</v>
          </cell>
        </row>
        <row r="202">
          <cell r="A202">
            <v>43063</v>
          </cell>
          <cell r="B202">
            <v>63.1</v>
          </cell>
          <cell r="C202">
            <v>54.1</v>
          </cell>
          <cell r="D202">
            <v>146</v>
          </cell>
          <cell r="E202">
            <v>43</v>
          </cell>
          <cell r="F202">
            <v>48</v>
          </cell>
          <cell r="G202">
            <v>203</v>
          </cell>
          <cell r="H202">
            <v>11.8</v>
          </cell>
          <cell r="I202">
            <v>6.8</v>
          </cell>
          <cell r="J202">
            <v>71.3</v>
          </cell>
          <cell r="K202">
            <v>9</v>
          </cell>
          <cell r="L202">
            <v>5</v>
          </cell>
          <cell r="M202">
            <v>20</v>
          </cell>
        </row>
        <row r="203">
          <cell r="A203">
            <v>43070</v>
          </cell>
          <cell r="B203">
            <v>41.3</v>
          </cell>
          <cell r="C203">
            <v>38.299999999999997</v>
          </cell>
          <cell r="D203">
            <v>149</v>
          </cell>
          <cell r="E203">
            <v>35</v>
          </cell>
          <cell r="F203">
            <v>49.2</v>
          </cell>
          <cell r="G203">
            <v>188.8</v>
          </cell>
          <cell r="H203">
            <v>8.9000000000000092</v>
          </cell>
          <cell r="I203">
            <v>4.3</v>
          </cell>
          <cell r="J203">
            <v>75.900000000000006</v>
          </cell>
          <cell r="K203">
            <v>3.5</v>
          </cell>
          <cell r="L203">
            <v>5</v>
          </cell>
          <cell r="M203">
            <v>18.5</v>
          </cell>
        </row>
        <row r="204">
          <cell r="A204">
            <v>43077</v>
          </cell>
          <cell r="B204">
            <v>52.5</v>
          </cell>
          <cell r="C204">
            <v>53.5</v>
          </cell>
          <cell r="D204">
            <v>148</v>
          </cell>
          <cell r="E204">
            <v>45.2</v>
          </cell>
          <cell r="F204">
            <v>40</v>
          </cell>
          <cell r="G204">
            <v>194</v>
          </cell>
          <cell r="H204">
            <v>6.0999999999999899</v>
          </cell>
          <cell r="I204">
            <v>3.7</v>
          </cell>
          <cell r="J204">
            <v>78.3</v>
          </cell>
          <cell r="K204">
            <v>8.5</v>
          </cell>
          <cell r="L204">
            <v>4</v>
          </cell>
          <cell r="M204">
            <v>23</v>
          </cell>
        </row>
        <row r="205">
          <cell r="A205">
            <v>43084</v>
          </cell>
          <cell r="B205">
            <v>38.1</v>
          </cell>
          <cell r="C205">
            <v>41.1</v>
          </cell>
          <cell r="D205">
            <v>145</v>
          </cell>
          <cell r="E205">
            <v>29.8</v>
          </cell>
          <cell r="F205">
            <v>37.799999999999997</v>
          </cell>
          <cell r="G205">
            <v>186</v>
          </cell>
          <cell r="H205">
            <v>8.6999999999999993</v>
          </cell>
          <cell r="I205">
            <v>7.4</v>
          </cell>
          <cell r="J205">
            <v>79.599999999999994</v>
          </cell>
          <cell r="K205">
            <v>3</v>
          </cell>
          <cell r="L205">
            <v>5</v>
          </cell>
          <cell r="M205">
            <v>21</v>
          </cell>
        </row>
        <row r="206">
          <cell r="A206">
            <v>43091</v>
          </cell>
          <cell r="B206">
            <v>24.5</v>
          </cell>
          <cell r="C206">
            <v>23</v>
          </cell>
          <cell r="D206">
            <v>146.5</v>
          </cell>
          <cell r="E206">
            <v>18</v>
          </cell>
          <cell r="F206">
            <v>27</v>
          </cell>
          <cell r="G206">
            <v>177</v>
          </cell>
          <cell r="H206">
            <v>0</v>
          </cell>
          <cell r="I206">
            <v>8.6</v>
          </cell>
          <cell r="J206">
            <v>71</v>
          </cell>
          <cell r="K206">
            <v>3</v>
          </cell>
          <cell r="L206">
            <v>4</v>
          </cell>
          <cell r="M206">
            <v>20</v>
          </cell>
        </row>
        <row r="207">
          <cell r="A207">
            <v>43098</v>
          </cell>
          <cell r="B207">
            <v>32.4</v>
          </cell>
          <cell r="C207">
            <v>44.6</v>
          </cell>
          <cell r="D207">
            <v>134.30000000000001</v>
          </cell>
          <cell r="E207">
            <v>22.6</v>
          </cell>
          <cell r="F207">
            <v>24.6</v>
          </cell>
          <cell r="G207">
            <v>175</v>
          </cell>
          <cell r="H207">
            <v>7.4</v>
          </cell>
          <cell r="I207">
            <v>10.9</v>
          </cell>
          <cell r="J207">
            <v>67.5</v>
          </cell>
          <cell r="K207">
            <v>0</v>
          </cell>
          <cell r="L207">
            <v>0.5</v>
          </cell>
          <cell r="M207">
            <v>19.5</v>
          </cell>
        </row>
        <row r="208">
          <cell r="A208">
            <v>43105</v>
          </cell>
          <cell r="B208">
            <v>25.1</v>
          </cell>
          <cell r="C208">
            <v>23.1</v>
          </cell>
          <cell r="D208">
            <v>136.30000000000001</v>
          </cell>
          <cell r="E208">
            <v>14.8</v>
          </cell>
          <cell r="F208">
            <v>18</v>
          </cell>
          <cell r="G208">
            <v>171.8</v>
          </cell>
          <cell r="H208">
            <v>3.9999999999999898</v>
          </cell>
          <cell r="I208">
            <v>2.4</v>
          </cell>
          <cell r="J208">
            <v>69.099999999999994</v>
          </cell>
          <cell r="K208">
            <v>2.6</v>
          </cell>
          <cell r="L208">
            <v>3.5</v>
          </cell>
          <cell r="M208">
            <v>18.600000000000001</v>
          </cell>
        </row>
        <row r="209">
          <cell r="A209">
            <v>43112</v>
          </cell>
          <cell r="B209">
            <v>25.6</v>
          </cell>
          <cell r="C209">
            <v>26.4</v>
          </cell>
          <cell r="D209">
            <v>135.5</v>
          </cell>
          <cell r="E209">
            <v>10</v>
          </cell>
          <cell r="F209">
            <v>9.8000000000000007</v>
          </cell>
          <cell r="G209">
            <v>172</v>
          </cell>
          <cell r="H209">
            <v>3.5</v>
          </cell>
          <cell r="I209">
            <v>6.8</v>
          </cell>
          <cell r="J209">
            <v>65.8</v>
          </cell>
          <cell r="K209">
            <v>7.3</v>
          </cell>
          <cell r="L209">
            <v>5</v>
          </cell>
          <cell r="M209">
            <v>20.9</v>
          </cell>
        </row>
        <row r="210">
          <cell r="A210">
            <v>43119</v>
          </cell>
          <cell r="B210">
            <v>25.2</v>
          </cell>
          <cell r="C210">
            <v>25.7</v>
          </cell>
          <cell r="D210">
            <v>135</v>
          </cell>
          <cell r="E210">
            <v>11.1</v>
          </cell>
          <cell r="F210">
            <v>16.100000000000001</v>
          </cell>
          <cell r="G210">
            <v>167</v>
          </cell>
          <cell r="H210">
            <v>6.9</v>
          </cell>
          <cell r="I210">
            <v>3.2</v>
          </cell>
          <cell r="J210">
            <v>69.5</v>
          </cell>
          <cell r="K210">
            <v>3.5</v>
          </cell>
          <cell r="L210">
            <v>4.8</v>
          </cell>
          <cell r="M210">
            <v>19.600000000000001</v>
          </cell>
        </row>
        <row r="211">
          <cell r="A211">
            <v>43126</v>
          </cell>
          <cell r="B211">
            <v>23.15</v>
          </cell>
          <cell r="C211">
            <v>30.4</v>
          </cell>
          <cell r="D211">
            <v>127.75</v>
          </cell>
          <cell r="E211">
            <v>11</v>
          </cell>
          <cell r="F211">
            <v>16</v>
          </cell>
          <cell r="G211">
            <v>162</v>
          </cell>
          <cell r="H211">
            <v>5.5999999999999899</v>
          </cell>
          <cell r="I211">
            <v>5.5</v>
          </cell>
          <cell r="J211">
            <v>69.599999999999994</v>
          </cell>
          <cell r="K211">
            <v>3.1</v>
          </cell>
          <cell r="L211">
            <v>4.4000000000000004</v>
          </cell>
          <cell r="M211">
            <v>18.3</v>
          </cell>
        </row>
        <row r="212">
          <cell r="A212">
            <v>43133</v>
          </cell>
          <cell r="B212">
            <v>11.44</v>
          </cell>
          <cell r="C212">
            <v>6.09</v>
          </cell>
          <cell r="D212">
            <v>133.1</v>
          </cell>
          <cell r="E212">
            <v>5.9000000000000101</v>
          </cell>
          <cell r="F212">
            <v>12.9</v>
          </cell>
          <cell r="G212">
            <v>155</v>
          </cell>
          <cell r="H212">
            <v>4.8000000000000096</v>
          </cell>
          <cell r="I212">
            <v>6</v>
          </cell>
          <cell r="J212">
            <v>68.400000000000006</v>
          </cell>
          <cell r="K212">
            <v>2.5</v>
          </cell>
          <cell r="L212">
            <v>4</v>
          </cell>
          <cell r="M212">
            <v>16.8</v>
          </cell>
        </row>
        <row r="213">
          <cell r="A213">
            <v>43140</v>
          </cell>
          <cell r="B213">
            <v>6.4000000000000101</v>
          </cell>
          <cell r="C213">
            <v>11.75</v>
          </cell>
          <cell r="D213">
            <v>127.75</v>
          </cell>
          <cell r="E213">
            <v>2.0999999999999899</v>
          </cell>
          <cell r="F213">
            <v>7.1</v>
          </cell>
          <cell r="G213">
            <v>150</v>
          </cell>
          <cell r="H213">
            <v>5.7999999999999901</v>
          </cell>
          <cell r="I213">
            <v>9.1999999999999993</v>
          </cell>
          <cell r="J213">
            <v>65</v>
          </cell>
          <cell r="K213">
            <v>0</v>
          </cell>
          <cell r="L213">
            <v>0</v>
          </cell>
          <cell r="M213">
            <v>16.8</v>
          </cell>
        </row>
        <row r="214">
          <cell r="A214">
            <v>43147</v>
          </cell>
          <cell r="B214">
            <v>3.44999999999999</v>
          </cell>
          <cell r="C214">
            <v>17.2</v>
          </cell>
          <cell r="D214">
            <v>114</v>
          </cell>
          <cell r="E214">
            <v>1.0999999999999901</v>
          </cell>
          <cell r="F214">
            <v>3.1</v>
          </cell>
          <cell r="G214">
            <v>148</v>
          </cell>
          <cell r="H214">
            <v>0.999999999999998</v>
          </cell>
          <cell r="I214">
            <v>4.0999999999999996</v>
          </cell>
          <cell r="J214">
            <v>61.9</v>
          </cell>
          <cell r="K214">
            <v>1.4</v>
          </cell>
          <cell r="L214">
            <v>5.2</v>
          </cell>
          <cell r="M214">
            <v>13</v>
          </cell>
        </row>
        <row r="215">
          <cell r="A215">
            <v>43154</v>
          </cell>
          <cell r="B215">
            <v>2.4000000000000101</v>
          </cell>
          <cell r="C215">
            <v>13.4</v>
          </cell>
          <cell r="D215">
            <v>103</v>
          </cell>
          <cell r="E215">
            <v>1.69999999999999</v>
          </cell>
          <cell r="F215">
            <v>7.7</v>
          </cell>
          <cell r="G215">
            <v>142</v>
          </cell>
          <cell r="H215">
            <v>1.5</v>
          </cell>
          <cell r="I215">
            <v>5.4</v>
          </cell>
          <cell r="J215">
            <v>58</v>
          </cell>
          <cell r="K215">
            <v>3.9</v>
          </cell>
          <cell r="L215">
            <v>6.9</v>
          </cell>
          <cell r="M215">
            <v>10</v>
          </cell>
        </row>
        <row r="216">
          <cell r="A216">
            <v>43161</v>
          </cell>
          <cell r="B216">
            <v>4.3</v>
          </cell>
          <cell r="C216">
            <v>26.3</v>
          </cell>
          <cell r="D216">
            <v>81</v>
          </cell>
          <cell r="E216">
            <v>1.9000000000000099</v>
          </cell>
          <cell r="F216">
            <v>7.9</v>
          </cell>
          <cell r="G216">
            <v>136</v>
          </cell>
          <cell r="H216">
            <v>3.4</v>
          </cell>
          <cell r="I216">
            <v>6.8</v>
          </cell>
          <cell r="J216">
            <v>54.6</v>
          </cell>
          <cell r="K216">
            <v>0</v>
          </cell>
          <cell r="L216">
            <v>5.2</v>
          </cell>
          <cell r="M216">
            <v>4.8</v>
          </cell>
        </row>
        <row r="217">
          <cell r="A217">
            <v>43168</v>
          </cell>
          <cell r="B217">
            <v>8.8000000000000007</v>
          </cell>
          <cell r="C217">
            <v>8.1999999999999993</v>
          </cell>
          <cell r="D217">
            <v>81.599999999999994</v>
          </cell>
          <cell r="E217">
            <v>4.1999999999999904</v>
          </cell>
          <cell r="F217">
            <v>11.7</v>
          </cell>
          <cell r="G217">
            <v>128.5</v>
          </cell>
          <cell r="H217">
            <v>1.5</v>
          </cell>
          <cell r="I217">
            <v>11.2</v>
          </cell>
          <cell r="J217">
            <v>44.9</v>
          </cell>
          <cell r="K217">
            <v>2.6</v>
          </cell>
          <cell r="L217">
            <v>3.7</v>
          </cell>
          <cell r="M217">
            <v>3.7</v>
          </cell>
        </row>
        <row r="218">
          <cell r="A218">
            <v>43175</v>
          </cell>
          <cell r="B218">
            <v>13.2</v>
          </cell>
          <cell r="C218">
            <v>19.8</v>
          </cell>
          <cell r="D218">
            <v>75</v>
          </cell>
          <cell r="E218">
            <v>8.4000000000000092</v>
          </cell>
          <cell r="F218">
            <v>4.4000000000000004</v>
          </cell>
          <cell r="G218">
            <v>132.5</v>
          </cell>
          <cell r="H218">
            <v>4.8</v>
          </cell>
          <cell r="I218">
            <v>4.7</v>
          </cell>
          <cell r="J218">
            <v>45</v>
          </cell>
          <cell r="K218">
            <v>6.2</v>
          </cell>
          <cell r="L218">
            <v>3.1</v>
          </cell>
          <cell r="M218">
            <v>6.8</v>
          </cell>
        </row>
        <row r="219">
          <cell r="A219">
            <v>43182</v>
          </cell>
          <cell r="B219">
            <v>15.3</v>
          </cell>
          <cell r="C219">
            <v>20.3</v>
          </cell>
          <cell r="D219">
            <v>70</v>
          </cell>
          <cell r="E219">
            <v>10.199999999999999</v>
          </cell>
          <cell r="F219">
            <v>10.7</v>
          </cell>
          <cell r="G219">
            <v>132</v>
          </cell>
          <cell r="H219">
            <v>1</v>
          </cell>
          <cell r="I219">
            <v>8.5</v>
          </cell>
          <cell r="J219">
            <v>37.5</v>
          </cell>
          <cell r="K219">
            <v>0</v>
          </cell>
          <cell r="L219">
            <v>3</v>
          </cell>
          <cell r="M219">
            <v>3.8</v>
          </cell>
        </row>
        <row r="220">
          <cell r="A220">
            <v>43189</v>
          </cell>
          <cell r="B220">
            <v>26</v>
          </cell>
          <cell r="C220">
            <v>19.100000000000001</v>
          </cell>
          <cell r="D220">
            <v>76.900000000000006</v>
          </cell>
          <cell r="E220">
            <v>13</v>
          </cell>
          <cell r="F220">
            <v>6.8</v>
          </cell>
          <cell r="G220">
            <v>138.19999999999999</v>
          </cell>
          <cell r="H220">
            <v>6.7</v>
          </cell>
          <cell r="I220">
            <v>10</v>
          </cell>
          <cell r="J220">
            <v>34.200000000000003</v>
          </cell>
          <cell r="K220">
            <v>4.3</v>
          </cell>
          <cell r="L220">
            <v>0</v>
          </cell>
          <cell r="M220">
            <v>8.1</v>
          </cell>
        </row>
        <row r="221">
          <cell r="A221">
            <v>43196</v>
          </cell>
          <cell r="B221">
            <v>14.4</v>
          </cell>
          <cell r="C221">
            <v>12.6</v>
          </cell>
          <cell r="D221">
            <v>78.7</v>
          </cell>
          <cell r="E221">
            <v>10.7</v>
          </cell>
          <cell r="F221">
            <v>15.9</v>
          </cell>
          <cell r="G221">
            <v>133</v>
          </cell>
          <cell r="H221">
            <v>1.2</v>
          </cell>
          <cell r="I221">
            <v>3.3</v>
          </cell>
          <cell r="J221">
            <v>32.1</v>
          </cell>
          <cell r="K221">
            <v>2.7</v>
          </cell>
          <cell r="L221">
            <v>0.6</v>
          </cell>
          <cell r="M221">
            <v>10.199999999999999</v>
          </cell>
        </row>
        <row r="222">
          <cell r="A222">
            <v>43203</v>
          </cell>
          <cell r="B222">
            <v>33.6</v>
          </cell>
          <cell r="C222">
            <v>32.299999999999997</v>
          </cell>
          <cell r="D222">
            <v>80</v>
          </cell>
          <cell r="E222">
            <v>7.8000000000000096</v>
          </cell>
          <cell r="F222">
            <v>6.8</v>
          </cell>
          <cell r="G222">
            <v>134</v>
          </cell>
          <cell r="H222">
            <v>3.5</v>
          </cell>
          <cell r="I222">
            <v>4.4000000000000004</v>
          </cell>
          <cell r="J222">
            <v>31.2</v>
          </cell>
          <cell r="K222">
            <v>1.8</v>
          </cell>
          <cell r="L222">
            <v>1</v>
          </cell>
          <cell r="M222">
            <v>11</v>
          </cell>
        </row>
        <row r="223">
          <cell r="A223">
            <v>43210</v>
          </cell>
          <cell r="B223">
            <v>15.2</v>
          </cell>
          <cell r="C223">
            <v>6.3</v>
          </cell>
          <cell r="D223">
            <v>88.9</v>
          </cell>
          <cell r="E223">
            <v>12.2</v>
          </cell>
          <cell r="F223">
            <v>9.1999999999999993</v>
          </cell>
          <cell r="G223">
            <v>137</v>
          </cell>
          <cell r="H223">
            <v>8.6999999999999993</v>
          </cell>
          <cell r="I223">
            <v>2.9</v>
          </cell>
          <cell r="J223">
            <v>37</v>
          </cell>
          <cell r="K223">
            <v>2.2000000000000002</v>
          </cell>
          <cell r="L223">
            <v>4.4000000000000004</v>
          </cell>
          <cell r="M223">
            <v>8.8000000000000007</v>
          </cell>
        </row>
        <row r="224">
          <cell r="A224">
            <v>43217</v>
          </cell>
          <cell r="B224">
            <v>32.6</v>
          </cell>
          <cell r="C224">
            <v>22.5</v>
          </cell>
          <cell r="D224">
            <v>99</v>
          </cell>
          <cell r="E224">
            <v>21.4</v>
          </cell>
          <cell r="F224">
            <v>13.9</v>
          </cell>
          <cell r="G224">
            <v>144.5</v>
          </cell>
          <cell r="H224">
            <v>9.6</v>
          </cell>
          <cell r="I224">
            <v>5.5</v>
          </cell>
          <cell r="J224">
            <v>41.1</v>
          </cell>
          <cell r="K224">
            <v>7.9</v>
          </cell>
          <cell r="L224">
            <v>4</v>
          </cell>
          <cell r="M224">
            <v>12.7</v>
          </cell>
        </row>
        <row r="225">
          <cell r="A225">
            <v>43224</v>
          </cell>
          <cell r="B225">
            <v>25.3</v>
          </cell>
          <cell r="C225">
            <v>8.3000000000000007</v>
          </cell>
          <cell r="D225">
            <v>116</v>
          </cell>
          <cell r="E225">
            <v>20.3</v>
          </cell>
          <cell r="F225">
            <v>11</v>
          </cell>
          <cell r="G225">
            <v>153.80000000000001</v>
          </cell>
          <cell r="H225">
            <v>9</v>
          </cell>
          <cell r="I225">
            <v>1.7</v>
          </cell>
          <cell r="J225">
            <v>48.4</v>
          </cell>
          <cell r="K225">
            <v>3</v>
          </cell>
          <cell r="L225">
            <v>2.5</v>
          </cell>
          <cell r="M225">
            <v>13.2</v>
          </cell>
        </row>
        <row r="226">
          <cell r="A226">
            <v>43231</v>
          </cell>
          <cell r="B226">
            <v>26.2</v>
          </cell>
          <cell r="C226">
            <v>29.2</v>
          </cell>
          <cell r="D226">
            <v>113</v>
          </cell>
          <cell r="E226">
            <v>20.6</v>
          </cell>
          <cell r="F226">
            <v>13.6</v>
          </cell>
          <cell r="G226">
            <v>160.80000000000001</v>
          </cell>
          <cell r="H226">
            <v>22.2</v>
          </cell>
          <cell r="I226">
            <v>19.5</v>
          </cell>
          <cell r="J226">
            <v>51.1</v>
          </cell>
          <cell r="K226">
            <v>6.3</v>
          </cell>
          <cell r="L226">
            <v>2.5</v>
          </cell>
          <cell r="M226">
            <v>17</v>
          </cell>
        </row>
        <row r="227">
          <cell r="A227">
            <v>43238</v>
          </cell>
          <cell r="B227">
            <v>22.4</v>
          </cell>
          <cell r="C227">
            <v>21.8</v>
          </cell>
          <cell r="D227">
            <v>113.6</v>
          </cell>
          <cell r="E227">
            <v>21.1</v>
          </cell>
          <cell r="F227">
            <v>21.9</v>
          </cell>
          <cell r="G227">
            <v>160</v>
          </cell>
          <cell r="H227">
            <v>13.9</v>
          </cell>
          <cell r="I227">
            <v>9</v>
          </cell>
          <cell r="J227">
            <v>56</v>
          </cell>
          <cell r="K227">
            <v>4.5</v>
          </cell>
          <cell r="L227">
            <v>3.5</v>
          </cell>
          <cell r="M227">
            <v>18</v>
          </cell>
        </row>
        <row r="228">
          <cell r="A228">
            <v>43245</v>
          </cell>
          <cell r="B228">
            <v>19.100000000000001</v>
          </cell>
          <cell r="C228">
            <v>17.7</v>
          </cell>
          <cell r="D228">
            <v>115</v>
          </cell>
          <cell r="E228">
            <v>22.1</v>
          </cell>
          <cell r="F228">
            <v>14.1</v>
          </cell>
          <cell r="G228">
            <v>168</v>
          </cell>
          <cell r="H228">
            <v>9.1999999999999993</v>
          </cell>
          <cell r="I228">
            <v>5.8</v>
          </cell>
          <cell r="J228">
            <v>59.4</v>
          </cell>
          <cell r="K228">
            <v>0</v>
          </cell>
          <cell r="L228">
            <v>6.5</v>
          </cell>
          <cell r="M228">
            <v>11.5</v>
          </cell>
        </row>
        <row r="229">
          <cell r="A229">
            <v>43252</v>
          </cell>
          <cell r="B229">
            <v>17.899999999999999</v>
          </cell>
          <cell r="C229">
            <v>12.6</v>
          </cell>
          <cell r="D229">
            <v>120.3</v>
          </cell>
          <cell r="E229">
            <v>24</v>
          </cell>
          <cell r="F229">
            <v>16</v>
          </cell>
          <cell r="G229">
            <v>176</v>
          </cell>
          <cell r="H229">
            <v>8.3000000000000007</v>
          </cell>
          <cell r="I229">
            <v>7.6</v>
          </cell>
          <cell r="J229">
            <v>60.1</v>
          </cell>
          <cell r="K229">
            <v>6.9</v>
          </cell>
          <cell r="L229">
            <v>2</v>
          </cell>
          <cell r="M229">
            <v>16.399999999999999</v>
          </cell>
        </row>
        <row r="230">
          <cell r="A230">
            <v>43259</v>
          </cell>
          <cell r="B230">
            <v>22.7</v>
          </cell>
          <cell r="C230">
            <v>16</v>
          </cell>
          <cell r="D230">
            <v>127</v>
          </cell>
          <cell r="E230">
            <v>23.3</v>
          </cell>
          <cell r="F230">
            <v>21</v>
          </cell>
          <cell r="G230">
            <v>179.3</v>
          </cell>
          <cell r="H230">
            <v>16.899999999999999</v>
          </cell>
          <cell r="I230">
            <v>19.5</v>
          </cell>
          <cell r="J230">
            <v>57.5</v>
          </cell>
          <cell r="K230">
            <v>6.9</v>
          </cell>
          <cell r="L230">
            <v>3.3</v>
          </cell>
          <cell r="M230">
            <v>20</v>
          </cell>
        </row>
        <row r="231">
          <cell r="A231">
            <v>43266</v>
          </cell>
          <cell r="B231">
            <v>21</v>
          </cell>
          <cell r="C231">
            <v>17</v>
          </cell>
          <cell r="D231">
            <v>131</v>
          </cell>
          <cell r="E231">
            <v>12.5</v>
          </cell>
          <cell r="F231">
            <v>15.6</v>
          </cell>
          <cell r="G231">
            <v>175.2</v>
          </cell>
          <cell r="H231">
            <v>7.8</v>
          </cell>
          <cell r="I231">
            <v>7.2</v>
          </cell>
          <cell r="J231">
            <v>58.1</v>
          </cell>
          <cell r="K231">
            <v>2.7</v>
          </cell>
          <cell r="L231">
            <v>1.7</v>
          </cell>
          <cell r="M231">
            <v>21</v>
          </cell>
        </row>
        <row r="232">
          <cell r="A232">
            <v>43273</v>
          </cell>
          <cell r="B232">
            <v>23.9</v>
          </cell>
          <cell r="C232">
            <v>28</v>
          </cell>
          <cell r="D232">
            <v>126.9</v>
          </cell>
          <cell r="E232">
            <v>8.1999999999999904</v>
          </cell>
          <cell r="F232">
            <v>11.7</v>
          </cell>
          <cell r="G232">
            <v>174.7</v>
          </cell>
          <cell r="H232">
            <v>15</v>
          </cell>
          <cell r="I232">
            <v>12.8</v>
          </cell>
          <cell r="J232">
            <v>60.3</v>
          </cell>
          <cell r="K232">
            <v>4</v>
          </cell>
          <cell r="L232">
            <v>5</v>
          </cell>
          <cell r="M232">
            <v>20</v>
          </cell>
        </row>
        <row r="233">
          <cell r="A233">
            <v>43280</v>
          </cell>
          <cell r="B233">
            <v>21.5</v>
          </cell>
          <cell r="C233">
            <v>13.4</v>
          </cell>
          <cell r="D233">
            <v>135</v>
          </cell>
          <cell r="E233">
            <v>9</v>
          </cell>
          <cell r="F233">
            <v>10.7</v>
          </cell>
          <cell r="G233">
            <v>174</v>
          </cell>
          <cell r="H233">
            <v>5.1000000000000103</v>
          </cell>
          <cell r="I233">
            <v>2.2000000000000002</v>
          </cell>
          <cell r="J233">
            <v>63.2</v>
          </cell>
          <cell r="K233">
            <v>4</v>
          </cell>
          <cell r="L233">
            <v>8</v>
          </cell>
          <cell r="M233">
            <v>16</v>
          </cell>
        </row>
        <row r="234">
          <cell r="A234">
            <v>43287</v>
          </cell>
          <cell r="B234">
            <v>18</v>
          </cell>
          <cell r="C234">
            <v>15</v>
          </cell>
          <cell r="D234">
            <v>138</v>
          </cell>
          <cell r="E234">
            <v>8.6999999999999904</v>
          </cell>
          <cell r="F234">
            <v>16.7</v>
          </cell>
          <cell r="G234">
            <v>162</v>
          </cell>
          <cell r="H234">
            <v>4.2</v>
          </cell>
          <cell r="I234">
            <v>3</v>
          </cell>
          <cell r="J234">
            <v>64.400000000000006</v>
          </cell>
          <cell r="K234">
            <v>2.6</v>
          </cell>
          <cell r="L234">
            <v>5</v>
          </cell>
          <cell r="M234">
            <v>13.6</v>
          </cell>
        </row>
        <row r="235">
          <cell r="A235">
            <v>43294</v>
          </cell>
          <cell r="B235">
            <v>17.48</v>
          </cell>
          <cell r="C235">
            <v>14.98</v>
          </cell>
          <cell r="D235">
            <v>140.5</v>
          </cell>
          <cell r="E235">
            <v>7.6000000000000201</v>
          </cell>
          <cell r="F235">
            <v>10.3</v>
          </cell>
          <cell r="G235">
            <v>159.30000000000001</v>
          </cell>
          <cell r="H235">
            <v>2.4799999999999902</v>
          </cell>
          <cell r="I235">
            <v>5.98</v>
          </cell>
          <cell r="J235">
            <v>60.9</v>
          </cell>
          <cell r="K235">
            <v>5.0999999999999996</v>
          </cell>
          <cell r="L235">
            <v>5</v>
          </cell>
          <cell r="M235">
            <v>13.7</v>
          </cell>
        </row>
        <row r="236">
          <cell r="A236">
            <v>43301</v>
          </cell>
          <cell r="B236">
            <v>18.8</v>
          </cell>
          <cell r="C236">
            <v>16.5</v>
          </cell>
          <cell r="D236">
            <v>142.80000000000001</v>
          </cell>
          <cell r="E236">
            <v>23.5</v>
          </cell>
          <cell r="F236">
            <v>23.8</v>
          </cell>
          <cell r="G236">
            <v>159</v>
          </cell>
          <cell r="H236">
            <v>11.5</v>
          </cell>
          <cell r="I236">
            <v>12.6</v>
          </cell>
          <cell r="J236">
            <v>59.8</v>
          </cell>
          <cell r="K236">
            <v>4.8</v>
          </cell>
          <cell r="L236">
            <v>4</v>
          </cell>
          <cell r="M236">
            <v>14.5</v>
          </cell>
        </row>
        <row r="237">
          <cell r="A237">
            <v>43308</v>
          </cell>
          <cell r="B237">
            <v>17.3</v>
          </cell>
          <cell r="C237">
            <v>20.3</v>
          </cell>
          <cell r="D237">
            <v>139.80000000000001</v>
          </cell>
          <cell r="E237">
            <v>14</v>
          </cell>
          <cell r="F237">
            <v>14.8</v>
          </cell>
          <cell r="G237">
            <v>158.19999999999999</v>
          </cell>
          <cell r="H237">
            <v>6.2</v>
          </cell>
          <cell r="I237">
            <v>9.4</v>
          </cell>
          <cell r="J237">
            <v>56.6</v>
          </cell>
          <cell r="K237">
            <v>6.5</v>
          </cell>
          <cell r="L237">
            <v>7</v>
          </cell>
          <cell r="M237">
            <v>14</v>
          </cell>
        </row>
        <row r="238">
          <cell r="A238">
            <v>43315</v>
          </cell>
          <cell r="B238">
            <v>16.100000000000001</v>
          </cell>
          <cell r="C238">
            <v>11.6</v>
          </cell>
          <cell r="D238">
            <v>144.30000000000001</v>
          </cell>
          <cell r="E238">
            <v>14.6</v>
          </cell>
          <cell r="F238">
            <v>12.8</v>
          </cell>
          <cell r="G238">
            <v>160</v>
          </cell>
          <cell r="H238">
            <v>5.6</v>
          </cell>
          <cell r="I238">
            <v>5.2</v>
          </cell>
          <cell r="J238">
            <v>57</v>
          </cell>
          <cell r="K238">
            <v>6.3</v>
          </cell>
          <cell r="L238">
            <v>5.3</v>
          </cell>
          <cell r="M238">
            <v>15</v>
          </cell>
        </row>
        <row r="239">
          <cell r="A239">
            <v>43322</v>
          </cell>
          <cell r="B239">
            <v>16.8</v>
          </cell>
          <cell r="C239">
            <v>13.5</v>
          </cell>
          <cell r="D239">
            <v>147.6</v>
          </cell>
          <cell r="E239">
            <v>15.6</v>
          </cell>
          <cell r="F239">
            <v>14.1</v>
          </cell>
          <cell r="G239">
            <v>161.5</v>
          </cell>
          <cell r="H239">
            <v>7.7</v>
          </cell>
          <cell r="I239">
            <v>8.1</v>
          </cell>
          <cell r="J239">
            <v>56.6</v>
          </cell>
          <cell r="K239">
            <v>3.3</v>
          </cell>
          <cell r="L239">
            <v>0.3</v>
          </cell>
          <cell r="M239">
            <v>18</v>
          </cell>
        </row>
        <row r="240">
          <cell r="A240">
            <v>43329</v>
          </cell>
          <cell r="B240">
            <v>15.6</v>
          </cell>
          <cell r="C240">
            <v>13.4</v>
          </cell>
          <cell r="D240">
            <v>149.80000000000001</v>
          </cell>
          <cell r="E240">
            <v>7.4000000000000101</v>
          </cell>
          <cell r="F240">
            <v>13.9</v>
          </cell>
          <cell r="G240">
            <v>155</v>
          </cell>
          <cell r="H240">
            <v>3.9</v>
          </cell>
          <cell r="I240">
            <v>8</v>
          </cell>
          <cell r="J240">
            <v>52.5</v>
          </cell>
          <cell r="K240">
            <v>10.4</v>
          </cell>
          <cell r="L240">
            <v>8.4</v>
          </cell>
          <cell r="M240">
            <v>20</v>
          </cell>
        </row>
        <row r="241">
          <cell r="A241">
            <v>43336</v>
          </cell>
          <cell r="B241">
            <v>18.100000000000001</v>
          </cell>
          <cell r="C241">
            <v>21.4</v>
          </cell>
          <cell r="D241">
            <v>146.5</v>
          </cell>
          <cell r="E241">
            <v>3.0999999999999899</v>
          </cell>
          <cell r="F241">
            <v>8.4</v>
          </cell>
          <cell r="G241">
            <v>149.69999999999999</v>
          </cell>
          <cell r="H241">
            <v>9.3000000000000007</v>
          </cell>
          <cell r="I241">
            <v>6.3</v>
          </cell>
          <cell r="J241">
            <v>55.5</v>
          </cell>
          <cell r="K241">
            <v>13</v>
          </cell>
          <cell r="L241">
            <v>14</v>
          </cell>
          <cell r="M241">
            <v>19</v>
          </cell>
        </row>
        <row r="242">
          <cell r="A242">
            <v>43343</v>
          </cell>
          <cell r="B242">
            <v>17.5</v>
          </cell>
          <cell r="C242">
            <v>17.2</v>
          </cell>
          <cell r="D242">
            <v>146.80000000000001</v>
          </cell>
          <cell r="E242">
            <v>4.5</v>
          </cell>
          <cell r="F242">
            <v>14.2</v>
          </cell>
          <cell r="G242">
            <v>140</v>
          </cell>
          <cell r="H242">
            <v>4.7</v>
          </cell>
          <cell r="I242">
            <v>1.9</v>
          </cell>
          <cell r="J242">
            <v>58.3</v>
          </cell>
          <cell r="K242">
            <v>2.8</v>
          </cell>
          <cell r="L242">
            <v>1.8</v>
          </cell>
          <cell r="M242">
            <v>20</v>
          </cell>
        </row>
        <row r="243">
          <cell r="A243">
            <v>43350</v>
          </cell>
          <cell r="B243">
            <v>17.2</v>
          </cell>
          <cell r="C243">
            <v>14.7</v>
          </cell>
          <cell r="D243">
            <v>149.30000000000001</v>
          </cell>
          <cell r="E243">
            <v>9.8000000000000096</v>
          </cell>
          <cell r="F243">
            <v>17</v>
          </cell>
          <cell r="G243">
            <v>132.80000000000001</v>
          </cell>
          <cell r="H243">
            <v>9.4</v>
          </cell>
          <cell r="I243">
            <v>10.8</v>
          </cell>
          <cell r="J243">
            <v>56.9</v>
          </cell>
          <cell r="K243">
            <v>5.9</v>
          </cell>
          <cell r="L243">
            <v>11.7</v>
          </cell>
          <cell r="M243">
            <v>14.2</v>
          </cell>
        </row>
        <row r="244">
          <cell r="A244">
            <v>43357</v>
          </cell>
          <cell r="B244">
            <v>24.7</v>
          </cell>
          <cell r="C244">
            <v>32.5</v>
          </cell>
          <cell r="D244">
            <v>141.5</v>
          </cell>
          <cell r="E244">
            <v>10.9</v>
          </cell>
          <cell r="F244">
            <v>15.7</v>
          </cell>
          <cell r="G244">
            <v>128</v>
          </cell>
          <cell r="H244">
            <v>7</v>
          </cell>
          <cell r="I244">
            <v>10.4</v>
          </cell>
          <cell r="J244">
            <v>53.5</v>
          </cell>
          <cell r="K244">
            <v>4.5999999999999996</v>
          </cell>
          <cell r="L244">
            <v>4.8</v>
          </cell>
          <cell r="M244">
            <v>14</v>
          </cell>
        </row>
        <row r="245">
          <cell r="A245">
            <v>43364</v>
          </cell>
          <cell r="B245">
            <v>24.1</v>
          </cell>
          <cell r="C245">
            <v>29.5</v>
          </cell>
          <cell r="D245">
            <v>136.1</v>
          </cell>
          <cell r="E245">
            <v>10.5</v>
          </cell>
          <cell r="F245">
            <v>16.5</v>
          </cell>
          <cell r="G245">
            <v>122</v>
          </cell>
          <cell r="H245">
            <v>15.5</v>
          </cell>
          <cell r="I245">
            <v>13.9</v>
          </cell>
          <cell r="J245">
            <v>55.1</v>
          </cell>
          <cell r="K245">
            <v>6.5</v>
          </cell>
          <cell r="L245">
            <v>4.5</v>
          </cell>
          <cell r="M245">
            <v>16</v>
          </cell>
        </row>
        <row r="246">
          <cell r="A246">
            <v>43371</v>
          </cell>
          <cell r="B246">
            <v>27.7</v>
          </cell>
          <cell r="C246">
            <v>29.8</v>
          </cell>
          <cell r="D246">
            <v>134</v>
          </cell>
          <cell r="E246">
            <v>10.8</v>
          </cell>
          <cell r="F246">
            <v>11.8</v>
          </cell>
          <cell r="G246">
            <v>121</v>
          </cell>
          <cell r="H246">
            <v>15.1</v>
          </cell>
          <cell r="I246">
            <v>18.2</v>
          </cell>
          <cell r="J246">
            <v>52</v>
          </cell>
          <cell r="K246">
            <v>0.30000000000000099</v>
          </cell>
          <cell r="L246">
            <v>1.3</v>
          </cell>
          <cell r="M246">
            <v>15</v>
          </cell>
        </row>
        <row r="247">
          <cell r="A247">
            <v>43378</v>
          </cell>
          <cell r="B247">
            <v>31.4</v>
          </cell>
          <cell r="C247">
            <v>38.9</v>
          </cell>
          <cell r="D247">
            <v>126.5</v>
          </cell>
          <cell r="E247">
            <v>20.5</v>
          </cell>
          <cell r="F247">
            <v>26.5</v>
          </cell>
          <cell r="G247">
            <v>115</v>
          </cell>
          <cell r="H247">
            <v>9.6</v>
          </cell>
          <cell r="I247">
            <v>6</v>
          </cell>
          <cell r="J247">
            <v>55.6</v>
          </cell>
          <cell r="K247">
            <v>2.2000000000000002</v>
          </cell>
          <cell r="L247">
            <v>3.2</v>
          </cell>
          <cell r="M247">
            <v>14</v>
          </cell>
        </row>
        <row r="248">
          <cell r="A248">
            <v>43385</v>
          </cell>
          <cell r="B248">
            <v>21.7</v>
          </cell>
          <cell r="C248">
            <v>10.5</v>
          </cell>
          <cell r="D248">
            <v>137.69999999999999</v>
          </cell>
          <cell r="E248">
            <v>10.9</v>
          </cell>
          <cell r="F248">
            <v>16.5</v>
          </cell>
          <cell r="G248">
            <v>109.4</v>
          </cell>
          <cell r="H248">
            <v>12.6</v>
          </cell>
          <cell r="I248">
            <v>11.3</v>
          </cell>
          <cell r="J248">
            <v>56.9</v>
          </cell>
          <cell r="K248">
            <v>9.8000000000000007</v>
          </cell>
          <cell r="L248">
            <v>5.8</v>
          </cell>
          <cell r="M248">
            <v>18</v>
          </cell>
        </row>
        <row r="249">
          <cell r="A249">
            <v>43392</v>
          </cell>
          <cell r="B249">
            <v>26.1</v>
          </cell>
          <cell r="C249">
            <v>27.4</v>
          </cell>
          <cell r="D249">
            <v>136.4</v>
          </cell>
          <cell r="E249">
            <v>16.100000000000001</v>
          </cell>
          <cell r="F249">
            <v>10</v>
          </cell>
          <cell r="G249">
            <v>115.5</v>
          </cell>
          <cell r="H249">
            <v>12</v>
          </cell>
          <cell r="I249">
            <v>17.5</v>
          </cell>
          <cell r="J249">
            <v>51.4</v>
          </cell>
          <cell r="K249">
            <v>0</v>
          </cell>
          <cell r="L249">
            <v>2</v>
          </cell>
          <cell r="M249">
            <v>16</v>
          </cell>
        </row>
        <row r="250">
          <cell r="A250">
            <v>43399</v>
          </cell>
          <cell r="B250">
            <v>20.27</v>
          </cell>
          <cell r="C250">
            <v>22.34</v>
          </cell>
          <cell r="D250">
            <v>134.33000000000001</v>
          </cell>
          <cell r="E250">
            <v>22.6</v>
          </cell>
          <cell r="F250">
            <v>18.399999999999999</v>
          </cell>
          <cell r="G250">
            <v>119.7</v>
          </cell>
          <cell r="H250">
            <v>17.7</v>
          </cell>
          <cell r="I250">
            <v>11</v>
          </cell>
          <cell r="J250">
            <v>58.1</v>
          </cell>
          <cell r="K250">
            <v>12</v>
          </cell>
          <cell r="L250">
            <v>14</v>
          </cell>
          <cell r="M250">
            <v>14</v>
          </cell>
        </row>
        <row r="251">
          <cell r="A251">
            <v>43406</v>
          </cell>
          <cell r="B251">
            <v>27.15</v>
          </cell>
          <cell r="C251">
            <v>33</v>
          </cell>
          <cell r="D251">
            <v>128.47999999999999</v>
          </cell>
          <cell r="E251">
            <v>20</v>
          </cell>
          <cell r="F251">
            <v>19.7</v>
          </cell>
          <cell r="G251">
            <v>120</v>
          </cell>
          <cell r="H251">
            <v>13.2</v>
          </cell>
          <cell r="I251">
            <v>16</v>
          </cell>
          <cell r="J251">
            <v>55.3</v>
          </cell>
          <cell r="K251">
            <v>0.30000000000000099</v>
          </cell>
          <cell r="L251">
            <v>0.3</v>
          </cell>
          <cell r="M251">
            <v>14</v>
          </cell>
        </row>
        <row r="252">
          <cell r="A252">
            <v>43413</v>
          </cell>
          <cell r="B252">
            <v>25.02</v>
          </cell>
          <cell r="C252">
            <v>26</v>
          </cell>
          <cell r="D252">
            <v>127.5</v>
          </cell>
          <cell r="E252">
            <v>20.5</v>
          </cell>
          <cell r="F252">
            <v>24.3</v>
          </cell>
          <cell r="G252">
            <v>116.2</v>
          </cell>
          <cell r="H252">
            <v>9.1999999999999993</v>
          </cell>
          <cell r="I252">
            <v>17.5</v>
          </cell>
          <cell r="J252">
            <v>47</v>
          </cell>
          <cell r="K252">
            <v>11.1</v>
          </cell>
          <cell r="L252">
            <v>11.1</v>
          </cell>
          <cell r="M252">
            <v>14</v>
          </cell>
        </row>
        <row r="253">
          <cell r="A253">
            <v>43420</v>
          </cell>
          <cell r="B253">
            <v>31.56</v>
          </cell>
          <cell r="C253">
            <v>29.31</v>
          </cell>
          <cell r="D253">
            <v>129.75</v>
          </cell>
          <cell r="E253">
            <v>24.9</v>
          </cell>
          <cell r="F253">
            <v>18.3</v>
          </cell>
          <cell r="G253">
            <v>122.8</v>
          </cell>
          <cell r="H253">
            <v>10.27</v>
          </cell>
          <cell r="I253">
            <v>1.8</v>
          </cell>
          <cell r="J253">
            <v>55.47</v>
          </cell>
          <cell r="K253">
            <v>4.2</v>
          </cell>
          <cell r="L253">
            <v>3.4</v>
          </cell>
          <cell r="M253">
            <v>14.8</v>
          </cell>
        </row>
        <row r="254">
          <cell r="A254">
            <v>43427</v>
          </cell>
          <cell r="B254">
            <v>27.62</v>
          </cell>
          <cell r="C254">
            <v>24.14</v>
          </cell>
          <cell r="D254">
            <v>133.22999999999999</v>
          </cell>
          <cell r="E254">
            <v>13.1</v>
          </cell>
          <cell r="F254">
            <v>17.899999999999999</v>
          </cell>
          <cell r="G254">
            <v>118</v>
          </cell>
          <cell r="H254">
            <v>12.21</v>
          </cell>
          <cell r="I254">
            <v>12.84</v>
          </cell>
          <cell r="J254">
            <v>54.84</v>
          </cell>
          <cell r="K254">
            <v>7.4</v>
          </cell>
          <cell r="L254">
            <v>5.2</v>
          </cell>
          <cell r="M254">
            <v>17</v>
          </cell>
        </row>
        <row r="255">
          <cell r="A255">
            <v>43434</v>
          </cell>
          <cell r="B255">
            <v>29.85</v>
          </cell>
          <cell r="C255">
            <v>27.44</v>
          </cell>
          <cell r="D255">
            <v>135.63999999999999</v>
          </cell>
          <cell r="E255">
            <v>12.5</v>
          </cell>
          <cell r="F255">
            <v>12.9</v>
          </cell>
          <cell r="G255">
            <v>117.6</v>
          </cell>
          <cell r="H255">
            <v>8.0999999999999908</v>
          </cell>
          <cell r="I255">
            <v>8.64</v>
          </cell>
          <cell r="J255">
            <v>54.3</v>
          </cell>
          <cell r="K255">
            <v>3</v>
          </cell>
          <cell r="L255">
            <v>4</v>
          </cell>
          <cell r="M255">
            <v>16</v>
          </cell>
        </row>
        <row r="256">
          <cell r="A256">
            <v>43441</v>
          </cell>
          <cell r="B256">
            <v>23.14</v>
          </cell>
          <cell r="C256">
            <v>29.7</v>
          </cell>
          <cell r="D256">
            <v>129.08000000000001</v>
          </cell>
          <cell r="E256">
            <v>23.7</v>
          </cell>
          <cell r="F256">
            <v>18.3</v>
          </cell>
          <cell r="G256">
            <v>123</v>
          </cell>
          <cell r="H256">
            <v>7.19</v>
          </cell>
          <cell r="I256">
            <v>10.36</v>
          </cell>
          <cell r="J256">
            <v>51.13</v>
          </cell>
          <cell r="K256">
            <v>10</v>
          </cell>
          <cell r="L256">
            <v>9</v>
          </cell>
          <cell r="M256">
            <v>17</v>
          </cell>
        </row>
        <row r="257">
          <cell r="A257">
            <v>43448</v>
          </cell>
          <cell r="B257">
            <v>34.82</v>
          </cell>
          <cell r="C257">
            <v>34.1</v>
          </cell>
          <cell r="D257">
            <v>129.80000000000001</v>
          </cell>
          <cell r="E257">
            <v>26.3</v>
          </cell>
          <cell r="F257">
            <v>22.3</v>
          </cell>
          <cell r="G257">
            <v>127</v>
          </cell>
          <cell r="H257">
            <v>11.87</v>
          </cell>
          <cell r="I257">
            <v>10.7</v>
          </cell>
          <cell r="J257">
            <v>52.3</v>
          </cell>
          <cell r="K257">
            <v>4.2</v>
          </cell>
          <cell r="L257">
            <v>2</v>
          </cell>
          <cell r="M257">
            <v>19.2</v>
          </cell>
        </row>
        <row r="258">
          <cell r="A258">
            <v>43455</v>
          </cell>
          <cell r="B258">
            <v>32.299999999999997</v>
          </cell>
          <cell r="C258">
            <v>28</v>
          </cell>
          <cell r="D258">
            <v>134.1</v>
          </cell>
          <cell r="E258">
            <v>22</v>
          </cell>
          <cell r="F258">
            <v>23</v>
          </cell>
          <cell r="G258">
            <v>126</v>
          </cell>
          <cell r="H258">
            <v>10.5</v>
          </cell>
          <cell r="I258">
            <v>9.4</v>
          </cell>
          <cell r="J258">
            <v>53.4</v>
          </cell>
          <cell r="K258">
            <v>2.4</v>
          </cell>
          <cell r="L258">
            <v>1.6</v>
          </cell>
          <cell r="M258">
            <v>20</v>
          </cell>
        </row>
        <row r="259">
          <cell r="A259">
            <v>43462</v>
          </cell>
          <cell r="B259">
            <v>36.1</v>
          </cell>
          <cell r="C259">
            <v>36.5</v>
          </cell>
          <cell r="D259">
            <v>133.69999999999999</v>
          </cell>
          <cell r="E259">
            <v>18</v>
          </cell>
          <cell r="F259">
            <v>20</v>
          </cell>
          <cell r="G259">
            <v>124</v>
          </cell>
          <cell r="H259">
            <v>12.7</v>
          </cell>
          <cell r="I259">
            <v>9</v>
          </cell>
          <cell r="J259">
            <v>57.1</v>
          </cell>
          <cell r="K259">
            <v>6</v>
          </cell>
          <cell r="L259">
            <v>8</v>
          </cell>
          <cell r="M259">
            <v>18</v>
          </cell>
        </row>
        <row r="260">
          <cell r="A260">
            <v>43469</v>
          </cell>
          <cell r="B260">
            <v>37.200000000000003</v>
          </cell>
          <cell r="C260">
            <v>32.200000000000003</v>
          </cell>
          <cell r="D260">
            <v>138.69999999999999</v>
          </cell>
          <cell r="E260">
            <v>17.3</v>
          </cell>
          <cell r="F260">
            <v>17.3</v>
          </cell>
          <cell r="G260">
            <v>124</v>
          </cell>
          <cell r="H260">
            <v>6.4</v>
          </cell>
          <cell r="I260">
            <v>4.5</v>
          </cell>
          <cell r="J260">
            <v>59</v>
          </cell>
          <cell r="K260">
            <v>1</v>
          </cell>
          <cell r="L260">
            <v>3</v>
          </cell>
          <cell r="M260">
            <v>16</v>
          </cell>
        </row>
        <row r="261">
          <cell r="A261">
            <v>43476</v>
          </cell>
          <cell r="B261">
            <v>36.4</v>
          </cell>
          <cell r="C261">
            <v>33.799999999999997</v>
          </cell>
          <cell r="D261">
            <v>141.30000000000001</v>
          </cell>
          <cell r="E261">
            <v>20</v>
          </cell>
          <cell r="F261">
            <v>20</v>
          </cell>
          <cell r="G261">
            <v>124</v>
          </cell>
          <cell r="H261">
            <v>14.8</v>
          </cell>
          <cell r="I261">
            <v>9.5</v>
          </cell>
          <cell r="J261">
            <v>64.3</v>
          </cell>
          <cell r="K261">
            <v>12</v>
          </cell>
          <cell r="L261">
            <v>12</v>
          </cell>
          <cell r="M261">
            <v>16</v>
          </cell>
        </row>
        <row r="262">
          <cell r="A262">
            <v>43483</v>
          </cell>
          <cell r="B262">
            <v>24.92</v>
          </cell>
          <cell r="C262">
            <v>29.2</v>
          </cell>
          <cell r="D262">
            <v>137.02000000000001</v>
          </cell>
          <cell r="E262">
            <v>26.6</v>
          </cell>
          <cell r="F262">
            <v>39.6</v>
          </cell>
          <cell r="G262">
            <v>111</v>
          </cell>
          <cell r="H262">
            <v>10.6</v>
          </cell>
          <cell r="I262">
            <v>11.5</v>
          </cell>
          <cell r="J262">
            <v>63.4</v>
          </cell>
          <cell r="K262">
            <v>2.6</v>
          </cell>
          <cell r="L262">
            <v>2.6</v>
          </cell>
          <cell r="M262">
            <v>16</v>
          </cell>
        </row>
        <row r="263">
          <cell r="A263">
            <v>43490</v>
          </cell>
          <cell r="B263">
            <v>25.18</v>
          </cell>
          <cell r="C263">
            <v>26.1</v>
          </cell>
          <cell r="D263">
            <v>136.1</v>
          </cell>
          <cell r="E263">
            <v>19.3</v>
          </cell>
          <cell r="F263">
            <v>17.5</v>
          </cell>
          <cell r="G263">
            <v>112.8</v>
          </cell>
          <cell r="H263">
            <v>10.3</v>
          </cell>
          <cell r="I263">
            <v>13.1</v>
          </cell>
          <cell r="J263">
            <v>60.6</v>
          </cell>
          <cell r="K263">
            <v>5.4</v>
          </cell>
          <cell r="L263">
            <v>4.4000000000000004</v>
          </cell>
          <cell r="M263">
            <v>17</v>
          </cell>
        </row>
        <row r="264">
          <cell r="A264">
            <v>43497</v>
          </cell>
          <cell r="B264">
            <v>23.9</v>
          </cell>
          <cell r="C264">
            <v>27</v>
          </cell>
          <cell r="D264">
            <v>133</v>
          </cell>
          <cell r="E264">
            <v>11.8</v>
          </cell>
          <cell r="F264">
            <v>11.6</v>
          </cell>
          <cell r="G264">
            <v>113</v>
          </cell>
          <cell r="H264">
            <v>12.1</v>
          </cell>
          <cell r="I264">
            <v>10.5</v>
          </cell>
          <cell r="J264">
            <v>62.2</v>
          </cell>
          <cell r="K264">
            <v>5</v>
          </cell>
          <cell r="L264">
            <v>3</v>
          </cell>
          <cell r="M264">
            <v>19</v>
          </cell>
        </row>
        <row r="265">
          <cell r="A265">
            <v>43504</v>
          </cell>
          <cell r="B265">
            <v>13.9</v>
          </cell>
          <cell r="C265">
            <v>11.1</v>
          </cell>
          <cell r="D265">
            <v>135.80000000000001</v>
          </cell>
          <cell r="E265">
            <v>6</v>
          </cell>
          <cell r="F265">
            <v>4</v>
          </cell>
          <cell r="G265">
            <v>115</v>
          </cell>
          <cell r="H265">
            <v>5.2</v>
          </cell>
          <cell r="I265">
            <v>2.7</v>
          </cell>
          <cell r="J265">
            <v>64.7</v>
          </cell>
          <cell r="K265">
            <v>2</v>
          </cell>
          <cell r="L265">
            <v>0</v>
          </cell>
          <cell r="M265">
            <v>21</v>
          </cell>
        </row>
        <row r="266">
          <cell r="A266">
            <v>43511</v>
          </cell>
          <cell r="B266">
            <v>18.5</v>
          </cell>
          <cell r="C266">
            <v>15.1</v>
          </cell>
          <cell r="D266">
            <v>139.19999999999999</v>
          </cell>
          <cell r="E266">
            <v>22.7</v>
          </cell>
          <cell r="F266">
            <v>18.7</v>
          </cell>
          <cell r="G266">
            <v>119</v>
          </cell>
          <cell r="H266">
            <v>10.1</v>
          </cell>
          <cell r="I266">
            <v>9.3000000000000007</v>
          </cell>
          <cell r="J266">
            <v>65.5</v>
          </cell>
          <cell r="K266">
            <v>4</v>
          </cell>
          <cell r="L266">
            <v>5</v>
          </cell>
          <cell r="M266">
            <v>20</v>
          </cell>
        </row>
        <row r="267">
          <cell r="A267">
            <v>43518</v>
          </cell>
          <cell r="B267">
            <v>16.8</v>
          </cell>
          <cell r="C267">
            <v>6.6</v>
          </cell>
          <cell r="D267">
            <v>149</v>
          </cell>
          <cell r="E267">
            <v>25.4</v>
          </cell>
          <cell r="F267">
            <v>17.399999999999999</v>
          </cell>
          <cell r="G267">
            <v>127</v>
          </cell>
          <cell r="H267">
            <v>7.2</v>
          </cell>
          <cell r="I267">
            <v>6.3</v>
          </cell>
          <cell r="J267">
            <v>66.400000000000006</v>
          </cell>
          <cell r="K267">
            <v>5</v>
          </cell>
          <cell r="L267">
            <v>7</v>
          </cell>
          <cell r="M267">
            <v>18</v>
          </cell>
        </row>
        <row r="268">
          <cell r="A268">
            <v>43525</v>
          </cell>
          <cell r="B268">
            <v>30.9</v>
          </cell>
          <cell r="C268">
            <v>17.600000000000001</v>
          </cell>
          <cell r="D268">
            <v>174.8</v>
          </cell>
          <cell r="E268">
            <v>23.7</v>
          </cell>
          <cell r="F268">
            <v>15.7</v>
          </cell>
          <cell r="G268">
            <v>135</v>
          </cell>
          <cell r="H268">
            <v>4.4000000000000004</v>
          </cell>
          <cell r="I268">
            <v>4.0999999999999996</v>
          </cell>
          <cell r="J268">
            <v>66.7</v>
          </cell>
          <cell r="K268">
            <v>5.5</v>
          </cell>
          <cell r="L268">
            <v>4</v>
          </cell>
          <cell r="M268">
            <v>19.5</v>
          </cell>
        </row>
        <row r="269">
          <cell r="A269">
            <v>43532</v>
          </cell>
          <cell r="B269">
            <v>30.3</v>
          </cell>
          <cell r="C269">
            <v>15.4</v>
          </cell>
          <cell r="D269">
            <v>189.8</v>
          </cell>
          <cell r="E269">
            <v>19.600000000000001</v>
          </cell>
          <cell r="F269">
            <v>8</v>
          </cell>
          <cell r="G269">
            <v>146.6</v>
          </cell>
          <cell r="H269">
            <v>12.9</v>
          </cell>
          <cell r="I269">
            <v>8.9</v>
          </cell>
          <cell r="J269">
            <v>70.7</v>
          </cell>
          <cell r="K269">
            <v>9.4</v>
          </cell>
          <cell r="L269">
            <v>3.9</v>
          </cell>
          <cell r="M269">
            <v>25</v>
          </cell>
        </row>
        <row r="270">
          <cell r="A270">
            <v>43539</v>
          </cell>
          <cell r="B270">
            <v>31.7</v>
          </cell>
          <cell r="C270">
            <v>17.5</v>
          </cell>
          <cell r="D270">
            <v>209</v>
          </cell>
          <cell r="E270">
            <v>23.4</v>
          </cell>
          <cell r="F270">
            <v>20</v>
          </cell>
          <cell r="G270">
            <v>150</v>
          </cell>
          <cell r="H270">
            <v>5</v>
          </cell>
          <cell r="I270">
            <v>3.2</v>
          </cell>
          <cell r="J270">
            <v>72.5</v>
          </cell>
          <cell r="K270">
            <v>12.1</v>
          </cell>
          <cell r="L270">
            <v>11.1</v>
          </cell>
          <cell r="M270">
            <v>26</v>
          </cell>
        </row>
        <row r="271">
          <cell r="A271">
            <v>43546</v>
          </cell>
          <cell r="B271">
            <v>21.5</v>
          </cell>
          <cell r="C271">
            <v>18.899999999999999</v>
          </cell>
          <cell r="D271">
            <v>211.6</v>
          </cell>
          <cell r="E271">
            <v>22.1</v>
          </cell>
          <cell r="F271">
            <v>7.1</v>
          </cell>
          <cell r="G271">
            <v>170</v>
          </cell>
          <cell r="H271">
            <v>4.5</v>
          </cell>
          <cell r="I271">
            <v>7</v>
          </cell>
          <cell r="J271">
            <v>70</v>
          </cell>
          <cell r="K271">
            <v>0</v>
          </cell>
          <cell r="L271">
            <v>0</v>
          </cell>
          <cell r="M271">
            <v>26</v>
          </cell>
        </row>
        <row r="272">
          <cell r="A272">
            <v>43553</v>
          </cell>
          <cell r="B272">
            <v>23.8</v>
          </cell>
          <cell r="C272">
            <v>18.7</v>
          </cell>
          <cell r="D272">
            <v>216.7</v>
          </cell>
          <cell r="E272">
            <v>22.4</v>
          </cell>
          <cell r="F272">
            <v>19.399999999999999</v>
          </cell>
          <cell r="G272">
            <v>173</v>
          </cell>
          <cell r="H272">
            <v>20</v>
          </cell>
          <cell r="I272">
            <v>18.7</v>
          </cell>
          <cell r="J272">
            <v>71.3</v>
          </cell>
          <cell r="K272">
            <v>1.2</v>
          </cell>
          <cell r="L272">
            <v>5</v>
          </cell>
          <cell r="M272">
            <v>22.2</v>
          </cell>
        </row>
        <row r="273">
          <cell r="A273">
            <v>43560</v>
          </cell>
          <cell r="B273">
            <v>20.3</v>
          </cell>
          <cell r="C273">
            <v>21.1</v>
          </cell>
          <cell r="D273">
            <v>215.9</v>
          </cell>
          <cell r="E273">
            <v>20</v>
          </cell>
          <cell r="F273">
            <v>25</v>
          </cell>
          <cell r="G273">
            <v>168</v>
          </cell>
          <cell r="H273">
            <v>2.6</v>
          </cell>
          <cell r="I273">
            <v>2.9</v>
          </cell>
          <cell r="J273">
            <v>71</v>
          </cell>
          <cell r="K273">
            <v>3.1</v>
          </cell>
          <cell r="L273">
            <v>2.2999999999999998</v>
          </cell>
          <cell r="M273">
            <v>22.6</v>
          </cell>
        </row>
        <row r="274">
          <cell r="A274">
            <v>43567</v>
          </cell>
          <cell r="B274">
            <v>21.7</v>
          </cell>
          <cell r="C274">
            <v>19.2</v>
          </cell>
          <cell r="D274">
            <v>218.4</v>
          </cell>
          <cell r="E274">
            <v>13.8</v>
          </cell>
          <cell r="F274">
            <v>11.8</v>
          </cell>
          <cell r="G274">
            <v>170</v>
          </cell>
          <cell r="H274">
            <v>4.4000000000000004</v>
          </cell>
          <cell r="I274">
            <v>4.2</v>
          </cell>
          <cell r="J274">
            <v>71.2</v>
          </cell>
          <cell r="K274">
            <v>0</v>
          </cell>
          <cell r="L274">
            <v>0.4</v>
          </cell>
          <cell r="M274">
            <v>22.2</v>
          </cell>
        </row>
        <row r="275">
          <cell r="A275">
            <v>43574</v>
          </cell>
          <cell r="B275">
            <v>14.9</v>
          </cell>
          <cell r="C275">
            <v>13.2</v>
          </cell>
          <cell r="D275">
            <v>220.1</v>
          </cell>
          <cell r="E275">
            <v>14.6</v>
          </cell>
          <cell r="F275">
            <v>9.6</v>
          </cell>
          <cell r="G275">
            <v>175</v>
          </cell>
          <cell r="H275">
            <v>2.6</v>
          </cell>
          <cell r="I275">
            <v>6.3</v>
          </cell>
          <cell r="J275">
            <v>67.5</v>
          </cell>
          <cell r="K275">
            <v>3.3</v>
          </cell>
          <cell r="L275">
            <v>7.5</v>
          </cell>
          <cell r="M275">
            <v>18</v>
          </cell>
        </row>
        <row r="276">
          <cell r="A276">
            <v>43581</v>
          </cell>
          <cell r="B276">
            <v>13.7</v>
          </cell>
          <cell r="C276">
            <v>15.3</v>
          </cell>
          <cell r="D276">
            <v>218.5</v>
          </cell>
          <cell r="E276">
            <v>11.6</v>
          </cell>
          <cell r="F276">
            <v>2.6</v>
          </cell>
          <cell r="G276">
            <v>184</v>
          </cell>
          <cell r="H276">
            <v>2.3999999999999901</v>
          </cell>
          <cell r="I276">
            <v>9.8000000000000007</v>
          </cell>
          <cell r="J276">
            <v>60.1</v>
          </cell>
          <cell r="K276">
            <v>2.5</v>
          </cell>
          <cell r="L276">
            <v>2.5</v>
          </cell>
          <cell r="M276">
            <v>18</v>
          </cell>
        </row>
        <row r="277">
          <cell r="A277">
            <v>43588</v>
          </cell>
          <cell r="B277">
            <v>6.4000000000000101</v>
          </cell>
          <cell r="C277">
            <v>7.4</v>
          </cell>
          <cell r="D277">
            <v>217.5</v>
          </cell>
          <cell r="E277">
            <v>7.5</v>
          </cell>
          <cell r="F277">
            <v>9.5</v>
          </cell>
          <cell r="G277">
            <v>182</v>
          </cell>
          <cell r="H277">
            <v>10.199999999999999</v>
          </cell>
          <cell r="I277">
            <v>10.3</v>
          </cell>
          <cell r="J277">
            <v>60</v>
          </cell>
          <cell r="K277">
            <v>4.4000000000000004</v>
          </cell>
          <cell r="L277">
            <v>0.4</v>
          </cell>
          <cell r="M277">
            <v>22</v>
          </cell>
        </row>
        <row r="278">
          <cell r="A278">
            <v>43595</v>
          </cell>
          <cell r="B278">
            <v>16.7</v>
          </cell>
          <cell r="C278">
            <v>22.6</v>
          </cell>
          <cell r="D278">
            <v>211.6</v>
          </cell>
          <cell r="E278">
            <v>23</v>
          </cell>
          <cell r="F278">
            <v>23</v>
          </cell>
          <cell r="G278">
            <v>182</v>
          </cell>
          <cell r="H278">
            <v>2</v>
          </cell>
          <cell r="I278">
            <v>0.2</v>
          </cell>
          <cell r="J278">
            <v>61.8</v>
          </cell>
          <cell r="K278">
            <v>2.2999999999999998</v>
          </cell>
          <cell r="L278">
            <v>4.3</v>
          </cell>
          <cell r="M278">
            <v>20</v>
          </cell>
        </row>
        <row r="279">
          <cell r="A279">
            <v>43602</v>
          </cell>
          <cell r="B279">
            <v>16.8</v>
          </cell>
          <cell r="C279">
            <v>25.8</v>
          </cell>
          <cell r="D279">
            <v>202.6</v>
          </cell>
          <cell r="E279">
            <v>18</v>
          </cell>
          <cell r="F279">
            <v>16.3</v>
          </cell>
          <cell r="G279">
            <v>183.7</v>
          </cell>
          <cell r="H279">
            <v>3.6</v>
          </cell>
          <cell r="I279">
            <v>6.8</v>
          </cell>
          <cell r="J279">
            <v>58.6</v>
          </cell>
          <cell r="K279">
            <v>3.2</v>
          </cell>
          <cell r="L279">
            <v>1.2</v>
          </cell>
          <cell r="M279">
            <v>22</v>
          </cell>
        </row>
        <row r="280">
          <cell r="A280">
            <v>43609</v>
          </cell>
          <cell r="B280">
            <v>9.1</v>
          </cell>
          <cell r="C280">
            <v>16.600000000000001</v>
          </cell>
          <cell r="D280">
            <v>195.1</v>
          </cell>
          <cell r="E280">
            <v>10</v>
          </cell>
          <cell r="F280">
            <v>19</v>
          </cell>
          <cell r="G280">
            <v>174.7</v>
          </cell>
          <cell r="H280">
            <v>5.4</v>
          </cell>
          <cell r="I280">
            <v>3.5</v>
          </cell>
          <cell r="J280">
            <v>60.5</v>
          </cell>
          <cell r="K280">
            <v>0</v>
          </cell>
          <cell r="L280">
            <v>4.5</v>
          </cell>
          <cell r="M280">
            <v>17.5</v>
          </cell>
        </row>
        <row r="281">
          <cell r="A281">
            <v>43616</v>
          </cell>
          <cell r="B281">
            <v>16.600000000000001</v>
          </cell>
          <cell r="C281">
            <v>21.3</v>
          </cell>
          <cell r="D281">
            <v>190.4</v>
          </cell>
          <cell r="E281">
            <v>7</v>
          </cell>
          <cell r="F281">
            <v>22</v>
          </cell>
          <cell r="G281">
            <v>159.69999999999999</v>
          </cell>
          <cell r="H281">
            <v>8</v>
          </cell>
          <cell r="I281">
            <v>12.2</v>
          </cell>
          <cell r="J281">
            <v>56.3</v>
          </cell>
          <cell r="K281">
            <v>4.5</v>
          </cell>
          <cell r="L281">
            <v>2</v>
          </cell>
          <cell r="M281">
            <v>20</v>
          </cell>
        </row>
        <row r="282">
          <cell r="A282">
            <v>43622</v>
          </cell>
          <cell r="B282">
            <v>8.1</v>
          </cell>
          <cell r="C282">
            <v>15.2</v>
          </cell>
          <cell r="D282">
            <v>183.3</v>
          </cell>
          <cell r="E282">
            <v>4.5</v>
          </cell>
          <cell r="F282">
            <v>14</v>
          </cell>
          <cell r="G282">
            <v>150.19999999999999</v>
          </cell>
          <cell r="H282">
            <v>3.6</v>
          </cell>
          <cell r="I282">
            <v>7.8</v>
          </cell>
          <cell r="J282">
            <v>52.1</v>
          </cell>
          <cell r="K282">
            <v>2.7</v>
          </cell>
          <cell r="L282">
            <v>0.7</v>
          </cell>
          <cell r="M282">
            <v>22</v>
          </cell>
        </row>
        <row r="283">
          <cell r="A283">
            <v>43630</v>
          </cell>
          <cell r="B283">
            <v>3.6</v>
          </cell>
          <cell r="C283">
            <v>11</v>
          </cell>
          <cell r="D283">
            <v>175.9</v>
          </cell>
          <cell r="E283">
            <v>2.5</v>
          </cell>
          <cell r="F283">
            <v>5</v>
          </cell>
          <cell r="G283">
            <v>147.69999999999999</v>
          </cell>
          <cell r="H283">
            <v>5.6</v>
          </cell>
          <cell r="I283">
            <v>3.6</v>
          </cell>
          <cell r="J283">
            <v>54.1</v>
          </cell>
          <cell r="K283">
            <v>0</v>
          </cell>
          <cell r="L283">
            <v>2</v>
          </cell>
          <cell r="M283">
            <v>20</v>
          </cell>
        </row>
        <row r="284">
          <cell r="A284">
            <v>43637</v>
          </cell>
          <cell r="B284">
            <v>3</v>
          </cell>
          <cell r="C284">
            <v>15</v>
          </cell>
          <cell r="D284">
            <v>163.9</v>
          </cell>
          <cell r="E284">
            <v>3</v>
          </cell>
          <cell r="F284">
            <v>8</v>
          </cell>
          <cell r="G284">
            <v>142.69999999999999</v>
          </cell>
          <cell r="H284">
            <v>3.8</v>
          </cell>
          <cell r="I284">
            <v>0.8</v>
          </cell>
          <cell r="J284">
            <v>57.1</v>
          </cell>
          <cell r="K284">
            <v>14.6</v>
          </cell>
          <cell r="L284">
            <v>8</v>
          </cell>
          <cell r="M284">
            <v>26.6</v>
          </cell>
        </row>
        <row r="285">
          <cell r="A285">
            <v>43644</v>
          </cell>
          <cell r="B285">
            <v>3.9</v>
          </cell>
          <cell r="C285">
            <v>11.1</v>
          </cell>
          <cell r="D285">
            <v>156.69999999999999</v>
          </cell>
          <cell r="E285">
            <v>2.8</v>
          </cell>
          <cell r="F285">
            <v>5</v>
          </cell>
          <cell r="G285">
            <v>140.5</v>
          </cell>
          <cell r="H285">
            <v>4.2</v>
          </cell>
          <cell r="I285">
            <v>7.3</v>
          </cell>
          <cell r="J285">
            <v>54</v>
          </cell>
          <cell r="K285">
            <v>0</v>
          </cell>
          <cell r="L285">
            <v>3.6</v>
          </cell>
          <cell r="M285">
            <v>23</v>
          </cell>
        </row>
        <row r="286">
          <cell r="A286">
            <v>43651</v>
          </cell>
          <cell r="B286">
            <v>2</v>
          </cell>
          <cell r="C286">
            <v>2.1</v>
          </cell>
          <cell r="D286">
            <v>156.6</v>
          </cell>
          <cell r="E286">
            <v>3.2</v>
          </cell>
          <cell r="F286">
            <v>11</v>
          </cell>
          <cell r="G286">
            <v>132.69999999999999</v>
          </cell>
          <cell r="H286">
            <v>2.9</v>
          </cell>
          <cell r="I286">
            <v>0.3</v>
          </cell>
          <cell r="J286">
            <v>56.6</v>
          </cell>
          <cell r="K286">
            <v>1.8</v>
          </cell>
          <cell r="L286">
            <v>0.8</v>
          </cell>
          <cell r="M286">
            <v>24</v>
          </cell>
        </row>
        <row r="287">
          <cell r="A287">
            <v>43658</v>
          </cell>
          <cell r="B287">
            <v>4.5999999999999996</v>
          </cell>
          <cell r="C287">
            <v>15.2</v>
          </cell>
          <cell r="D287">
            <v>146</v>
          </cell>
          <cell r="E287">
            <v>5</v>
          </cell>
          <cell r="F287">
            <v>9</v>
          </cell>
          <cell r="G287">
            <v>128.69999999999999</v>
          </cell>
          <cell r="H287">
            <v>5.4</v>
          </cell>
          <cell r="I287">
            <v>2.4</v>
          </cell>
          <cell r="J287">
            <v>59.6</v>
          </cell>
          <cell r="K287">
            <v>1.1000000000000001</v>
          </cell>
          <cell r="L287">
            <v>0.9</v>
          </cell>
          <cell r="M287">
            <v>24.2</v>
          </cell>
        </row>
        <row r="288">
          <cell r="A288">
            <v>43665</v>
          </cell>
          <cell r="B288">
            <v>3.4</v>
          </cell>
          <cell r="C288">
            <v>13.4</v>
          </cell>
          <cell r="D288">
            <v>136</v>
          </cell>
          <cell r="E288">
            <v>3</v>
          </cell>
          <cell r="F288">
            <v>7</v>
          </cell>
          <cell r="G288">
            <v>124.7</v>
          </cell>
          <cell r="H288">
            <v>1.3</v>
          </cell>
          <cell r="I288">
            <v>4.8</v>
          </cell>
          <cell r="J288">
            <v>56.1</v>
          </cell>
          <cell r="K288">
            <v>3</v>
          </cell>
          <cell r="L288">
            <v>2.2000000000000002</v>
          </cell>
          <cell r="M288">
            <v>25</v>
          </cell>
        </row>
        <row r="289">
          <cell r="A289">
            <v>43672</v>
          </cell>
          <cell r="B289">
            <v>1.8</v>
          </cell>
          <cell r="C289">
            <v>6.9</v>
          </cell>
          <cell r="D289">
            <v>130.9</v>
          </cell>
          <cell r="E289">
            <v>2.6</v>
          </cell>
          <cell r="F289">
            <v>8</v>
          </cell>
          <cell r="G289">
            <v>119.3</v>
          </cell>
          <cell r="H289">
            <v>2</v>
          </cell>
          <cell r="I289">
            <v>6</v>
          </cell>
          <cell r="J289">
            <v>52.1</v>
          </cell>
          <cell r="K289">
            <v>2</v>
          </cell>
          <cell r="L289">
            <v>1</v>
          </cell>
          <cell r="M289">
            <v>26</v>
          </cell>
        </row>
        <row r="290">
          <cell r="A290">
            <v>43679</v>
          </cell>
          <cell r="B290">
            <v>4.0999999999999996</v>
          </cell>
          <cell r="C290">
            <v>14.5</v>
          </cell>
          <cell r="D290">
            <v>120.5</v>
          </cell>
          <cell r="E290">
            <v>4.3</v>
          </cell>
          <cell r="F290">
            <v>6.5</v>
          </cell>
          <cell r="G290">
            <v>117.1</v>
          </cell>
          <cell r="H290">
            <v>2.2999999999999998</v>
          </cell>
          <cell r="I290">
            <v>0.5</v>
          </cell>
          <cell r="J290">
            <v>53.9</v>
          </cell>
          <cell r="K290">
            <v>2</v>
          </cell>
          <cell r="L290">
            <v>2.5</v>
          </cell>
          <cell r="M290">
            <v>25.5</v>
          </cell>
        </row>
        <row r="291">
          <cell r="A291">
            <v>43686</v>
          </cell>
          <cell r="B291">
            <v>2.4</v>
          </cell>
          <cell r="C291">
            <v>9.6999999999999993</v>
          </cell>
          <cell r="D291">
            <v>113.2</v>
          </cell>
          <cell r="E291">
            <v>2.1</v>
          </cell>
          <cell r="F291">
            <v>6.3</v>
          </cell>
          <cell r="G291">
            <v>112.9</v>
          </cell>
          <cell r="H291">
            <v>0</v>
          </cell>
          <cell r="I291">
            <v>2.5</v>
          </cell>
          <cell r="J291">
            <v>51.4</v>
          </cell>
          <cell r="K291">
            <v>0</v>
          </cell>
          <cell r="L291">
            <v>3.5</v>
          </cell>
          <cell r="M291">
            <v>22</v>
          </cell>
        </row>
        <row r="292">
          <cell r="A292">
            <v>43693</v>
          </cell>
          <cell r="B292">
            <v>4.0999999999999996</v>
          </cell>
          <cell r="C292">
            <v>27.1</v>
          </cell>
          <cell r="D292">
            <v>90.2</v>
          </cell>
          <cell r="E292">
            <v>4.9000000000000004</v>
          </cell>
          <cell r="F292">
            <v>12.2</v>
          </cell>
          <cell r="G292">
            <v>105.6</v>
          </cell>
          <cell r="H292">
            <v>0</v>
          </cell>
          <cell r="I292">
            <v>3.7</v>
          </cell>
          <cell r="J292">
            <v>47.7</v>
          </cell>
          <cell r="K292">
            <v>1</v>
          </cell>
          <cell r="L292">
            <v>8</v>
          </cell>
          <cell r="M292">
            <v>15</v>
          </cell>
        </row>
        <row r="293">
          <cell r="A293">
            <v>43700</v>
          </cell>
          <cell r="B293">
            <v>6.9</v>
          </cell>
          <cell r="C293">
            <v>11.2</v>
          </cell>
          <cell r="D293">
            <v>85.9</v>
          </cell>
          <cell r="E293">
            <v>4.4000000000000004</v>
          </cell>
          <cell r="F293">
            <v>13.8</v>
          </cell>
          <cell r="G293">
            <v>96.2</v>
          </cell>
          <cell r="H293">
            <v>9.5</v>
          </cell>
          <cell r="I293">
            <v>12.7</v>
          </cell>
          <cell r="J293">
            <v>44.5</v>
          </cell>
          <cell r="K293">
            <v>0</v>
          </cell>
          <cell r="L293">
            <v>2</v>
          </cell>
          <cell r="M293">
            <v>13</v>
          </cell>
        </row>
        <row r="294">
          <cell r="A294">
            <v>43707</v>
          </cell>
          <cell r="B294">
            <v>10.6</v>
          </cell>
          <cell r="C294">
            <v>24.9</v>
          </cell>
          <cell r="D294">
            <v>71.599999999999994</v>
          </cell>
          <cell r="E294">
            <v>4</v>
          </cell>
          <cell r="F294">
            <v>6</v>
          </cell>
          <cell r="G294">
            <v>94.2</v>
          </cell>
          <cell r="H294">
            <v>4.7</v>
          </cell>
          <cell r="I294">
            <v>8.6</v>
          </cell>
          <cell r="J294">
            <v>40.6</v>
          </cell>
          <cell r="K294">
            <v>2.6</v>
          </cell>
          <cell r="L294">
            <v>1.6</v>
          </cell>
          <cell r="M294">
            <v>14</v>
          </cell>
        </row>
        <row r="295">
          <cell r="A295">
            <v>43714</v>
          </cell>
          <cell r="B295">
            <v>8.6999999999999993</v>
          </cell>
          <cell r="C295">
            <v>5.6</v>
          </cell>
          <cell r="D295">
            <v>74.7</v>
          </cell>
          <cell r="E295">
            <v>4.8</v>
          </cell>
          <cell r="F295">
            <v>13</v>
          </cell>
          <cell r="G295">
            <v>86</v>
          </cell>
          <cell r="H295">
            <v>0.9</v>
          </cell>
          <cell r="I295">
            <v>3.6</v>
          </cell>
          <cell r="J295">
            <v>37.9</v>
          </cell>
          <cell r="K295">
            <v>8.6999999999999993</v>
          </cell>
          <cell r="L295">
            <v>10.199999999999999</v>
          </cell>
          <cell r="M295">
            <v>12.5</v>
          </cell>
        </row>
        <row r="296">
          <cell r="A296">
            <v>43721</v>
          </cell>
          <cell r="B296">
            <v>13.3</v>
          </cell>
          <cell r="C296">
            <v>26.4</v>
          </cell>
          <cell r="D296">
            <v>61.6</v>
          </cell>
          <cell r="E296">
            <v>4.7</v>
          </cell>
          <cell r="F296">
            <v>9</v>
          </cell>
          <cell r="G296">
            <v>81.7</v>
          </cell>
          <cell r="H296">
            <v>1</v>
          </cell>
          <cell r="I296">
            <v>12.3</v>
          </cell>
          <cell r="J296">
            <v>26.6</v>
          </cell>
          <cell r="K296">
            <v>2.1</v>
          </cell>
          <cell r="L296">
            <v>4.5999999999999996</v>
          </cell>
          <cell r="M296">
            <v>10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周度</v>
          </cell>
          <cell r="B1" t="str">
            <v>广东内贸</v>
          </cell>
          <cell r="C1"/>
          <cell r="D1"/>
          <cell r="H1" t="str">
            <v>北部湾</v>
          </cell>
          <cell r="I1"/>
          <cell r="J1"/>
          <cell r="K1" t="str">
            <v>漳州</v>
          </cell>
        </row>
        <row r="2">
          <cell r="A2" t="str">
            <v>date</v>
          </cell>
          <cell r="B2" t="str">
            <v>到货</v>
          </cell>
          <cell r="C2" t="str">
            <v>走货</v>
          </cell>
          <cell r="D2" t="str">
            <v>库存</v>
          </cell>
          <cell r="G2" t="str">
            <v>库存</v>
          </cell>
          <cell r="H2" t="str">
            <v>到货</v>
          </cell>
          <cell r="I2" t="str">
            <v>走货</v>
          </cell>
          <cell r="J2" t="str">
            <v>库存</v>
          </cell>
          <cell r="K2" t="str">
            <v>到货</v>
          </cell>
          <cell r="L2" t="str">
            <v>走货</v>
          </cell>
          <cell r="M2" t="str">
            <v>库存</v>
          </cell>
        </row>
        <row r="3">
          <cell r="A3">
            <v>41642</v>
          </cell>
          <cell r="B3">
            <v>28</v>
          </cell>
          <cell r="C3">
            <v>28.2</v>
          </cell>
          <cell r="D3">
            <v>31.4</v>
          </cell>
          <cell r="G3">
            <v>39.5</v>
          </cell>
        </row>
        <row r="4">
          <cell r="A4">
            <v>41649</v>
          </cell>
          <cell r="B4">
            <v>51.2</v>
          </cell>
          <cell r="C4">
            <v>29.7</v>
          </cell>
          <cell r="D4">
            <v>52.9</v>
          </cell>
          <cell r="G4">
            <v>36.9</v>
          </cell>
        </row>
        <row r="5">
          <cell r="A5">
            <v>41656</v>
          </cell>
          <cell r="B5">
            <v>41.2</v>
          </cell>
          <cell r="C5">
            <v>31.8</v>
          </cell>
          <cell r="D5">
            <v>62.3</v>
          </cell>
          <cell r="G5">
            <v>34.4</v>
          </cell>
        </row>
        <row r="6">
          <cell r="A6">
            <v>41663</v>
          </cell>
          <cell r="B6">
            <v>33.299999999999997</v>
          </cell>
          <cell r="C6">
            <v>32.299999999999997</v>
          </cell>
          <cell r="D6">
            <v>63.3</v>
          </cell>
          <cell r="G6">
            <v>37.200000000000003</v>
          </cell>
        </row>
        <row r="7">
          <cell r="A7">
            <v>41680</v>
          </cell>
          <cell r="B7">
            <v>44.4</v>
          </cell>
          <cell r="C7">
            <v>23</v>
          </cell>
          <cell r="D7">
            <v>84.7</v>
          </cell>
          <cell r="G7">
            <v>44.9</v>
          </cell>
        </row>
        <row r="8">
          <cell r="A8">
            <v>41684</v>
          </cell>
          <cell r="B8">
            <v>0</v>
          </cell>
          <cell r="C8">
            <v>14.7</v>
          </cell>
          <cell r="D8">
            <v>70</v>
          </cell>
          <cell r="G8">
            <v>38.9</v>
          </cell>
        </row>
        <row r="9">
          <cell r="A9">
            <v>41691</v>
          </cell>
          <cell r="B9">
            <v>21.4</v>
          </cell>
          <cell r="C9">
            <v>28.1</v>
          </cell>
          <cell r="D9">
            <v>63.3</v>
          </cell>
          <cell r="G9">
            <v>38.5</v>
          </cell>
        </row>
        <row r="10">
          <cell r="A10">
            <v>41698</v>
          </cell>
          <cell r="B10">
            <v>12.6</v>
          </cell>
          <cell r="C10">
            <v>21.3</v>
          </cell>
          <cell r="D10">
            <v>54.6</v>
          </cell>
          <cell r="G10">
            <v>41.8</v>
          </cell>
        </row>
        <row r="11">
          <cell r="A11">
            <v>41705</v>
          </cell>
          <cell r="B11">
            <v>8.1999999999999993</v>
          </cell>
          <cell r="C11">
            <v>19.899999999999999</v>
          </cell>
          <cell r="D11">
            <v>42.9</v>
          </cell>
          <cell r="G11">
            <v>34.299999999999997</v>
          </cell>
        </row>
        <row r="12">
          <cell r="A12">
            <v>41712</v>
          </cell>
          <cell r="B12">
            <v>26</v>
          </cell>
          <cell r="C12">
            <v>17.100000000000001</v>
          </cell>
          <cell r="D12">
            <v>51.8</v>
          </cell>
          <cell r="G12">
            <v>28.6</v>
          </cell>
        </row>
        <row r="13">
          <cell r="A13">
            <v>41719</v>
          </cell>
          <cell r="B13">
            <v>8.5</v>
          </cell>
          <cell r="C13">
            <v>23.4</v>
          </cell>
          <cell r="D13">
            <v>36.9</v>
          </cell>
          <cell r="G13">
            <v>18.899999999999999</v>
          </cell>
        </row>
        <row r="14">
          <cell r="A14">
            <v>41726</v>
          </cell>
          <cell r="B14">
            <v>14.9</v>
          </cell>
          <cell r="C14">
            <v>20</v>
          </cell>
          <cell r="D14">
            <v>31.8</v>
          </cell>
          <cell r="G14">
            <v>15</v>
          </cell>
        </row>
        <row r="15">
          <cell r="A15">
            <v>41733</v>
          </cell>
          <cell r="B15">
            <v>16.899999999999999</v>
          </cell>
          <cell r="C15">
            <v>14.3</v>
          </cell>
          <cell r="D15">
            <v>34.4</v>
          </cell>
          <cell r="G15">
            <v>12.8</v>
          </cell>
        </row>
        <row r="16">
          <cell r="A16">
            <v>41740</v>
          </cell>
          <cell r="B16">
            <v>31.1</v>
          </cell>
          <cell r="C16">
            <v>17.5</v>
          </cell>
          <cell r="D16">
            <v>48</v>
          </cell>
          <cell r="G16">
            <v>11.1</v>
          </cell>
        </row>
        <row r="17">
          <cell r="A17">
            <v>41747</v>
          </cell>
          <cell r="B17">
            <v>19.5</v>
          </cell>
          <cell r="C17">
            <v>24.9</v>
          </cell>
          <cell r="D17">
            <v>42.6</v>
          </cell>
          <cell r="G17">
            <v>6.3</v>
          </cell>
        </row>
        <row r="18">
          <cell r="A18">
            <v>41754</v>
          </cell>
          <cell r="B18">
            <v>8.6</v>
          </cell>
          <cell r="C18">
            <v>19.2</v>
          </cell>
          <cell r="D18">
            <v>32</v>
          </cell>
          <cell r="G18">
            <v>6.3</v>
          </cell>
        </row>
        <row r="19">
          <cell r="A19">
            <v>41761</v>
          </cell>
          <cell r="B19">
            <v>23.9</v>
          </cell>
          <cell r="C19">
            <v>18.899999999999999</v>
          </cell>
          <cell r="D19">
            <v>37</v>
          </cell>
          <cell r="G19">
            <v>9.1999999999999993</v>
          </cell>
        </row>
        <row r="20">
          <cell r="A20">
            <v>41768</v>
          </cell>
          <cell r="B20">
            <v>24.9</v>
          </cell>
          <cell r="C20">
            <v>13.4</v>
          </cell>
          <cell r="D20">
            <v>48.5</v>
          </cell>
          <cell r="G20">
            <v>8</v>
          </cell>
        </row>
        <row r="21">
          <cell r="A21">
            <v>41775</v>
          </cell>
          <cell r="B21">
            <v>22.5</v>
          </cell>
          <cell r="C21">
            <v>19.100000000000001</v>
          </cell>
          <cell r="D21">
            <v>51.9</v>
          </cell>
          <cell r="G21">
            <v>5.9</v>
          </cell>
        </row>
        <row r="22">
          <cell r="A22">
            <v>41782</v>
          </cell>
          <cell r="B22">
            <v>23.1</v>
          </cell>
          <cell r="C22">
            <v>21.6</v>
          </cell>
          <cell r="D22">
            <v>53.4</v>
          </cell>
          <cell r="G22">
            <v>4.9000000000000004</v>
          </cell>
        </row>
        <row r="23">
          <cell r="A23">
            <v>41789</v>
          </cell>
          <cell r="B23">
            <v>27.6</v>
          </cell>
          <cell r="C23">
            <v>24.7</v>
          </cell>
          <cell r="D23">
            <v>56.3</v>
          </cell>
          <cell r="G23">
            <v>9.9</v>
          </cell>
        </row>
        <row r="24">
          <cell r="A24">
            <v>41796</v>
          </cell>
          <cell r="B24">
            <v>20.2</v>
          </cell>
          <cell r="C24">
            <v>20.6</v>
          </cell>
          <cell r="D24">
            <v>55.9</v>
          </cell>
          <cell r="G24">
            <v>9</v>
          </cell>
        </row>
        <row r="25">
          <cell r="A25">
            <v>41803</v>
          </cell>
          <cell r="B25">
            <v>13.3</v>
          </cell>
          <cell r="C25">
            <v>19</v>
          </cell>
          <cell r="D25">
            <v>50.2</v>
          </cell>
          <cell r="G25">
            <v>4.5999999999999996</v>
          </cell>
        </row>
        <row r="26">
          <cell r="A26">
            <v>41810</v>
          </cell>
          <cell r="B26">
            <v>19.5</v>
          </cell>
          <cell r="C26">
            <v>19.7</v>
          </cell>
          <cell r="D26">
            <v>50</v>
          </cell>
          <cell r="G26">
            <v>1.7</v>
          </cell>
        </row>
        <row r="27">
          <cell r="A27">
            <v>41816</v>
          </cell>
          <cell r="B27">
            <v>14.5</v>
          </cell>
          <cell r="C27">
            <v>19.7</v>
          </cell>
          <cell r="D27">
            <v>44.8</v>
          </cell>
          <cell r="G27">
            <v>0.7</v>
          </cell>
        </row>
        <row r="28">
          <cell r="A28">
            <v>41823</v>
          </cell>
          <cell r="B28">
            <v>34.6</v>
          </cell>
          <cell r="C28">
            <v>19.7</v>
          </cell>
          <cell r="D28">
            <v>59.7</v>
          </cell>
          <cell r="G28">
            <v>0.2</v>
          </cell>
        </row>
        <row r="29">
          <cell r="A29">
            <v>41831</v>
          </cell>
          <cell r="B29">
            <v>4.4000000000000004</v>
          </cell>
          <cell r="C29">
            <v>19.899999999999999</v>
          </cell>
          <cell r="D29">
            <v>44.2</v>
          </cell>
          <cell r="G29">
            <v>0.2</v>
          </cell>
        </row>
        <row r="30">
          <cell r="A30">
            <v>41838</v>
          </cell>
          <cell r="B30">
            <v>1.9</v>
          </cell>
          <cell r="C30">
            <v>16</v>
          </cell>
          <cell r="D30">
            <v>30.1</v>
          </cell>
          <cell r="G30">
            <v>0</v>
          </cell>
        </row>
        <row r="31">
          <cell r="A31">
            <v>41845</v>
          </cell>
          <cell r="B31">
            <v>10.3</v>
          </cell>
          <cell r="C31">
            <v>14.8</v>
          </cell>
          <cell r="D31">
            <v>25.6</v>
          </cell>
        </row>
        <row r="32">
          <cell r="A32">
            <v>41852</v>
          </cell>
          <cell r="B32">
            <v>17.899999999999999</v>
          </cell>
          <cell r="C32">
            <v>18.8</v>
          </cell>
          <cell r="D32">
            <v>24.7</v>
          </cell>
        </row>
        <row r="33">
          <cell r="A33">
            <v>41859</v>
          </cell>
          <cell r="B33">
            <v>8.3000000000000007</v>
          </cell>
          <cell r="C33">
            <v>17.3</v>
          </cell>
          <cell r="D33">
            <v>15.7</v>
          </cell>
        </row>
        <row r="34">
          <cell r="A34">
            <v>41866</v>
          </cell>
          <cell r="B34">
            <v>32.5</v>
          </cell>
          <cell r="C34">
            <v>13.5</v>
          </cell>
          <cell r="D34">
            <v>34.700000000000003</v>
          </cell>
        </row>
        <row r="35">
          <cell r="A35">
            <v>41873</v>
          </cell>
          <cell r="B35">
            <v>10.6</v>
          </cell>
          <cell r="C35">
            <v>17.899999999999999</v>
          </cell>
          <cell r="D35">
            <v>27.4</v>
          </cell>
        </row>
        <row r="36">
          <cell r="A36">
            <v>41880</v>
          </cell>
          <cell r="B36">
            <v>15.9</v>
          </cell>
          <cell r="C36">
            <v>16.5</v>
          </cell>
          <cell r="D36">
            <v>26.8</v>
          </cell>
        </row>
        <row r="37">
          <cell r="A37">
            <v>41887</v>
          </cell>
          <cell r="B37">
            <v>10.7</v>
          </cell>
          <cell r="C37">
            <v>17.100000000000001</v>
          </cell>
          <cell r="D37">
            <v>20.399999999999999</v>
          </cell>
        </row>
        <row r="38">
          <cell r="A38">
            <v>41894</v>
          </cell>
          <cell r="B38">
            <v>12.7</v>
          </cell>
          <cell r="C38">
            <v>11.4</v>
          </cell>
          <cell r="D38">
            <v>21.7</v>
          </cell>
        </row>
        <row r="39">
          <cell r="A39">
            <v>41901</v>
          </cell>
          <cell r="B39">
            <v>13.6</v>
          </cell>
          <cell r="C39">
            <v>13.5</v>
          </cell>
          <cell r="D39">
            <v>21.8</v>
          </cell>
        </row>
        <row r="40">
          <cell r="A40">
            <v>41908</v>
          </cell>
          <cell r="B40">
            <v>8</v>
          </cell>
          <cell r="C40">
            <v>15.9</v>
          </cell>
          <cell r="D40">
            <v>13.9</v>
          </cell>
        </row>
        <row r="41">
          <cell r="A41">
            <v>41915</v>
          </cell>
          <cell r="B41">
            <v>34.200000000000003</v>
          </cell>
          <cell r="C41">
            <v>17.899999999999999</v>
          </cell>
          <cell r="D41">
            <v>30.2</v>
          </cell>
        </row>
        <row r="42">
          <cell r="A42">
            <v>41922</v>
          </cell>
          <cell r="B42">
            <v>13.8</v>
          </cell>
          <cell r="C42">
            <v>15</v>
          </cell>
          <cell r="D42">
            <v>29</v>
          </cell>
          <cell r="G42">
            <v>1.5</v>
          </cell>
        </row>
        <row r="43">
          <cell r="A43">
            <v>41929</v>
          </cell>
          <cell r="B43">
            <v>25.8</v>
          </cell>
          <cell r="C43">
            <v>20.3</v>
          </cell>
          <cell r="D43">
            <v>34.5</v>
          </cell>
          <cell r="G43">
            <v>2</v>
          </cell>
        </row>
        <row r="44">
          <cell r="A44">
            <v>41936</v>
          </cell>
          <cell r="B44">
            <v>4.2</v>
          </cell>
          <cell r="C44">
            <v>16.2</v>
          </cell>
          <cell r="D44">
            <v>22.5</v>
          </cell>
          <cell r="G44">
            <v>3.5</v>
          </cell>
        </row>
        <row r="45">
          <cell r="A45">
            <v>41943</v>
          </cell>
          <cell r="B45">
            <v>29.2</v>
          </cell>
          <cell r="C45">
            <v>21.3</v>
          </cell>
          <cell r="D45">
            <v>30.4</v>
          </cell>
          <cell r="G45">
            <v>2.2000000000000002</v>
          </cell>
        </row>
        <row r="46">
          <cell r="A46">
            <v>41950</v>
          </cell>
          <cell r="B46">
            <v>13.3</v>
          </cell>
          <cell r="C46">
            <v>24.4</v>
          </cell>
          <cell r="D46">
            <v>19.3</v>
          </cell>
          <cell r="G46">
            <v>1.4</v>
          </cell>
        </row>
        <row r="47">
          <cell r="A47">
            <v>41957</v>
          </cell>
          <cell r="B47">
            <v>21</v>
          </cell>
          <cell r="C47">
            <v>21.3</v>
          </cell>
          <cell r="D47">
            <v>19</v>
          </cell>
          <cell r="G47">
            <v>4.5</v>
          </cell>
        </row>
        <row r="48">
          <cell r="A48">
            <v>41964</v>
          </cell>
          <cell r="B48">
            <v>22.7</v>
          </cell>
          <cell r="C48">
            <v>21.7</v>
          </cell>
          <cell r="D48">
            <v>20</v>
          </cell>
          <cell r="G48">
            <v>8.9</v>
          </cell>
        </row>
        <row r="49">
          <cell r="A49">
            <v>41971</v>
          </cell>
          <cell r="B49">
            <v>27.4</v>
          </cell>
          <cell r="C49">
            <v>19.100000000000001</v>
          </cell>
          <cell r="D49">
            <v>28.3</v>
          </cell>
          <cell r="G49">
            <v>16.899999999999999</v>
          </cell>
        </row>
        <row r="50">
          <cell r="A50">
            <v>41978</v>
          </cell>
          <cell r="B50">
            <v>34.9</v>
          </cell>
          <cell r="C50">
            <v>16.899999999999999</v>
          </cell>
          <cell r="D50">
            <v>46.3</v>
          </cell>
          <cell r="G50">
            <v>16.399999999999999</v>
          </cell>
        </row>
        <row r="51">
          <cell r="A51">
            <v>41985</v>
          </cell>
          <cell r="B51">
            <v>25.7</v>
          </cell>
          <cell r="C51">
            <v>23.9</v>
          </cell>
          <cell r="D51">
            <v>48.1</v>
          </cell>
          <cell r="G51">
            <v>24.2</v>
          </cell>
        </row>
        <row r="52">
          <cell r="A52">
            <v>41992</v>
          </cell>
          <cell r="B52">
            <v>42.5</v>
          </cell>
          <cell r="C52">
            <v>21.9</v>
          </cell>
          <cell r="D52">
            <v>68.7</v>
          </cell>
          <cell r="G52">
            <v>19</v>
          </cell>
        </row>
        <row r="53">
          <cell r="A53">
            <v>41999</v>
          </cell>
          <cell r="B53">
            <v>17.7</v>
          </cell>
          <cell r="C53">
            <v>20.6</v>
          </cell>
          <cell r="D53">
            <v>65.8</v>
          </cell>
          <cell r="G53">
            <v>13.4</v>
          </cell>
        </row>
        <row r="54">
          <cell r="A54">
            <v>42006</v>
          </cell>
          <cell r="B54">
            <v>5.9</v>
          </cell>
          <cell r="C54">
            <v>18.7</v>
          </cell>
          <cell r="D54">
            <v>53</v>
          </cell>
          <cell r="G54">
            <v>8.9</v>
          </cell>
        </row>
        <row r="55">
          <cell r="A55">
            <v>42013</v>
          </cell>
          <cell r="B55">
            <v>11.4</v>
          </cell>
          <cell r="C55">
            <v>18.7</v>
          </cell>
          <cell r="D55">
            <v>45.7</v>
          </cell>
          <cell r="G55">
            <v>4.5</v>
          </cell>
        </row>
        <row r="56">
          <cell r="A56">
            <v>42020</v>
          </cell>
          <cell r="B56">
            <v>12</v>
          </cell>
          <cell r="C56">
            <v>17.399999999999999</v>
          </cell>
          <cell r="D56">
            <v>40.299999999999997</v>
          </cell>
          <cell r="G56">
            <v>11.8</v>
          </cell>
        </row>
        <row r="57">
          <cell r="A57">
            <v>42027</v>
          </cell>
          <cell r="B57">
            <v>14.9</v>
          </cell>
          <cell r="C57">
            <v>15</v>
          </cell>
          <cell r="D57">
            <v>40.200000000000003</v>
          </cell>
          <cell r="G57">
            <v>14</v>
          </cell>
        </row>
        <row r="58">
          <cell r="A58">
            <v>42034</v>
          </cell>
          <cell r="B58">
            <v>20.3</v>
          </cell>
          <cell r="C58">
            <v>23.1</v>
          </cell>
          <cell r="D58">
            <v>37.4</v>
          </cell>
          <cell r="G58">
            <v>11.9</v>
          </cell>
        </row>
        <row r="59">
          <cell r="A59">
            <v>42041</v>
          </cell>
          <cell r="B59">
            <v>30.3</v>
          </cell>
          <cell r="C59">
            <v>13.1</v>
          </cell>
          <cell r="D59">
            <v>54.6</v>
          </cell>
          <cell r="G59">
            <v>16.899999999999999</v>
          </cell>
        </row>
        <row r="60">
          <cell r="A60">
            <v>42048</v>
          </cell>
          <cell r="B60">
            <v>6.6</v>
          </cell>
          <cell r="C60">
            <v>20.6</v>
          </cell>
          <cell r="D60">
            <v>40.6</v>
          </cell>
          <cell r="G60">
            <v>21.6</v>
          </cell>
        </row>
        <row r="61">
          <cell r="A61">
            <v>42055</v>
          </cell>
          <cell r="B61">
            <v>8.1999999999999993</v>
          </cell>
          <cell r="C61">
            <v>5</v>
          </cell>
          <cell r="D61">
            <v>43.8</v>
          </cell>
          <cell r="G61">
            <v>19.8</v>
          </cell>
        </row>
        <row r="62">
          <cell r="A62">
            <v>42061</v>
          </cell>
          <cell r="B62">
            <v>4.5</v>
          </cell>
          <cell r="C62">
            <v>5</v>
          </cell>
          <cell r="D62">
            <v>43.3</v>
          </cell>
          <cell r="G62">
            <v>22.8</v>
          </cell>
        </row>
        <row r="63">
          <cell r="A63">
            <v>42069</v>
          </cell>
          <cell r="B63">
            <v>3</v>
          </cell>
          <cell r="C63">
            <v>11.7</v>
          </cell>
          <cell r="D63">
            <v>34.6</v>
          </cell>
          <cell r="G63">
            <v>19</v>
          </cell>
        </row>
        <row r="64">
          <cell r="A64">
            <v>42076</v>
          </cell>
          <cell r="B64">
            <v>9</v>
          </cell>
          <cell r="C64">
            <v>10</v>
          </cell>
          <cell r="D64">
            <v>33.6</v>
          </cell>
          <cell r="G64">
            <v>15.1</v>
          </cell>
        </row>
        <row r="65">
          <cell r="A65">
            <v>42083</v>
          </cell>
          <cell r="B65">
            <v>5.0999999999999996</v>
          </cell>
          <cell r="C65">
            <v>10.6</v>
          </cell>
          <cell r="D65">
            <v>28.1</v>
          </cell>
          <cell r="G65">
            <v>13.3</v>
          </cell>
        </row>
        <row r="66">
          <cell r="A66">
            <v>42090</v>
          </cell>
          <cell r="B66">
            <v>23.8</v>
          </cell>
          <cell r="C66">
            <v>12.6</v>
          </cell>
          <cell r="D66">
            <v>39.299999999999997</v>
          </cell>
          <cell r="G66">
            <v>12.4</v>
          </cell>
        </row>
        <row r="67">
          <cell r="A67">
            <v>42097</v>
          </cell>
          <cell r="B67">
            <v>10.5</v>
          </cell>
          <cell r="C67">
            <v>11.8</v>
          </cell>
          <cell r="D67">
            <v>38</v>
          </cell>
          <cell r="G67">
            <v>10.4</v>
          </cell>
        </row>
        <row r="68">
          <cell r="A68">
            <v>42104</v>
          </cell>
          <cell r="B68">
            <v>11.5</v>
          </cell>
          <cell r="C68">
            <v>6.2</v>
          </cell>
          <cell r="D68">
            <v>43.3</v>
          </cell>
          <cell r="G68">
            <v>15.2</v>
          </cell>
        </row>
        <row r="69">
          <cell r="A69">
            <v>42111</v>
          </cell>
          <cell r="B69">
            <v>6.1</v>
          </cell>
          <cell r="C69">
            <v>9.6</v>
          </cell>
          <cell r="D69">
            <v>39.799999999999997</v>
          </cell>
          <cell r="G69">
            <v>10.5</v>
          </cell>
        </row>
        <row r="70">
          <cell r="A70">
            <v>42118</v>
          </cell>
          <cell r="B70">
            <v>9.4</v>
          </cell>
          <cell r="C70">
            <v>10.1</v>
          </cell>
          <cell r="D70">
            <v>39.1</v>
          </cell>
          <cell r="G70">
            <v>14.7</v>
          </cell>
        </row>
        <row r="71">
          <cell r="A71">
            <v>42125</v>
          </cell>
          <cell r="B71">
            <v>2.6</v>
          </cell>
          <cell r="C71">
            <v>10.9</v>
          </cell>
          <cell r="D71">
            <v>30.8</v>
          </cell>
          <cell r="G71">
            <v>12.2</v>
          </cell>
        </row>
        <row r="72">
          <cell r="A72">
            <v>42132</v>
          </cell>
          <cell r="B72">
            <v>3.8</v>
          </cell>
          <cell r="C72">
            <v>10.5</v>
          </cell>
          <cell r="D72">
            <v>24.1</v>
          </cell>
          <cell r="G72">
            <v>11.1</v>
          </cell>
        </row>
        <row r="73">
          <cell r="A73">
            <v>42139</v>
          </cell>
          <cell r="B73">
            <v>0</v>
          </cell>
          <cell r="C73">
            <v>7.4</v>
          </cell>
          <cell r="D73">
            <v>16.7</v>
          </cell>
          <cell r="G73">
            <v>14.9</v>
          </cell>
        </row>
        <row r="74">
          <cell r="A74">
            <v>42144</v>
          </cell>
          <cell r="B74">
            <v>7.1</v>
          </cell>
          <cell r="C74">
            <v>7.4</v>
          </cell>
          <cell r="D74">
            <v>16.399999999999999</v>
          </cell>
          <cell r="G74">
            <v>13.9</v>
          </cell>
        </row>
        <row r="75">
          <cell r="A75">
            <v>42153</v>
          </cell>
          <cell r="B75">
            <v>10.199999999999999</v>
          </cell>
          <cell r="C75">
            <v>7.4</v>
          </cell>
          <cell r="D75">
            <v>19.2</v>
          </cell>
          <cell r="G75">
            <v>17.600000000000001</v>
          </cell>
        </row>
        <row r="76">
          <cell r="A76">
            <v>42163</v>
          </cell>
          <cell r="B76">
            <v>5.0999999999999996</v>
          </cell>
          <cell r="C76">
            <v>7.4</v>
          </cell>
          <cell r="D76">
            <v>16.899999999999999</v>
          </cell>
          <cell r="G76">
            <v>17.399999999999999</v>
          </cell>
        </row>
        <row r="77">
          <cell r="A77">
            <v>42167</v>
          </cell>
          <cell r="B77">
            <v>5.0999999999999996</v>
          </cell>
          <cell r="C77">
            <v>5.9</v>
          </cell>
          <cell r="D77">
            <v>16.100000000000001</v>
          </cell>
          <cell r="G77">
            <v>21.8</v>
          </cell>
        </row>
        <row r="78">
          <cell r="A78">
            <v>42174</v>
          </cell>
          <cell r="B78">
            <v>9.9</v>
          </cell>
          <cell r="C78">
            <v>5.8</v>
          </cell>
          <cell r="D78">
            <v>20.2</v>
          </cell>
          <cell r="G78">
            <v>27.7</v>
          </cell>
        </row>
        <row r="79">
          <cell r="A79">
            <v>42181</v>
          </cell>
          <cell r="B79">
            <v>9</v>
          </cell>
          <cell r="C79">
            <v>5.6</v>
          </cell>
          <cell r="D79">
            <v>23.6</v>
          </cell>
          <cell r="G79">
            <v>23.1</v>
          </cell>
        </row>
        <row r="80">
          <cell r="A80">
            <v>42188</v>
          </cell>
          <cell r="B80">
            <v>1.2</v>
          </cell>
          <cell r="C80">
            <v>10.3</v>
          </cell>
          <cell r="D80">
            <v>14.5</v>
          </cell>
          <cell r="G80">
            <v>21.1</v>
          </cell>
        </row>
        <row r="81">
          <cell r="A81">
            <v>42195</v>
          </cell>
          <cell r="B81">
            <v>3.9</v>
          </cell>
          <cell r="C81">
            <v>7.3</v>
          </cell>
          <cell r="D81">
            <v>11.1</v>
          </cell>
          <cell r="G81">
            <v>20.5</v>
          </cell>
        </row>
        <row r="82">
          <cell r="A82">
            <v>42202</v>
          </cell>
          <cell r="B82">
            <v>0</v>
          </cell>
          <cell r="C82">
            <v>7.7</v>
          </cell>
          <cell r="D82">
            <v>3.4</v>
          </cell>
          <cell r="G82">
            <v>28</v>
          </cell>
        </row>
        <row r="83">
          <cell r="A83">
            <v>42209</v>
          </cell>
          <cell r="B83">
            <v>2.9</v>
          </cell>
          <cell r="C83">
            <v>4.2</v>
          </cell>
          <cell r="D83">
            <v>2.1</v>
          </cell>
          <cell r="G83">
            <v>26.2</v>
          </cell>
        </row>
        <row r="84">
          <cell r="A84">
            <v>42216</v>
          </cell>
          <cell r="B84">
            <v>11.6</v>
          </cell>
          <cell r="C84">
            <v>4.2</v>
          </cell>
          <cell r="D84">
            <v>9.5</v>
          </cell>
          <cell r="G84">
            <v>29.1</v>
          </cell>
        </row>
        <row r="85">
          <cell r="A85">
            <v>42223</v>
          </cell>
          <cell r="B85">
            <v>15.7</v>
          </cell>
          <cell r="C85">
            <v>7.9</v>
          </cell>
          <cell r="D85">
            <v>17.3</v>
          </cell>
          <cell r="G85">
            <v>32.4</v>
          </cell>
        </row>
        <row r="86">
          <cell r="A86">
            <v>42230</v>
          </cell>
          <cell r="B86">
            <v>3.8</v>
          </cell>
          <cell r="C86">
            <v>6.3</v>
          </cell>
          <cell r="D86">
            <v>14.8</v>
          </cell>
          <cell r="G86">
            <v>31.4</v>
          </cell>
        </row>
        <row r="87">
          <cell r="A87">
            <v>42237</v>
          </cell>
          <cell r="B87">
            <v>8.6</v>
          </cell>
          <cell r="C87">
            <v>6.3</v>
          </cell>
          <cell r="D87">
            <v>17.100000000000001</v>
          </cell>
          <cell r="G87">
            <v>23.2</v>
          </cell>
        </row>
        <row r="88">
          <cell r="A88">
            <v>42244</v>
          </cell>
          <cell r="B88">
            <v>0</v>
          </cell>
          <cell r="C88">
            <v>4.9000000000000004</v>
          </cell>
          <cell r="D88">
            <v>12.2</v>
          </cell>
          <cell r="G88">
            <v>22.8</v>
          </cell>
        </row>
        <row r="89">
          <cell r="A89">
            <v>42253</v>
          </cell>
          <cell r="B89">
            <v>13.9</v>
          </cell>
          <cell r="C89">
            <v>4.9000000000000004</v>
          </cell>
          <cell r="D89">
            <v>21.2</v>
          </cell>
          <cell r="G89">
            <v>16.5</v>
          </cell>
        </row>
        <row r="90">
          <cell r="A90">
            <v>42258</v>
          </cell>
          <cell r="B90">
            <v>12.7</v>
          </cell>
          <cell r="C90">
            <v>7.2</v>
          </cell>
          <cell r="D90">
            <v>26.7</v>
          </cell>
          <cell r="G90">
            <v>13.4</v>
          </cell>
        </row>
        <row r="91">
          <cell r="A91">
            <v>42265</v>
          </cell>
          <cell r="B91">
            <v>14.4</v>
          </cell>
          <cell r="C91">
            <v>11.9</v>
          </cell>
          <cell r="D91">
            <v>29.2</v>
          </cell>
          <cell r="G91">
            <v>7.9</v>
          </cell>
        </row>
        <row r="92">
          <cell r="A92">
            <v>42272</v>
          </cell>
          <cell r="B92">
            <v>4.5</v>
          </cell>
          <cell r="C92">
            <v>13.2</v>
          </cell>
          <cell r="D92">
            <v>21.2</v>
          </cell>
          <cell r="G92">
            <v>6</v>
          </cell>
        </row>
        <row r="93">
          <cell r="A93">
            <v>42279</v>
          </cell>
          <cell r="B93">
            <v>10.7</v>
          </cell>
          <cell r="C93">
            <v>12.9</v>
          </cell>
          <cell r="D93">
            <v>19</v>
          </cell>
          <cell r="G93">
            <v>4.0999999999999996</v>
          </cell>
        </row>
        <row r="94">
          <cell r="A94">
            <v>42286</v>
          </cell>
          <cell r="B94">
            <v>12.2</v>
          </cell>
          <cell r="C94">
            <v>7.3</v>
          </cell>
          <cell r="D94">
            <v>23.9</v>
          </cell>
          <cell r="G94">
            <v>2.6</v>
          </cell>
        </row>
        <row r="95">
          <cell r="A95">
            <v>42293</v>
          </cell>
          <cell r="B95">
            <v>9.6</v>
          </cell>
          <cell r="C95">
            <v>12.1</v>
          </cell>
          <cell r="D95">
            <v>21.4</v>
          </cell>
          <cell r="G95">
            <v>1</v>
          </cell>
        </row>
        <row r="96">
          <cell r="A96">
            <v>42300</v>
          </cell>
          <cell r="B96">
            <v>0</v>
          </cell>
          <cell r="C96">
            <v>9.9</v>
          </cell>
          <cell r="D96">
            <v>11.5</v>
          </cell>
          <cell r="G96">
            <v>0.5</v>
          </cell>
        </row>
        <row r="97">
          <cell r="A97">
            <v>42307</v>
          </cell>
          <cell r="B97">
            <v>20.8</v>
          </cell>
          <cell r="C97">
            <v>8</v>
          </cell>
          <cell r="D97">
            <v>24.3</v>
          </cell>
          <cell r="G97">
            <v>0.2</v>
          </cell>
        </row>
        <row r="98">
          <cell r="A98">
            <v>42314</v>
          </cell>
          <cell r="B98">
            <v>10.6</v>
          </cell>
          <cell r="C98">
            <v>14.5</v>
          </cell>
          <cell r="D98">
            <v>20.399999999999999</v>
          </cell>
          <cell r="G98">
            <v>0</v>
          </cell>
        </row>
        <row r="99">
          <cell r="A99">
            <v>42321</v>
          </cell>
          <cell r="B99">
            <v>16.8</v>
          </cell>
          <cell r="C99">
            <v>15.6</v>
          </cell>
          <cell r="D99">
            <v>21.6</v>
          </cell>
          <cell r="G99">
            <v>0</v>
          </cell>
        </row>
        <row r="100">
          <cell r="A100">
            <v>42328</v>
          </cell>
          <cell r="B100">
            <v>9.5</v>
          </cell>
          <cell r="C100">
            <v>13.6</v>
          </cell>
          <cell r="D100">
            <v>17.5</v>
          </cell>
          <cell r="G100">
            <v>0</v>
          </cell>
        </row>
        <row r="101">
          <cell r="A101">
            <v>42335</v>
          </cell>
          <cell r="B101">
            <v>6.8</v>
          </cell>
          <cell r="C101">
            <v>13.5</v>
          </cell>
          <cell r="D101">
            <v>10.8</v>
          </cell>
          <cell r="G101">
            <v>0</v>
          </cell>
        </row>
        <row r="102">
          <cell r="A102">
            <v>42342</v>
          </cell>
          <cell r="B102">
            <v>13</v>
          </cell>
          <cell r="C102">
            <v>11.9</v>
          </cell>
          <cell r="D102">
            <v>11.9</v>
          </cell>
          <cell r="G102">
            <v>0</v>
          </cell>
        </row>
        <row r="103">
          <cell r="A103">
            <v>42349</v>
          </cell>
          <cell r="B103">
            <v>11.3</v>
          </cell>
          <cell r="C103">
            <v>9.6</v>
          </cell>
          <cell r="D103">
            <v>13.6</v>
          </cell>
          <cell r="G103">
            <v>0</v>
          </cell>
        </row>
        <row r="104">
          <cell r="A104">
            <v>42356</v>
          </cell>
          <cell r="B104">
            <v>10</v>
          </cell>
          <cell r="C104">
            <v>13.2</v>
          </cell>
          <cell r="D104">
            <v>10.4</v>
          </cell>
          <cell r="G104">
            <v>0</v>
          </cell>
        </row>
        <row r="105">
          <cell r="A105">
            <v>42363</v>
          </cell>
          <cell r="B105">
            <v>10.7</v>
          </cell>
          <cell r="C105">
            <v>13.2</v>
          </cell>
          <cell r="D105">
            <v>7.9</v>
          </cell>
          <cell r="G105">
            <v>0</v>
          </cell>
        </row>
        <row r="106">
          <cell r="A106">
            <v>42370</v>
          </cell>
          <cell r="B106">
            <v>12.9</v>
          </cell>
          <cell r="C106">
            <v>10.6</v>
          </cell>
          <cell r="D106">
            <v>10.199999999999999</v>
          </cell>
          <cell r="G106">
            <v>0</v>
          </cell>
        </row>
        <row r="107">
          <cell r="A107">
            <v>42377</v>
          </cell>
          <cell r="B107">
            <v>14</v>
          </cell>
          <cell r="C107">
            <v>7.3</v>
          </cell>
          <cell r="D107">
            <v>16.899999999999999</v>
          </cell>
          <cell r="G107">
            <v>0</v>
          </cell>
        </row>
        <row r="108">
          <cell r="A108">
            <v>42384</v>
          </cell>
          <cell r="B108">
            <v>32.9</v>
          </cell>
          <cell r="C108">
            <v>11.5</v>
          </cell>
          <cell r="D108">
            <v>38.299999999999997</v>
          </cell>
          <cell r="G108">
            <v>0</v>
          </cell>
        </row>
        <row r="109">
          <cell r="A109">
            <v>42391</v>
          </cell>
          <cell r="B109">
            <v>12.3</v>
          </cell>
          <cell r="C109">
            <v>12.2</v>
          </cell>
          <cell r="D109">
            <v>38.4</v>
          </cell>
          <cell r="G109">
            <v>0</v>
          </cell>
        </row>
        <row r="110">
          <cell r="A110">
            <v>42398</v>
          </cell>
          <cell r="B110">
            <v>11.9</v>
          </cell>
          <cell r="C110">
            <v>12.5</v>
          </cell>
          <cell r="D110">
            <v>37.799999999999997</v>
          </cell>
          <cell r="G110">
            <v>0</v>
          </cell>
        </row>
        <row r="111">
          <cell r="A111">
            <v>42405</v>
          </cell>
          <cell r="B111">
            <v>1.3</v>
          </cell>
          <cell r="C111">
            <v>7.6</v>
          </cell>
          <cell r="D111">
            <v>31.5</v>
          </cell>
          <cell r="G111">
            <v>5.2</v>
          </cell>
        </row>
        <row r="112">
          <cell r="A112">
            <v>42412</v>
          </cell>
          <cell r="B112">
            <v>8.9</v>
          </cell>
          <cell r="C112">
            <v>3</v>
          </cell>
          <cell r="D112">
            <v>37.4</v>
          </cell>
          <cell r="G112">
            <v>5.2</v>
          </cell>
        </row>
        <row r="113">
          <cell r="A113">
            <v>42419</v>
          </cell>
          <cell r="B113">
            <v>6.1</v>
          </cell>
          <cell r="C113">
            <v>7</v>
          </cell>
          <cell r="D113">
            <v>36.5</v>
          </cell>
          <cell r="G113">
            <v>5.2</v>
          </cell>
        </row>
        <row r="114">
          <cell r="A114">
            <v>42425</v>
          </cell>
          <cell r="B114">
            <v>5.7</v>
          </cell>
          <cell r="C114">
            <v>7.8</v>
          </cell>
          <cell r="D114">
            <v>34.4</v>
          </cell>
          <cell r="G114">
            <v>3.3</v>
          </cell>
        </row>
        <row r="115">
          <cell r="A115">
            <v>42433</v>
          </cell>
          <cell r="B115">
            <v>1.5</v>
          </cell>
          <cell r="C115">
            <v>6</v>
          </cell>
          <cell r="D115">
            <v>29.9</v>
          </cell>
          <cell r="G115">
            <v>2.2999999999999998</v>
          </cell>
        </row>
        <row r="116">
          <cell r="A116">
            <v>42440</v>
          </cell>
          <cell r="B116">
            <v>8.9</v>
          </cell>
          <cell r="C116">
            <v>6.6</v>
          </cell>
          <cell r="D116">
            <v>32.200000000000003</v>
          </cell>
          <cell r="G116">
            <v>8</v>
          </cell>
        </row>
        <row r="117">
          <cell r="A117">
            <v>42447</v>
          </cell>
          <cell r="B117">
            <v>7.5</v>
          </cell>
          <cell r="C117">
            <v>8.1999999999999993</v>
          </cell>
          <cell r="D117">
            <v>31.5</v>
          </cell>
          <cell r="G117">
            <v>13.4</v>
          </cell>
        </row>
        <row r="118">
          <cell r="A118">
            <v>42454</v>
          </cell>
          <cell r="B118">
            <v>1</v>
          </cell>
          <cell r="C118">
            <v>6.1</v>
          </cell>
          <cell r="D118">
            <v>26.4</v>
          </cell>
          <cell r="G118">
            <v>17</v>
          </cell>
        </row>
        <row r="119">
          <cell r="A119">
            <v>42461</v>
          </cell>
          <cell r="B119">
            <v>0</v>
          </cell>
          <cell r="C119">
            <v>14</v>
          </cell>
          <cell r="D119">
            <v>12.4</v>
          </cell>
          <cell r="G119">
            <v>28.5</v>
          </cell>
        </row>
        <row r="120">
          <cell r="A120">
            <v>42468</v>
          </cell>
          <cell r="B120">
            <v>1</v>
          </cell>
          <cell r="C120">
            <v>3.5</v>
          </cell>
          <cell r="D120">
            <v>9.9</v>
          </cell>
          <cell r="G120">
            <v>33.799999999999997</v>
          </cell>
        </row>
        <row r="121">
          <cell r="A121">
            <v>42475</v>
          </cell>
          <cell r="B121">
            <v>0</v>
          </cell>
          <cell r="C121">
            <v>4.2</v>
          </cell>
          <cell r="D121">
            <v>5.7</v>
          </cell>
          <cell r="G121">
            <v>43.2</v>
          </cell>
        </row>
        <row r="122">
          <cell r="A122">
            <v>42482</v>
          </cell>
          <cell r="B122">
            <v>6.2</v>
          </cell>
          <cell r="C122">
            <v>5.7</v>
          </cell>
          <cell r="D122">
            <v>6.2</v>
          </cell>
          <cell r="G122">
            <v>38.200000000000003</v>
          </cell>
        </row>
        <row r="123">
          <cell r="A123">
            <v>42489</v>
          </cell>
          <cell r="B123">
            <v>5.0999999999999996</v>
          </cell>
          <cell r="C123">
            <v>5.6</v>
          </cell>
          <cell r="D123">
            <v>5.7</v>
          </cell>
          <cell r="G123">
            <v>37.700000000000003</v>
          </cell>
        </row>
        <row r="124">
          <cell r="A124">
            <v>42496</v>
          </cell>
          <cell r="B124">
            <v>14</v>
          </cell>
          <cell r="C124">
            <v>4.2</v>
          </cell>
          <cell r="D124">
            <v>15.5</v>
          </cell>
          <cell r="G124">
            <v>46.4</v>
          </cell>
        </row>
        <row r="125">
          <cell r="A125">
            <v>42503</v>
          </cell>
          <cell r="B125">
            <v>6.9</v>
          </cell>
          <cell r="C125">
            <v>9.1</v>
          </cell>
          <cell r="D125">
            <v>13.3</v>
          </cell>
          <cell r="G125">
            <v>38.299999999999997</v>
          </cell>
        </row>
        <row r="126">
          <cell r="A126">
            <v>42510</v>
          </cell>
          <cell r="B126">
            <v>2.7</v>
          </cell>
          <cell r="C126">
            <v>8</v>
          </cell>
          <cell r="D126">
            <v>8</v>
          </cell>
          <cell r="G126">
            <v>39.799999999999997</v>
          </cell>
        </row>
        <row r="127">
          <cell r="A127">
            <v>42517</v>
          </cell>
          <cell r="B127">
            <v>8.6</v>
          </cell>
          <cell r="C127">
            <v>8.1</v>
          </cell>
          <cell r="D127">
            <v>8.5</v>
          </cell>
          <cell r="G127">
            <v>43.9</v>
          </cell>
        </row>
        <row r="128">
          <cell r="A128">
            <v>42524</v>
          </cell>
          <cell r="B128">
            <v>11.5</v>
          </cell>
          <cell r="C128">
            <v>8.1999999999999993</v>
          </cell>
          <cell r="D128">
            <v>11.8</v>
          </cell>
          <cell r="G128">
            <v>35.799999999999997</v>
          </cell>
        </row>
        <row r="129">
          <cell r="A129">
            <v>42531</v>
          </cell>
          <cell r="B129">
            <v>4.9000000000000004</v>
          </cell>
          <cell r="C129">
            <v>10</v>
          </cell>
          <cell r="D129">
            <v>6.7</v>
          </cell>
          <cell r="G129">
            <v>28.7</v>
          </cell>
        </row>
        <row r="130">
          <cell r="A130">
            <v>42538</v>
          </cell>
          <cell r="B130">
            <v>0</v>
          </cell>
          <cell r="C130">
            <v>5.6</v>
          </cell>
          <cell r="D130">
            <v>1.1000000000000001</v>
          </cell>
          <cell r="G130">
            <v>19.7</v>
          </cell>
        </row>
        <row r="131">
          <cell r="A131">
            <v>42545</v>
          </cell>
          <cell r="B131">
            <v>15.7</v>
          </cell>
          <cell r="C131">
            <v>7.9</v>
          </cell>
          <cell r="D131">
            <v>8.9</v>
          </cell>
          <cell r="G131">
            <v>12.1</v>
          </cell>
        </row>
        <row r="132">
          <cell r="A132">
            <v>42552</v>
          </cell>
          <cell r="B132">
            <v>19.600000000000001</v>
          </cell>
          <cell r="C132">
            <v>10.8</v>
          </cell>
          <cell r="D132">
            <v>17.7</v>
          </cell>
          <cell r="G132">
            <v>7.7</v>
          </cell>
        </row>
        <row r="133">
          <cell r="A133">
            <v>42559</v>
          </cell>
          <cell r="B133">
            <v>11.9</v>
          </cell>
          <cell r="C133">
            <v>10.6</v>
          </cell>
          <cell r="D133">
            <v>19</v>
          </cell>
          <cell r="G133">
            <v>5.5</v>
          </cell>
        </row>
        <row r="134">
          <cell r="A134">
            <v>42566</v>
          </cell>
          <cell r="B134">
            <v>21.8</v>
          </cell>
          <cell r="C134">
            <v>10.9</v>
          </cell>
          <cell r="D134">
            <v>29.9</v>
          </cell>
          <cell r="G134">
            <v>4.3</v>
          </cell>
        </row>
        <row r="135">
          <cell r="A135">
            <v>42573</v>
          </cell>
          <cell r="B135">
            <v>10.9</v>
          </cell>
          <cell r="C135">
            <v>12.6</v>
          </cell>
          <cell r="D135">
            <v>28.2</v>
          </cell>
          <cell r="G135">
            <v>3.5</v>
          </cell>
        </row>
        <row r="136">
          <cell r="A136">
            <v>42580</v>
          </cell>
          <cell r="B136">
            <v>15.6</v>
          </cell>
          <cell r="C136">
            <v>15.2</v>
          </cell>
          <cell r="D136">
            <v>28.6</v>
          </cell>
          <cell r="G136">
            <v>2.5</v>
          </cell>
        </row>
        <row r="137">
          <cell r="A137">
            <v>42587</v>
          </cell>
          <cell r="B137">
            <v>10.6</v>
          </cell>
          <cell r="C137">
            <v>10.7</v>
          </cell>
          <cell r="D137">
            <v>28.5</v>
          </cell>
          <cell r="G137">
            <v>2.2000000000000002</v>
          </cell>
        </row>
        <row r="138">
          <cell r="A138">
            <v>42594</v>
          </cell>
          <cell r="B138">
            <v>13.2</v>
          </cell>
          <cell r="C138">
            <v>16.600000000000001</v>
          </cell>
          <cell r="D138">
            <v>25.1</v>
          </cell>
          <cell r="G138">
            <v>1.5</v>
          </cell>
        </row>
        <row r="139">
          <cell r="A139">
            <v>42601</v>
          </cell>
          <cell r="B139">
            <v>12.7</v>
          </cell>
          <cell r="C139">
            <v>15.1</v>
          </cell>
          <cell r="D139">
            <v>22.7</v>
          </cell>
          <cell r="G139">
            <v>0.7</v>
          </cell>
        </row>
        <row r="140">
          <cell r="A140">
            <v>42608</v>
          </cell>
          <cell r="B140">
            <v>13.3</v>
          </cell>
          <cell r="C140">
            <v>17.399999999999999</v>
          </cell>
          <cell r="D140">
            <v>18.600000000000001</v>
          </cell>
          <cell r="G140">
            <v>0.5</v>
          </cell>
        </row>
        <row r="141">
          <cell r="A141">
            <v>42615</v>
          </cell>
          <cell r="B141">
            <v>19.3</v>
          </cell>
          <cell r="C141">
            <v>17.100000000000001</v>
          </cell>
          <cell r="D141">
            <v>20.8</v>
          </cell>
          <cell r="G141">
            <v>0.4</v>
          </cell>
        </row>
        <row r="142">
          <cell r="A142">
            <v>42622</v>
          </cell>
          <cell r="B142">
            <v>5</v>
          </cell>
          <cell r="C142">
            <v>17</v>
          </cell>
          <cell r="D142">
            <v>8.8000000000000007</v>
          </cell>
          <cell r="G142">
            <v>0.4</v>
          </cell>
        </row>
        <row r="143">
          <cell r="A143">
            <v>42629</v>
          </cell>
          <cell r="B143">
            <v>7</v>
          </cell>
          <cell r="C143">
            <v>10.9</v>
          </cell>
          <cell r="D143">
            <v>4.9000000000000004</v>
          </cell>
          <cell r="G143">
            <v>0</v>
          </cell>
        </row>
        <row r="144">
          <cell r="A144">
            <v>42636</v>
          </cell>
          <cell r="B144">
            <v>13.2</v>
          </cell>
          <cell r="C144">
            <v>7.7</v>
          </cell>
          <cell r="D144">
            <v>10.4</v>
          </cell>
          <cell r="G144">
            <v>0</v>
          </cell>
        </row>
        <row r="145">
          <cell r="A145">
            <v>42650</v>
          </cell>
          <cell r="B145">
            <v>10.9</v>
          </cell>
          <cell r="C145">
            <v>14.6</v>
          </cell>
          <cell r="D145">
            <v>4.4000000000000004</v>
          </cell>
          <cell r="G145">
            <v>0</v>
          </cell>
        </row>
        <row r="146">
          <cell r="A146">
            <v>42657</v>
          </cell>
          <cell r="B146">
            <v>19.899999999999999</v>
          </cell>
          <cell r="C146">
            <v>17.2</v>
          </cell>
          <cell r="D146">
            <v>7.1</v>
          </cell>
          <cell r="G146">
            <v>0</v>
          </cell>
        </row>
        <row r="147">
          <cell r="A147">
            <v>42664</v>
          </cell>
          <cell r="B147">
            <v>10.8</v>
          </cell>
          <cell r="C147">
            <v>9.8000000000000007</v>
          </cell>
          <cell r="D147">
            <v>8.1</v>
          </cell>
          <cell r="G147">
            <v>0</v>
          </cell>
        </row>
        <row r="148">
          <cell r="A148">
            <v>42671</v>
          </cell>
          <cell r="B148">
            <v>27.3</v>
          </cell>
          <cell r="C148">
            <v>20.5</v>
          </cell>
          <cell r="D148">
            <v>14.9</v>
          </cell>
          <cell r="G148">
            <v>0</v>
          </cell>
        </row>
        <row r="149">
          <cell r="A149">
            <v>42678</v>
          </cell>
          <cell r="B149">
            <v>5.0999999999999996</v>
          </cell>
          <cell r="C149">
            <v>15.6</v>
          </cell>
          <cell r="D149">
            <v>4.4000000000000004</v>
          </cell>
          <cell r="G149">
            <v>0</v>
          </cell>
        </row>
        <row r="150">
          <cell r="A150">
            <v>42685</v>
          </cell>
          <cell r="B150">
            <v>23.9</v>
          </cell>
          <cell r="C150">
            <v>19</v>
          </cell>
          <cell r="D150">
            <v>9.3000000000000007</v>
          </cell>
          <cell r="G150">
            <v>0</v>
          </cell>
        </row>
        <row r="151">
          <cell r="A151">
            <v>42692</v>
          </cell>
          <cell r="B151">
            <v>33.700000000000003</v>
          </cell>
          <cell r="C151">
            <v>27.8</v>
          </cell>
          <cell r="D151">
            <v>15.2</v>
          </cell>
          <cell r="G151">
            <v>0</v>
          </cell>
        </row>
        <row r="152">
          <cell r="A152">
            <v>42699</v>
          </cell>
          <cell r="B152">
            <v>36.5</v>
          </cell>
          <cell r="C152">
            <v>28.4</v>
          </cell>
          <cell r="D152">
            <v>23.3</v>
          </cell>
          <cell r="G152">
            <v>0</v>
          </cell>
        </row>
        <row r="153">
          <cell r="A153">
            <v>42709</v>
          </cell>
          <cell r="B153">
            <v>30</v>
          </cell>
          <cell r="C153">
            <v>30</v>
          </cell>
          <cell r="D153">
            <v>23.3</v>
          </cell>
          <cell r="G153">
            <v>0</v>
          </cell>
        </row>
        <row r="154">
          <cell r="A154">
            <v>42716</v>
          </cell>
          <cell r="B154">
            <v>30</v>
          </cell>
          <cell r="C154">
            <v>32</v>
          </cell>
          <cell r="D154">
            <v>21.3</v>
          </cell>
          <cell r="G154">
            <v>0</v>
          </cell>
        </row>
        <row r="155">
          <cell r="A155">
            <v>42723</v>
          </cell>
          <cell r="B155">
            <v>69.5</v>
          </cell>
          <cell r="C155">
            <v>32</v>
          </cell>
          <cell r="D155">
            <v>58.8</v>
          </cell>
          <cell r="G155">
            <v>0</v>
          </cell>
        </row>
        <row r="156">
          <cell r="A156">
            <v>42730</v>
          </cell>
          <cell r="B156">
            <v>56.3</v>
          </cell>
          <cell r="C156">
            <v>35</v>
          </cell>
          <cell r="D156">
            <v>80.099999999999994</v>
          </cell>
          <cell r="G156">
            <v>0</v>
          </cell>
        </row>
        <row r="157">
          <cell r="A157">
            <v>42737</v>
          </cell>
          <cell r="B157">
            <v>56.2</v>
          </cell>
          <cell r="C157">
            <v>35</v>
          </cell>
          <cell r="D157">
            <v>101.3</v>
          </cell>
          <cell r="G157">
            <v>0</v>
          </cell>
        </row>
        <row r="158">
          <cell r="A158">
            <v>42744</v>
          </cell>
          <cell r="B158">
            <v>34.6</v>
          </cell>
          <cell r="C158">
            <v>35</v>
          </cell>
          <cell r="D158">
            <v>100.9</v>
          </cell>
          <cell r="G158">
            <v>0</v>
          </cell>
        </row>
        <row r="159">
          <cell r="A159">
            <v>42748</v>
          </cell>
          <cell r="B159">
            <v>19.2</v>
          </cell>
          <cell r="C159">
            <v>41.7</v>
          </cell>
          <cell r="D159">
            <v>78.400000000000006</v>
          </cell>
          <cell r="G159">
            <v>0</v>
          </cell>
        </row>
        <row r="160">
          <cell r="A160">
            <v>42755</v>
          </cell>
          <cell r="B160">
            <v>14.4</v>
          </cell>
          <cell r="C160">
            <v>37.1</v>
          </cell>
          <cell r="D160">
            <v>55.7</v>
          </cell>
          <cell r="G160">
            <v>0</v>
          </cell>
        </row>
        <row r="161">
          <cell r="A161">
            <v>42770</v>
          </cell>
          <cell r="B161">
            <v>31.5</v>
          </cell>
          <cell r="C161">
            <v>26</v>
          </cell>
          <cell r="D161">
            <v>61.2</v>
          </cell>
          <cell r="G161">
            <v>0</v>
          </cell>
        </row>
        <row r="162">
          <cell r="A162">
            <v>42776</v>
          </cell>
          <cell r="B162">
            <v>18.100000000000001</v>
          </cell>
          <cell r="C162">
            <v>21.5</v>
          </cell>
          <cell r="D162">
            <v>57.8</v>
          </cell>
          <cell r="G162">
            <v>0</v>
          </cell>
        </row>
        <row r="163">
          <cell r="A163">
            <v>42783</v>
          </cell>
          <cell r="B163">
            <v>8.5</v>
          </cell>
          <cell r="C163">
            <v>30.8</v>
          </cell>
          <cell r="D163">
            <v>35.5</v>
          </cell>
          <cell r="G163">
            <v>0</v>
          </cell>
        </row>
        <row r="164">
          <cell r="A164">
            <v>42790</v>
          </cell>
          <cell r="B164">
            <v>20.7</v>
          </cell>
          <cell r="C164">
            <v>25</v>
          </cell>
          <cell r="D164">
            <v>31.2</v>
          </cell>
          <cell r="G164">
            <v>0</v>
          </cell>
        </row>
        <row r="165">
          <cell r="A165">
            <v>42801</v>
          </cell>
          <cell r="B165">
            <v>24.3</v>
          </cell>
          <cell r="C165">
            <v>26.4</v>
          </cell>
          <cell r="D165">
            <v>29.1</v>
          </cell>
          <cell r="G165">
            <v>0</v>
          </cell>
        </row>
        <row r="166">
          <cell r="A166">
            <v>42807</v>
          </cell>
          <cell r="B166">
            <v>38.6</v>
          </cell>
          <cell r="C166">
            <v>27</v>
          </cell>
          <cell r="D166">
            <v>41.4</v>
          </cell>
          <cell r="G166">
            <v>0</v>
          </cell>
        </row>
        <row r="167">
          <cell r="A167">
            <v>42814</v>
          </cell>
          <cell r="B167">
            <v>27</v>
          </cell>
          <cell r="C167">
            <v>22</v>
          </cell>
          <cell r="D167">
            <v>46.4</v>
          </cell>
          <cell r="G167">
            <v>0</v>
          </cell>
        </row>
        <row r="168">
          <cell r="A168">
            <v>42821</v>
          </cell>
          <cell r="B168">
            <v>28.6</v>
          </cell>
          <cell r="C168">
            <v>21</v>
          </cell>
          <cell r="D168">
            <v>54</v>
          </cell>
          <cell r="G168">
            <v>0</v>
          </cell>
        </row>
        <row r="169">
          <cell r="A169">
            <v>42828</v>
          </cell>
          <cell r="B169">
            <v>16.3</v>
          </cell>
          <cell r="C169">
            <v>20</v>
          </cell>
          <cell r="D169">
            <v>50.3</v>
          </cell>
          <cell r="G169">
            <v>0</v>
          </cell>
        </row>
        <row r="170">
          <cell r="A170">
            <v>42835</v>
          </cell>
          <cell r="B170">
            <v>18.2</v>
          </cell>
          <cell r="C170">
            <v>20.7</v>
          </cell>
          <cell r="D170">
            <v>47.8</v>
          </cell>
          <cell r="G170">
            <v>0</v>
          </cell>
        </row>
        <row r="171">
          <cell r="A171">
            <v>42842</v>
          </cell>
          <cell r="B171">
            <v>29.3</v>
          </cell>
          <cell r="C171">
            <v>19.2</v>
          </cell>
          <cell r="D171">
            <v>57.9</v>
          </cell>
          <cell r="G171">
            <v>0</v>
          </cell>
        </row>
        <row r="172">
          <cell r="A172">
            <v>42849</v>
          </cell>
          <cell r="B172">
            <v>16.3</v>
          </cell>
          <cell r="C172">
            <v>20</v>
          </cell>
          <cell r="D172">
            <v>54.2</v>
          </cell>
          <cell r="G172">
            <v>0</v>
          </cell>
        </row>
        <row r="173">
          <cell r="A173">
            <v>42858</v>
          </cell>
          <cell r="B173">
            <v>19.100000000000001</v>
          </cell>
          <cell r="C173">
            <v>15.8</v>
          </cell>
          <cell r="D173">
            <v>57.5</v>
          </cell>
          <cell r="G173">
            <v>1</v>
          </cell>
        </row>
        <row r="174">
          <cell r="A174">
            <v>42863</v>
          </cell>
          <cell r="B174">
            <v>13.8</v>
          </cell>
          <cell r="C174">
            <v>20.5</v>
          </cell>
          <cell r="D174">
            <v>50.8</v>
          </cell>
          <cell r="G174">
            <v>0.8</v>
          </cell>
        </row>
        <row r="175">
          <cell r="A175">
            <v>42870</v>
          </cell>
          <cell r="B175">
            <v>2.7</v>
          </cell>
          <cell r="C175">
            <v>23.3</v>
          </cell>
          <cell r="D175">
            <v>30.2</v>
          </cell>
          <cell r="G175">
            <v>0.6</v>
          </cell>
        </row>
        <row r="176">
          <cell r="A176">
            <v>42877</v>
          </cell>
          <cell r="B176">
            <v>16.2</v>
          </cell>
          <cell r="C176">
            <v>14.4</v>
          </cell>
          <cell r="D176">
            <v>32</v>
          </cell>
          <cell r="G176">
            <v>0.4</v>
          </cell>
        </row>
        <row r="177">
          <cell r="A177">
            <v>42885</v>
          </cell>
          <cell r="B177">
            <v>13</v>
          </cell>
          <cell r="C177">
            <v>12.7</v>
          </cell>
          <cell r="D177">
            <v>32.299999999999997</v>
          </cell>
          <cell r="G177">
            <v>0.2</v>
          </cell>
        </row>
        <row r="178">
          <cell r="A178">
            <v>42891</v>
          </cell>
          <cell r="B178">
            <v>21.9</v>
          </cell>
          <cell r="C178">
            <v>13.9</v>
          </cell>
          <cell r="D178">
            <v>40.299999999999997</v>
          </cell>
          <cell r="G178">
            <v>0</v>
          </cell>
        </row>
        <row r="179">
          <cell r="A179">
            <v>42898</v>
          </cell>
          <cell r="B179">
            <v>33.700000000000003</v>
          </cell>
          <cell r="C179">
            <v>15.8</v>
          </cell>
          <cell r="D179">
            <v>58.2</v>
          </cell>
          <cell r="G179">
            <v>5.7</v>
          </cell>
        </row>
        <row r="180">
          <cell r="A180">
            <v>42905</v>
          </cell>
          <cell r="B180">
            <v>18.100000000000001</v>
          </cell>
          <cell r="C180">
            <v>16.100000000000001</v>
          </cell>
          <cell r="D180">
            <v>60.2</v>
          </cell>
          <cell r="G180">
            <v>5.7</v>
          </cell>
        </row>
        <row r="181">
          <cell r="A181">
            <v>42912</v>
          </cell>
          <cell r="B181">
            <v>16.8</v>
          </cell>
          <cell r="C181">
            <v>16.2</v>
          </cell>
          <cell r="D181">
            <v>60.8</v>
          </cell>
          <cell r="G181">
            <v>12.2</v>
          </cell>
        </row>
        <row r="182">
          <cell r="A182">
            <v>42919</v>
          </cell>
          <cell r="B182">
            <v>11.4</v>
          </cell>
          <cell r="C182">
            <v>21.9</v>
          </cell>
          <cell r="D182">
            <v>50.3</v>
          </cell>
          <cell r="G182">
            <v>25.5</v>
          </cell>
        </row>
        <row r="183">
          <cell r="A183">
            <v>42926</v>
          </cell>
          <cell r="B183">
            <v>5.8</v>
          </cell>
          <cell r="C183">
            <v>15.4</v>
          </cell>
          <cell r="D183">
            <v>40.700000000000003</v>
          </cell>
          <cell r="G183">
            <v>36</v>
          </cell>
        </row>
        <row r="184">
          <cell r="A184">
            <v>42933</v>
          </cell>
          <cell r="B184">
            <v>22.1</v>
          </cell>
          <cell r="C184">
            <v>20.2</v>
          </cell>
          <cell r="D184">
            <v>42.6</v>
          </cell>
          <cell r="G184">
            <v>36.5</v>
          </cell>
        </row>
        <row r="185">
          <cell r="A185">
            <v>42941</v>
          </cell>
          <cell r="B185">
            <v>10</v>
          </cell>
          <cell r="C185">
            <v>17.2</v>
          </cell>
          <cell r="D185">
            <v>35.4</v>
          </cell>
          <cell r="G185">
            <v>33.1</v>
          </cell>
        </row>
        <row r="186">
          <cell r="A186">
            <v>42947</v>
          </cell>
          <cell r="B186">
            <v>21.6</v>
          </cell>
          <cell r="C186">
            <v>20.6</v>
          </cell>
          <cell r="D186">
            <v>36.4</v>
          </cell>
          <cell r="G186">
            <v>25.7</v>
          </cell>
        </row>
        <row r="187">
          <cell r="A187">
            <v>42954</v>
          </cell>
          <cell r="B187">
            <v>16.399999999999999</v>
          </cell>
          <cell r="C187">
            <v>19.7</v>
          </cell>
          <cell r="D187">
            <v>33.1</v>
          </cell>
          <cell r="G187">
            <v>24.5</v>
          </cell>
          <cell r="K187">
            <v>6.7</v>
          </cell>
          <cell r="L187">
            <v>1.7</v>
          </cell>
          <cell r="M187">
            <v>13.3</v>
          </cell>
        </row>
        <row r="188">
          <cell r="A188">
            <v>42961</v>
          </cell>
          <cell r="B188">
            <v>24.4</v>
          </cell>
          <cell r="C188">
            <v>20.100000000000001</v>
          </cell>
          <cell r="D188">
            <v>37.4</v>
          </cell>
          <cell r="G188">
            <v>25.3</v>
          </cell>
          <cell r="K188">
            <v>0</v>
          </cell>
          <cell r="L188">
            <v>4.8</v>
          </cell>
          <cell r="M188">
            <v>8.5</v>
          </cell>
        </row>
        <row r="189">
          <cell r="A189">
            <v>42968</v>
          </cell>
          <cell r="B189">
            <v>19.100000000000001</v>
          </cell>
          <cell r="C189">
            <v>19.3</v>
          </cell>
          <cell r="D189">
            <v>37.200000000000003</v>
          </cell>
          <cell r="G189">
            <v>25.7</v>
          </cell>
          <cell r="K189">
            <v>1.3</v>
          </cell>
          <cell r="L189">
            <v>2.8</v>
          </cell>
          <cell r="M189">
            <v>7</v>
          </cell>
        </row>
        <row r="190">
          <cell r="A190">
            <v>42975</v>
          </cell>
          <cell r="B190">
            <v>20.8</v>
          </cell>
          <cell r="C190">
            <v>17.2</v>
          </cell>
          <cell r="D190">
            <v>40.799999999999997</v>
          </cell>
          <cell r="G190">
            <v>42.5</v>
          </cell>
          <cell r="K190">
            <v>0</v>
          </cell>
          <cell r="L190">
            <v>1.7</v>
          </cell>
          <cell r="M190">
            <v>5.3</v>
          </cell>
        </row>
        <row r="191">
          <cell r="A191">
            <v>42979</v>
          </cell>
          <cell r="B191">
            <v>15.3</v>
          </cell>
          <cell r="C191">
            <v>16.2</v>
          </cell>
          <cell r="D191">
            <v>39.9</v>
          </cell>
          <cell r="G191">
            <v>39.200000000000003</v>
          </cell>
          <cell r="K191">
            <v>3.2</v>
          </cell>
          <cell r="L191">
            <v>1.5</v>
          </cell>
          <cell r="M191">
            <v>7</v>
          </cell>
        </row>
        <row r="192">
          <cell r="A192">
            <v>42986</v>
          </cell>
          <cell r="B192">
            <v>21.2</v>
          </cell>
          <cell r="C192">
            <v>14.1</v>
          </cell>
          <cell r="D192">
            <v>47</v>
          </cell>
          <cell r="G192">
            <v>37.799999999999997</v>
          </cell>
          <cell r="K192">
            <v>1.3</v>
          </cell>
          <cell r="L192">
            <v>0.5</v>
          </cell>
          <cell r="M192">
            <v>7.8</v>
          </cell>
        </row>
        <row r="193">
          <cell r="A193">
            <v>42993</v>
          </cell>
          <cell r="B193">
            <v>24</v>
          </cell>
          <cell r="C193">
            <v>19.7</v>
          </cell>
          <cell r="D193">
            <v>51.3</v>
          </cell>
          <cell r="G193">
            <v>31</v>
          </cell>
          <cell r="K193">
            <v>2</v>
          </cell>
          <cell r="L193">
            <v>1.1000000000000001</v>
          </cell>
          <cell r="M193">
            <v>8.6999999999999993</v>
          </cell>
        </row>
        <row r="194">
          <cell r="A194">
            <v>43000</v>
          </cell>
          <cell r="B194">
            <v>8.5</v>
          </cell>
          <cell r="C194">
            <v>18.399999999999999</v>
          </cell>
          <cell r="D194">
            <v>41.4</v>
          </cell>
          <cell r="G194">
            <v>23.9</v>
          </cell>
          <cell r="K194">
            <v>3</v>
          </cell>
          <cell r="L194">
            <v>2.5</v>
          </cell>
          <cell r="M194">
            <v>9.1999999999999993</v>
          </cell>
        </row>
        <row r="195">
          <cell r="A195">
            <v>43007</v>
          </cell>
          <cell r="B195">
            <v>24.4</v>
          </cell>
          <cell r="C195">
            <v>19.7</v>
          </cell>
          <cell r="D195">
            <v>46.1</v>
          </cell>
          <cell r="G195">
            <v>15.1</v>
          </cell>
          <cell r="K195">
            <v>0</v>
          </cell>
          <cell r="L195">
            <v>2</v>
          </cell>
          <cell r="M195">
            <v>7.2</v>
          </cell>
        </row>
        <row r="196">
          <cell r="A196">
            <v>43014</v>
          </cell>
          <cell r="B196">
            <v>3.6</v>
          </cell>
          <cell r="C196">
            <v>14.5</v>
          </cell>
          <cell r="D196">
            <v>35.200000000000003</v>
          </cell>
          <cell r="G196">
            <v>11.4</v>
          </cell>
          <cell r="K196">
            <v>1.3</v>
          </cell>
          <cell r="L196">
            <v>2</v>
          </cell>
          <cell r="M196">
            <v>6.5</v>
          </cell>
        </row>
        <row r="197">
          <cell r="A197">
            <v>43021</v>
          </cell>
          <cell r="B197">
            <v>11.3</v>
          </cell>
          <cell r="C197">
            <v>17.8</v>
          </cell>
          <cell r="D197">
            <v>28.7</v>
          </cell>
          <cell r="G197">
            <v>7.1</v>
          </cell>
          <cell r="K197">
            <v>0.5</v>
          </cell>
          <cell r="L197">
            <v>2.4</v>
          </cell>
          <cell r="M197">
            <v>4.5999999999999996</v>
          </cell>
        </row>
        <row r="198">
          <cell r="A198">
            <v>43028</v>
          </cell>
          <cell r="B198">
            <v>25.9</v>
          </cell>
          <cell r="C198">
            <v>16.8</v>
          </cell>
          <cell r="D198">
            <v>37.799999999999997</v>
          </cell>
          <cell r="G198">
            <v>4.0999999999999996</v>
          </cell>
          <cell r="K198">
            <v>1.6</v>
          </cell>
          <cell r="L198">
            <v>2.5</v>
          </cell>
          <cell r="M198">
            <v>3.7</v>
          </cell>
        </row>
        <row r="199">
          <cell r="A199">
            <v>43035</v>
          </cell>
          <cell r="B199">
            <v>27.8</v>
          </cell>
          <cell r="C199">
            <v>24.5</v>
          </cell>
          <cell r="D199">
            <v>41.1</v>
          </cell>
          <cell r="G199">
            <v>2.6</v>
          </cell>
          <cell r="K199">
            <v>0</v>
          </cell>
          <cell r="L199">
            <v>2.1</v>
          </cell>
          <cell r="M199">
            <v>1.6</v>
          </cell>
        </row>
        <row r="200">
          <cell r="A200">
            <v>43042</v>
          </cell>
          <cell r="B200">
            <v>16.3</v>
          </cell>
          <cell r="C200">
            <v>22.7</v>
          </cell>
          <cell r="D200">
            <v>34.700000000000003</v>
          </cell>
          <cell r="G200">
            <v>1.6</v>
          </cell>
          <cell r="K200">
            <v>4.2</v>
          </cell>
          <cell r="L200">
            <v>1.7</v>
          </cell>
          <cell r="M200">
            <v>4.0999999999999996</v>
          </cell>
        </row>
        <row r="201">
          <cell r="A201">
            <v>43049</v>
          </cell>
          <cell r="B201">
            <v>17.399999999999999</v>
          </cell>
          <cell r="C201">
            <v>26.5</v>
          </cell>
          <cell r="D201">
            <v>25.6</v>
          </cell>
          <cell r="G201">
            <v>1.2</v>
          </cell>
          <cell r="K201">
            <v>1.3</v>
          </cell>
          <cell r="L201">
            <v>3.7</v>
          </cell>
          <cell r="M201">
            <v>1.7</v>
          </cell>
        </row>
        <row r="202">
          <cell r="A202">
            <v>43056</v>
          </cell>
          <cell r="B202">
            <v>16.2</v>
          </cell>
          <cell r="C202">
            <v>24.8</v>
          </cell>
          <cell r="D202">
            <v>17</v>
          </cell>
          <cell r="G202">
            <v>1</v>
          </cell>
          <cell r="K202">
            <v>10.5</v>
          </cell>
          <cell r="L202">
            <v>4.5999999999999996</v>
          </cell>
          <cell r="M202">
            <v>7.6</v>
          </cell>
        </row>
        <row r="203">
          <cell r="A203">
            <v>43063</v>
          </cell>
          <cell r="B203">
            <v>37.5</v>
          </cell>
          <cell r="C203">
            <v>20.2</v>
          </cell>
          <cell r="D203">
            <v>34.299999999999997</v>
          </cell>
          <cell r="G203">
            <v>0.5</v>
          </cell>
          <cell r="K203">
            <v>7.5</v>
          </cell>
          <cell r="L203">
            <v>5.8</v>
          </cell>
          <cell r="M203">
            <v>9.3000000000000007</v>
          </cell>
        </row>
        <row r="204">
          <cell r="A204">
            <v>43070</v>
          </cell>
          <cell r="B204">
            <v>31.3</v>
          </cell>
          <cell r="C204">
            <v>26.8</v>
          </cell>
          <cell r="D204">
            <v>38.799999999999997</v>
          </cell>
          <cell r="G204">
            <v>0.3</v>
          </cell>
          <cell r="K204">
            <v>1.4</v>
          </cell>
          <cell r="L204">
            <v>4.0999999999999996</v>
          </cell>
          <cell r="M204">
            <v>6.6</v>
          </cell>
        </row>
        <row r="205">
          <cell r="A205">
            <v>43077</v>
          </cell>
          <cell r="B205">
            <v>61.4</v>
          </cell>
          <cell r="C205">
            <v>32.200000000000003</v>
          </cell>
          <cell r="D205">
            <v>68</v>
          </cell>
          <cell r="G205">
            <v>0.2</v>
          </cell>
          <cell r="K205">
            <v>5.2</v>
          </cell>
          <cell r="L205">
            <v>3.3</v>
          </cell>
          <cell r="M205">
            <v>8.5</v>
          </cell>
        </row>
        <row r="206">
          <cell r="A206">
            <v>43084</v>
          </cell>
          <cell r="B206">
            <v>43.3</v>
          </cell>
          <cell r="C206">
            <v>30</v>
          </cell>
          <cell r="D206">
            <v>81.3</v>
          </cell>
          <cell r="G206">
            <v>6.6</v>
          </cell>
          <cell r="K206">
            <v>5.0999999999999996</v>
          </cell>
          <cell r="L206">
            <v>6.2</v>
          </cell>
          <cell r="M206">
            <v>7.4</v>
          </cell>
        </row>
        <row r="207">
          <cell r="A207">
            <v>43091</v>
          </cell>
          <cell r="B207">
            <v>30.3</v>
          </cell>
          <cell r="C207">
            <v>33.5</v>
          </cell>
          <cell r="D207">
            <v>78.099999999999994</v>
          </cell>
          <cell r="G207">
            <v>17.7</v>
          </cell>
          <cell r="K207">
            <v>6.7</v>
          </cell>
          <cell r="L207">
            <v>4.5999999999999996</v>
          </cell>
          <cell r="M207">
            <v>9.5</v>
          </cell>
        </row>
        <row r="208">
          <cell r="A208">
            <v>43098</v>
          </cell>
          <cell r="B208">
            <v>18.3</v>
          </cell>
          <cell r="C208">
            <v>35.200000000000003</v>
          </cell>
          <cell r="D208">
            <v>61.2</v>
          </cell>
          <cell r="G208">
            <v>22</v>
          </cell>
          <cell r="K208">
            <v>6.8</v>
          </cell>
          <cell r="L208">
            <v>5.5</v>
          </cell>
          <cell r="M208">
            <v>10.8</v>
          </cell>
        </row>
        <row r="209">
          <cell r="A209">
            <v>43105</v>
          </cell>
          <cell r="B209">
            <v>34.4</v>
          </cell>
          <cell r="C209">
            <v>24</v>
          </cell>
          <cell r="D209">
            <v>71.599999999999994</v>
          </cell>
          <cell r="G209">
            <v>26.8</v>
          </cell>
          <cell r="K209">
            <v>6.5</v>
          </cell>
          <cell r="L209">
            <v>3.9</v>
          </cell>
          <cell r="M209">
            <v>13.4</v>
          </cell>
        </row>
        <row r="210">
          <cell r="A210">
            <v>43112</v>
          </cell>
          <cell r="B210">
            <v>14.9</v>
          </cell>
          <cell r="C210">
            <v>15.3</v>
          </cell>
          <cell r="D210">
            <v>71.2</v>
          </cell>
          <cell r="G210">
            <v>24.6</v>
          </cell>
          <cell r="K210">
            <v>1.4</v>
          </cell>
          <cell r="L210">
            <v>2.7</v>
          </cell>
          <cell r="M210">
            <v>12.1</v>
          </cell>
        </row>
        <row r="211">
          <cell r="A211">
            <v>43119</v>
          </cell>
          <cell r="B211">
            <v>35.5</v>
          </cell>
          <cell r="C211">
            <v>21.3</v>
          </cell>
          <cell r="D211">
            <v>85.4</v>
          </cell>
          <cell r="G211">
            <v>20.6</v>
          </cell>
          <cell r="K211">
            <v>6.7</v>
          </cell>
          <cell r="L211">
            <v>4.2</v>
          </cell>
          <cell r="M211">
            <v>14.6</v>
          </cell>
        </row>
        <row r="212">
          <cell r="A212">
            <v>43126</v>
          </cell>
          <cell r="B212">
            <v>40.5</v>
          </cell>
          <cell r="C212">
            <v>19.2</v>
          </cell>
          <cell r="D212">
            <v>106.7</v>
          </cell>
          <cell r="G212">
            <v>15.7</v>
          </cell>
          <cell r="K212">
            <v>0</v>
          </cell>
          <cell r="L212">
            <v>3.2</v>
          </cell>
          <cell r="M212">
            <v>11.4</v>
          </cell>
        </row>
        <row r="213">
          <cell r="A213">
            <v>43133</v>
          </cell>
          <cell r="B213">
            <v>10.5</v>
          </cell>
          <cell r="C213">
            <v>23.7</v>
          </cell>
          <cell r="D213">
            <v>93.5</v>
          </cell>
          <cell r="G213">
            <v>10.8</v>
          </cell>
          <cell r="K213">
            <v>0</v>
          </cell>
          <cell r="L213">
            <v>3.2</v>
          </cell>
          <cell r="M213">
            <v>8.1999999999999993</v>
          </cell>
        </row>
        <row r="214">
          <cell r="A214">
            <v>43140</v>
          </cell>
          <cell r="B214">
            <v>7.9</v>
          </cell>
          <cell r="C214">
            <v>39</v>
          </cell>
          <cell r="D214">
            <v>62.4</v>
          </cell>
          <cell r="G214">
            <v>5.8</v>
          </cell>
          <cell r="H214">
            <v>9.3000000000000007</v>
          </cell>
          <cell r="I214">
            <v>6.3</v>
          </cell>
          <cell r="J214">
            <v>19</v>
          </cell>
          <cell r="K214">
            <v>0</v>
          </cell>
          <cell r="L214">
            <v>4.2</v>
          </cell>
          <cell r="M214">
            <v>4</v>
          </cell>
        </row>
        <row r="215">
          <cell r="A215">
            <v>43147</v>
          </cell>
          <cell r="B215">
            <v>0</v>
          </cell>
          <cell r="C215">
            <v>12.7</v>
          </cell>
          <cell r="D215">
            <v>49.7</v>
          </cell>
          <cell r="G215">
            <v>4.8</v>
          </cell>
          <cell r="H215">
            <v>3.7</v>
          </cell>
          <cell r="I215">
            <v>4.7</v>
          </cell>
          <cell r="J215">
            <v>18</v>
          </cell>
          <cell r="K215">
            <v>5.0999999999999996</v>
          </cell>
          <cell r="L215">
            <v>2.2999999999999998</v>
          </cell>
          <cell r="M215">
            <v>6.8</v>
          </cell>
        </row>
        <row r="216">
          <cell r="A216">
            <v>43154</v>
          </cell>
          <cell r="B216">
            <v>17.899999999999999</v>
          </cell>
          <cell r="C216">
            <v>3</v>
          </cell>
          <cell r="D216">
            <v>64.599999999999994</v>
          </cell>
          <cell r="G216">
            <v>4.0999999999999996</v>
          </cell>
          <cell r="H216">
            <v>11.5</v>
          </cell>
          <cell r="I216">
            <v>3</v>
          </cell>
          <cell r="J216">
            <v>26.5</v>
          </cell>
          <cell r="K216">
            <v>3.3</v>
          </cell>
          <cell r="L216">
            <v>0.4</v>
          </cell>
          <cell r="M216">
            <v>9.6999999999999993</v>
          </cell>
        </row>
        <row r="217">
          <cell r="A217">
            <v>43161</v>
          </cell>
          <cell r="B217">
            <v>21.7</v>
          </cell>
          <cell r="C217">
            <v>15.1</v>
          </cell>
          <cell r="D217">
            <v>71.2</v>
          </cell>
          <cell r="G217">
            <v>2.9</v>
          </cell>
          <cell r="H217">
            <v>0</v>
          </cell>
          <cell r="I217">
            <v>6.5</v>
          </cell>
          <cell r="J217">
            <v>20</v>
          </cell>
          <cell r="K217">
            <v>0</v>
          </cell>
          <cell r="L217">
            <v>2</v>
          </cell>
          <cell r="M217">
            <v>7.7</v>
          </cell>
        </row>
        <row r="218">
          <cell r="A218">
            <v>43168</v>
          </cell>
          <cell r="B218">
            <v>17.600000000000001</v>
          </cell>
          <cell r="C218">
            <v>28.6</v>
          </cell>
          <cell r="D218">
            <v>60.2</v>
          </cell>
          <cell r="G218">
            <v>2</v>
          </cell>
          <cell r="H218">
            <v>0</v>
          </cell>
          <cell r="I218">
            <v>6.3</v>
          </cell>
          <cell r="J218">
            <v>13.7</v>
          </cell>
          <cell r="K218">
            <v>3.1</v>
          </cell>
          <cell r="L218">
            <v>3</v>
          </cell>
          <cell r="M218">
            <v>7.8</v>
          </cell>
        </row>
        <row r="219">
          <cell r="A219">
            <v>43175</v>
          </cell>
          <cell r="B219">
            <v>20.6</v>
          </cell>
          <cell r="C219">
            <v>25.3</v>
          </cell>
          <cell r="D219">
            <v>55.5</v>
          </cell>
          <cell r="G219">
            <v>0.7</v>
          </cell>
          <cell r="H219">
            <v>4.9000000000000004</v>
          </cell>
          <cell r="I219">
            <v>6</v>
          </cell>
          <cell r="J219">
            <v>12.6</v>
          </cell>
          <cell r="K219">
            <v>5</v>
          </cell>
          <cell r="L219">
            <v>4</v>
          </cell>
          <cell r="M219">
            <v>8.8000000000000007</v>
          </cell>
        </row>
        <row r="220">
          <cell r="A220">
            <v>43182</v>
          </cell>
          <cell r="B220">
            <v>13.5</v>
          </cell>
          <cell r="C220">
            <v>19.399999999999999</v>
          </cell>
          <cell r="D220">
            <v>49.6</v>
          </cell>
          <cell r="G220">
            <v>5.3</v>
          </cell>
          <cell r="H220">
            <v>7.8</v>
          </cell>
          <cell r="I220">
            <v>9.9</v>
          </cell>
          <cell r="J220">
            <v>10.5</v>
          </cell>
          <cell r="K220">
            <v>1.4</v>
          </cell>
          <cell r="L220">
            <v>3.3</v>
          </cell>
          <cell r="M220">
            <v>6.9</v>
          </cell>
        </row>
        <row r="221">
          <cell r="A221">
            <v>43189</v>
          </cell>
          <cell r="B221">
            <v>20.3</v>
          </cell>
          <cell r="C221">
            <v>33.299999999999997</v>
          </cell>
          <cell r="D221">
            <v>41.9</v>
          </cell>
          <cell r="G221">
            <v>12.2</v>
          </cell>
          <cell r="H221">
            <v>2.1</v>
          </cell>
          <cell r="I221">
            <v>4.9000000000000004</v>
          </cell>
          <cell r="J221">
            <v>7.7</v>
          </cell>
          <cell r="K221">
            <v>2.1</v>
          </cell>
          <cell r="L221">
            <v>2.6</v>
          </cell>
          <cell r="M221">
            <v>6.4</v>
          </cell>
        </row>
        <row r="222">
          <cell r="A222">
            <v>43196</v>
          </cell>
          <cell r="B222">
            <v>21.6</v>
          </cell>
          <cell r="C222">
            <v>15.1</v>
          </cell>
          <cell r="D222">
            <v>48.4</v>
          </cell>
          <cell r="G222">
            <v>10.5</v>
          </cell>
          <cell r="H222">
            <v>6.5</v>
          </cell>
          <cell r="I222">
            <v>1.6</v>
          </cell>
          <cell r="J222">
            <v>12.6</v>
          </cell>
          <cell r="K222">
            <v>5.0999999999999996</v>
          </cell>
          <cell r="L222">
            <v>2.5</v>
          </cell>
          <cell r="M222">
            <v>9</v>
          </cell>
        </row>
        <row r="223">
          <cell r="A223">
            <v>43203</v>
          </cell>
          <cell r="B223">
            <v>24.5</v>
          </cell>
          <cell r="C223">
            <v>14.8</v>
          </cell>
          <cell r="D223">
            <v>58.1</v>
          </cell>
          <cell r="G223">
            <v>8.9</v>
          </cell>
          <cell r="H223">
            <v>2.8</v>
          </cell>
          <cell r="I223">
            <v>4.5</v>
          </cell>
          <cell r="J223">
            <v>10.9</v>
          </cell>
          <cell r="K223">
            <v>0</v>
          </cell>
          <cell r="L223">
            <v>2</v>
          </cell>
          <cell r="M223">
            <v>7</v>
          </cell>
        </row>
        <row r="224">
          <cell r="A224">
            <v>43210</v>
          </cell>
          <cell r="B224">
            <v>16.100000000000001</v>
          </cell>
          <cell r="C224">
            <v>17.100000000000001</v>
          </cell>
          <cell r="D224">
            <v>57.1</v>
          </cell>
          <cell r="G224">
            <v>7.5</v>
          </cell>
          <cell r="H224">
            <v>6.7</v>
          </cell>
          <cell r="I224">
            <v>3.4</v>
          </cell>
          <cell r="J224">
            <v>14.2</v>
          </cell>
          <cell r="K224">
            <v>2.2000000000000002</v>
          </cell>
          <cell r="L224">
            <v>1.7</v>
          </cell>
          <cell r="M224">
            <v>7.5</v>
          </cell>
        </row>
        <row r="225">
          <cell r="A225">
            <v>43217</v>
          </cell>
          <cell r="B225">
            <v>22.4</v>
          </cell>
          <cell r="C225">
            <v>18.2</v>
          </cell>
          <cell r="D225">
            <v>61.3</v>
          </cell>
          <cell r="G225">
            <v>15.5</v>
          </cell>
          <cell r="H225">
            <v>5.0999999999999996</v>
          </cell>
          <cell r="I225">
            <v>5.5</v>
          </cell>
          <cell r="J225">
            <v>13.8</v>
          </cell>
          <cell r="K225">
            <v>0</v>
          </cell>
          <cell r="L225">
            <v>2.4</v>
          </cell>
          <cell r="M225">
            <v>5.0999999999999996</v>
          </cell>
        </row>
        <row r="226">
          <cell r="A226">
            <v>43224</v>
          </cell>
          <cell r="B226">
            <v>19.600000000000001</v>
          </cell>
          <cell r="C226">
            <v>15.5</v>
          </cell>
          <cell r="D226">
            <v>65.400000000000006</v>
          </cell>
          <cell r="G226">
            <v>24.4</v>
          </cell>
          <cell r="H226">
            <v>0</v>
          </cell>
          <cell r="I226">
            <v>3.4</v>
          </cell>
          <cell r="J226">
            <v>10.4</v>
          </cell>
          <cell r="K226">
            <v>6.4</v>
          </cell>
          <cell r="L226">
            <v>3</v>
          </cell>
          <cell r="M226">
            <v>8.5</v>
          </cell>
        </row>
        <row r="227">
          <cell r="A227">
            <v>43231</v>
          </cell>
          <cell r="B227">
            <v>15.4</v>
          </cell>
          <cell r="C227">
            <v>18.3</v>
          </cell>
          <cell r="D227">
            <v>62.5</v>
          </cell>
          <cell r="G227">
            <v>33.5</v>
          </cell>
          <cell r="H227">
            <v>0</v>
          </cell>
          <cell r="I227">
            <v>4.3</v>
          </cell>
          <cell r="J227">
            <v>6.1</v>
          </cell>
          <cell r="K227">
            <v>0</v>
          </cell>
          <cell r="L227">
            <v>2.4</v>
          </cell>
          <cell r="M227">
            <v>6.1</v>
          </cell>
        </row>
        <row r="228">
          <cell r="A228">
            <v>43238</v>
          </cell>
          <cell r="B228">
            <v>11.1</v>
          </cell>
          <cell r="C228">
            <v>22.2</v>
          </cell>
          <cell r="D228">
            <v>51.4</v>
          </cell>
          <cell r="G228">
            <v>41.6</v>
          </cell>
          <cell r="H228">
            <v>0</v>
          </cell>
          <cell r="I228">
            <v>1.9</v>
          </cell>
          <cell r="J228">
            <v>4.2</v>
          </cell>
          <cell r="K228">
            <v>0</v>
          </cell>
          <cell r="L228">
            <v>2.4</v>
          </cell>
          <cell r="M228">
            <v>3.7</v>
          </cell>
        </row>
        <row r="229">
          <cell r="A229">
            <v>43245</v>
          </cell>
          <cell r="B229">
            <v>28.4</v>
          </cell>
          <cell r="C229">
            <v>18.3</v>
          </cell>
          <cell r="D229">
            <v>61.5</v>
          </cell>
          <cell r="G229">
            <v>46.3</v>
          </cell>
          <cell r="H229">
            <v>17.7</v>
          </cell>
          <cell r="I229">
            <v>5</v>
          </cell>
          <cell r="J229">
            <v>16.899999999999999</v>
          </cell>
          <cell r="K229">
            <v>5</v>
          </cell>
          <cell r="L229">
            <v>1.5</v>
          </cell>
          <cell r="M229">
            <v>7.2</v>
          </cell>
        </row>
        <row r="230">
          <cell r="A230">
            <v>43252</v>
          </cell>
          <cell r="B230">
            <v>11.2</v>
          </cell>
          <cell r="C230">
            <v>17</v>
          </cell>
          <cell r="D230">
            <v>55.7</v>
          </cell>
          <cell r="G230">
            <v>43.1</v>
          </cell>
          <cell r="H230">
            <v>4.2</v>
          </cell>
          <cell r="I230">
            <v>5.9</v>
          </cell>
          <cell r="J230">
            <v>15.2</v>
          </cell>
          <cell r="K230">
            <v>0</v>
          </cell>
          <cell r="L230">
            <v>1.3</v>
          </cell>
          <cell r="M230">
            <v>5.9</v>
          </cell>
        </row>
        <row r="231">
          <cell r="A231">
            <v>43259</v>
          </cell>
          <cell r="B231">
            <v>28</v>
          </cell>
          <cell r="C231">
            <v>10.8</v>
          </cell>
          <cell r="D231">
            <v>72.900000000000006</v>
          </cell>
          <cell r="G231">
            <v>36.200000000000003</v>
          </cell>
          <cell r="H231">
            <v>2.2000000000000002</v>
          </cell>
          <cell r="I231">
            <v>5.2</v>
          </cell>
          <cell r="J231">
            <v>12.2</v>
          </cell>
          <cell r="K231">
            <v>0.5</v>
          </cell>
          <cell r="L231">
            <v>0.4</v>
          </cell>
          <cell r="M231">
            <v>6</v>
          </cell>
        </row>
        <row r="232">
          <cell r="A232">
            <v>43266</v>
          </cell>
          <cell r="B232">
            <v>14.6</v>
          </cell>
          <cell r="C232">
            <v>19.7</v>
          </cell>
          <cell r="D232">
            <v>67.8</v>
          </cell>
          <cell r="G232">
            <v>32.299999999999997</v>
          </cell>
          <cell r="H232">
            <v>1.6</v>
          </cell>
          <cell r="I232">
            <v>4</v>
          </cell>
          <cell r="J232">
            <v>9.8000000000000007</v>
          </cell>
          <cell r="K232">
            <v>2.4</v>
          </cell>
          <cell r="L232">
            <v>1</v>
          </cell>
          <cell r="M232">
            <v>7.4</v>
          </cell>
        </row>
        <row r="233">
          <cell r="A233">
            <v>43273</v>
          </cell>
          <cell r="B233">
            <v>10.3</v>
          </cell>
          <cell r="C233">
            <v>19.5</v>
          </cell>
          <cell r="D233">
            <v>58.6</v>
          </cell>
          <cell r="G233">
            <v>32.5</v>
          </cell>
          <cell r="H233">
            <v>4.8</v>
          </cell>
          <cell r="I233">
            <v>3.8</v>
          </cell>
          <cell r="J233">
            <v>10.8</v>
          </cell>
          <cell r="K233">
            <v>1.5</v>
          </cell>
          <cell r="L233">
            <v>1.2</v>
          </cell>
          <cell r="M233">
            <v>7.7</v>
          </cell>
        </row>
        <row r="234">
          <cell r="A234">
            <v>43280</v>
          </cell>
          <cell r="B234">
            <v>25.2</v>
          </cell>
          <cell r="C234">
            <v>17.899999999999999</v>
          </cell>
          <cell r="D234">
            <v>65.900000000000006</v>
          </cell>
          <cell r="G234">
            <v>28.6</v>
          </cell>
          <cell r="H234">
            <v>8.4</v>
          </cell>
          <cell r="I234">
            <v>5.6</v>
          </cell>
          <cell r="J234">
            <v>13.6</v>
          </cell>
          <cell r="K234">
            <v>0</v>
          </cell>
          <cell r="L234">
            <v>0.7</v>
          </cell>
          <cell r="M234">
            <v>7</v>
          </cell>
        </row>
        <row r="235">
          <cell r="A235">
            <v>43287</v>
          </cell>
          <cell r="B235">
            <v>14.6</v>
          </cell>
          <cell r="C235">
            <v>19.5</v>
          </cell>
          <cell r="D235">
            <v>61</v>
          </cell>
          <cell r="G235">
            <v>26.1</v>
          </cell>
          <cell r="H235">
            <v>9.8000000000000007</v>
          </cell>
          <cell r="I235">
            <v>5.3</v>
          </cell>
          <cell r="J235">
            <v>18.100000000000001</v>
          </cell>
          <cell r="K235">
            <v>0</v>
          </cell>
          <cell r="L235">
            <v>1.1000000000000001</v>
          </cell>
          <cell r="M235">
            <v>5.9</v>
          </cell>
        </row>
        <row r="236">
          <cell r="A236">
            <v>43294</v>
          </cell>
          <cell r="B236">
            <v>21.9</v>
          </cell>
          <cell r="C236">
            <v>18.600000000000001</v>
          </cell>
          <cell r="D236">
            <v>64.3</v>
          </cell>
          <cell r="G236">
            <v>19.899999999999999</v>
          </cell>
          <cell r="H236">
            <v>5.0999999999999996</v>
          </cell>
          <cell r="I236">
            <v>5.0999999999999996</v>
          </cell>
          <cell r="J236">
            <v>18.100000000000001</v>
          </cell>
          <cell r="K236">
            <v>0</v>
          </cell>
          <cell r="L236">
            <v>0.8</v>
          </cell>
          <cell r="M236">
            <v>5.0999999999999996</v>
          </cell>
        </row>
        <row r="237">
          <cell r="A237">
            <v>43301</v>
          </cell>
          <cell r="B237">
            <v>8.3000000000000007</v>
          </cell>
          <cell r="C237">
            <v>17.100000000000001</v>
          </cell>
          <cell r="D237">
            <v>55.5</v>
          </cell>
          <cell r="G237">
            <v>19.899999999999999</v>
          </cell>
          <cell r="H237">
            <v>4.8</v>
          </cell>
          <cell r="I237">
            <v>7.6</v>
          </cell>
          <cell r="J237">
            <v>15.3</v>
          </cell>
          <cell r="K237">
            <v>0</v>
          </cell>
          <cell r="L237">
            <v>0.8</v>
          </cell>
          <cell r="M237">
            <v>4.3</v>
          </cell>
        </row>
        <row r="238">
          <cell r="A238">
            <v>43308</v>
          </cell>
          <cell r="B238">
            <v>18</v>
          </cell>
          <cell r="C238">
            <v>17.100000000000001</v>
          </cell>
          <cell r="D238">
            <v>56.4</v>
          </cell>
          <cell r="G238">
            <v>13.2</v>
          </cell>
          <cell r="H238">
            <v>0</v>
          </cell>
          <cell r="I238">
            <v>4.0999999999999996</v>
          </cell>
          <cell r="J238">
            <v>11.2</v>
          </cell>
          <cell r="K238">
            <v>7.4</v>
          </cell>
          <cell r="L238">
            <v>1.9</v>
          </cell>
          <cell r="M238">
            <v>9.8000000000000007</v>
          </cell>
        </row>
        <row r="239">
          <cell r="A239">
            <v>43315</v>
          </cell>
          <cell r="B239">
            <v>22.2</v>
          </cell>
          <cell r="C239">
            <v>19.7</v>
          </cell>
          <cell r="D239">
            <v>58.9</v>
          </cell>
          <cell r="G239">
            <v>7.8</v>
          </cell>
          <cell r="H239">
            <v>17.3</v>
          </cell>
          <cell r="I239">
            <v>6.3</v>
          </cell>
          <cell r="J239">
            <v>22.2</v>
          </cell>
          <cell r="K239">
            <v>0</v>
          </cell>
          <cell r="L239">
            <v>1.7</v>
          </cell>
          <cell r="M239">
            <v>8.1</v>
          </cell>
        </row>
        <row r="240">
          <cell r="A240">
            <v>43322</v>
          </cell>
          <cell r="B240">
            <v>47.6</v>
          </cell>
          <cell r="C240">
            <v>22.2</v>
          </cell>
          <cell r="D240">
            <v>84.3</v>
          </cell>
          <cell r="G240">
            <v>5.3</v>
          </cell>
          <cell r="H240">
            <v>13.5</v>
          </cell>
          <cell r="I240">
            <v>6.4</v>
          </cell>
          <cell r="J240">
            <v>29.3</v>
          </cell>
          <cell r="K240">
            <v>2.8</v>
          </cell>
          <cell r="L240">
            <v>1.1000000000000001</v>
          </cell>
          <cell r="M240">
            <v>9.8000000000000007</v>
          </cell>
        </row>
        <row r="241">
          <cell r="A241">
            <v>43329</v>
          </cell>
          <cell r="B241">
            <v>13.3</v>
          </cell>
          <cell r="C241">
            <v>21.5</v>
          </cell>
          <cell r="D241">
            <v>76.099999999999994</v>
          </cell>
          <cell r="G241">
            <v>3.3</v>
          </cell>
          <cell r="H241">
            <v>2</v>
          </cell>
          <cell r="I241">
            <v>7.6</v>
          </cell>
          <cell r="J241">
            <v>23.7</v>
          </cell>
          <cell r="K241">
            <v>1.2</v>
          </cell>
          <cell r="L241">
            <v>1.3</v>
          </cell>
          <cell r="M241">
            <v>9.6999999999999993</v>
          </cell>
        </row>
        <row r="242">
          <cell r="A242">
            <v>43336</v>
          </cell>
          <cell r="B242">
            <v>18.399999999999999</v>
          </cell>
          <cell r="C242">
            <v>25.4</v>
          </cell>
          <cell r="D242">
            <v>69.099999999999994</v>
          </cell>
          <cell r="G242">
            <v>1.8</v>
          </cell>
          <cell r="H242">
            <v>6.2</v>
          </cell>
          <cell r="I242">
            <v>10.199999999999999</v>
          </cell>
          <cell r="J242">
            <v>19.7</v>
          </cell>
          <cell r="K242">
            <v>0</v>
          </cell>
          <cell r="L242">
            <v>2.5</v>
          </cell>
          <cell r="M242">
            <v>7.2</v>
          </cell>
        </row>
        <row r="243">
          <cell r="A243">
            <v>43343</v>
          </cell>
          <cell r="B243">
            <v>25.6</v>
          </cell>
          <cell r="C243">
            <v>18.399999999999999</v>
          </cell>
          <cell r="D243">
            <v>76.3</v>
          </cell>
          <cell r="G243">
            <v>1.1000000000000001</v>
          </cell>
          <cell r="H243">
            <v>6.5</v>
          </cell>
          <cell r="I243">
            <v>6.9</v>
          </cell>
          <cell r="J243">
            <v>19.3</v>
          </cell>
          <cell r="K243">
            <v>0</v>
          </cell>
          <cell r="L243">
            <v>1.7</v>
          </cell>
          <cell r="M243">
            <v>5.5</v>
          </cell>
        </row>
        <row r="244">
          <cell r="A244">
            <v>43350</v>
          </cell>
          <cell r="B244">
            <v>33.6</v>
          </cell>
          <cell r="C244">
            <v>32.299999999999997</v>
          </cell>
          <cell r="D244">
            <v>77.599999999999994</v>
          </cell>
          <cell r="G244">
            <v>0.8</v>
          </cell>
          <cell r="H244">
            <v>3.5</v>
          </cell>
          <cell r="I244">
            <v>8.3000000000000007</v>
          </cell>
          <cell r="J244">
            <v>14.5</v>
          </cell>
          <cell r="K244">
            <v>6.4</v>
          </cell>
          <cell r="L244">
            <v>2.9</v>
          </cell>
          <cell r="M244">
            <v>9</v>
          </cell>
        </row>
        <row r="245">
          <cell r="A245">
            <v>43357</v>
          </cell>
          <cell r="B245">
            <v>14.6</v>
          </cell>
          <cell r="C245">
            <v>37.700000000000003</v>
          </cell>
          <cell r="D245">
            <v>54.5</v>
          </cell>
          <cell r="G245">
            <v>0.7</v>
          </cell>
          <cell r="H245">
            <v>7</v>
          </cell>
          <cell r="I245">
            <v>6.5</v>
          </cell>
          <cell r="J245">
            <v>15</v>
          </cell>
          <cell r="K245">
            <v>0</v>
          </cell>
          <cell r="L245">
            <v>2.8</v>
          </cell>
          <cell r="M245">
            <v>6.2</v>
          </cell>
        </row>
        <row r="246">
          <cell r="A246">
            <v>43364</v>
          </cell>
          <cell r="B246">
            <v>40.299999999999997</v>
          </cell>
          <cell r="C246">
            <v>19.7</v>
          </cell>
          <cell r="D246">
            <v>75.099999999999994</v>
          </cell>
          <cell r="G246">
            <v>0.5</v>
          </cell>
          <cell r="H246">
            <v>0</v>
          </cell>
          <cell r="I246">
            <v>7.1</v>
          </cell>
          <cell r="J246">
            <v>7.9</v>
          </cell>
          <cell r="K246">
            <v>1.6</v>
          </cell>
          <cell r="L246">
            <v>2.2999999999999998</v>
          </cell>
          <cell r="M246">
            <v>5.5</v>
          </cell>
        </row>
        <row r="247">
          <cell r="A247">
            <v>43371</v>
          </cell>
          <cell r="B247">
            <v>34.6</v>
          </cell>
          <cell r="C247">
            <v>30.2</v>
          </cell>
          <cell r="D247">
            <v>79.5</v>
          </cell>
          <cell r="G247">
            <v>0.4</v>
          </cell>
          <cell r="H247">
            <v>12.3</v>
          </cell>
          <cell r="I247">
            <v>4</v>
          </cell>
          <cell r="J247">
            <v>16.2</v>
          </cell>
          <cell r="K247">
            <v>5</v>
          </cell>
          <cell r="L247">
            <v>2.9</v>
          </cell>
          <cell r="M247">
            <v>7.6</v>
          </cell>
        </row>
        <row r="248">
          <cell r="A248">
            <v>43378</v>
          </cell>
          <cell r="B248">
            <v>11.6</v>
          </cell>
          <cell r="C248">
            <v>29</v>
          </cell>
          <cell r="D248">
            <v>62.1</v>
          </cell>
          <cell r="G248">
            <v>0.3</v>
          </cell>
          <cell r="H248">
            <v>11.6</v>
          </cell>
          <cell r="I248">
            <v>5.2</v>
          </cell>
          <cell r="J248">
            <v>22.6</v>
          </cell>
          <cell r="K248">
            <v>2.9</v>
          </cell>
          <cell r="L248">
            <v>3</v>
          </cell>
          <cell r="M248">
            <v>7.5</v>
          </cell>
        </row>
        <row r="249">
          <cell r="A249">
            <v>43385</v>
          </cell>
          <cell r="B249">
            <v>49.3</v>
          </cell>
          <cell r="C249">
            <v>29.1</v>
          </cell>
          <cell r="D249">
            <v>82.3</v>
          </cell>
          <cell r="G249">
            <v>0.3</v>
          </cell>
          <cell r="H249">
            <v>7.2</v>
          </cell>
          <cell r="I249">
            <v>6.2</v>
          </cell>
          <cell r="J249">
            <v>23.6</v>
          </cell>
          <cell r="K249">
            <v>5.0999999999999996</v>
          </cell>
          <cell r="L249">
            <v>3.3</v>
          </cell>
          <cell r="M249">
            <v>9.3000000000000007</v>
          </cell>
        </row>
        <row r="250">
          <cell r="A250">
            <v>43392</v>
          </cell>
          <cell r="B250">
            <v>12.4</v>
          </cell>
          <cell r="C250">
            <v>30</v>
          </cell>
          <cell r="D250">
            <v>64.7</v>
          </cell>
          <cell r="G250">
            <v>0.3</v>
          </cell>
          <cell r="H250">
            <v>8.6</v>
          </cell>
          <cell r="I250">
            <v>8.6999999999999993</v>
          </cell>
          <cell r="J250">
            <v>23.5</v>
          </cell>
          <cell r="K250">
            <v>3.5</v>
          </cell>
          <cell r="L250">
            <v>2.9</v>
          </cell>
          <cell r="M250">
            <v>9.9</v>
          </cell>
        </row>
        <row r="251">
          <cell r="A251">
            <v>43399</v>
          </cell>
          <cell r="B251">
            <v>14.9</v>
          </cell>
          <cell r="C251">
            <v>34</v>
          </cell>
          <cell r="D251">
            <v>45.6</v>
          </cell>
          <cell r="G251">
            <v>0.2</v>
          </cell>
          <cell r="H251">
            <v>9.3000000000000007</v>
          </cell>
          <cell r="I251">
            <v>9.3000000000000007</v>
          </cell>
          <cell r="J251">
            <v>23.5</v>
          </cell>
          <cell r="K251">
            <v>5.0999999999999996</v>
          </cell>
          <cell r="L251">
            <v>3.9</v>
          </cell>
          <cell r="M251">
            <v>11.1</v>
          </cell>
        </row>
        <row r="252">
          <cell r="A252">
            <v>43406</v>
          </cell>
          <cell r="B252">
            <v>44.7</v>
          </cell>
          <cell r="C252">
            <v>24.4</v>
          </cell>
          <cell r="D252">
            <v>65.900000000000006</v>
          </cell>
          <cell r="G252">
            <v>0.2</v>
          </cell>
          <cell r="H252">
            <v>0</v>
          </cell>
          <cell r="I252">
            <v>7.6</v>
          </cell>
          <cell r="J252">
            <v>17.399999999999999</v>
          </cell>
          <cell r="K252">
            <v>0</v>
          </cell>
          <cell r="L252">
            <v>3.4</v>
          </cell>
          <cell r="M252">
            <v>7.7</v>
          </cell>
        </row>
        <row r="253">
          <cell r="A253">
            <v>43413</v>
          </cell>
          <cell r="B253">
            <v>26.6</v>
          </cell>
          <cell r="C253">
            <v>26.3</v>
          </cell>
          <cell r="D253">
            <v>66.2</v>
          </cell>
          <cell r="G253">
            <v>0</v>
          </cell>
          <cell r="H253">
            <v>1.3</v>
          </cell>
          <cell r="I253">
            <v>4.0999999999999996</v>
          </cell>
          <cell r="J253">
            <v>14.6</v>
          </cell>
          <cell r="K253">
            <v>7.2</v>
          </cell>
          <cell r="L253">
            <v>4.3</v>
          </cell>
          <cell r="M253">
            <v>10.6</v>
          </cell>
        </row>
        <row r="254">
          <cell r="A254">
            <v>43420</v>
          </cell>
          <cell r="B254">
            <v>46.9</v>
          </cell>
          <cell r="C254">
            <v>24.5</v>
          </cell>
          <cell r="D254">
            <v>88.6</v>
          </cell>
          <cell r="G254">
            <v>0</v>
          </cell>
          <cell r="H254">
            <v>6.3</v>
          </cell>
          <cell r="I254">
            <v>8</v>
          </cell>
          <cell r="J254">
            <v>12.9</v>
          </cell>
          <cell r="K254">
            <v>5</v>
          </cell>
          <cell r="L254">
            <v>4.8</v>
          </cell>
          <cell r="M254">
            <v>10.8</v>
          </cell>
        </row>
        <row r="255">
          <cell r="A255">
            <v>43427</v>
          </cell>
          <cell r="B255">
            <v>24.6</v>
          </cell>
          <cell r="C255">
            <v>28.3</v>
          </cell>
          <cell r="D255">
            <v>84.9</v>
          </cell>
          <cell r="G255">
            <v>0</v>
          </cell>
          <cell r="H255">
            <v>12.1</v>
          </cell>
          <cell r="I255">
            <v>7</v>
          </cell>
          <cell r="J255">
            <v>18</v>
          </cell>
          <cell r="K255">
            <v>6.6</v>
          </cell>
          <cell r="L255">
            <v>3.4</v>
          </cell>
          <cell r="M255">
            <v>14</v>
          </cell>
        </row>
        <row r="256">
          <cell r="A256">
            <v>43434</v>
          </cell>
          <cell r="B256">
            <v>20.399999999999999</v>
          </cell>
          <cell r="C256">
            <v>25.7</v>
          </cell>
          <cell r="D256">
            <v>79.599999999999994</v>
          </cell>
          <cell r="G256">
            <v>5</v>
          </cell>
          <cell r="H256">
            <v>4.8</v>
          </cell>
          <cell r="I256">
            <v>6.4</v>
          </cell>
          <cell r="J256">
            <v>16.399999999999999</v>
          </cell>
          <cell r="K256">
            <v>0</v>
          </cell>
          <cell r="L256">
            <v>3</v>
          </cell>
          <cell r="M256">
            <v>11</v>
          </cell>
        </row>
        <row r="257">
          <cell r="A257">
            <v>43441</v>
          </cell>
          <cell r="B257">
            <v>39.1</v>
          </cell>
          <cell r="C257">
            <v>29.5</v>
          </cell>
          <cell r="D257">
            <v>89.2</v>
          </cell>
          <cell r="G257">
            <v>4.4000000000000004</v>
          </cell>
          <cell r="H257">
            <v>11.8</v>
          </cell>
          <cell r="I257">
            <v>6.2</v>
          </cell>
          <cell r="J257">
            <v>22</v>
          </cell>
          <cell r="K257">
            <v>0</v>
          </cell>
          <cell r="L257">
            <v>3.9</v>
          </cell>
          <cell r="M257">
            <v>7.1</v>
          </cell>
        </row>
        <row r="258">
          <cell r="A258">
            <v>43448</v>
          </cell>
          <cell r="B258">
            <v>5.9</v>
          </cell>
          <cell r="C258">
            <v>25.2</v>
          </cell>
          <cell r="D258">
            <v>69.900000000000006</v>
          </cell>
          <cell r="G258">
            <v>4</v>
          </cell>
          <cell r="H258">
            <v>12.1</v>
          </cell>
          <cell r="I258">
            <v>4.4000000000000004</v>
          </cell>
          <cell r="J258">
            <v>29.7</v>
          </cell>
          <cell r="K258">
            <v>5.0999999999999996</v>
          </cell>
          <cell r="L258">
            <v>3.8</v>
          </cell>
          <cell r="M258">
            <v>8.4</v>
          </cell>
        </row>
        <row r="259">
          <cell r="A259">
            <v>43455</v>
          </cell>
          <cell r="B259">
            <v>43.8</v>
          </cell>
          <cell r="C259">
            <v>29.5</v>
          </cell>
          <cell r="D259">
            <v>84.2</v>
          </cell>
          <cell r="G259">
            <v>3.3</v>
          </cell>
          <cell r="H259">
            <v>0</v>
          </cell>
          <cell r="I259">
            <v>10</v>
          </cell>
          <cell r="J259">
            <v>19.7</v>
          </cell>
          <cell r="K259">
            <v>8.6999999999999993</v>
          </cell>
          <cell r="L259">
            <v>4</v>
          </cell>
          <cell r="M259">
            <v>13.1</v>
          </cell>
        </row>
        <row r="260">
          <cell r="A260">
            <v>43462</v>
          </cell>
          <cell r="B260">
            <v>21</v>
          </cell>
          <cell r="C260">
            <v>28.8</v>
          </cell>
          <cell r="D260">
            <v>76.400000000000006</v>
          </cell>
          <cell r="G260">
            <v>8.1</v>
          </cell>
          <cell r="H260">
            <v>5.0999999999999996</v>
          </cell>
          <cell r="I260">
            <v>6.2</v>
          </cell>
          <cell r="J260">
            <v>18.600000000000001</v>
          </cell>
          <cell r="K260">
            <v>4.3</v>
          </cell>
          <cell r="L260">
            <v>5.4</v>
          </cell>
          <cell r="M260">
            <v>12</v>
          </cell>
        </row>
        <row r="261">
          <cell r="A261">
            <v>43469</v>
          </cell>
          <cell r="B261">
            <v>33.299999999999997</v>
          </cell>
          <cell r="C261">
            <v>28.2</v>
          </cell>
          <cell r="D261">
            <v>81.5</v>
          </cell>
          <cell r="G261">
            <v>8.5</v>
          </cell>
          <cell r="H261">
            <v>6.4</v>
          </cell>
          <cell r="I261">
            <v>5.4</v>
          </cell>
          <cell r="J261">
            <v>19.2</v>
          </cell>
          <cell r="K261">
            <v>5.0999999999999996</v>
          </cell>
          <cell r="L261">
            <v>4.3</v>
          </cell>
          <cell r="M261">
            <v>12.8</v>
          </cell>
        </row>
        <row r="262">
          <cell r="A262">
            <v>43476</v>
          </cell>
          <cell r="B262">
            <v>9.6999999999999993</v>
          </cell>
          <cell r="C262">
            <v>30.1</v>
          </cell>
          <cell r="D262">
            <v>61.1</v>
          </cell>
          <cell r="G262">
            <v>6.4</v>
          </cell>
          <cell r="H262">
            <v>9.8000000000000007</v>
          </cell>
          <cell r="I262">
            <v>9.1999999999999993</v>
          </cell>
          <cell r="J262">
            <v>19.8</v>
          </cell>
          <cell r="K262">
            <v>4.9000000000000004</v>
          </cell>
          <cell r="L262">
            <v>4.3</v>
          </cell>
          <cell r="M262">
            <v>13.4</v>
          </cell>
        </row>
        <row r="263">
          <cell r="A263">
            <v>43483</v>
          </cell>
          <cell r="B263">
            <v>29.9</v>
          </cell>
          <cell r="C263">
            <v>36.200000000000003</v>
          </cell>
          <cell r="D263">
            <v>54.8</v>
          </cell>
          <cell r="G263">
            <v>3.6</v>
          </cell>
          <cell r="H263">
            <v>0</v>
          </cell>
          <cell r="I263">
            <v>10.1</v>
          </cell>
          <cell r="J263">
            <v>9.6999999999999993</v>
          </cell>
          <cell r="K263">
            <v>2.2000000000000002</v>
          </cell>
          <cell r="L263">
            <v>5</v>
          </cell>
          <cell r="M263">
            <v>10.6</v>
          </cell>
        </row>
        <row r="264">
          <cell r="A264">
            <v>43490</v>
          </cell>
          <cell r="B264">
            <v>40.5</v>
          </cell>
          <cell r="C264">
            <v>45.3</v>
          </cell>
          <cell r="D264">
            <v>50</v>
          </cell>
          <cell r="G264">
            <v>7.1</v>
          </cell>
          <cell r="H264">
            <v>10.4</v>
          </cell>
          <cell r="I264">
            <v>5.7</v>
          </cell>
          <cell r="J264">
            <v>14.4</v>
          </cell>
          <cell r="K264">
            <v>10</v>
          </cell>
          <cell r="L264">
            <v>5</v>
          </cell>
          <cell r="M264">
            <v>15.6</v>
          </cell>
        </row>
        <row r="265">
          <cell r="A265">
            <v>43497</v>
          </cell>
          <cell r="B265">
            <v>31.1</v>
          </cell>
          <cell r="C265">
            <v>25.3</v>
          </cell>
          <cell r="D265">
            <v>55.8</v>
          </cell>
          <cell r="G265">
            <v>5.6</v>
          </cell>
          <cell r="H265">
            <v>11.3</v>
          </cell>
          <cell r="I265">
            <v>6.4</v>
          </cell>
          <cell r="J265">
            <v>19.3</v>
          </cell>
          <cell r="K265">
            <v>5</v>
          </cell>
          <cell r="L265">
            <v>5.4</v>
          </cell>
          <cell r="M265">
            <v>15.2</v>
          </cell>
        </row>
        <row r="266">
          <cell r="A266">
            <v>43504</v>
          </cell>
          <cell r="B266">
            <v>36.9</v>
          </cell>
          <cell r="C266">
            <v>3</v>
          </cell>
          <cell r="D266">
            <v>89.7</v>
          </cell>
          <cell r="G266">
            <v>5.2</v>
          </cell>
          <cell r="H266">
            <v>0</v>
          </cell>
          <cell r="I266">
            <v>3.5</v>
          </cell>
          <cell r="J266">
            <v>15.8</v>
          </cell>
          <cell r="K266">
            <v>0</v>
          </cell>
          <cell r="L266">
            <v>0.7</v>
          </cell>
          <cell r="M266">
            <v>14.5</v>
          </cell>
        </row>
        <row r="267">
          <cell r="A267">
            <v>43511</v>
          </cell>
          <cell r="B267">
            <v>22</v>
          </cell>
          <cell r="C267">
            <v>9.6</v>
          </cell>
          <cell r="D267">
            <v>102.1</v>
          </cell>
          <cell r="G267">
            <v>4</v>
          </cell>
          <cell r="H267">
            <v>10.4</v>
          </cell>
          <cell r="I267">
            <v>5</v>
          </cell>
          <cell r="J267">
            <v>21.2</v>
          </cell>
          <cell r="K267">
            <v>0</v>
          </cell>
          <cell r="L267">
            <v>0.6</v>
          </cell>
          <cell r="M267">
            <v>13.9</v>
          </cell>
        </row>
        <row r="268">
          <cell r="A268">
            <v>43518</v>
          </cell>
          <cell r="B268">
            <v>25</v>
          </cell>
          <cell r="C268">
            <v>22.9</v>
          </cell>
          <cell r="D268">
            <v>104.2</v>
          </cell>
          <cell r="G268">
            <v>2.6</v>
          </cell>
          <cell r="H268">
            <v>17.5</v>
          </cell>
          <cell r="I268">
            <v>8.4</v>
          </cell>
          <cell r="J268">
            <v>30.3</v>
          </cell>
          <cell r="K268">
            <v>5.2</v>
          </cell>
          <cell r="L268">
            <v>4.5999999999999996</v>
          </cell>
          <cell r="M268">
            <v>14.5</v>
          </cell>
        </row>
        <row r="269">
          <cell r="A269">
            <v>43525</v>
          </cell>
          <cell r="B269">
            <v>23.8</v>
          </cell>
          <cell r="C269">
            <v>21.5</v>
          </cell>
          <cell r="D269">
            <v>106.5</v>
          </cell>
          <cell r="G269">
            <v>6.9</v>
          </cell>
          <cell r="H269">
            <v>4.9000000000000004</v>
          </cell>
          <cell r="I269">
            <v>8.1</v>
          </cell>
          <cell r="J269">
            <v>27.1</v>
          </cell>
          <cell r="K269">
            <v>4.8</v>
          </cell>
          <cell r="L269">
            <v>2.6</v>
          </cell>
          <cell r="M269">
            <v>16.7</v>
          </cell>
        </row>
        <row r="270">
          <cell r="A270">
            <v>43532</v>
          </cell>
          <cell r="B270">
            <v>8.3000000000000007</v>
          </cell>
          <cell r="C270">
            <v>15.2</v>
          </cell>
          <cell r="D270">
            <v>99.6</v>
          </cell>
          <cell r="G270">
            <v>6.5</v>
          </cell>
          <cell r="H270">
            <v>0</v>
          </cell>
          <cell r="I270">
            <v>7.5</v>
          </cell>
          <cell r="J270">
            <v>19.600000000000001</v>
          </cell>
          <cell r="K270">
            <v>0</v>
          </cell>
          <cell r="L270">
            <v>4.7</v>
          </cell>
          <cell r="M270">
            <v>12</v>
          </cell>
        </row>
        <row r="271">
          <cell r="A271">
            <v>43539</v>
          </cell>
          <cell r="B271">
            <v>31.7</v>
          </cell>
          <cell r="C271">
            <v>26.4</v>
          </cell>
          <cell r="D271">
            <v>104.9</v>
          </cell>
          <cell r="G271">
            <v>12.9</v>
          </cell>
          <cell r="H271">
            <v>10.8</v>
          </cell>
          <cell r="I271">
            <v>7.3</v>
          </cell>
          <cell r="J271">
            <v>23.1</v>
          </cell>
          <cell r="K271">
            <v>0</v>
          </cell>
          <cell r="L271">
            <v>3</v>
          </cell>
          <cell r="M271">
            <v>9</v>
          </cell>
        </row>
        <row r="272">
          <cell r="A272">
            <v>43546</v>
          </cell>
          <cell r="B272">
            <v>16.100000000000001</v>
          </cell>
          <cell r="C272">
            <v>24.4</v>
          </cell>
          <cell r="D272">
            <v>93.6</v>
          </cell>
          <cell r="G272">
            <v>10.199999999999999</v>
          </cell>
          <cell r="H272">
            <v>10</v>
          </cell>
          <cell r="I272">
            <v>7.3</v>
          </cell>
          <cell r="J272">
            <v>25.8</v>
          </cell>
          <cell r="K272">
            <v>0</v>
          </cell>
          <cell r="L272">
            <v>3.3</v>
          </cell>
          <cell r="M272">
            <v>5.7</v>
          </cell>
        </row>
        <row r="273">
          <cell r="A273">
            <v>43553</v>
          </cell>
          <cell r="B273">
            <v>17.899999999999999</v>
          </cell>
          <cell r="C273">
            <v>18.5</v>
          </cell>
          <cell r="D273">
            <v>93</v>
          </cell>
          <cell r="G273">
            <v>25.2</v>
          </cell>
          <cell r="H273">
            <v>3.1</v>
          </cell>
          <cell r="I273">
            <v>6.7</v>
          </cell>
          <cell r="J273">
            <v>22.2</v>
          </cell>
          <cell r="K273">
            <v>10</v>
          </cell>
          <cell r="L273">
            <v>3.3</v>
          </cell>
          <cell r="M273">
            <v>12.4</v>
          </cell>
        </row>
        <row r="274">
          <cell r="A274">
            <v>43560</v>
          </cell>
          <cell r="B274">
            <v>19.8</v>
          </cell>
          <cell r="C274">
            <v>21.8</v>
          </cell>
          <cell r="D274">
            <v>93</v>
          </cell>
          <cell r="G274">
            <v>33.200000000000003</v>
          </cell>
          <cell r="H274">
            <v>3.1</v>
          </cell>
          <cell r="I274">
            <v>7.3</v>
          </cell>
          <cell r="J274">
            <v>18</v>
          </cell>
          <cell r="K274">
            <v>5</v>
          </cell>
          <cell r="L274">
            <v>3.4</v>
          </cell>
          <cell r="M274">
            <v>14</v>
          </cell>
        </row>
        <row r="275">
          <cell r="A275">
            <v>43567</v>
          </cell>
          <cell r="B275">
            <v>23.2</v>
          </cell>
          <cell r="C275">
            <v>17.8</v>
          </cell>
          <cell r="D275">
            <v>98.4</v>
          </cell>
          <cell r="G275">
            <v>27.3</v>
          </cell>
          <cell r="H275">
            <v>11.3</v>
          </cell>
          <cell r="I275">
            <v>6</v>
          </cell>
          <cell r="J275">
            <v>23.3</v>
          </cell>
          <cell r="K275">
            <v>8</v>
          </cell>
          <cell r="L275">
            <v>3.1</v>
          </cell>
          <cell r="M275">
            <v>18.899999999999999</v>
          </cell>
        </row>
        <row r="276">
          <cell r="A276">
            <v>43574</v>
          </cell>
          <cell r="B276">
            <v>11.2</v>
          </cell>
          <cell r="C276">
            <v>16.600000000000001</v>
          </cell>
          <cell r="D276">
            <v>93</v>
          </cell>
          <cell r="G276">
            <v>28.2</v>
          </cell>
          <cell r="H276">
            <v>5.0999999999999996</v>
          </cell>
          <cell r="I276">
            <v>7.1</v>
          </cell>
          <cell r="J276">
            <v>21.3</v>
          </cell>
          <cell r="K276">
            <v>0</v>
          </cell>
          <cell r="L276">
            <v>3.1</v>
          </cell>
          <cell r="M276">
            <v>15.8</v>
          </cell>
        </row>
        <row r="277">
          <cell r="A277">
            <v>43581</v>
          </cell>
          <cell r="B277">
            <v>2.2000000000000002</v>
          </cell>
          <cell r="C277">
            <v>21.4</v>
          </cell>
          <cell r="D277">
            <v>73.8</v>
          </cell>
          <cell r="G277">
            <v>45.2</v>
          </cell>
          <cell r="H277">
            <v>0</v>
          </cell>
          <cell r="I277">
            <v>5.0999999999999996</v>
          </cell>
          <cell r="J277">
            <v>16.2</v>
          </cell>
          <cell r="K277">
            <v>2.8</v>
          </cell>
          <cell r="L277">
            <v>3.5</v>
          </cell>
          <cell r="M277">
            <v>15.1</v>
          </cell>
        </row>
        <row r="278">
          <cell r="A278">
            <v>43588</v>
          </cell>
          <cell r="B278">
            <v>7.2</v>
          </cell>
          <cell r="C278">
            <v>15.5</v>
          </cell>
          <cell r="D278">
            <v>65.5</v>
          </cell>
          <cell r="G278">
            <v>47.2</v>
          </cell>
          <cell r="H278">
            <v>15.6</v>
          </cell>
          <cell r="I278">
            <v>6</v>
          </cell>
          <cell r="J278">
            <v>31.5</v>
          </cell>
          <cell r="K278">
            <v>0</v>
          </cell>
          <cell r="L278">
            <v>4.0999999999999996</v>
          </cell>
          <cell r="M278">
            <v>12</v>
          </cell>
        </row>
        <row r="279">
          <cell r="A279">
            <v>43595</v>
          </cell>
          <cell r="B279">
            <v>8.9</v>
          </cell>
          <cell r="C279">
            <v>13.2</v>
          </cell>
          <cell r="D279">
            <v>61.2</v>
          </cell>
          <cell r="G279">
            <v>51.5</v>
          </cell>
          <cell r="H279">
            <v>0</v>
          </cell>
          <cell r="I279">
            <v>5.9</v>
          </cell>
          <cell r="J279">
            <v>25.6</v>
          </cell>
          <cell r="K279">
            <v>1</v>
          </cell>
          <cell r="L279">
            <v>3</v>
          </cell>
          <cell r="M279">
            <v>10</v>
          </cell>
        </row>
        <row r="280">
          <cell r="A280">
            <v>43602</v>
          </cell>
          <cell r="B280">
            <v>20.6</v>
          </cell>
          <cell r="C280">
            <v>17.600000000000001</v>
          </cell>
          <cell r="D280">
            <v>64.2</v>
          </cell>
          <cell r="G280">
            <v>43.2</v>
          </cell>
          <cell r="H280">
            <v>0</v>
          </cell>
          <cell r="I280">
            <v>6.9</v>
          </cell>
          <cell r="J280">
            <v>18.7</v>
          </cell>
          <cell r="K280">
            <v>5</v>
          </cell>
          <cell r="L280">
            <v>2.8</v>
          </cell>
          <cell r="M280">
            <v>12.2</v>
          </cell>
        </row>
        <row r="281">
          <cell r="A281">
            <v>43609</v>
          </cell>
          <cell r="B281">
            <v>21.6</v>
          </cell>
          <cell r="C281">
            <v>16</v>
          </cell>
          <cell r="D281">
            <v>69.8</v>
          </cell>
          <cell r="G281">
            <v>42</v>
          </cell>
          <cell r="H281">
            <v>0</v>
          </cell>
          <cell r="I281">
            <v>4.8</v>
          </cell>
          <cell r="J281">
            <v>13.9</v>
          </cell>
          <cell r="K281">
            <v>2</v>
          </cell>
          <cell r="L281">
            <v>2.5</v>
          </cell>
          <cell r="M281">
            <v>11.7</v>
          </cell>
        </row>
        <row r="282">
          <cell r="A282">
            <v>43616</v>
          </cell>
          <cell r="B282">
            <v>26.8</v>
          </cell>
          <cell r="C282">
            <v>15.7</v>
          </cell>
          <cell r="D282">
            <v>80.900000000000006</v>
          </cell>
          <cell r="G282">
            <v>41.5</v>
          </cell>
          <cell r="H282">
            <v>6.2</v>
          </cell>
          <cell r="I282">
            <v>3.2</v>
          </cell>
          <cell r="J282">
            <v>16.899999999999999</v>
          </cell>
          <cell r="K282">
            <v>5</v>
          </cell>
          <cell r="L282">
            <v>1.7</v>
          </cell>
          <cell r="M282">
            <v>15</v>
          </cell>
        </row>
        <row r="283">
          <cell r="A283">
            <v>43622</v>
          </cell>
          <cell r="B283">
            <v>8.3000000000000007</v>
          </cell>
          <cell r="C283">
            <v>13</v>
          </cell>
          <cell r="D283">
            <v>76.2</v>
          </cell>
          <cell r="G283">
            <v>40.799999999999997</v>
          </cell>
          <cell r="H283">
            <v>0</v>
          </cell>
          <cell r="I283">
            <v>3.1</v>
          </cell>
          <cell r="J283">
            <v>13.8</v>
          </cell>
          <cell r="K283">
            <v>5</v>
          </cell>
          <cell r="L283">
            <v>1.8</v>
          </cell>
          <cell r="M283">
            <v>18.2</v>
          </cell>
        </row>
        <row r="284">
          <cell r="A284">
            <v>43630</v>
          </cell>
          <cell r="B284">
            <v>29.1</v>
          </cell>
          <cell r="C284">
            <v>11.5</v>
          </cell>
          <cell r="D284">
            <v>93.8</v>
          </cell>
          <cell r="G284">
            <v>47.1</v>
          </cell>
          <cell r="H284">
            <v>0</v>
          </cell>
          <cell r="I284">
            <v>2.9</v>
          </cell>
          <cell r="J284">
            <v>10.9</v>
          </cell>
          <cell r="K284">
            <v>0</v>
          </cell>
          <cell r="L284">
            <v>1.4</v>
          </cell>
          <cell r="M284">
            <v>16.8</v>
          </cell>
        </row>
        <row r="285">
          <cell r="A285">
            <v>43637</v>
          </cell>
          <cell r="B285">
            <v>10.5</v>
          </cell>
          <cell r="C285">
            <v>14.6</v>
          </cell>
          <cell r="D285">
            <v>89.7</v>
          </cell>
          <cell r="G285">
            <v>37.6</v>
          </cell>
          <cell r="H285">
            <v>3</v>
          </cell>
          <cell r="I285">
            <v>1.8</v>
          </cell>
          <cell r="J285">
            <v>12.1</v>
          </cell>
          <cell r="K285">
            <v>0</v>
          </cell>
          <cell r="L285">
            <v>1.5</v>
          </cell>
          <cell r="M285">
            <v>15.3</v>
          </cell>
        </row>
        <row r="286">
          <cell r="A286">
            <v>43644</v>
          </cell>
          <cell r="B286">
            <v>2.2000000000000002</v>
          </cell>
          <cell r="C286">
            <v>11.1</v>
          </cell>
          <cell r="D286">
            <v>80.8</v>
          </cell>
          <cell r="G286">
            <v>37.1</v>
          </cell>
          <cell r="K286">
            <v>0</v>
          </cell>
          <cell r="L286">
            <v>1.3</v>
          </cell>
          <cell r="M286">
            <v>14</v>
          </cell>
        </row>
        <row r="287">
          <cell r="A287">
            <v>43651</v>
          </cell>
          <cell r="B287">
            <v>4.5999999999999996</v>
          </cell>
          <cell r="C287">
            <v>10.8</v>
          </cell>
          <cell r="D287">
            <v>74.599999999999994</v>
          </cell>
          <cell r="G287">
            <v>33.700000000000003</v>
          </cell>
          <cell r="H287">
            <v>5.0999999999999996</v>
          </cell>
          <cell r="I287">
            <v>3.1</v>
          </cell>
          <cell r="J287">
            <v>9.1</v>
          </cell>
          <cell r="K287">
            <v>1.8</v>
          </cell>
          <cell r="L287">
            <v>1.6</v>
          </cell>
          <cell r="M287">
            <v>14.2</v>
          </cell>
        </row>
        <row r="288">
          <cell r="A288">
            <v>43658</v>
          </cell>
          <cell r="B288">
            <v>1.9</v>
          </cell>
          <cell r="C288">
            <v>12.4</v>
          </cell>
          <cell r="D288">
            <v>64.099999999999994</v>
          </cell>
          <cell r="G288">
            <v>31.2</v>
          </cell>
          <cell r="H288">
            <v>3</v>
          </cell>
          <cell r="I288">
            <v>3.1</v>
          </cell>
          <cell r="J288">
            <v>9</v>
          </cell>
          <cell r="K288">
            <v>0</v>
          </cell>
          <cell r="L288">
            <v>2.1</v>
          </cell>
          <cell r="M288">
            <v>12.1</v>
          </cell>
        </row>
        <row r="289">
          <cell r="A289">
            <v>43665</v>
          </cell>
          <cell r="B289">
            <v>4.7</v>
          </cell>
          <cell r="C289">
            <v>12.9</v>
          </cell>
          <cell r="D289">
            <v>55.9</v>
          </cell>
          <cell r="G289">
            <v>29.4</v>
          </cell>
          <cell r="H289">
            <v>0</v>
          </cell>
          <cell r="I289">
            <v>2.2999999999999998</v>
          </cell>
          <cell r="J289">
            <v>6.7</v>
          </cell>
          <cell r="K289">
            <v>0</v>
          </cell>
          <cell r="L289">
            <v>2.6</v>
          </cell>
          <cell r="M289">
            <v>9.5</v>
          </cell>
        </row>
        <row r="290">
          <cell r="A290">
            <v>43672</v>
          </cell>
          <cell r="B290">
            <v>4.9000000000000004</v>
          </cell>
          <cell r="C290">
            <v>17.5</v>
          </cell>
          <cell r="D290">
            <v>43.3</v>
          </cell>
          <cell r="G290">
            <v>27.1</v>
          </cell>
          <cell r="H290">
            <v>5.2</v>
          </cell>
          <cell r="I290">
            <v>4.5999999999999996</v>
          </cell>
          <cell r="J290">
            <v>7.3</v>
          </cell>
          <cell r="K290">
            <v>0</v>
          </cell>
          <cell r="L290">
            <v>2.9</v>
          </cell>
          <cell r="M290">
            <v>6.6</v>
          </cell>
        </row>
        <row r="291">
          <cell r="A291">
            <v>43679</v>
          </cell>
          <cell r="B291">
            <v>4.7</v>
          </cell>
          <cell r="C291">
            <v>12.6</v>
          </cell>
          <cell r="D291">
            <v>35.4</v>
          </cell>
          <cell r="G291">
            <v>23</v>
          </cell>
          <cell r="H291">
            <v>2.5</v>
          </cell>
          <cell r="I291">
            <v>3.7</v>
          </cell>
          <cell r="J291">
            <v>6.1</v>
          </cell>
          <cell r="K291">
            <v>0</v>
          </cell>
          <cell r="L291">
            <v>2.6</v>
          </cell>
          <cell r="M291">
            <v>4</v>
          </cell>
        </row>
        <row r="292">
          <cell r="A292">
            <v>43686</v>
          </cell>
          <cell r="B292">
            <v>6.9</v>
          </cell>
          <cell r="C292">
            <v>19.899999999999999</v>
          </cell>
          <cell r="D292">
            <v>22.4</v>
          </cell>
          <cell r="G292">
            <v>21.2</v>
          </cell>
          <cell r="H292">
            <v>10.199999999999999</v>
          </cell>
          <cell r="I292">
            <v>3.1</v>
          </cell>
          <cell r="J292">
            <v>13.2</v>
          </cell>
          <cell r="K292">
            <v>5.3</v>
          </cell>
          <cell r="L292">
            <v>2.2000000000000002</v>
          </cell>
          <cell r="M292">
            <v>7.1</v>
          </cell>
        </row>
        <row r="293">
          <cell r="A293">
            <v>43693</v>
          </cell>
          <cell r="B293">
            <v>5</v>
          </cell>
          <cell r="C293">
            <v>16.399999999999999</v>
          </cell>
          <cell r="D293">
            <v>11</v>
          </cell>
          <cell r="G293">
            <v>16</v>
          </cell>
          <cell r="H293">
            <v>0</v>
          </cell>
          <cell r="I293">
            <v>4.5</v>
          </cell>
          <cell r="J293">
            <v>8.6999999999999993</v>
          </cell>
          <cell r="K293">
            <v>1</v>
          </cell>
          <cell r="L293">
            <v>2.9</v>
          </cell>
          <cell r="M293">
            <v>5.2</v>
          </cell>
        </row>
        <row r="294">
          <cell r="A294">
            <v>43700</v>
          </cell>
          <cell r="B294">
            <v>21</v>
          </cell>
          <cell r="C294">
            <v>14.9</v>
          </cell>
          <cell r="D294">
            <v>17.100000000000001</v>
          </cell>
          <cell r="G294">
            <v>12</v>
          </cell>
          <cell r="H294">
            <v>4.9000000000000004</v>
          </cell>
          <cell r="I294">
            <v>4.0999999999999996</v>
          </cell>
          <cell r="J294">
            <v>9.5</v>
          </cell>
          <cell r="K294">
            <v>2.2000000000000002</v>
          </cell>
          <cell r="L294">
            <v>2.8</v>
          </cell>
          <cell r="M294">
            <v>4.5999999999999996</v>
          </cell>
        </row>
        <row r="295">
          <cell r="A295">
            <v>43707</v>
          </cell>
          <cell r="B295">
            <v>28.8</v>
          </cell>
          <cell r="C295">
            <v>16</v>
          </cell>
          <cell r="D295">
            <v>29.9</v>
          </cell>
          <cell r="G295">
            <v>7.9</v>
          </cell>
          <cell r="H295">
            <v>7.9</v>
          </cell>
          <cell r="I295">
            <v>6.3</v>
          </cell>
          <cell r="J295">
            <v>11.1</v>
          </cell>
        </row>
        <row r="296">
          <cell r="A296">
            <v>43714</v>
          </cell>
          <cell r="B296">
            <v>23.7</v>
          </cell>
          <cell r="C296">
            <v>20</v>
          </cell>
          <cell r="D296">
            <v>33.6</v>
          </cell>
          <cell r="G296">
            <v>5.9</v>
          </cell>
          <cell r="H296">
            <v>0</v>
          </cell>
          <cell r="I296">
            <v>4.5999999999999996</v>
          </cell>
          <cell r="J296">
            <v>6.5</v>
          </cell>
          <cell r="K296">
            <v>11</v>
          </cell>
          <cell r="L296">
            <v>2.6</v>
          </cell>
          <cell r="M296">
            <v>10.7</v>
          </cell>
        </row>
        <row r="297">
          <cell r="A297">
            <v>43728</v>
          </cell>
          <cell r="D297">
            <v>36.6</v>
          </cell>
          <cell r="G297">
            <v>2.5</v>
          </cell>
          <cell r="H297">
            <v>15.4</v>
          </cell>
          <cell r="I297">
            <v>4</v>
          </cell>
          <cell r="J297">
            <v>15.1</v>
          </cell>
          <cell r="K297">
            <v>0</v>
          </cell>
          <cell r="L297">
            <v>3</v>
          </cell>
          <cell r="M297">
            <v>4.5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6" sqref="D16"/>
    </sheetView>
  </sheetViews>
  <sheetFormatPr defaultRowHeight="13.5" x14ac:dyDescent="0.15"/>
  <cols>
    <col min="1" max="1" width="13.125" customWidth="1"/>
    <col min="2" max="2" width="11.875" customWidth="1"/>
    <col min="3" max="3" width="12.125" customWidth="1"/>
    <col min="4" max="4" width="13" customWidth="1"/>
  </cols>
  <sheetData>
    <row r="1" spans="1:4" ht="17.25" x14ac:dyDescent="0.15">
      <c r="A1" s="3" t="s">
        <v>49</v>
      </c>
      <c r="B1" s="3"/>
      <c r="C1" s="3"/>
      <c r="D1" s="3"/>
    </row>
    <row r="2" spans="1:4" ht="17.25" x14ac:dyDescent="0.15">
      <c r="A2" s="8" t="s">
        <v>50</v>
      </c>
      <c r="B2" s="10">
        <f>INDEX([1]salerate!$AP:$AP,COUNTA([1]salerate!$AP:$AP))</f>
        <v>43555</v>
      </c>
      <c r="C2" s="8" t="s">
        <v>51</v>
      </c>
      <c r="D2" s="8" t="s">
        <v>52</v>
      </c>
    </row>
    <row r="3" spans="1:4" ht="17.25" x14ac:dyDescent="0.15">
      <c r="A3" s="6" t="s">
        <v>53</v>
      </c>
      <c r="B3" s="11">
        <f>INDEX([1]salerate!$AQ:$AQ,COUNTA([1]salerate!$AP:$AP))</f>
        <v>0.9</v>
      </c>
      <c r="C3" s="11">
        <f>INDEX([1]salerate!$AI:$AI,COUNTA([1]salerate!$AP:$AP))</f>
        <v>0.9</v>
      </c>
      <c r="D3" s="12">
        <f>B3-C3</f>
        <v>0</v>
      </c>
    </row>
    <row r="4" spans="1:4" ht="17.25" x14ac:dyDescent="0.15">
      <c r="A4" s="6" t="s">
        <v>54</v>
      </c>
      <c r="B4" s="11">
        <f>INDEX([1]salerate!$AR:$AR,COUNTA([1]salerate!$AP:$AP))</f>
        <v>0.82</v>
      </c>
      <c r="C4" s="11">
        <f>INDEX([1]salerate!$AJ:$AJ,COUNTA([1]salerate!$AP:$AP))</f>
        <v>0.83</v>
      </c>
      <c r="D4" s="12">
        <f t="shared" ref="D4:D9" si="0">B4-C4</f>
        <v>-1.0000000000000009E-2</v>
      </c>
    </row>
    <row r="5" spans="1:4" ht="17.25" x14ac:dyDescent="0.15">
      <c r="A5" s="6" t="s">
        <v>55</v>
      </c>
      <c r="B5" s="11">
        <f>INDEX([1]salerate!$AS:$AS,COUNTA([1]salerate!$AP:$AP))</f>
        <v>0.92</v>
      </c>
      <c r="C5" s="11">
        <f>INDEX([1]salerate!$AK:$AK,COUNTA([1]salerate!$AP:$AP))</f>
        <v>0.94</v>
      </c>
      <c r="D5" s="12">
        <f t="shared" si="0"/>
        <v>-1.9999999999999907E-2</v>
      </c>
    </row>
    <row r="6" spans="1:4" ht="17.25" x14ac:dyDescent="0.15">
      <c r="A6" s="6" t="s">
        <v>56</v>
      </c>
      <c r="B6" s="11">
        <f>INDEX([1]salerate!$AT:$AT,COUNTA([1]salerate!$AP:$AP))</f>
        <v>0.87</v>
      </c>
      <c r="C6" s="11">
        <f>INDEX([1]salerate!$AL:$AL,COUNTA([1]salerate!$AP:$AP))</f>
        <v>0.82</v>
      </c>
      <c r="D6" s="12">
        <f t="shared" si="0"/>
        <v>5.0000000000000044E-2</v>
      </c>
    </row>
    <row r="7" spans="1:4" ht="17.25" x14ac:dyDescent="0.15">
      <c r="A7" s="6" t="s">
        <v>57</v>
      </c>
      <c r="B7" s="11">
        <f>INDEX([1]salerate!$AU:$AU,COUNTA([1]salerate!$AP:$AP))</f>
        <v>0.73</v>
      </c>
      <c r="C7" s="11">
        <f>INDEX([1]salerate!$AM:$AM,COUNTA([1]salerate!$AP:$AP))</f>
        <v>0.62</v>
      </c>
      <c r="D7" s="12">
        <f t="shared" si="0"/>
        <v>0.10999999999999999</v>
      </c>
    </row>
    <row r="8" spans="1:4" ht="17.25" x14ac:dyDescent="0.15">
      <c r="A8" s="6" t="s">
        <v>58</v>
      </c>
      <c r="B8" s="11">
        <f>INDEX([1]salerate!$AV:$AV,COUNTA([1]salerate!$AP:$AP))</f>
        <v>0.78</v>
      </c>
      <c r="C8" s="11">
        <f>INDEX([1]salerate!$AN:$AN,COUNTA([1]salerate!$AP:$AP))</f>
        <v>0.73</v>
      </c>
      <c r="D8" s="12">
        <f t="shared" si="0"/>
        <v>5.0000000000000044E-2</v>
      </c>
    </row>
    <row r="9" spans="1:4" ht="17.25" x14ac:dyDescent="0.15">
      <c r="A9" s="6" t="s">
        <v>59</v>
      </c>
      <c r="B9" s="11">
        <f>INDEX([1]salerate!$AW:$AW,COUNTA([1]salerate!$AP:$AP))</f>
        <v>0.76</v>
      </c>
      <c r="C9" s="11">
        <f>INDEX([1]salerate!$AO:$AO,COUNTA([1]salerate!$AP:$AP))</f>
        <v>0.7</v>
      </c>
      <c r="D9" s="12">
        <f t="shared" si="0"/>
        <v>6.0000000000000053E-2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sqref="A1:F12"/>
    </sheetView>
  </sheetViews>
  <sheetFormatPr defaultRowHeight="13.5" x14ac:dyDescent="0.15"/>
  <cols>
    <col min="1" max="1" width="10.5" customWidth="1"/>
    <col min="2" max="2" width="13.5" customWidth="1"/>
    <col min="3" max="3" width="10.125" customWidth="1"/>
    <col min="4" max="4" width="11.5" customWidth="1"/>
    <col min="5" max="5" width="13.625" customWidth="1"/>
    <col min="6" max="6" width="11" customWidth="1"/>
    <col min="9" max="9" width="10.5" bestFit="1" customWidth="1"/>
  </cols>
  <sheetData>
    <row r="1" spans="1:6" ht="17.25" x14ac:dyDescent="0.15">
      <c r="A1" s="4" t="s">
        <v>9</v>
      </c>
      <c r="B1" s="4" t="s">
        <v>12</v>
      </c>
      <c r="C1" s="5" t="s">
        <v>10</v>
      </c>
      <c r="D1" s="4" t="s">
        <v>11</v>
      </c>
      <c r="E1" s="4" t="s">
        <v>12</v>
      </c>
      <c r="F1" s="4" t="s">
        <v>10</v>
      </c>
    </row>
    <row r="2" spans="1:6" ht="17.25" x14ac:dyDescent="0.15">
      <c r="A2" s="99" t="s">
        <v>14</v>
      </c>
      <c r="B2" s="6" t="s">
        <v>19</v>
      </c>
      <c r="C2" s="6">
        <f>INDEX([2]feedfactory!$B:$B,COUNTA([2]feedfactory!$A:$A))</f>
        <v>45</v>
      </c>
      <c r="D2" s="99" t="s">
        <v>17</v>
      </c>
      <c r="E2" s="6" t="s">
        <v>19</v>
      </c>
      <c r="F2" s="6">
        <f>INDEX([2]feedfactory!$J:$J,COUNTA([2]feedfactory!$A:$A))</f>
        <v>40</v>
      </c>
    </row>
    <row r="3" spans="1:6" ht="17.25" x14ac:dyDescent="0.15">
      <c r="A3" s="100"/>
      <c r="B3" s="6" t="s">
        <v>20</v>
      </c>
      <c r="C3" s="6">
        <f>INDEX([2]feedfactory!$C:$C,COUNTA([2]feedfactory!$A:$A))</f>
        <v>40</v>
      </c>
      <c r="D3" s="100"/>
      <c r="E3" s="6" t="s">
        <v>21</v>
      </c>
      <c r="F3" s="6">
        <f>INDEX([2]feedfactory!$K:$K,COUNTA([2]feedfactory!$A:$A))</f>
        <v>40</v>
      </c>
    </row>
    <row r="4" spans="1:6" ht="17.25" x14ac:dyDescent="0.15">
      <c r="A4" s="100"/>
      <c r="B4" s="6" t="s">
        <v>21</v>
      </c>
      <c r="C4" s="6">
        <f>INDEX([2]feedfactory!$D:$D,COUNTA([2]feedfactory!$A:$A))</f>
        <v>30</v>
      </c>
      <c r="D4" s="100"/>
      <c r="E4" s="6" t="s">
        <v>30</v>
      </c>
      <c r="F4" s="6">
        <f>INDEX([2]feedfactory!$L:$L,COUNTA([2]feedfactory!$A:$A))</f>
        <v>35</v>
      </c>
    </row>
    <row r="5" spans="1:6" ht="17.25" x14ac:dyDescent="0.15">
      <c r="A5" s="100"/>
      <c r="B5" s="6" t="s">
        <v>22</v>
      </c>
      <c r="C5" s="6">
        <f>INDEX([2]feedfactory!$E:$E,COUNTA([2]feedfactory!$A:$A))</f>
        <v>30</v>
      </c>
      <c r="D5" s="100"/>
      <c r="E5" s="6" t="s">
        <v>31</v>
      </c>
      <c r="F5" s="6">
        <f>INDEX([2]feedfactory!$M:$M,COUNTA([2]feedfactory!$A:$A))</f>
        <v>35</v>
      </c>
    </row>
    <row r="6" spans="1:6" ht="17.25" x14ac:dyDescent="0.15">
      <c r="A6" s="101"/>
      <c r="B6" s="6" t="s">
        <v>23</v>
      </c>
      <c r="C6" s="6">
        <f>INDEX([2]feedfactory!$F:$F,COUNTA([2]feedfactory!$A:$A))</f>
        <v>5</v>
      </c>
      <c r="D6" s="100"/>
      <c r="E6" s="6" t="s">
        <v>32</v>
      </c>
      <c r="F6" s="6">
        <f>INDEX([2]feedfactory!$N:$N,COUNTA([2]feedfactory!$A:$A))</f>
        <v>40</v>
      </c>
    </row>
    <row r="7" spans="1:6" ht="17.25" x14ac:dyDescent="0.15">
      <c r="A7" s="99" t="s">
        <v>15</v>
      </c>
      <c r="B7" s="6" t="s">
        <v>24</v>
      </c>
      <c r="C7" s="6">
        <f>INDEX([2]feedfactory!$U:$U,COUNTA([2]feedfactory!$A:$A))</f>
        <v>30</v>
      </c>
      <c r="D7" s="100"/>
      <c r="E7" s="6" t="s">
        <v>20</v>
      </c>
      <c r="F7" s="6">
        <f>INDEX([2]feedfactory!$O:$O,COUNTA([2]feedfactory!$A:$A))</f>
        <v>45</v>
      </c>
    </row>
    <row r="8" spans="1:6" ht="17.25" x14ac:dyDescent="0.15">
      <c r="A8" s="100"/>
      <c r="B8" s="6" t="s">
        <v>25</v>
      </c>
      <c r="C8" s="6">
        <f>INDEX([2]feedfactory!$V:$V,COUNTA([2]feedfactory!$A:$A))</f>
        <v>20</v>
      </c>
      <c r="D8" s="101"/>
      <c r="E8" s="6" t="s">
        <v>33</v>
      </c>
      <c r="F8" s="6">
        <f>INDEX([2]feedfactory!$P:$P,COUNTA([2]feedfactory!$A:$A))</f>
        <v>10</v>
      </c>
    </row>
    <row r="9" spans="1:6" ht="17.25" x14ac:dyDescent="0.15">
      <c r="A9" s="101"/>
      <c r="B9" s="6" t="s">
        <v>26</v>
      </c>
      <c r="C9" s="6">
        <f>INDEX([2]feedfactory!$W:$W,COUNTA([2]feedfactory!$A:$A))</f>
        <v>15</v>
      </c>
      <c r="D9" s="102" t="s">
        <v>18</v>
      </c>
      <c r="E9" s="6" t="s">
        <v>34</v>
      </c>
      <c r="F9" s="6">
        <f>INDEX([2]feedfactory!$Q:$Q,COUNTA([2]feedfactory!$A:$A))</f>
        <v>25</v>
      </c>
    </row>
    <row r="10" spans="1:6" ht="17.25" x14ac:dyDescent="0.15">
      <c r="A10" s="99" t="s">
        <v>16</v>
      </c>
      <c r="B10" s="6" t="s">
        <v>27</v>
      </c>
      <c r="C10" s="6">
        <f>INDEX([2]feedfactory!$G:$G,COUNTA([2]feedfactory!$A:$A))</f>
        <v>30</v>
      </c>
      <c r="D10" s="102"/>
      <c r="E10" s="6" t="s">
        <v>35</v>
      </c>
      <c r="F10" s="6">
        <f>INDEX([2]feedfactory!$R:$R,COUNTA([2]feedfactory!$A:$A))</f>
        <v>10</v>
      </c>
    </row>
    <row r="11" spans="1:6" ht="17.25" x14ac:dyDescent="0.15">
      <c r="A11" s="100"/>
      <c r="B11" s="6" t="s">
        <v>28</v>
      </c>
      <c r="C11" s="6">
        <f>INDEX([2]feedfactory!$H:$H,COUNTA([2]feedfactory!$A:$A))</f>
        <v>35</v>
      </c>
      <c r="D11" s="102"/>
      <c r="E11" s="6" t="s">
        <v>36</v>
      </c>
      <c r="F11" s="6">
        <f>INDEX([2]feedfactory!$S:$S,COUNTA([2]feedfactory!$A:$A))</f>
        <v>10</v>
      </c>
    </row>
    <row r="12" spans="1:6" ht="17.25" x14ac:dyDescent="0.15">
      <c r="A12" s="101"/>
      <c r="B12" s="6" t="s">
        <v>29</v>
      </c>
      <c r="C12" s="6">
        <f>INDEX([2]feedfactory!$I:$I,COUNTA([2]feedfactory!$A:$A))</f>
        <v>40</v>
      </c>
      <c r="D12" s="102"/>
      <c r="E12" s="6" t="s">
        <v>19</v>
      </c>
      <c r="F12" s="6">
        <f>INDEX([2]feedfactory!$T:$T,COUNTA([2]feedfactory!$A:$A))</f>
        <v>20</v>
      </c>
    </row>
    <row r="17" spans="9:9" x14ac:dyDescent="0.15">
      <c r="I17" s="24"/>
    </row>
  </sheetData>
  <mergeCells count="5">
    <mergeCell ref="A2:A6"/>
    <mergeCell ref="D2:D8"/>
    <mergeCell ref="A7:A9"/>
    <mergeCell ref="D9:D12"/>
    <mergeCell ref="A10:A1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7" workbookViewId="0">
      <selection activeCell="H15" sqref="H15"/>
    </sheetView>
  </sheetViews>
  <sheetFormatPr defaultRowHeight="13.5" x14ac:dyDescent="0.15"/>
  <cols>
    <col min="1" max="1" width="13" bestFit="1" customWidth="1"/>
  </cols>
  <sheetData>
    <row r="1" spans="1:8" x14ac:dyDescent="0.15">
      <c r="A1" t="s">
        <v>1</v>
      </c>
    </row>
    <row r="2" spans="1:8" ht="18" x14ac:dyDescent="0.15">
      <c r="A2" s="69">
        <f ca="1">TODAY()</f>
        <v>43728</v>
      </c>
      <c r="B2" s="70" t="s">
        <v>168</v>
      </c>
      <c r="C2" s="70" t="s">
        <v>169</v>
      </c>
      <c r="D2" s="70" t="s">
        <v>170</v>
      </c>
      <c r="E2" s="70" t="s">
        <v>171</v>
      </c>
      <c r="F2" s="70" t="s">
        <v>172</v>
      </c>
      <c r="G2" s="70" t="s">
        <v>173</v>
      </c>
      <c r="H2" s="70" t="s">
        <v>174</v>
      </c>
    </row>
    <row r="3" spans="1:8" ht="17.25" x14ac:dyDescent="0.15">
      <c r="A3" s="71" t="s">
        <v>175</v>
      </c>
      <c r="B3" s="7">
        <f>LOOKUP(2,1/([3]prices!T:T&lt;&gt;0),[3]prices!T:T)</f>
        <v>1770</v>
      </c>
      <c r="C3" s="7">
        <f>LOOKUP(2,1/([3]prices!Y:Y&lt;&gt;0),[3]prices!Y:Y)</f>
        <v>1820</v>
      </c>
      <c r="D3" s="7">
        <f>LOOKUP(2,1/([3]prices!AF:AF&lt;&gt;0),[3]prices!AF:AF)</f>
        <v>1740</v>
      </c>
      <c r="E3" s="7">
        <f>LOOKUP(2,1/([3]prices!AI:AI&lt;&gt;0),[3]prices!AI:AI)</f>
        <v>1830</v>
      </c>
      <c r="F3" s="7">
        <f>LOOKUP(2,1/([3]prices!AL:AL&lt;&gt;0),[3]prices!AL:AL)</f>
        <v>1860</v>
      </c>
      <c r="G3" s="7">
        <f>LOOKUP(2,1/([3]prices!AS:AS&lt;&gt;0),[3]prices!AS:AS)</f>
        <v>1900</v>
      </c>
      <c r="H3" s="7">
        <f>LOOKUP(2,1/([3]prices!AV:AV&lt;&gt;0),[3]prices!AV:AV)</f>
        <v>1860</v>
      </c>
    </row>
    <row r="4" spans="1:8" ht="17.25" x14ac:dyDescent="0.15">
      <c r="A4" s="72" t="s">
        <v>176</v>
      </c>
      <c r="B4" s="73" t="s">
        <v>177</v>
      </c>
      <c r="C4" s="73" t="s">
        <v>178</v>
      </c>
      <c r="D4" s="73" t="s">
        <v>89</v>
      </c>
      <c r="E4" s="73" t="s">
        <v>86</v>
      </c>
      <c r="F4" s="73" t="s">
        <v>179</v>
      </c>
      <c r="G4" s="73" t="s">
        <v>93</v>
      </c>
      <c r="H4" s="73" t="s">
        <v>180</v>
      </c>
    </row>
    <row r="5" spans="1:8" ht="17.25" x14ac:dyDescent="0.15">
      <c r="A5" s="72" t="s">
        <v>181</v>
      </c>
      <c r="B5" s="73">
        <f>LOOKUP(2,1/([3]prices!V:V&lt;&gt;0),[3]prices!V:V)</f>
        <v>1610</v>
      </c>
      <c r="C5" s="73" t="str">
        <f>LOOKUP(2,1/([3]prices!AA:AA&lt;&gt;0),[3]prices!AA:AA)</f>
        <v>停收</v>
      </c>
      <c r="D5" s="73" t="str">
        <f>LOOKUP(2,1/([3]prices!AH:AH&lt;&gt;0),[3]prices!AH:AH)</f>
        <v>停收</v>
      </c>
      <c r="E5" s="73">
        <f>LOOKUP(2,1/([3]prices!AK:AK&lt;&gt;0),[3]prices!AK:AK)</f>
        <v>1760</v>
      </c>
      <c r="F5" s="73">
        <f>LOOKUP(2,1/([3]prices!AO:AO&lt;&gt;0),[3]prices!AO:AO)</f>
        <v>1770</v>
      </c>
      <c r="G5" s="73">
        <f>LOOKUP(2,1/([3]prices!AT:AT&lt;&gt;0),[3]prices!AT:AT)</f>
        <v>1800</v>
      </c>
      <c r="H5" s="73">
        <f>LOOKUP(2,1/([3]prices!AW:AW&lt;&gt;0),[3]prices!AW:AW)</f>
        <v>1840</v>
      </c>
    </row>
    <row r="6" spans="1:8" ht="17.25" x14ac:dyDescent="0.15">
      <c r="A6" s="7" t="s">
        <v>182</v>
      </c>
      <c r="B6" s="7">
        <f>LOOKUP(2,1/([3]prices!U:U&lt;&gt;0),[3]prices!U:U)</f>
        <v>190</v>
      </c>
      <c r="C6" s="7">
        <f>LOOKUP(2,1/([3]prices!Z:Z&lt;&gt;0),[3]prices!Z:Z)</f>
        <v>130</v>
      </c>
      <c r="D6" s="7">
        <f>C6+120</f>
        <v>250</v>
      </c>
      <c r="E6" s="7">
        <f>LOOKUP(2,1/([3]prices!AJ:AJ&lt;&gt;0),[3]prices!AJ:AJ)</f>
        <v>110</v>
      </c>
      <c r="F6" s="7">
        <f>C6-25</f>
        <v>105</v>
      </c>
      <c r="G6" s="7">
        <f>F6-75</f>
        <v>30</v>
      </c>
      <c r="H6" s="7">
        <v>70</v>
      </c>
    </row>
    <row r="7" spans="1:8" ht="17.25" x14ac:dyDescent="0.15">
      <c r="A7" s="7" t="s">
        <v>94</v>
      </c>
      <c r="B7" s="7">
        <f>B3+B6</f>
        <v>1960</v>
      </c>
      <c r="C7" s="7">
        <f t="shared" ref="C7:H7" si="0">C3+C6</f>
        <v>1950</v>
      </c>
      <c r="D7" s="7">
        <f t="shared" si="0"/>
        <v>1990</v>
      </c>
      <c r="E7" s="7">
        <f t="shared" si="0"/>
        <v>1940</v>
      </c>
      <c r="F7" s="7">
        <f t="shared" si="0"/>
        <v>1965</v>
      </c>
      <c r="G7" s="7">
        <f t="shared" si="0"/>
        <v>1930</v>
      </c>
      <c r="H7" s="7">
        <f t="shared" si="0"/>
        <v>1930</v>
      </c>
    </row>
    <row r="8" spans="1:8" ht="17.25" x14ac:dyDescent="0.15">
      <c r="A8" s="7" t="s">
        <v>183</v>
      </c>
      <c r="B8" s="7">
        <f>LOOKUP(2,1/([3]prices!$B:$B&lt;&gt;0),[3]prices!$B:$B)</f>
        <v>1850</v>
      </c>
      <c r="C8" s="7">
        <f>LOOKUP(2,1/([3]prices!$B:$B&lt;&gt;0),[3]prices!$B:$B)</f>
        <v>1850</v>
      </c>
      <c r="D8" s="7">
        <f>LOOKUP(2,1/([3]prices!$D:$D&lt;&gt;0),[3]prices!$D:$D)</f>
        <v>1840</v>
      </c>
      <c r="E8" s="7">
        <f>LOOKUP(2,1/([3]prices!$B:$B&lt;&gt;0),[3]prices!$B:$B)</f>
        <v>1850</v>
      </c>
      <c r="F8" s="7">
        <f>LOOKUP(2,1/([3]prices!$D:$D&lt;&gt;0),[3]prices!$D:$D)</f>
        <v>1840</v>
      </c>
      <c r="G8" s="7">
        <f>LOOKUP(2,1/([3]prices!$D:$D&lt;&gt;0),[3]prices!$D:$D)</f>
        <v>1840</v>
      </c>
      <c r="H8" s="7">
        <f>LOOKUP(2,1/([3]prices!$B:$B&lt;&gt;0),[3]prices!$B:$B)</f>
        <v>1850</v>
      </c>
    </row>
    <row r="9" spans="1:8" ht="18" x14ac:dyDescent="0.15">
      <c r="A9" s="74" t="s">
        <v>184</v>
      </c>
      <c r="B9" s="75">
        <f>B8-B7</f>
        <v>-110</v>
      </c>
      <c r="C9" s="75">
        <f t="shared" ref="C9:H9" si="1">C8-C7</f>
        <v>-100</v>
      </c>
      <c r="D9" s="75">
        <f t="shared" si="1"/>
        <v>-150</v>
      </c>
      <c r="E9" s="75">
        <f t="shared" si="1"/>
        <v>-90</v>
      </c>
      <c r="F9" s="75">
        <f t="shared" si="1"/>
        <v>-125</v>
      </c>
      <c r="G9" s="75">
        <f t="shared" si="1"/>
        <v>-90</v>
      </c>
      <c r="H9" s="75">
        <f t="shared" si="1"/>
        <v>-80</v>
      </c>
    </row>
    <row r="11" spans="1:8" x14ac:dyDescent="0.15">
      <c r="A11" t="s">
        <v>0</v>
      </c>
    </row>
    <row r="12" spans="1:8" ht="17.25" x14ac:dyDescent="0.15">
      <c r="A12" s="8" t="s">
        <v>185</v>
      </c>
      <c r="B12" s="8" t="s">
        <v>53</v>
      </c>
      <c r="C12" s="8" t="s">
        <v>54</v>
      </c>
      <c r="D12" s="8" t="s">
        <v>186</v>
      </c>
      <c r="E12" s="8" t="s">
        <v>271</v>
      </c>
      <c r="F12" s="96" t="s">
        <v>272</v>
      </c>
    </row>
    <row r="13" spans="1:8" ht="17.25" x14ac:dyDescent="0.15">
      <c r="A13" s="7" t="s">
        <v>187</v>
      </c>
      <c r="B13" s="7">
        <v>1640</v>
      </c>
      <c r="C13" s="7">
        <v>1691</v>
      </c>
      <c r="D13" s="76">
        <v>1740</v>
      </c>
      <c r="E13" s="76">
        <v>1818</v>
      </c>
      <c r="F13" s="76">
        <v>1644</v>
      </c>
    </row>
    <row r="14" spans="1:8" ht="17.25" x14ac:dyDescent="0.15">
      <c r="A14" s="7" t="s">
        <v>188</v>
      </c>
      <c r="B14" s="7">
        <f>60+30+20+5+5+5</f>
        <v>125</v>
      </c>
      <c r="C14" s="95">
        <f t="shared" ref="C14:F14" si="2">60+30+20+5+5+5</f>
        <v>125</v>
      </c>
      <c r="D14" s="95">
        <f t="shared" si="2"/>
        <v>125</v>
      </c>
      <c r="E14" s="95">
        <f t="shared" si="2"/>
        <v>125</v>
      </c>
      <c r="F14" s="95">
        <f t="shared" si="2"/>
        <v>125</v>
      </c>
    </row>
    <row r="15" spans="1:8" ht="17.25" x14ac:dyDescent="0.15">
      <c r="A15" s="7" t="s">
        <v>189</v>
      </c>
      <c r="B15" s="7">
        <v>120</v>
      </c>
      <c r="C15" s="7">
        <v>75</v>
      </c>
      <c r="D15" s="7">
        <v>48</v>
      </c>
      <c r="E15" s="7">
        <v>62</v>
      </c>
      <c r="F15" s="95">
        <v>110</v>
      </c>
    </row>
    <row r="16" spans="1:8" ht="17.25" x14ac:dyDescent="0.15">
      <c r="A16" s="7" t="s">
        <v>94</v>
      </c>
      <c r="B16" s="7">
        <f>B13+B14+B15</f>
        <v>1885</v>
      </c>
      <c r="C16" s="7">
        <f t="shared" ref="C16:E16" si="3">C13+C14+C15</f>
        <v>1891</v>
      </c>
      <c r="D16" s="7">
        <f t="shared" si="3"/>
        <v>1913</v>
      </c>
      <c r="E16" s="7">
        <f t="shared" si="3"/>
        <v>2005</v>
      </c>
      <c r="F16" s="95">
        <f t="shared" ref="F16" si="4">F13+F14+F15</f>
        <v>1879</v>
      </c>
    </row>
    <row r="17" spans="1:6" ht="17.25" x14ac:dyDescent="0.15">
      <c r="A17" s="7" t="s">
        <v>190</v>
      </c>
      <c r="B17" s="7">
        <f>LOOKUP(2,1/([3]prices!$B:$B&lt;&gt;0),[3]prices!$B:$B)</f>
        <v>1850</v>
      </c>
      <c r="C17" s="7">
        <f>LOOKUP(2,1/([3]prices!$D:$D&lt;&gt;0),[3]prices!$D:$D)</f>
        <v>1840</v>
      </c>
      <c r="D17" s="7">
        <f>LOOKUP(2,1/([3]prices!$D:$D&lt;&gt;0),[3]prices!$D:$D)</f>
        <v>1840</v>
      </c>
      <c r="E17" s="7">
        <f>LOOKUP(2,1/([3]prices!$B:$B&lt;&gt;0),[3]prices!$B:$B)</f>
        <v>1850</v>
      </c>
      <c r="F17" s="95">
        <f>LOOKUP(2,1/([3]prices!$B:$B&lt;&gt;0),[3]prices!$B:$B)</f>
        <v>1850</v>
      </c>
    </row>
    <row r="18" spans="1:6" ht="18" x14ac:dyDescent="0.15">
      <c r="A18" s="74" t="s">
        <v>191</v>
      </c>
      <c r="B18" s="75">
        <f>B17-B16</f>
        <v>-35</v>
      </c>
      <c r="C18" s="75">
        <f t="shared" ref="C18:E18" si="5">C17-C16</f>
        <v>-51</v>
      </c>
      <c r="D18" s="75">
        <f t="shared" si="5"/>
        <v>-73</v>
      </c>
      <c r="E18" s="75">
        <f t="shared" si="5"/>
        <v>-155</v>
      </c>
      <c r="F18" s="75">
        <f t="shared" ref="F18" si="6">F17-F16</f>
        <v>-29</v>
      </c>
    </row>
  </sheetData>
  <phoneticPr fontId="2" type="noConversion"/>
  <pageMargins left="0.7" right="0.7" top="0.75" bottom="0.75" header="0.3" footer="0.3"/>
  <ignoredErrors>
    <ignoredError sqref="D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13" workbookViewId="0">
      <selection activeCell="L27" sqref="L27"/>
    </sheetView>
  </sheetViews>
  <sheetFormatPr defaultRowHeight="13.5" x14ac:dyDescent="0.15"/>
  <cols>
    <col min="1" max="1" width="11.5" bestFit="1" customWidth="1"/>
    <col min="2" max="2" width="10.125" customWidth="1"/>
    <col min="4" max="4" width="9" customWidth="1"/>
    <col min="11" max="11" width="10.5" bestFit="1" customWidth="1"/>
  </cols>
  <sheetData>
    <row r="1" spans="1:9" ht="17.25" x14ac:dyDescent="0.3">
      <c r="A1" s="10">
        <f ca="1">TODAY()</f>
        <v>43728</v>
      </c>
      <c r="B1" s="77" t="s">
        <v>192</v>
      </c>
      <c r="C1" s="8" t="s">
        <v>38</v>
      </c>
      <c r="D1" s="8" t="s">
        <v>193</v>
      </c>
      <c r="E1" s="103" t="s">
        <v>194</v>
      </c>
      <c r="F1" s="103"/>
      <c r="G1" s="8" t="s">
        <v>195</v>
      </c>
      <c r="H1" s="8" t="s">
        <v>193</v>
      </c>
      <c r="I1" s="8" t="s">
        <v>196</v>
      </c>
    </row>
    <row r="2" spans="1:9" ht="17.25" x14ac:dyDescent="0.3">
      <c r="A2" s="102" t="s">
        <v>197</v>
      </c>
      <c r="B2" s="78" t="s">
        <v>198</v>
      </c>
      <c r="C2" s="79">
        <f>LOOKUP(2,1/([3]prices!W:W&lt;&gt;0),[3]prices!W:W)</f>
        <v>1730</v>
      </c>
      <c r="D2" s="80">
        <f>INDEX([3]prices!W:W,COUNTA([3]prices!$A:$A)+1)-INDEX([3]prices!W:W,COUNTA([3]prices!$A:$A)-4)</f>
        <v>0</v>
      </c>
      <c r="E2" s="102" t="s">
        <v>125</v>
      </c>
      <c r="F2" s="83" t="s">
        <v>199</v>
      </c>
      <c r="G2" s="7">
        <f>LOOKUP(2,1/([3]prices!B:B&lt;&gt;0),[3]prices!B:B)</f>
        <v>1850</v>
      </c>
      <c r="H2" s="80">
        <f>INDEX([3]prices!B:B,COUNTA([3]prices!$A:$A)+1)-INDEX([3]prices!B:B,COUNTA([3]prices!$A:$A)-4)</f>
        <v>0</v>
      </c>
      <c r="I2" s="102"/>
    </row>
    <row r="3" spans="1:9" ht="17.25" x14ac:dyDescent="0.3">
      <c r="A3" s="102"/>
      <c r="B3" s="78" t="s">
        <v>83</v>
      </c>
      <c r="C3" s="79">
        <f>LOOKUP(2,1/([3]prices!V:V&lt;&gt;0),[3]prices!V:V)</f>
        <v>1610</v>
      </c>
      <c r="D3" s="80">
        <f>INDEX([3]prices!V:V,COUNTA([3]prices!$A:$A)+1)-INDEX([3]prices!V:V,COUNTA([3]prices!$A:$A)-4)</f>
        <v>0</v>
      </c>
      <c r="E3" s="102"/>
      <c r="F3" s="83" t="s">
        <v>200</v>
      </c>
      <c r="G3" s="80">
        <f>INDEX([3]prices!C:C,COUNTA([3]prices!$A:$A)+1)</f>
        <v>0</v>
      </c>
      <c r="H3" s="80"/>
      <c r="I3" s="102"/>
    </row>
    <row r="4" spans="1:9" ht="17.25" x14ac:dyDescent="0.3">
      <c r="A4" s="102"/>
      <c r="B4" s="78" t="s">
        <v>201</v>
      </c>
      <c r="C4" s="79">
        <f>LOOKUP(2,1/([3]prices!$AB:$AB&lt;&gt;0),[3]prices!$AB:$AB)</f>
        <v>1776</v>
      </c>
      <c r="D4" s="80">
        <f>INDEX([3]prices!AB:AB,COUNTA([3]prices!A:A)+1)-INDEX([3]prices!AB:AB,COUNTA([3]prices!A:A)-4)</f>
        <v>-10</v>
      </c>
      <c r="E4" s="102"/>
      <c r="F4" s="83" t="s">
        <v>257</v>
      </c>
      <c r="G4" s="7">
        <f>LOOKUP(2,1/([3]prices!D:D&lt;&gt;0),[3]prices!D:D)</f>
        <v>1840</v>
      </c>
      <c r="H4" s="80">
        <f>INDEX([3]prices!D:D,COUNTA([3]prices!$A:$A)+1)-INDEX([3]prices!D:D,COUNTA([3]prices!$A:$A)-4)</f>
        <v>0</v>
      </c>
      <c r="I4" s="102"/>
    </row>
    <row r="5" spans="1:9" ht="17.25" x14ac:dyDescent="0.3">
      <c r="A5" s="102"/>
      <c r="B5" s="78" t="s">
        <v>202</v>
      </c>
      <c r="C5" s="79">
        <f>LOOKUP(2,1/([3]prices!AC:AC&lt;&gt;0),[3]prices!AC:AC)</f>
        <v>1780</v>
      </c>
      <c r="D5" s="80">
        <f>INDEX([3]prices!AC:AC,COUNTA([3]prices!A:A)+1)-INDEX([3]prices!AC:AC,COUNTA([3]prices!A:A)-4)</f>
        <v>0</v>
      </c>
      <c r="E5" s="102"/>
      <c r="F5" s="83" t="s">
        <v>258</v>
      </c>
      <c r="G5" s="80">
        <f>INDEX([3]prices!E:E,COUNTA([3]prices!$A:$A)+1)</f>
        <v>0</v>
      </c>
      <c r="H5" s="80"/>
      <c r="I5" s="102"/>
    </row>
    <row r="6" spans="1:9" ht="17.25" x14ac:dyDescent="0.3">
      <c r="A6" s="102"/>
      <c r="B6" s="78" t="s">
        <v>203</v>
      </c>
      <c r="C6" s="79">
        <f>LOOKUP(2,1/([3]prices!AD:AD&lt;&gt;0),[3]prices!AD:AD)</f>
        <v>1760</v>
      </c>
      <c r="D6" s="80">
        <f>INDEX([3]prices!AD:AD,COUNTA([3]prices!A:A)+1)-INDEX([3]prices!AD:AD,COUNTA([3]prices!A:A)-4)</f>
        <v>-20</v>
      </c>
      <c r="E6" s="102"/>
      <c r="F6" s="84" t="s">
        <v>204</v>
      </c>
      <c r="G6" s="7">
        <f>LOOKUP(2,1/([3]prices!H:H&lt;&gt;0),[3]prices!H:H)</f>
        <v>1980</v>
      </c>
      <c r="H6" s="80">
        <f>INDEX([3]prices!H:H,COUNTA([3]prices!$A:$A)+1)-INDEX([3]prices!H:H,COUNTA([3]prices!$A:$A)-4)</f>
        <v>0</v>
      </c>
      <c r="I6" s="7"/>
    </row>
    <row r="7" spans="1:9" ht="17.25" x14ac:dyDescent="0.3">
      <c r="A7" s="102"/>
      <c r="B7" s="78" t="s">
        <v>205</v>
      </c>
      <c r="C7" s="79" t="str">
        <f>LOOKUP(2,1/([3]prices!AA:AA&lt;&gt;0),[3]prices!AA:AA)</f>
        <v>停收</v>
      </c>
      <c r="D7" s="80">
        <f>INDEX([3]prices!AA:AA,COUNTA([3]prices!A:A)+1)-INDEX([3]prices!AA:AA,COUNTA([3]prices!A:A)-2)</f>
        <v>0</v>
      </c>
      <c r="E7" s="102"/>
      <c r="F7" s="83" t="s">
        <v>206</v>
      </c>
      <c r="G7" s="7">
        <f>LOOKUP(2,1/([3]prices!L:L&lt;&gt;0),[3]prices!L:L)</f>
        <v>1990</v>
      </c>
      <c r="H7" s="80">
        <f>INDEX([3]prices!L:L,COUNTA([3]prices!$A:$A)+1)-INDEX([3]prices!L:L,COUNTA([3]prices!$A:$A)-4)</f>
        <v>0</v>
      </c>
      <c r="I7" s="7"/>
    </row>
    <row r="8" spans="1:9" ht="17.25" x14ac:dyDescent="0.3">
      <c r="A8" s="102"/>
      <c r="B8" s="78" t="s">
        <v>90</v>
      </c>
      <c r="C8" s="79">
        <f>LOOKUP(2,1/([3]prices!$X:$X&lt;&gt;0),[3]prices!$X:$X)</f>
        <v>1630</v>
      </c>
      <c r="D8" s="80">
        <f>INDEX([3]prices!X:X,COUNTA([3]prices!A:A)+1)-INDEX([3]prices!X:X,COUNTA([3]prices!A:A)-4)</f>
        <v>0</v>
      </c>
      <c r="E8" s="102"/>
      <c r="F8" s="83" t="s">
        <v>207</v>
      </c>
      <c r="G8" s="7">
        <f>LOOKUP(2,1/([3]prices!J:J&lt;&gt;0),[3]prices!J:J)</f>
        <v>1980</v>
      </c>
      <c r="H8" s="80">
        <f>INDEX([3]prices!J:J,COUNTA([3]prices!$A:$A)+1)-INDEX([3]prices!J:J,COUNTA([3]prices!$A:$A)-4)</f>
        <v>0</v>
      </c>
      <c r="I8" s="7"/>
    </row>
    <row r="9" spans="1:9" ht="17.25" x14ac:dyDescent="0.3">
      <c r="A9" s="102"/>
      <c r="B9" s="78" t="s">
        <v>91</v>
      </c>
      <c r="C9" s="79" t="str">
        <f>LOOKUP(2,1/([3]prices!AE:AE&lt;&gt;0),[3]prices!AE:AE)</f>
        <v>停收</v>
      </c>
      <c r="D9" s="80">
        <f>INDEX([3]prices!AE:AE,COUNTA([3]prices!A:A)+1)-INDEX([3]prices!AE:AE,COUNTA([3]prices!A:A)-2)</f>
        <v>0</v>
      </c>
      <c r="E9" s="102"/>
      <c r="F9" s="83" t="s">
        <v>208</v>
      </c>
      <c r="G9" s="7">
        <f>LOOKUP(2,1/([3]prices!N:N&lt;&gt;0),[3]prices!N:N)</f>
        <v>1950</v>
      </c>
      <c r="H9" s="80">
        <f>INDEX([3]prices!N:N,COUNTA([3]prices!$A:$A)+1)-INDEX([3]prices!N:N,COUNTA([3]prices!$A:$A)-4)</f>
        <v>0</v>
      </c>
      <c r="I9" s="7"/>
    </row>
    <row r="10" spans="1:9" ht="17.25" x14ac:dyDescent="0.3">
      <c r="A10" s="102"/>
      <c r="B10" s="78" t="s">
        <v>209</v>
      </c>
      <c r="C10" s="79" t="str">
        <f>LOOKUP(2,1/([3]prices!$AH:$AH&lt;&gt;0),[3]prices!$AH:$AH)</f>
        <v>停收</v>
      </c>
      <c r="D10" s="80">
        <f>INDEX([3]prices!AH:AH,COUNTA([3]prices!A:A)+1)-INDEX([3]prices!AH:AH,COUNTA([3]prices!A:A)-2)</f>
        <v>0</v>
      </c>
      <c r="E10" s="102" t="s">
        <v>210</v>
      </c>
      <c r="F10" s="83" t="s">
        <v>211</v>
      </c>
      <c r="G10" s="7">
        <f>LOOKUP(2,1/([3]prices!BL:BL&lt;&gt;0),[3]prices!BL:BL)</f>
        <v>2020</v>
      </c>
      <c r="H10" s="80">
        <f>INDEX([3]prices!BL:BL,COUNTA([3]prices!A:A)+1)-INDEX([3]prices!BL:BL,COUNTA([3]prices!A:A)-4)</f>
        <v>0</v>
      </c>
      <c r="I10" s="7"/>
    </row>
    <row r="11" spans="1:9" ht="17.25" x14ac:dyDescent="0.3">
      <c r="A11" s="102" t="s">
        <v>212</v>
      </c>
      <c r="B11" s="78" t="s">
        <v>213</v>
      </c>
      <c r="C11" s="79">
        <f>LOOKUP(2,1/([3]prices!AO:AO&lt;&gt;0),[3]prices!AO:AO)</f>
        <v>1770</v>
      </c>
      <c r="D11" s="80">
        <f>INDEX([3]prices!AO:AO,COUNTA([3]prices!A:A)+1)-INDEX([3]prices!AO:AO,COUNTA([3]prices!A:A)-4)</f>
        <v>0</v>
      </c>
      <c r="E11" s="102"/>
      <c r="F11" s="83" t="s">
        <v>214</v>
      </c>
      <c r="G11" s="7">
        <f>LOOKUP(2,1/([3]prices!BJ:BJ&lt;&gt;0),[3]prices!BJ:BJ)</f>
        <v>2030</v>
      </c>
      <c r="H11" s="80">
        <f>INDEX([3]prices!BJ:BJ,COUNTA([3]prices!A:A)+1)-INDEX([3]prices!BJ:BJ,COUNTA([3]prices!A:A)-4)</f>
        <v>-10</v>
      </c>
      <c r="I11" s="7"/>
    </row>
    <row r="12" spans="1:9" ht="17.25" x14ac:dyDescent="0.15">
      <c r="A12" s="102"/>
      <c r="B12" s="84" t="s">
        <v>215</v>
      </c>
      <c r="C12" s="79">
        <f>LOOKUP(2,1/([3]prices!AP:AP&lt;&gt;0),[3]prices!AP:AP)</f>
        <v>1810</v>
      </c>
      <c r="D12" s="80">
        <f>INDEX([3]prices!AP:AP,COUNTA([3]prices!A:A)+1)-INDEX([3]prices!AP:AP,COUNTA([3]prices!A:A)-4)</f>
        <v>0</v>
      </c>
      <c r="E12" s="102"/>
      <c r="F12" s="83" t="s">
        <v>216</v>
      </c>
      <c r="G12" s="7">
        <f>LOOKUP(2,1/([3]prices!BI:BI&lt;&gt;0),[3]prices!BI:BI)</f>
        <v>2180</v>
      </c>
      <c r="H12" s="80">
        <f>INDEX([3]prices!BI:BI,COUNTA([3]prices!A:A)+1)-INDEX([3]prices!BI:BI,COUNTA([3]prices!A:A)-4)</f>
        <v>0</v>
      </c>
      <c r="I12" s="7"/>
    </row>
    <row r="13" spans="1:9" ht="17.25" x14ac:dyDescent="0.15">
      <c r="A13" s="102"/>
      <c r="B13" s="84" t="s">
        <v>86</v>
      </c>
      <c r="C13" s="79">
        <f>LOOKUP(2,1/([3]prices!$AK:$AK&lt;&gt;0),[3]prices!$AK:$AK)</f>
        <v>1760</v>
      </c>
      <c r="D13" s="80">
        <f>INDEX([3]prices!AK:AK,COUNTA([3]prices!A:A)+1)-INDEX([3]prices!AK:AK,COUNTA([3]prices!A:A)-4)</f>
        <v>-10</v>
      </c>
      <c r="E13" s="102"/>
      <c r="F13" s="83" t="s">
        <v>217</v>
      </c>
      <c r="G13" s="7">
        <f>LOOKUP(2,1/([3]prices!BK:BK&lt;&gt;0),[3]prices!BK:BK)</f>
        <v>2010</v>
      </c>
      <c r="H13" s="80">
        <f>INDEX([3]prices!BK:BK,COUNTA([3]prices!A:A)+1)-INDEX([3]prices!BK:BK,COUNTA([3]prices!A:A)-4)</f>
        <v>-10</v>
      </c>
      <c r="I13" s="7"/>
    </row>
    <row r="14" spans="1:9" ht="17.25" x14ac:dyDescent="0.15">
      <c r="A14" s="102"/>
      <c r="B14" s="83" t="s">
        <v>218</v>
      </c>
      <c r="C14" s="7">
        <f>LOOKUP(2,1/([3]prices!AQ:AQ&lt;&gt;0),[3]prices!AQ:AQ)</f>
        <v>1780</v>
      </c>
      <c r="D14" s="80">
        <f>INDEX([3]prices!AQ:AQ,COUNTA([3]prices!A:A)+1)-INDEX([3]prices!AQ:AQ,COUNTA([3]prices!A:A)-4)</f>
        <v>0</v>
      </c>
      <c r="E14" s="85" t="s">
        <v>219</v>
      </c>
      <c r="F14" s="85" t="s">
        <v>220</v>
      </c>
      <c r="G14" s="85" t="s">
        <v>221</v>
      </c>
      <c r="H14" s="85" t="s">
        <v>222</v>
      </c>
      <c r="I14" s="85" t="s">
        <v>284</v>
      </c>
    </row>
    <row r="15" spans="1:9" ht="17.25" x14ac:dyDescent="0.15">
      <c r="A15" s="102"/>
      <c r="B15" s="83" t="s">
        <v>223</v>
      </c>
      <c r="C15" s="7">
        <f>LOOKUP(2,1/([3]prices!AR:AR&lt;&gt;0),[3]prices!AR:AR)</f>
        <v>1680</v>
      </c>
      <c r="D15" s="80">
        <f>INDEX([3]prices!AR:AR,COUNTA([3]prices!A:A)+1)-INDEX([3]prices!AR:AR,COUNTA([3]prices!A:A)-4)</f>
        <v>0</v>
      </c>
      <c r="E15" s="83" t="s">
        <v>224</v>
      </c>
      <c r="F15" s="7">
        <f>INDEX([4]Sheet1!$B:$B,COUNTA([4]Sheet1!$A:$A))</f>
        <v>13.3</v>
      </c>
      <c r="G15" s="7">
        <f>INDEX([4]Sheet1!$C:$C,COUNTA([4]Sheet1!$A:$A))</f>
        <v>26.4</v>
      </c>
      <c r="H15" s="7">
        <f>INDEX([4]Sheet1!$D:$D,COUNTA([4]Sheet1!$A:$A))</f>
        <v>61.6</v>
      </c>
      <c r="I15" s="7">
        <f>H15-INDEX([4]Sheet1!$D:$D,COUNTA([4]Sheet1!$A:$A)-1)</f>
        <v>-13.100000000000001</v>
      </c>
    </row>
    <row r="16" spans="1:9" ht="17.25" x14ac:dyDescent="0.15">
      <c r="A16" s="102"/>
      <c r="B16" s="83" t="s">
        <v>225</v>
      </c>
      <c r="C16" s="7">
        <f>LOOKUP(2,1/([3]prices!AN:AN&lt;&gt;0),[3]prices!AN:AN)</f>
        <v>1780</v>
      </c>
      <c r="D16" s="80">
        <f>INDEX([3]prices!AN:AN,COUNTA([3]prices!A:A)+1)-INDEX([3]prices!AN:AN,COUNTA([3]prices!A:A)-4)</f>
        <v>0</v>
      </c>
      <c r="E16" s="83" t="s">
        <v>226</v>
      </c>
      <c r="F16" s="7">
        <f>INDEX([4]Sheet1!$E:$E,COUNTA([4]Sheet1!$A:$A))</f>
        <v>4.7</v>
      </c>
      <c r="G16" s="7">
        <f>INDEX([4]Sheet1!$F:$F,COUNTA([4]Sheet1!$A:$A))</f>
        <v>9</v>
      </c>
      <c r="H16" s="7">
        <f>INDEX([4]Sheet1!$G:$G,COUNTA([4]Sheet1!$A:$A))</f>
        <v>81.7</v>
      </c>
      <c r="I16" s="7">
        <f>H16-INDEX([4]Sheet1!$G:$G,COUNTA([4]Sheet1!$A:$A)-1)</f>
        <v>-4.2999999999999972</v>
      </c>
    </row>
    <row r="17" spans="1:12" ht="17.25" x14ac:dyDescent="0.15">
      <c r="A17" s="102" t="s">
        <v>227</v>
      </c>
      <c r="B17" s="83" t="s">
        <v>228</v>
      </c>
      <c r="C17" s="7">
        <f>LOOKUP(2,1/([3]prices!AW:AW&lt;&gt;0),[3]prices!AW:AW)</f>
        <v>1840</v>
      </c>
      <c r="D17" s="80">
        <f>INDEX([3]prices!AW:AW,COUNTA([3]prices!A:A)+1)-INDEX([3]prices!AW:AW,COUNTA([3]prices!A:A)-4)</f>
        <v>0</v>
      </c>
      <c r="E17" s="83" t="s">
        <v>229</v>
      </c>
      <c r="F17" s="7">
        <f>INDEX([4]Sheet1!$H:$H,COUNTA([4]Sheet1!$A:$A))</f>
        <v>1</v>
      </c>
      <c r="G17" s="7">
        <f>INDEX([4]Sheet1!$I:$I,COUNTA([4]Sheet1!$A:$A))</f>
        <v>12.3</v>
      </c>
      <c r="H17" s="7">
        <f>INDEX([4]Sheet1!$J:$J,COUNTA([4]Sheet1!$A:$A))</f>
        <v>26.6</v>
      </c>
      <c r="I17" s="7">
        <f>H17-INDEX([4]Sheet1!$J:$J,COUNTA([4]Sheet1!$A:$A)-1)</f>
        <v>-11.299999999999997</v>
      </c>
    </row>
    <row r="18" spans="1:12" ht="17.25" x14ac:dyDescent="0.15">
      <c r="A18" s="102"/>
      <c r="B18" s="83" t="s">
        <v>230</v>
      </c>
      <c r="C18" s="7">
        <f>LOOKUP(2,1/([3]prices!AX:AX&lt;&gt;0),[3]prices!AX:AX)</f>
        <v>1740</v>
      </c>
      <c r="D18" s="80">
        <f>INDEX([3]prices!AX:AX,COUNTA([3]prices!A:A)+1)-INDEX([3]prices!AX:AX,COUNTA([3]prices!A:A)-4)</f>
        <v>0</v>
      </c>
      <c r="E18" s="83" t="s">
        <v>231</v>
      </c>
      <c r="F18" s="7">
        <f>INDEX([4]Sheet1!$K:$K,COUNTA([4]Sheet1!$A:$A))</f>
        <v>2.1</v>
      </c>
      <c r="G18" s="7">
        <f>INDEX([4]Sheet1!$L:$L,COUNTA([4]Sheet1!$A:$A))</f>
        <v>4.5999999999999996</v>
      </c>
      <c r="H18" s="7">
        <f>INDEX([4]Sheet1!$M:$M,COUNTA([4]Sheet1!$A:$A))</f>
        <v>10</v>
      </c>
      <c r="I18" s="7">
        <f>H18-INDEX([4]Sheet1!$M:$M,COUNTA([4]Sheet1!$A:$A)-1)</f>
        <v>-2.5</v>
      </c>
    </row>
    <row r="19" spans="1:12" ht="17.25" x14ac:dyDescent="0.15">
      <c r="A19" s="7" t="s">
        <v>186</v>
      </c>
      <c r="B19" s="83" t="s">
        <v>232</v>
      </c>
      <c r="C19" s="7">
        <f>LOOKUP(2,1/([3]prices!$AT:$AT&lt;&gt;0),[3]prices!$AT:$AT)</f>
        <v>1800</v>
      </c>
      <c r="D19" s="80">
        <f>INDEX([3]prices!AT:AT,COUNTA([3]prices!A:A)+1)-INDEX([3]prices!AT:AT,COUNTA([3]prices!A:A)-4)</f>
        <v>-40</v>
      </c>
      <c r="E19" s="83" t="s">
        <v>256</v>
      </c>
      <c r="F19" s="7">
        <f>INDEX([5]Sheet1!$B:$B,COUNTA([5]Sheet1!$A:$A))</f>
        <v>0</v>
      </c>
      <c r="G19" s="7">
        <f>INDEX([5]Sheet1!$C:$C,COUNTA([5]Sheet1!$A:$A))</f>
        <v>0</v>
      </c>
      <c r="H19" s="7">
        <f>INDEX([5]Sheet1!$D:$D,COUNTA([5]Sheet1!$A:$A))</f>
        <v>36.6</v>
      </c>
      <c r="I19" s="7">
        <f>H19-INDEX([5]Sheet1!$D:$D,COUNTA([5]Sheet1!$A:$A)-1)</f>
        <v>3</v>
      </c>
    </row>
    <row r="20" spans="1:12" ht="17.25" x14ac:dyDescent="0.15">
      <c r="A20" s="102" t="s">
        <v>57</v>
      </c>
      <c r="B20" s="83" t="s">
        <v>233</v>
      </c>
      <c r="C20" s="7">
        <f>LOOKUP(2,1/([3]prices!$AY:$AY&lt;&gt;0),[3]prices!$AY:$AY)</f>
        <v>1900</v>
      </c>
      <c r="D20" s="80">
        <f>INDEX([3]prices!AY:AY,COUNTA([3]prices!A:A)+1)-INDEX([3]prices!AY:AY,COUNTA([3]prices!A:A)-4)</f>
        <v>0</v>
      </c>
      <c r="E20" s="83" t="s">
        <v>234</v>
      </c>
      <c r="F20" s="97">
        <f>INDEX([5]Sheet1!$H:$H,COUNTA([5]Sheet1!$A:$A))</f>
        <v>15.4</v>
      </c>
      <c r="G20" s="97">
        <f>INDEX([5]Sheet1!$I:$I,COUNTA([5]Sheet1!$A:$A))</f>
        <v>4</v>
      </c>
      <c r="H20" s="97">
        <f>INDEX([5]Sheet1!$J:$J,COUNTA([5]Sheet1!$A:$A))</f>
        <v>15.1</v>
      </c>
      <c r="I20" s="97">
        <f>H20-INDEX([5]Sheet1!$J:$J,COUNTA([5]Sheet1!$A:$A)-1)</f>
        <v>8.6</v>
      </c>
      <c r="K20">
        <f>H19-I19</f>
        <v>33.6</v>
      </c>
    </row>
    <row r="21" spans="1:12" ht="17.25" x14ac:dyDescent="0.15">
      <c r="A21" s="102"/>
      <c r="B21" s="83" t="s">
        <v>235</v>
      </c>
      <c r="C21" s="7">
        <f>LOOKUP(2,1/([3]prices!$AZ:$AZ&lt;&gt;0),[3]prices!$AZ:$AZ)</f>
        <v>2040</v>
      </c>
      <c r="D21" s="80">
        <f>INDEX([3]prices!AZ:AZ,COUNTA([3]prices!A:A)+1)-INDEX([3]prices!AZ:AZ,COUNTA([3]prices!A:A)-4)</f>
        <v>0</v>
      </c>
      <c r="E21" s="83" t="s">
        <v>236</v>
      </c>
      <c r="F21" s="7">
        <f>INDEX([5]Sheet1!$K:$K,COUNTA([5]Sheet1!$A:$A))</f>
        <v>0</v>
      </c>
      <c r="G21" s="7">
        <f>INDEX([5]Sheet1!$L:$L,COUNTA([5]Sheet1!$A:$A))</f>
        <v>3</v>
      </c>
      <c r="H21" s="7">
        <f>INDEX([5]Sheet1!$M:$M,COUNTA([5]Sheet1!$A:$A))</f>
        <v>4.5</v>
      </c>
      <c r="I21" s="7">
        <f>H21-INDEX([5]Sheet1!$M:$M,COUNTA([5]Sheet1!$A:$A)-1)</f>
        <v>-6.1999999999999993</v>
      </c>
    </row>
    <row r="22" spans="1:12" ht="17.25" x14ac:dyDescent="0.15">
      <c r="A22" s="102" t="s">
        <v>237</v>
      </c>
      <c r="B22" s="83" t="s">
        <v>238</v>
      </c>
      <c r="C22" s="7">
        <f>LOOKUP(2,1/([3]prices!$BC:$BC&lt;&gt;0),[3]prices!$BC:$BC)</f>
        <v>2030</v>
      </c>
      <c r="D22" s="80">
        <f>INDEX([3]prices!BC:BC,COUNTA([3]prices!A:A)+1)-INDEX([3]prices!BC:BC,COUNTA([3]prices!A:A)-4)</f>
        <v>0</v>
      </c>
      <c r="E22" s="104" t="s">
        <v>239</v>
      </c>
      <c r="F22" s="104"/>
      <c r="G22" s="85" t="s">
        <v>240</v>
      </c>
      <c r="H22" s="85" t="s">
        <v>241</v>
      </c>
      <c r="I22" s="85" t="s">
        <v>52</v>
      </c>
    </row>
    <row r="23" spans="1:12" ht="17.25" x14ac:dyDescent="0.15">
      <c r="A23" s="102"/>
      <c r="B23" s="83" t="s">
        <v>242</v>
      </c>
      <c r="C23" s="7">
        <f>LOOKUP(2,1/([3]prices!$BD:$BD&lt;&gt;0),[3]prices!$BD:$BD)</f>
        <v>2070</v>
      </c>
      <c r="D23" s="80">
        <f>INDEX([3]prices!BD:BD,COUNTA([3]prices!A:A)+1)-INDEX([3]prices!BD:BD,COUNTA([3]prices!A:A)-4)</f>
        <v>-10</v>
      </c>
      <c r="E23" s="105" t="s">
        <v>243</v>
      </c>
      <c r="F23" s="105"/>
      <c r="G23" s="7">
        <f>SUM(H15:H18)</f>
        <v>179.9</v>
      </c>
      <c r="H23" s="7">
        <f>SUM(INDEX([4]Sheet1!$D:$D,K23)+INDEX([4]Sheet1!$G:$G,K23)+INDEX([4]Sheet1!$J:$J,K23)+INDEX([4]Sheet1!$M:$M,K23))</f>
        <v>337</v>
      </c>
      <c r="I23" s="81">
        <f>(G23-H23)/H23</f>
        <v>-0.46617210682492582</v>
      </c>
      <c r="K23" s="82">
        <f>COUNTA([4]Sheet1!$A:$A)-52</f>
        <v>244</v>
      </c>
    </row>
    <row r="24" spans="1:12" ht="17.25" x14ac:dyDescent="0.15">
      <c r="A24" s="102"/>
      <c r="B24" s="83" t="s">
        <v>106</v>
      </c>
      <c r="C24" s="7">
        <f>LOOKUP(2,1/([3]prices!$BE:$BE&lt;&gt;0),[3]prices!$BE:$BE)</f>
        <v>2060</v>
      </c>
      <c r="D24" s="80">
        <f>INDEX([3]prices!BE:BE,COUNTA([3]prices!A:A)+1)-INDEX([3]prices!BE:BE,COUNTA([3]prices!A:A)-4)</f>
        <v>-10</v>
      </c>
      <c r="E24" s="105" t="s">
        <v>255</v>
      </c>
      <c r="F24" s="105"/>
      <c r="G24" s="7">
        <f>SUM(INDEX([5]Sheet1!$D:$D,K24)+INDEX([5]Sheet1!$G:$G,K24))</f>
        <v>39.1</v>
      </c>
      <c r="H24" s="7">
        <f>SUM(INDEX([5]Sheet1!$D:$D,L24)+INDEX([5]Sheet1!$G:$G,L24))</f>
        <v>55.2</v>
      </c>
      <c r="I24" s="81">
        <f>(G24-H24)/H24</f>
        <v>-0.29166666666666669</v>
      </c>
      <c r="K24" s="82">
        <f>COUNTA([5]Sheet1!$A:$A)</f>
        <v>297</v>
      </c>
      <c r="L24">
        <f>K24-52</f>
        <v>245</v>
      </c>
    </row>
    <row r="25" spans="1:12" ht="17.25" x14ac:dyDescent="0.15">
      <c r="A25" s="102"/>
      <c r="B25" s="83" t="s">
        <v>244</v>
      </c>
      <c r="C25" s="7">
        <f>LOOKUP(2,1/([3]prices!BF:BF&lt;&gt;0),[3]prices!BF:BF)</f>
        <v>2020</v>
      </c>
      <c r="D25" s="80">
        <f>INDEX([3]prices!BF:BF,COUNTA([3]prices!A:A)+1)-INDEX([3]prices!BF:BF,COUNTA([3]prices!A:A)-4)</f>
        <v>30</v>
      </c>
      <c r="E25" s="85" t="s">
        <v>245</v>
      </c>
      <c r="F25" s="85" t="s">
        <v>107</v>
      </c>
      <c r="G25" s="85" t="s">
        <v>246</v>
      </c>
      <c r="H25" s="85" t="s">
        <v>247</v>
      </c>
      <c r="I25" s="85" t="s">
        <v>248</v>
      </c>
    </row>
    <row r="26" spans="1:12" ht="17.25" x14ac:dyDescent="0.15">
      <c r="A26" s="102"/>
      <c r="B26" s="83" t="s">
        <v>249</v>
      </c>
      <c r="C26" s="7">
        <f>LOOKUP(2,1/([3]prices!BB:BB&lt;&gt;0),[3]prices!BB:BB)</f>
        <v>2060</v>
      </c>
      <c r="D26" s="80">
        <f>INDEX([3]prices!BB:BB,COUNTA([3]prices!A:A)+1)-INDEX([3]prices!BB:BB,COUNTA([3]prices!A:A)-4)</f>
        <v>6</v>
      </c>
      <c r="E26" s="84" t="s">
        <v>250</v>
      </c>
      <c r="F26" s="7">
        <f>LOOKUP(2,1/([3]prices!$H:$H&lt;&gt;0),[3]prices!$H:$H)</f>
        <v>1980</v>
      </c>
      <c r="G26" s="7">
        <f>LOOKUP(2,1/([3]prices!$P:$P&lt;&gt;0),[3]prices!$P:$P)</f>
        <v>52</v>
      </c>
      <c r="H26" s="43">
        <f>LOOKUP(2,1/([3]prices!$I:$I&lt;&gt;0),[3]prices!$I:$I)</f>
        <v>-12</v>
      </c>
      <c r="I26" s="80">
        <f>INDEX([3]prices!I:I,COUNTA([3]prices!$A:$A)+1)-INDEX([3]prices!I:I,COUNTA([3]prices!$A:$A)-4)</f>
        <v>0</v>
      </c>
    </row>
    <row r="27" spans="1:12" ht="17.25" x14ac:dyDescent="0.15">
      <c r="A27" s="102"/>
      <c r="B27" s="83" t="s">
        <v>104</v>
      </c>
      <c r="C27" s="7">
        <f>LOOKUP(2,1/([3]prices!BA:BA&lt;&gt;0),[3]prices!BA:BA)</f>
        <v>2040</v>
      </c>
      <c r="D27" s="80">
        <f>INDEX([3]prices!BA:BA,COUNTA([3]prices!A:A)+1)-INDEX([3]prices!BA:BA,COUNTA([3]prices!A:A)-4)</f>
        <v>-10</v>
      </c>
      <c r="E27" s="83" t="s">
        <v>251</v>
      </c>
      <c r="F27" s="7">
        <f>LOOKUP(2,1/([3]prices!$L:$L&lt;&gt;0),[3]prices!$L:$L)</f>
        <v>1990</v>
      </c>
      <c r="G27" s="7">
        <f>LOOKUP(2,1/([3]prices!$Q:$Q&lt;&gt;0),[3]prices!$Q:$Q)</f>
        <v>62</v>
      </c>
      <c r="H27" s="43">
        <f>LOOKUP(2,1/([3]prices!$M:$M&lt;&gt;0),[3]prices!$M:$M)</f>
        <v>-12</v>
      </c>
      <c r="I27" s="80">
        <f>INDEX([3]prices!M:M,COUNTA([3]prices!$A:$A)+1)-INDEX([3]prices!M:M,COUNTA([3]prices!$A:$A)-4)</f>
        <v>0</v>
      </c>
    </row>
    <row r="28" spans="1:12" ht="17.25" x14ac:dyDescent="0.15">
      <c r="A28" s="102"/>
      <c r="B28" s="83" t="s">
        <v>252</v>
      </c>
      <c r="C28" s="7">
        <f>LOOKUP(2,1/([3]prices!BG:BG&lt;&gt;0),[3]prices!BG:BG)</f>
        <v>2046</v>
      </c>
      <c r="D28" s="80">
        <f>INDEX([3]prices!BG:BG,COUNTA([3]prices!A:A)+1)-INDEX([3]prices!BG:BG,COUNTA([3]prices!A:A)-4)</f>
        <v>-14</v>
      </c>
      <c r="E28" s="83" t="s">
        <v>236</v>
      </c>
      <c r="F28" s="7">
        <f>LOOKUP(2,1/([3]prices!$J:$J&lt;&gt;0),[3]prices!$J:$J)</f>
        <v>1980</v>
      </c>
      <c r="G28" s="7">
        <f>LOOKUP(2,1/([3]prices!$R:$R&lt;&gt;0),[3]prices!$R:$R)</f>
        <v>51</v>
      </c>
      <c r="H28" s="43">
        <f>LOOKUP(2,1/([3]prices!$K:$K&lt;&gt;0),[3]prices!$K:$K)</f>
        <v>-11</v>
      </c>
      <c r="I28" s="80">
        <f>INDEX([3]prices!K:K,COUNTA([3]prices!$A:$A)+1)-INDEX([3]prices!K:K,COUNTA([3]prices!$A:$A)-4)</f>
        <v>0</v>
      </c>
    </row>
    <row r="29" spans="1:12" ht="17.25" x14ac:dyDescent="0.15">
      <c r="A29" s="102"/>
      <c r="B29" s="83" t="s">
        <v>253</v>
      </c>
      <c r="C29" s="7">
        <f>LOOKUP(2,1/([3]prices!BH:BH&lt;&gt;0),[3]prices!BH:BH)</f>
        <v>2040</v>
      </c>
      <c r="D29" s="80">
        <f>INDEX([3]prices!BH:BH,COUNTA([3]prices!A:A)+1)-INDEX([3]prices!BH:BH,COUNTA([3]prices!A:A)-4)</f>
        <v>-10</v>
      </c>
      <c r="E29" s="83" t="s">
        <v>254</v>
      </c>
      <c r="F29" s="7">
        <f>LOOKUP(2,1/([3]prices!$N:$N&lt;&gt;0),[3]prices!$N:$N)</f>
        <v>1950</v>
      </c>
      <c r="G29" s="7">
        <f>LOOKUP(2,1/([3]prices!$S:$S&lt;&gt;0),[3]prices!$S:$S)</f>
        <v>39</v>
      </c>
      <c r="H29" s="43">
        <f>LOOKUP(2,1/([3]prices!$O:$O&lt;&gt;0),[3]prices!$O:$O)</f>
        <v>-29</v>
      </c>
      <c r="I29" s="80">
        <f>INDEX([3]prices!O:O,COUNTA([3]prices!$A:$A)+1)-INDEX([3]prices!O:O,COUNTA([3]prices!$A:$A)-4)</f>
        <v>0</v>
      </c>
    </row>
  </sheetData>
  <mergeCells count="13">
    <mergeCell ref="A17:A18"/>
    <mergeCell ref="A20:A21"/>
    <mergeCell ref="A22:A29"/>
    <mergeCell ref="E22:F22"/>
    <mergeCell ref="E23:F23"/>
    <mergeCell ref="E24:F24"/>
    <mergeCell ref="E1:F1"/>
    <mergeCell ref="A2:A10"/>
    <mergeCell ref="E2:E9"/>
    <mergeCell ref="I2:I3"/>
    <mergeCell ref="I4:I5"/>
    <mergeCell ref="E10:E13"/>
    <mergeCell ref="A11:A16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defaultRowHeight="13.5" x14ac:dyDescent="0.15"/>
  <cols>
    <col min="1" max="1" width="16.375" customWidth="1"/>
    <col min="2" max="2" width="13.375" customWidth="1"/>
    <col min="3" max="3" width="14" customWidth="1"/>
    <col min="4" max="4" width="13.5" customWidth="1"/>
  </cols>
  <sheetData>
    <row r="1" spans="1:4" ht="17.25" x14ac:dyDescent="0.15">
      <c r="A1" s="8" t="s">
        <v>37</v>
      </c>
      <c r="B1" s="8" t="s">
        <v>38</v>
      </c>
      <c r="C1" s="8" t="s">
        <v>39</v>
      </c>
      <c r="D1" s="8" t="s">
        <v>40</v>
      </c>
    </row>
    <row r="2" spans="1:4" ht="17.25" x14ac:dyDescent="0.15">
      <c r="A2" s="6" t="s">
        <v>41</v>
      </c>
      <c r="B2" s="6">
        <v>3006.45</v>
      </c>
      <c r="C2" s="95">
        <v>3031.24</v>
      </c>
      <c r="D2" s="9">
        <f>(B2-C2)/C2</f>
        <v>-8.1781713094311124E-3</v>
      </c>
    </row>
    <row r="3" spans="1:4" ht="17.25" x14ac:dyDescent="0.15">
      <c r="A3" s="6" t="s">
        <v>42</v>
      </c>
      <c r="B3" s="6">
        <v>3003.16</v>
      </c>
      <c r="C3" s="95">
        <v>3007.39</v>
      </c>
      <c r="D3" s="9">
        <f t="shared" ref="D3:D9" si="0">(B3-C3)/C3</f>
        <v>-1.4065352348714396E-3</v>
      </c>
    </row>
    <row r="4" spans="1:4" ht="17.25" x14ac:dyDescent="0.15">
      <c r="A4" s="6" t="s">
        <v>43</v>
      </c>
      <c r="B4" s="6">
        <v>1.1055999999999999</v>
      </c>
      <c r="C4" s="95">
        <v>1.1071</v>
      </c>
      <c r="D4" s="9">
        <f t="shared" si="0"/>
        <v>-1.3548911570770996E-3</v>
      </c>
    </row>
    <row r="5" spans="1:4" ht="17.25" x14ac:dyDescent="0.15">
      <c r="A5" s="6" t="s">
        <v>44</v>
      </c>
      <c r="B5" s="6">
        <v>1503.25</v>
      </c>
      <c r="C5" s="95">
        <v>1488.62</v>
      </c>
      <c r="D5" s="9">
        <f t="shared" si="0"/>
        <v>9.8278942913571695E-3</v>
      </c>
    </row>
    <row r="6" spans="1:4" ht="17.25" x14ac:dyDescent="0.15">
      <c r="A6" s="6" t="s">
        <v>45</v>
      </c>
      <c r="B6" s="6">
        <v>7.0831</v>
      </c>
      <c r="C6" s="95">
        <v>7.0448000000000004</v>
      </c>
      <c r="D6" s="9">
        <f t="shared" si="0"/>
        <v>5.4366341131046377E-3</v>
      </c>
    </row>
    <row r="7" spans="1:4" ht="17.25" x14ac:dyDescent="0.15">
      <c r="A7" s="6" t="s">
        <v>46</v>
      </c>
      <c r="B7" s="6">
        <v>63.75</v>
      </c>
      <c r="C7" s="95">
        <v>60.25</v>
      </c>
      <c r="D7" s="9">
        <f t="shared" si="0"/>
        <v>5.8091286307053944E-2</v>
      </c>
    </row>
    <row r="8" spans="1:4" ht="17.25" x14ac:dyDescent="0.15">
      <c r="A8" s="6" t="s">
        <v>47</v>
      </c>
      <c r="B8" s="6">
        <v>372.75</v>
      </c>
      <c r="C8" s="95">
        <v>369.25</v>
      </c>
      <c r="D8" s="9">
        <f t="shared" si="0"/>
        <v>9.4786729857819912E-3</v>
      </c>
    </row>
    <row r="9" spans="1:4" ht="17.25" x14ac:dyDescent="0.15">
      <c r="A9" s="6" t="s">
        <v>48</v>
      </c>
      <c r="B9" s="6">
        <v>1851</v>
      </c>
      <c r="C9" s="95">
        <v>1872</v>
      </c>
      <c r="D9" s="9">
        <f t="shared" si="0"/>
        <v>-1.1217948717948718E-2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6" sqref="F16"/>
    </sheetView>
  </sheetViews>
  <sheetFormatPr defaultRowHeight="13.5" x14ac:dyDescent="0.15"/>
  <sheetData>
    <row r="1" spans="1:5" ht="17.25" x14ac:dyDescent="0.15">
      <c r="A1" s="1"/>
      <c r="B1" s="2" t="s">
        <v>2</v>
      </c>
      <c r="C1" s="2" t="s">
        <v>3</v>
      </c>
      <c r="D1" s="2" t="s">
        <v>4</v>
      </c>
      <c r="E1" s="2" t="s">
        <v>5</v>
      </c>
    </row>
    <row r="2" spans="1:5" ht="17.25" x14ac:dyDescent="0.15">
      <c r="A2" s="1" t="s">
        <v>6</v>
      </c>
      <c r="B2" s="1">
        <v>1700</v>
      </c>
      <c r="C2" s="1">
        <v>1650</v>
      </c>
      <c r="D2" s="1">
        <v>1810</v>
      </c>
      <c r="E2" s="1">
        <v>1900</v>
      </c>
    </row>
    <row r="3" spans="1:5" ht="17.25" x14ac:dyDescent="0.15">
      <c r="A3" s="3" t="s">
        <v>7</v>
      </c>
      <c r="B3" s="3">
        <v>1410</v>
      </c>
      <c r="C3" s="3">
        <v>1810</v>
      </c>
      <c r="D3" s="3">
        <v>1820</v>
      </c>
      <c r="E3" s="3">
        <v>1950</v>
      </c>
    </row>
    <row r="4" spans="1:5" ht="17.25" x14ac:dyDescent="0.15">
      <c r="A4" s="3" t="s">
        <v>8</v>
      </c>
      <c r="B4" s="3">
        <v>1650</v>
      </c>
      <c r="C4" s="3">
        <v>1790</v>
      </c>
      <c r="D4" s="3">
        <v>1850</v>
      </c>
      <c r="E4" s="3">
        <v>2000</v>
      </c>
    </row>
    <row r="5" spans="1:5" ht="17.25" x14ac:dyDescent="0.15">
      <c r="A5" s="3"/>
      <c r="B5" s="3"/>
      <c r="C5" s="3"/>
      <c r="D5" s="3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workbookViewId="0">
      <selection activeCell="C9" sqref="C9"/>
    </sheetView>
  </sheetViews>
  <sheetFormatPr defaultRowHeight="13.5" x14ac:dyDescent="0.15"/>
  <cols>
    <col min="1" max="1" width="14.375" customWidth="1"/>
    <col min="2" max="2" width="12.625" customWidth="1"/>
    <col min="4" max="19" width="9" hidden="1" customWidth="1"/>
    <col min="21" max="21" width="12.125" hidden="1" customWidth="1"/>
    <col min="22" max="22" width="12.875" hidden="1" customWidth="1"/>
    <col min="23" max="27" width="10.625" hidden="1" customWidth="1"/>
    <col min="28" max="28" width="6.75" customWidth="1"/>
    <col min="29" max="29" width="10.75" customWidth="1"/>
    <col min="30" max="30" width="11.25" customWidth="1"/>
    <col min="31" max="31" width="9.75" customWidth="1"/>
    <col min="33" max="33" width="11.375" customWidth="1"/>
  </cols>
  <sheetData>
    <row r="1" spans="1:37" ht="16.5" x14ac:dyDescent="0.15">
      <c r="A1" s="13" t="s">
        <v>165</v>
      </c>
      <c r="B1" s="13">
        <f>INDEX([3]prices!$B:$B, COUNTA([3]prices!$A:$A)+1)</f>
        <v>1850</v>
      </c>
      <c r="D1" s="126">
        <f ca="1">TODAY()</f>
        <v>43728</v>
      </c>
      <c r="E1" s="25"/>
      <c r="F1" s="26" t="s">
        <v>73</v>
      </c>
      <c r="G1" s="26" t="s">
        <v>74</v>
      </c>
      <c r="H1" s="26" t="s">
        <v>75</v>
      </c>
      <c r="I1" s="26" t="s">
        <v>76</v>
      </c>
      <c r="J1" s="26" t="s">
        <v>77</v>
      </c>
      <c r="K1" s="26" t="s">
        <v>78</v>
      </c>
      <c r="M1" s="126">
        <f ca="1">D1</f>
        <v>43728</v>
      </c>
      <c r="N1" s="44"/>
      <c r="O1" s="45" t="str">
        <f>J1</f>
        <v>兴安盟稷丰</v>
      </c>
      <c r="P1" s="45" t="str">
        <f>F1</f>
        <v>克山天跃</v>
      </c>
      <c r="Q1" s="45" t="str">
        <f t="shared" ref="Q1:Q3" si="0">K1</f>
        <v>大安洵佶</v>
      </c>
      <c r="R1" s="45" t="str">
        <f t="shared" ref="R1:S3" si="1">H1</f>
        <v>镇赉益健</v>
      </c>
      <c r="S1" s="45" t="str">
        <f t="shared" si="1"/>
        <v>安达亿鼎</v>
      </c>
      <c r="W1" t="s">
        <v>262</v>
      </c>
    </row>
    <row r="2" spans="1:37" ht="16.5" x14ac:dyDescent="0.3">
      <c r="A2" s="14" t="s">
        <v>60</v>
      </c>
      <c r="B2" s="14">
        <v>1927</v>
      </c>
      <c r="D2" s="126"/>
      <c r="E2" s="27" t="s">
        <v>79</v>
      </c>
      <c r="F2" s="27"/>
      <c r="G2" s="27"/>
      <c r="H2" s="27"/>
      <c r="I2" s="28"/>
      <c r="J2" s="28"/>
      <c r="K2" s="27"/>
      <c r="M2" s="126"/>
      <c r="N2" s="46" t="str">
        <f t="shared" ref="N2:N4" si="2">E2</f>
        <v>潮粮价</v>
      </c>
      <c r="O2" s="47">
        <f>J2</f>
        <v>0</v>
      </c>
      <c r="P2" s="47">
        <f>F2</f>
        <v>0</v>
      </c>
      <c r="Q2" s="47">
        <f t="shared" si="0"/>
        <v>0</v>
      </c>
      <c r="R2" s="47">
        <f t="shared" si="1"/>
        <v>0</v>
      </c>
      <c r="S2" s="47">
        <f t="shared" si="1"/>
        <v>0</v>
      </c>
      <c r="U2" s="122">
        <f ca="1">TODAY()</f>
        <v>43728</v>
      </c>
      <c r="V2" s="122"/>
      <c r="W2" s="122"/>
      <c r="X2" s="122"/>
      <c r="Y2" s="122"/>
      <c r="Z2" s="122"/>
      <c r="AA2" s="122"/>
      <c r="AC2" s="122">
        <f ca="1">TODAY()</f>
        <v>43728</v>
      </c>
      <c r="AD2" s="122"/>
      <c r="AE2" s="122"/>
      <c r="AF2" s="122"/>
      <c r="AG2" s="122"/>
      <c r="AH2" s="122"/>
      <c r="AI2" s="122"/>
    </row>
    <row r="3" spans="1:37" ht="16.5" x14ac:dyDescent="0.15">
      <c r="A3" s="13" t="s">
        <v>61</v>
      </c>
      <c r="B3" s="15">
        <f ca="1">TODAY()</f>
        <v>43728</v>
      </c>
      <c r="D3" s="126"/>
      <c r="E3" s="27" t="s">
        <v>80</v>
      </c>
      <c r="F3" s="27">
        <v>1650</v>
      </c>
      <c r="G3" s="27" t="e">
        <f>LOOKUP(2,1/(AB:AB&lt;&gt;0),AB:AB)</f>
        <v>#N/A</v>
      </c>
      <c r="H3" s="27">
        <v>1843</v>
      </c>
      <c r="I3" s="28">
        <v>1790</v>
      </c>
      <c r="J3" s="28">
        <v>1745</v>
      </c>
      <c r="K3" s="27">
        <v>1828</v>
      </c>
      <c r="M3" s="126"/>
      <c r="N3" s="46" t="str">
        <f t="shared" si="2"/>
        <v>干粮价</v>
      </c>
      <c r="O3" s="48">
        <f>J3</f>
        <v>1745</v>
      </c>
      <c r="P3" s="48">
        <f>F3</f>
        <v>1650</v>
      </c>
      <c r="Q3" s="48">
        <f t="shared" si="0"/>
        <v>1828</v>
      </c>
      <c r="R3" s="48">
        <f t="shared" si="1"/>
        <v>1843</v>
      </c>
      <c r="S3" s="48">
        <f t="shared" si="1"/>
        <v>1790</v>
      </c>
      <c r="U3" s="123" t="s">
        <v>136</v>
      </c>
      <c r="V3" s="64" t="s">
        <v>137</v>
      </c>
      <c r="W3" s="119">
        <f>$B$1</f>
        <v>1850</v>
      </c>
      <c r="X3" s="119"/>
      <c r="Y3" s="63" t="s">
        <v>138</v>
      </c>
      <c r="Z3" s="120">
        <f>W3-INDEX([3]prices!$B:$B,COUNTA([3]prices!$A:$A))</f>
        <v>0</v>
      </c>
      <c r="AA3" s="120"/>
      <c r="AC3" s="123" t="s">
        <v>136</v>
      </c>
      <c r="AD3" s="91" t="s">
        <v>137</v>
      </c>
      <c r="AE3" s="119">
        <f>$B$1</f>
        <v>1850</v>
      </c>
      <c r="AF3" s="119"/>
      <c r="AG3" s="88" t="s">
        <v>81</v>
      </c>
      <c r="AH3" s="120">
        <f>AE3-INDEX([3]prices!$B:$B,COUNTA([3]prices!$A:$A))</f>
        <v>0</v>
      </c>
      <c r="AI3" s="120"/>
    </row>
    <row r="4" spans="1:37" ht="16.5" x14ac:dyDescent="0.15">
      <c r="A4" s="13" t="s">
        <v>62</v>
      </c>
      <c r="B4" s="15">
        <v>43835</v>
      </c>
      <c r="D4" s="126"/>
      <c r="E4" s="27" t="s">
        <v>81</v>
      </c>
      <c r="F4" s="27" t="e">
        <f>F3-INDEX(V:V,COUNTA(V:V))</f>
        <v>#VALUE!</v>
      </c>
      <c r="G4" s="27" t="e">
        <f>G3-LOOKUP(2,1/(AB:AB&lt;&gt;0),AB:AB)</f>
        <v>#N/A</v>
      </c>
      <c r="H4" s="27"/>
      <c r="I4" s="28"/>
      <c r="J4" s="28">
        <f ca="1">J3-INDEX(Z:Z,COUNTA(Z:Z)-1)</f>
        <v>1706</v>
      </c>
      <c r="K4" s="27"/>
      <c r="M4" s="126"/>
      <c r="N4" s="46" t="str">
        <f t="shared" si="2"/>
        <v>较昨日变化</v>
      </c>
      <c r="O4" s="127" t="s">
        <v>132</v>
      </c>
      <c r="P4" s="128"/>
      <c r="Q4" s="128"/>
      <c r="R4" s="128"/>
      <c r="S4" s="129"/>
      <c r="U4" s="123"/>
      <c r="V4" s="64" t="s">
        <v>139</v>
      </c>
      <c r="W4" s="119">
        <f>$B$11</f>
        <v>1840</v>
      </c>
      <c r="X4" s="119"/>
      <c r="Y4" s="63" t="s">
        <v>140</v>
      </c>
      <c r="Z4" s="120">
        <f>W4-INDEX([3]prices!$D:$D,COUNTA([3]prices!$A:$A))</f>
        <v>0</v>
      </c>
      <c r="AA4" s="120"/>
      <c r="AC4" s="123"/>
      <c r="AD4" s="91" t="s">
        <v>139</v>
      </c>
      <c r="AE4" s="119">
        <f>$B$11</f>
        <v>1840</v>
      </c>
      <c r="AF4" s="119"/>
      <c r="AG4" s="88" t="s">
        <v>81</v>
      </c>
      <c r="AH4" s="120">
        <f>AE4-INDEX([3]prices!$D:$D,COUNTA([3]prices!$A:$A))</f>
        <v>0</v>
      </c>
      <c r="AI4" s="120"/>
    </row>
    <row r="5" spans="1:37" ht="16.5" x14ac:dyDescent="0.15">
      <c r="A5" s="14" t="s">
        <v>63</v>
      </c>
      <c r="B5" s="16">
        <v>1929</v>
      </c>
      <c r="D5" s="139" t="s">
        <v>82</v>
      </c>
      <c r="E5" s="29" t="s">
        <v>12</v>
      </c>
      <c r="F5" s="29" t="s">
        <v>83</v>
      </c>
      <c r="G5" s="29"/>
      <c r="H5" s="29" t="s">
        <v>84</v>
      </c>
      <c r="I5" s="29" t="s">
        <v>85</v>
      </c>
      <c r="J5" s="29"/>
      <c r="K5" s="29" t="s">
        <v>86</v>
      </c>
      <c r="M5" s="130" t="str">
        <f>D11</f>
        <v>到港成本</v>
      </c>
      <c r="N5" s="49" t="str">
        <f t="shared" ref="N5:O7" si="3">E14</f>
        <v>我司到港成本</v>
      </c>
      <c r="O5" s="50">
        <f>J14</f>
        <v>1924.4</v>
      </c>
      <c r="P5" s="50">
        <f>F14</f>
        <v>1887</v>
      </c>
      <c r="Q5" s="50">
        <f>K14</f>
        <v>1999.4</v>
      </c>
      <c r="R5" s="50">
        <f>H14</f>
        <v>1944</v>
      </c>
      <c r="S5" s="50">
        <f>I14</f>
        <v>2018</v>
      </c>
      <c r="U5" s="118" t="s">
        <v>141</v>
      </c>
      <c r="V5" s="65" t="s">
        <v>142</v>
      </c>
      <c r="W5" s="119">
        <f>$B$12</f>
        <v>1878</v>
      </c>
      <c r="X5" s="119"/>
      <c r="Y5" s="65" t="s">
        <v>143</v>
      </c>
      <c r="Z5" s="119">
        <f>$B$2</f>
        <v>1927</v>
      </c>
      <c r="AA5" s="119"/>
      <c r="AC5" s="118" t="s">
        <v>122</v>
      </c>
      <c r="AD5" s="87" t="s">
        <v>142</v>
      </c>
      <c r="AE5" s="119">
        <f>$B$12</f>
        <v>1878</v>
      </c>
      <c r="AF5" s="119"/>
      <c r="AG5" s="87" t="s">
        <v>143</v>
      </c>
      <c r="AH5" s="119">
        <f>$B$2</f>
        <v>1927</v>
      </c>
      <c r="AI5" s="119"/>
    </row>
    <row r="6" spans="1:37" ht="16.5" x14ac:dyDescent="0.15">
      <c r="A6" s="13" t="s">
        <v>64</v>
      </c>
      <c r="B6" s="17">
        <f ca="1">(B1+B2*0.2)*0.08*(B4-B3-1)/365</f>
        <v>51.934772602739734</v>
      </c>
      <c r="D6" s="139"/>
      <c r="E6" s="29" t="s">
        <v>87</v>
      </c>
      <c r="F6" s="29">
        <f>LOOKUP(2,1/([3]prices!W:W&lt;&gt;0),[3]prices!W:W)</f>
        <v>1730</v>
      </c>
      <c r="G6" s="29"/>
      <c r="H6" s="29">
        <f>LOOKUP(2,1/([3]prices!X:X&lt;&gt;0),[3]prices!X:X)</f>
        <v>1630</v>
      </c>
      <c r="I6" s="29">
        <f>LOOKUP(2,1/([3]prices!$AB:$AB&lt;&gt;0),[3]prices!$AB:$AB)</f>
        <v>1776</v>
      </c>
      <c r="J6" s="29"/>
      <c r="K6" s="29">
        <f>LOOKUP(2,1/([3]prices!$AK:$AK&lt;&gt;0),[3]prices!$AK:$AK)</f>
        <v>1760</v>
      </c>
      <c r="M6" s="130"/>
      <c r="N6" s="51" t="str">
        <f t="shared" si="3"/>
        <v>锦州港价格</v>
      </c>
      <c r="O6" s="131">
        <f t="shared" si="3"/>
        <v>1850</v>
      </c>
      <c r="P6" s="131"/>
      <c r="Q6" s="131"/>
      <c r="R6" s="131"/>
      <c r="S6" s="131"/>
      <c r="U6" s="118"/>
      <c r="V6" s="63" t="s">
        <v>138</v>
      </c>
      <c r="W6" s="120">
        <f>$B$12-$B$15</f>
        <v>-18</v>
      </c>
      <c r="X6" s="120"/>
      <c r="Y6" s="63" t="s">
        <v>140</v>
      </c>
      <c r="Z6" s="120">
        <f>$B$2-$B$5</f>
        <v>-2</v>
      </c>
      <c r="AA6" s="120"/>
      <c r="AC6" s="118"/>
      <c r="AD6" s="88" t="s">
        <v>81</v>
      </c>
      <c r="AE6" s="120">
        <f>$B$12-$B$15</f>
        <v>-18</v>
      </c>
      <c r="AF6" s="120"/>
      <c r="AG6" s="88" t="s">
        <v>81</v>
      </c>
      <c r="AH6" s="120">
        <f>$B$2-$B$5</f>
        <v>-2</v>
      </c>
      <c r="AI6" s="120"/>
    </row>
    <row r="7" spans="1:37" ht="16.5" x14ac:dyDescent="0.15">
      <c r="A7" s="13" t="s">
        <v>65</v>
      </c>
      <c r="B7" s="18">
        <f ca="1">MIN(B4-B3-5,MAX(20,(B4-B3)/2))</f>
        <v>53.5</v>
      </c>
      <c r="D7" s="139"/>
      <c r="E7" s="29" t="s">
        <v>88</v>
      </c>
      <c r="F7" s="29">
        <f>INDEX([3]prices!$V:$V, COUNTA([3]prices!$A:$A)+1)-INDEX([3]prices!$V:$V, COUNTA([3]prices!$A:$A))</f>
        <v>0</v>
      </c>
      <c r="G7" s="29"/>
      <c r="H7" s="29">
        <f>INDEX([3]prices!$W:$W, COUNTA([3]prices!$A:$A)+1)-INDEX([3]prices!$W:$W, COUNTA([3]prices!$A:$A))</f>
        <v>0</v>
      </c>
      <c r="I7" s="29">
        <f>INDEX([3]prices!$AB:$AB, COUNTA([3]prices!$A:$A)+1)-INDEX([3]prices!$AB:$AB, COUNTA([3]prices!$A:$A))</f>
        <v>0</v>
      </c>
      <c r="J7" s="29"/>
      <c r="K7" s="29">
        <f>INDEX([3]prices!$AK:$AK, COUNTA([3]prices!$A:$A)+1)-INDEX([3]prices!$AK:$AK, COUNTA([3]prices!$A:$A))</f>
        <v>0</v>
      </c>
      <c r="M7" s="130"/>
      <c r="N7" s="52" t="str">
        <f t="shared" si="3"/>
        <v>较昨日变化</v>
      </c>
      <c r="O7" s="120">
        <f t="shared" si="3"/>
        <v>0</v>
      </c>
      <c r="P7" s="120"/>
      <c r="Q7" s="120"/>
      <c r="R7" s="120"/>
      <c r="S7" s="120"/>
      <c r="U7" s="118"/>
      <c r="V7" s="63" t="s">
        <v>144</v>
      </c>
      <c r="W7" s="121">
        <f ca="1">$B$12-$B$1-$B$20</f>
        <v>21.569775342465753</v>
      </c>
      <c r="X7" s="121"/>
      <c r="Y7" s="63" t="s">
        <v>144</v>
      </c>
      <c r="Z7" s="124">
        <f ca="1">$B$2-$B$1-$B$10</f>
        <v>-15.834772602739733</v>
      </c>
      <c r="AA7" s="125"/>
      <c r="AC7" s="118"/>
      <c r="AD7" s="88" t="s">
        <v>144</v>
      </c>
      <c r="AE7" s="121">
        <f ca="1">$B$12-$B$1-$B$20</f>
        <v>21.569775342465753</v>
      </c>
      <c r="AF7" s="121"/>
      <c r="AG7" s="88" t="s">
        <v>144</v>
      </c>
      <c r="AH7" s="121">
        <f ca="1">$B$2-$B$1-$B$10</f>
        <v>-15.834772602739733</v>
      </c>
      <c r="AI7" s="121"/>
      <c r="AJ7" t="s">
        <v>265</v>
      </c>
    </row>
    <row r="8" spans="1:37" ht="16.5" customHeight="1" x14ac:dyDescent="0.15">
      <c r="A8" s="13" t="s">
        <v>66</v>
      </c>
      <c r="B8" s="18">
        <f ca="1">MIN(B4-B3,5)</f>
        <v>5</v>
      </c>
      <c r="D8" s="139"/>
      <c r="E8" s="29" t="s">
        <v>12</v>
      </c>
      <c r="F8" s="29" t="s">
        <v>89</v>
      </c>
      <c r="G8" s="29"/>
      <c r="H8" s="29" t="s">
        <v>90</v>
      </c>
      <c r="I8" s="29" t="s">
        <v>91</v>
      </c>
      <c r="J8" s="29" t="s">
        <v>92</v>
      </c>
      <c r="K8" s="29" t="s">
        <v>93</v>
      </c>
      <c r="M8" s="132">
        <f>D31</f>
        <v>1927</v>
      </c>
      <c r="N8" s="53" t="str">
        <f>E31</f>
        <v>我司交割成本</v>
      </c>
      <c r="O8" s="54" t="e">
        <f ca="1">J31</f>
        <v>#VALUE!</v>
      </c>
      <c r="P8" s="55" t="e">
        <f ca="1">F31</f>
        <v>#VALUE!</v>
      </c>
      <c r="Q8" s="55" t="e">
        <f ca="1">K31</f>
        <v>#VALUE!</v>
      </c>
      <c r="R8" s="55" t="e">
        <f ca="1">H31</f>
        <v>#VALUE!</v>
      </c>
      <c r="S8" s="55" t="e">
        <f ca="1">I31</f>
        <v>#VALUE!</v>
      </c>
      <c r="U8" s="116" t="s">
        <v>82</v>
      </c>
      <c r="V8" s="66" t="s">
        <v>13</v>
      </c>
      <c r="W8" s="66" t="s">
        <v>152</v>
      </c>
      <c r="X8" s="66" t="s">
        <v>153</v>
      </c>
      <c r="Y8" s="66" t="s">
        <v>154</v>
      </c>
      <c r="Z8" s="66" t="s">
        <v>155</v>
      </c>
      <c r="AA8" s="113" t="s">
        <v>259</v>
      </c>
      <c r="AC8" s="107" t="s">
        <v>82</v>
      </c>
      <c r="AD8" s="90" t="s">
        <v>13</v>
      </c>
      <c r="AE8" s="90" t="s">
        <v>152</v>
      </c>
      <c r="AF8" s="90" t="s">
        <v>153</v>
      </c>
      <c r="AG8" s="90" t="s">
        <v>154</v>
      </c>
      <c r="AH8" s="90" t="s">
        <v>155</v>
      </c>
      <c r="AI8" s="113" t="s">
        <v>290</v>
      </c>
      <c r="AJ8" s="93" t="s">
        <v>266</v>
      </c>
      <c r="AK8" t="s">
        <v>275</v>
      </c>
    </row>
    <row r="9" spans="1:37" ht="16.5" x14ac:dyDescent="0.15">
      <c r="A9" s="13" t="s">
        <v>67</v>
      </c>
      <c r="B9" s="17">
        <f>SUM(B22:B26)</f>
        <v>27.2</v>
      </c>
      <c r="D9" s="139"/>
      <c r="E9" s="29" t="s">
        <v>87</v>
      </c>
      <c r="F9" s="29" t="str">
        <f>LOOKUP(2,1/([3]prices!$AH:$AH&lt;&gt;0),[3]prices!$AH:$AH)</f>
        <v>停收</v>
      </c>
      <c r="G9" s="29"/>
      <c r="H9" s="29">
        <f>LOOKUP(2,1/([3]prices!$X:$X&lt;&gt;0),[3]prices!$X:$X)</f>
        <v>1630</v>
      </c>
      <c r="I9" s="29" t="str">
        <f>LOOKUP(2,1/([3]prices!$AE:$AE&lt;&gt;0),[3]prices!$AE:$AE)</f>
        <v>停收</v>
      </c>
      <c r="J9" s="29">
        <f>LOOKUP(2,1/([3]prices!$AW:$AW&lt;&gt;0),[3]prices!$AW:$AW)</f>
        <v>1840</v>
      </c>
      <c r="K9" s="29">
        <f>LOOKUP(2,1/([3]prices!$AT:$AT&lt;&gt;0),[3]prices!$AT:$AT)</f>
        <v>1800</v>
      </c>
      <c r="M9" s="132"/>
      <c r="N9" s="56" t="str">
        <f t="shared" ref="N9:O11" si="4">E32</f>
        <v>期货价格</v>
      </c>
      <c r="O9" s="133">
        <f t="shared" si="4"/>
        <v>1927</v>
      </c>
      <c r="P9" s="133"/>
      <c r="Q9" s="133"/>
      <c r="R9" s="133"/>
      <c r="S9" s="133"/>
      <c r="U9" s="116"/>
      <c r="V9" s="63" t="s">
        <v>145</v>
      </c>
      <c r="W9" s="67">
        <f>INDEX([3]prices!$V:$V, COUNTA([3]prices!$A:$A)+1)</f>
        <v>1610</v>
      </c>
      <c r="X9" s="67">
        <f>INDEX([3]prices!$W:$W, COUNTA([3]prices!$A:$A)+1)</f>
        <v>1730</v>
      </c>
      <c r="Y9" s="67">
        <f>INDEX([3]prices!$AB:$AB, COUNTA([3]prices!$A:$A)+1)</f>
        <v>1776</v>
      </c>
      <c r="Z9" s="67">
        <f>INDEX([3]prices!$AK:$AK, COUNTA([3]prices!$A:$A)+1)</f>
        <v>1760</v>
      </c>
      <c r="AA9" s="114"/>
      <c r="AC9" s="108"/>
      <c r="AD9" s="88" t="s">
        <v>145</v>
      </c>
      <c r="AE9" s="67">
        <f>INDEX([3]prices!$V:$V, COUNTA([3]prices!$A:$A)+1)</f>
        <v>1610</v>
      </c>
      <c r="AF9" s="67">
        <f>INDEX([3]prices!$W:$W, COUNTA([3]prices!$A:$A)+1)</f>
        <v>1730</v>
      </c>
      <c r="AG9" s="67">
        <f>INDEX([3]prices!$AB:$AB, COUNTA([3]prices!$A:$A)+1)</f>
        <v>1776</v>
      </c>
      <c r="AH9" s="67">
        <f>INDEX([3]prices!$AK:$AK, COUNTA([3]prices!$A:$A)+1)</f>
        <v>1760</v>
      </c>
      <c r="AI9" s="114"/>
      <c r="AJ9">
        <v>110</v>
      </c>
      <c r="AK9">
        <v>140</v>
      </c>
    </row>
    <row r="10" spans="1:37" ht="17.25" thickBot="1" x14ac:dyDescent="0.2">
      <c r="A10" s="19" t="s">
        <v>68</v>
      </c>
      <c r="B10" s="20">
        <f ca="1">B6+B9+0.2*B7+0.6*B8</f>
        <v>92.834772602739733</v>
      </c>
      <c r="D10" s="139"/>
      <c r="E10" s="29" t="s">
        <v>88</v>
      </c>
      <c r="F10" s="29">
        <f>INDEX([3]prices!$AH:$AH, COUNTA([3]prices!$A:$A)+1)-INDEX([3]prices!$AH:$AH, COUNTA([3]prices!$A:$A))</f>
        <v>0</v>
      </c>
      <c r="G10" s="29"/>
      <c r="H10" s="29">
        <f>INDEX([3]prices!$X:$X, COUNTA([3]prices!$A:$A)+1)-INDEX([3]prices!$X:$X, COUNTA([3]prices!$A:$A))</f>
        <v>0</v>
      </c>
      <c r="I10" s="29">
        <f>INDEX([3]prices!$AE:$AE, COUNTA([3]prices!$A:$A)+1)-INDEX([3]prices!$AE:$AE, COUNTA([3]prices!$A:$A))</f>
        <v>0</v>
      </c>
      <c r="J10" s="29">
        <f>INDEX([3]prices!$AW:$AW, COUNTA([3]prices!$A:$A)+1)-INDEX([3]prices!$AW:$AW, COUNTA([3]prices!$A:$A))</f>
        <v>0</v>
      </c>
      <c r="K10" s="29">
        <f>INDEX([3]prices!$AT:$AT, COUNTA([3]prices!$A:$A)+1)-INDEX([3]prices!$AT:$AT, COUNTA([3]prices!$A:$A))</f>
        <v>0</v>
      </c>
      <c r="M10" s="132"/>
      <c r="N10" s="57" t="str">
        <f t="shared" si="4"/>
        <v>较昨日变化</v>
      </c>
      <c r="O10" s="120">
        <f t="shared" si="4"/>
        <v>0</v>
      </c>
      <c r="P10" s="120"/>
      <c r="Q10" s="120"/>
      <c r="R10" s="120"/>
      <c r="S10" s="120"/>
      <c r="U10" s="116"/>
      <c r="V10" s="63" t="s">
        <v>88</v>
      </c>
      <c r="W10" s="61">
        <f>INDEX([3]prices!$V:$V, COUNTA([3]prices!$A:$A)+1) - INDEX([3]prices!$V:$V, COUNTA([3]prices!$A:$A))</f>
        <v>0</v>
      </c>
      <c r="X10" s="62">
        <f>INDEX([3]prices!$W:$W, COUNTA([3]prices!$A:$A)+1) - INDEX([3]prices!$W:$W, COUNTA([3]prices!$A:$A))</f>
        <v>0</v>
      </c>
      <c r="Y10" s="62">
        <f>INDEX([3]prices!$AB:$AB, COUNTA([3]prices!$A:$A)+1) - INDEX([3]prices!$AB:$AB, COUNTA([3]prices!$A:$A))</f>
        <v>0</v>
      </c>
      <c r="Z10" s="62">
        <f>INDEX([3]prices!$AK:$AK, COUNTA([3]prices!$A:$A)+1) - INDEX([3]prices!$AK:$AK, COUNTA([3]prices!$A:$A))</f>
        <v>0</v>
      </c>
      <c r="AA10" s="114"/>
      <c r="AC10" s="109"/>
      <c r="AD10" s="88" t="s">
        <v>88</v>
      </c>
      <c r="AE10" s="61">
        <f>INDEX([3]prices!$V:$V, COUNTA([3]prices!$A:$A)+1) - INDEX([3]prices!$V:$V, COUNTA([3]prices!$A:$A))</f>
        <v>0</v>
      </c>
      <c r="AF10" s="89">
        <f>INDEX([3]prices!$W:$W, COUNTA([3]prices!$A:$A)+1) - INDEX([3]prices!$W:$W, COUNTA([3]prices!$A:$A))</f>
        <v>0</v>
      </c>
      <c r="AG10" s="89">
        <f>INDEX([3]prices!$AB:$AB, COUNTA([3]prices!$A:$A)+1) - INDEX([3]prices!$AB:$AB, COUNTA([3]prices!$A:$A))</f>
        <v>0</v>
      </c>
      <c r="AH10" s="89">
        <f>INDEX([3]prices!$AK:$AK, COUNTA([3]prices!$A:$A)+1) - INDEX([3]prices!$AK:$AK, COUNTA([3]prices!$A:$A))</f>
        <v>0</v>
      </c>
      <c r="AI10" s="114"/>
      <c r="AJ10" t="s">
        <v>267</v>
      </c>
      <c r="AK10" t="s">
        <v>276</v>
      </c>
    </row>
    <row r="11" spans="1:37" ht="17.25" thickTop="1" x14ac:dyDescent="0.15">
      <c r="A11" s="21" t="s">
        <v>166</v>
      </c>
      <c r="B11" s="22">
        <f>INDEX([3]prices!$D:$D, COUNTA([3]prices!$A:$A)+1)</f>
        <v>1840</v>
      </c>
      <c r="D11" s="123" t="s">
        <v>94</v>
      </c>
      <c r="E11" s="27" t="s">
        <v>95</v>
      </c>
      <c r="F11" s="27">
        <f>10+12+50</f>
        <v>72</v>
      </c>
      <c r="G11" s="27">
        <f>3+10+15+50</f>
        <v>78</v>
      </c>
      <c r="H11" s="27">
        <v>0</v>
      </c>
      <c r="I11" s="30">
        <f>20+10+50</f>
        <v>80</v>
      </c>
      <c r="J11" s="30">
        <f>50+6+15+8.4</f>
        <v>79.400000000000006</v>
      </c>
      <c r="K11" s="30">
        <f>3+20+8.4+50</f>
        <v>81.400000000000006</v>
      </c>
      <c r="M11" s="132"/>
      <c r="N11" s="58" t="str">
        <f t="shared" si="4"/>
        <v>交割价差</v>
      </c>
      <c r="O11" s="59" t="e">
        <f ca="1">J34</f>
        <v>#VALUE!</v>
      </c>
      <c r="P11" s="59" t="e">
        <f ca="1">F34</f>
        <v>#VALUE!</v>
      </c>
      <c r="Q11" s="59" t="e">
        <f ca="1">K34</f>
        <v>#VALUE!</v>
      </c>
      <c r="R11" s="59" t="e">
        <f ca="1">H34</f>
        <v>#VALUE!</v>
      </c>
      <c r="S11" s="59" t="e">
        <f ca="1">I34</f>
        <v>#VALUE!</v>
      </c>
      <c r="U11" s="116"/>
      <c r="V11" s="66" t="s">
        <v>13</v>
      </c>
      <c r="W11" s="66" t="s">
        <v>156</v>
      </c>
      <c r="X11" s="66" t="s">
        <v>157</v>
      </c>
      <c r="Y11" s="66" t="s">
        <v>158</v>
      </c>
      <c r="Z11" s="66" t="s">
        <v>159</v>
      </c>
      <c r="AA11" s="114"/>
      <c r="AC11" s="110" t="s">
        <v>263</v>
      </c>
      <c r="AD11" s="92" t="s">
        <v>264</v>
      </c>
      <c r="AE11" s="92" t="s">
        <v>285</v>
      </c>
      <c r="AF11" s="92" t="s">
        <v>286</v>
      </c>
      <c r="AG11" s="92" t="s">
        <v>287</v>
      </c>
      <c r="AH11" s="92" t="s">
        <v>288</v>
      </c>
      <c r="AI11" s="114"/>
      <c r="AJ11">
        <v>140</v>
      </c>
      <c r="AK11">
        <v>75</v>
      </c>
    </row>
    <row r="12" spans="1:37" ht="16.5" x14ac:dyDescent="0.15">
      <c r="A12" s="23" t="s">
        <v>69</v>
      </c>
      <c r="B12" s="23">
        <v>1878</v>
      </c>
      <c r="D12" s="123"/>
      <c r="E12" s="27" t="s">
        <v>96</v>
      </c>
      <c r="F12" s="27">
        <v>150</v>
      </c>
      <c r="G12" s="27">
        <v>140</v>
      </c>
      <c r="H12" s="27">
        <v>86</v>
      </c>
      <c r="I12" s="27">
        <v>133</v>
      </c>
      <c r="J12" s="27">
        <v>85</v>
      </c>
      <c r="K12" s="27">
        <v>75</v>
      </c>
      <c r="M12" s="134" t="str">
        <f t="shared" ref="M12:O14" si="5">D5</f>
        <v>东北深加工</v>
      </c>
      <c r="N12" s="60" t="str">
        <f t="shared" si="5"/>
        <v>企业</v>
      </c>
      <c r="O12" s="60" t="str">
        <f t="shared" si="5"/>
        <v>依安鹏程</v>
      </c>
      <c r="P12" s="60" t="str">
        <f t="shared" ref="P12:Q14" si="6">H5</f>
        <v>中粮龙江</v>
      </c>
      <c r="Q12" s="60" t="str">
        <f t="shared" si="6"/>
        <v>青冈龙凤</v>
      </c>
      <c r="R12" s="60" t="str">
        <f>K5</f>
        <v>松原嘉吉</v>
      </c>
      <c r="S12" s="113" t="s">
        <v>133</v>
      </c>
      <c r="U12" s="116"/>
      <c r="V12" s="63" t="s">
        <v>145</v>
      </c>
      <c r="W12" s="67">
        <f>INDEX([3]prices!$X:$X, COUNTA([3]prices!$A:$A)+1)</f>
        <v>1630</v>
      </c>
      <c r="X12" s="67">
        <f>INDEX([3]prices!$AE:$AE, COUNTA([3]prices!$A:$A)+1)</f>
        <v>0</v>
      </c>
      <c r="Y12" s="67">
        <f>INDEX([3]prices!$AT:$AT, COUNTA([3]prices!$A:$A)+1)</f>
        <v>1800</v>
      </c>
      <c r="Z12" s="67">
        <f>INDEX([3]prices!$AW:$AW, COUNTA([3]prices!$A:$A)+1)</f>
        <v>1840</v>
      </c>
      <c r="AA12" s="114"/>
      <c r="AC12" s="111"/>
      <c r="AD12" s="88" t="s">
        <v>279</v>
      </c>
      <c r="AE12" s="67">
        <v>1760</v>
      </c>
      <c r="AF12" s="67">
        <v>1720</v>
      </c>
      <c r="AG12" s="67">
        <v>1690</v>
      </c>
      <c r="AH12" s="67">
        <v>1690</v>
      </c>
      <c r="AI12" s="114"/>
      <c r="AJ12" t="s">
        <v>268</v>
      </c>
      <c r="AK12" t="s">
        <v>277</v>
      </c>
    </row>
    <row r="13" spans="1:37" ht="16.5" x14ac:dyDescent="0.15">
      <c r="A13" t="s">
        <v>70</v>
      </c>
      <c r="B13" s="24">
        <f ca="1">TODAY()</f>
        <v>43728</v>
      </c>
      <c r="D13" s="123"/>
      <c r="E13" s="27" t="s">
        <v>97</v>
      </c>
      <c r="F13" s="27">
        <v>15</v>
      </c>
      <c r="G13" s="27">
        <v>15</v>
      </c>
      <c r="H13" s="27">
        <v>15</v>
      </c>
      <c r="I13" s="27">
        <v>15</v>
      </c>
      <c r="J13" s="27">
        <v>15</v>
      </c>
      <c r="K13" s="27">
        <v>15</v>
      </c>
      <c r="M13" s="134"/>
      <c r="N13" s="51" t="str">
        <f t="shared" si="5"/>
        <v>干粮价</v>
      </c>
      <c r="O13" s="51">
        <f t="shared" si="5"/>
        <v>1730</v>
      </c>
      <c r="P13" s="51">
        <f t="shared" si="6"/>
        <v>1630</v>
      </c>
      <c r="Q13" s="51">
        <f t="shared" si="6"/>
        <v>1776</v>
      </c>
      <c r="R13" s="51">
        <f>K6</f>
        <v>1760</v>
      </c>
      <c r="S13" s="114"/>
      <c r="U13" s="116"/>
      <c r="V13" s="63" t="s">
        <v>88</v>
      </c>
      <c r="W13" s="62">
        <f>INDEX([3]prices!$X:$X, COUNTA([3]prices!$A:$A)+1) - INDEX([3]prices!$X:$X, COUNTA([3]prices!$A:$A))</f>
        <v>0</v>
      </c>
      <c r="X13" s="62">
        <f>INDEX([3]prices!$AE:$AE, COUNTA([3]prices!$A:$A)+1) - INDEX([3]prices!$AE:$AE, COUNTA([3]prices!$A:$A))</f>
        <v>0</v>
      </c>
      <c r="Y13" s="62">
        <f>INDEX([3]prices!$AT:$AT, COUNTA([3]prices!$A:$A)+1) - INDEX([3]prices!$AT:$AT, COUNTA([3]prices!$A:$A))</f>
        <v>0</v>
      </c>
      <c r="Z13" s="62">
        <f>INDEX([3]prices!$AW:$AW, COUNTA([3]prices!$A:$A)+1) - INDEX([3]prices!$AW:$AW, COUNTA([3]prices!$A:$A))</f>
        <v>0</v>
      </c>
      <c r="AA13" s="115"/>
      <c r="AC13" s="112"/>
      <c r="AD13" s="88" t="s">
        <v>94</v>
      </c>
      <c r="AE13" s="67">
        <v>1940</v>
      </c>
      <c r="AF13" s="67">
        <v>1916</v>
      </c>
      <c r="AG13" s="67">
        <v>1889</v>
      </c>
      <c r="AH13" s="67">
        <v>1897</v>
      </c>
      <c r="AI13" s="115"/>
      <c r="AJ13">
        <v>110</v>
      </c>
      <c r="AK13">
        <v>105</v>
      </c>
    </row>
    <row r="14" spans="1:37" ht="16.5" x14ac:dyDescent="0.15">
      <c r="A14" t="s">
        <v>71</v>
      </c>
      <c r="B14" s="24">
        <v>43713</v>
      </c>
      <c r="D14" s="123"/>
      <c r="E14" s="31" t="s">
        <v>98</v>
      </c>
      <c r="F14" s="32">
        <f t="shared" ref="F14:K14" si="7">F3+F11+F12+F13</f>
        <v>1887</v>
      </c>
      <c r="G14" s="32" t="e">
        <f t="shared" si="7"/>
        <v>#N/A</v>
      </c>
      <c r="H14" s="32">
        <f t="shared" si="7"/>
        <v>1944</v>
      </c>
      <c r="I14" s="32">
        <f t="shared" si="7"/>
        <v>2018</v>
      </c>
      <c r="J14" s="32">
        <f t="shared" si="7"/>
        <v>1924.4</v>
      </c>
      <c r="K14" s="32">
        <f t="shared" si="7"/>
        <v>1999.4</v>
      </c>
      <c r="M14" s="134"/>
      <c r="N14" s="51" t="str">
        <f t="shared" si="5"/>
        <v>较昨日变化</v>
      </c>
      <c r="O14" s="61">
        <f t="shared" si="5"/>
        <v>0</v>
      </c>
      <c r="P14" s="61">
        <f t="shared" si="6"/>
        <v>0</v>
      </c>
      <c r="Q14" s="61">
        <f t="shared" si="6"/>
        <v>0</v>
      </c>
      <c r="R14" s="61">
        <f>K7</f>
        <v>0</v>
      </c>
      <c r="S14" s="114"/>
      <c r="U14" s="116" t="s">
        <v>146</v>
      </c>
      <c r="V14" s="66" t="s">
        <v>13</v>
      </c>
      <c r="W14" s="66" t="s">
        <v>160</v>
      </c>
      <c r="X14" s="66" t="s">
        <v>161</v>
      </c>
      <c r="Y14" s="66" t="s">
        <v>162</v>
      </c>
      <c r="Z14" s="66" t="s">
        <v>163</v>
      </c>
      <c r="AA14" s="66" t="s">
        <v>164</v>
      </c>
      <c r="AC14" s="116" t="s">
        <v>100</v>
      </c>
      <c r="AD14" s="90" t="s">
        <v>13</v>
      </c>
      <c r="AE14" s="90" t="s">
        <v>160</v>
      </c>
      <c r="AF14" s="90" t="s">
        <v>161</v>
      </c>
      <c r="AG14" s="90" t="s">
        <v>162</v>
      </c>
      <c r="AH14" s="90" t="s">
        <v>163</v>
      </c>
      <c r="AI14" s="90" t="s">
        <v>164</v>
      </c>
      <c r="AJ14" s="94" t="s">
        <v>269</v>
      </c>
      <c r="AK14" s="98" t="s">
        <v>278</v>
      </c>
    </row>
    <row r="15" spans="1:37" ht="16.5" x14ac:dyDescent="0.15">
      <c r="A15" s="23" t="s">
        <v>72</v>
      </c>
      <c r="B15" s="23">
        <v>1896</v>
      </c>
      <c r="D15" s="123"/>
      <c r="E15" s="33" t="s">
        <v>99</v>
      </c>
      <c r="F15" s="140">
        <f>INDEX([3]prices!$B:$B, COUNTA([3]prices!$A:$A)+1)</f>
        <v>1850</v>
      </c>
      <c r="G15" s="141"/>
      <c r="H15" s="141"/>
      <c r="I15" s="141"/>
      <c r="J15" s="141"/>
      <c r="K15" s="142"/>
      <c r="M15" s="134"/>
      <c r="N15" s="60" t="str">
        <f>E8</f>
        <v>企业</v>
      </c>
      <c r="O15" s="60" t="str">
        <f t="shared" ref="O15:P17" si="8">H8</f>
        <v>中粮肇东</v>
      </c>
      <c r="P15" s="60" t="str">
        <f t="shared" si="8"/>
        <v>北安象屿</v>
      </c>
      <c r="Q15" s="60" t="str">
        <f>K8</f>
        <v>开原益海</v>
      </c>
      <c r="R15" s="60" t="str">
        <f>J8</f>
        <v>通辽梅花</v>
      </c>
      <c r="S15" s="114"/>
      <c r="U15" s="116"/>
      <c r="V15" s="63" t="s">
        <v>147</v>
      </c>
      <c r="W15" s="67">
        <f>INDEX([3]prices!$AY:$AY, COUNTA([3]prices!$A:$A)+1)</f>
        <v>1900</v>
      </c>
      <c r="X15" s="67">
        <f>INDEX([3]prices!$BC:$BC, COUNTA([3]prices!$A:$A)+1)</f>
        <v>2030</v>
      </c>
      <c r="Y15" s="67">
        <f>INDEX([3]prices!$BA:$BA, COUNTA([3]prices!$A:$A)+1)</f>
        <v>2040</v>
      </c>
      <c r="Z15" s="67">
        <f>INDEX([3]prices!$BE:$BE, COUNTA([3]prices!$A:$A)+1)</f>
        <v>2060</v>
      </c>
      <c r="AA15" s="67">
        <f>INDEX([3]prices!$BD:$BD, COUNTA([3]prices!$A:$A)+1)</f>
        <v>2070</v>
      </c>
      <c r="AC15" s="116"/>
      <c r="AD15" s="88" t="s">
        <v>147</v>
      </c>
      <c r="AE15" s="67">
        <f>INDEX([3]prices!$AY:$AY, COUNTA([3]prices!$A:$A)+1)</f>
        <v>1900</v>
      </c>
      <c r="AF15" s="67">
        <f>INDEX([3]prices!$BC:$BC, COUNTA([3]prices!$A:$A)+1)</f>
        <v>2030</v>
      </c>
      <c r="AG15" s="67">
        <f>INDEX([3]prices!$BA:$BA, COUNTA([3]prices!$A:$A)+1)</f>
        <v>2040</v>
      </c>
      <c r="AH15" s="67">
        <f>INDEX([3]prices!$BE:$BE, COUNTA([3]prices!$A:$A)+1)</f>
        <v>2060</v>
      </c>
      <c r="AI15" s="67">
        <f>INDEX([3]prices!$BD:$BD, COUNTA([3]prices!$A:$A)+1)</f>
        <v>2070</v>
      </c>
      <c r="AJ15">
        <v>110</v>
      </c>
      <c r="AK15">
        <v>114</v>
      </c>
    </row>
    <row r="16" spans="1:37" ht="16.5" x14ac:dyDescent="0.15">
      <c r="A16" s="13" t="s">
        <v>64</v>
      </c>
      <c r="B16" s="17">
        <f ca="1">(B11+B12*0.2)*0.08*(B14-B13-1)/365</f>
        <v>-7.7697753424657527</v>
      </c>
      <c r="D16" s="123"/>
      <c r="E16" s="33" t="s">
        <v>88</v>
      </c>
      <c r="F16" s="140">
        <f>F15-INDEX([3]prices!$B:$B, COUNTA([3]prices!$A:$A))</f>
        <v>0</v>
      </c>
      <c r="G16" s="141"/>
      <c r="H16" s="141"/>
      <c r="I16" s="141"/>
      <c r="J16" s="141"/>
      <c r="K16" s="142"/>
      <c r="M16" s="134"/>
      <c r="N16" s="51" t="str">
        <f>E9</f>
        <v>干粮价</v>
      </c>
      <c r="O16" s="51">
        <f t="shared" si="8"/>
        <v>1630</v>
      </c>
      <c r="P16" s="51" t="str">
        <f t="shared" si="8"/>
        <v>停收</v>
      </c>
      <c r="Q16" s="51">
        <f>K9</f>
        <v>1800</v>
      </c>
      <c r="R16" s="51">
        <f>J9</f>
        <v>1840</v>
      </c>
      <c r="S16" s="114"/>
      <c r="U16" s="116"/>
      <c r="V16" s="63" t="s">
        <v>88</v>
      </c>
      <c r="W16" s="62">
        <f>INDEX([3]prices!$AY:$AY, COUNTA([3]prices!$A:$A)+1) - INDEX([3]prices!$AY:$AY, COUNTA([3]prices!$A:$A))</f>
        <v>0</v>
      </c>
      <c r="X16" s="62">
        <f>INDEX([3]prices!$BC:$BC, COUNTA([3]prices!$A:$A)+1) - INDEX([3]prices!$BC:$BC, COUNTA([3]prices!$A:$A))</f>
        <v>-10</v>
      </c>
      <c r="Y16" s="62">
        <f>INDEX([3]prices!$BA:$BA, COUNTA([3]prices!$A:$A)+1) - INDEX([3]prices!$BA:$BA, COUNTA([3]prices!$A:$A))</f>
        <v>-10</v>
      </c>
      <c r="Z16" s="62">
        <f>INDEX([3]prices!$BE:$BE, COUNTA([3]prices!$A:$A)+1) - INDEX([3]prices!$BE:$BE, COUNTA([3]prices!$A:$A))</f>
        <v>-10</v>
      </c>
      <c r="AA16" s="62">
        <f>INDEX([3]prices!$BD:$BD, COUNTA([3]prices!$A:$A)+1) - INDEX([3]prices!$BD:$BD, COUNTA([3]prices!$A:$A))</f>
        <v>-10</v>
      </c>
      <c r="AC16" s="116"/>
      <c r="AD16" s="88" t="s">
        <v>88</v>
      </c>
      <c r="AE16" s="89">
        <f>INDEX([3]prices!$AY:$AY, COUNTA([3]prices!$A:$A)+1) - INDEX([3]prices!$AY:$AY, COUNTA([3]prices!$A:$A))</f>
        <v>0</v>
      </c>
      <c r="AF16" s="89">
        <f>INDEX([3]prices!$BC:$BC, COUNTA([3]prices!$A:$A)+1) - INDEX([3]prices!$BC:$BC, COUNTA([3]prices!$A:$A))</f>
        <v>-10</v>
      </c>
      <c r="AG16" s="89">
        <f>INDEX([3]prices!$BA:$BA, COUNTA([3]prices!$A:$A)+1) - INDEX([3]prices!$BA:$BA, COUNTA([3]prices!$A:$A))</f>
        <v>-10</v>
      </c>
      <c r="AH16" s="89">
        <f>INDEX([3]prices!$BE:$BE, COUNTA([3]prices!$A:$A)+1) - INDEX([3]prices!$BE:$BE, COUNTA([3]prices!$A:$A))</f>
        <v>-10</v>
      </c>
      <c r="AI16" s="89">
        <f>INDEX([3]prices!$BD:$BD, COUNTA([3]prices!$A:$A)+1) - INDEX([3]prices!$BD:$BD, COUNTA([3]prices!$A:$A))</f>
        <v>-10</v>
      </c>
      <c r="AJ16" t="s">
        <v>270</v>
      </c>
      <c r="AK16" t="s">
        <v>280</v>
      </c>
    </row>
    <row r="17" spans="1:37" ht="16.5" customHeight="1" x14ac:dyDescent="0.15">
      <c r="A17" t="s">
        <v>65</v>
      </c>
      <c r="B17">
        <f ca="1">MIN(B14-B13-5,MAX(20,(B14-B13)/2))</f>
        <v>-20</v>
      </c>
      <c r="D17" s="135" t="s">
        <v>100</v>
      </c>
      <c r="E17" s="29" t="s">
        <v>101</v>
      </c>
      <c r="F17" s="29" t="s">
        <v>102</v>
      </c>
      <c r="G17" s="29"/>
      <c r="H17" s="29" t="s">
        <v>103</v>
      </c>
      <c r="I17" s="29" t="s">
        <v>104</v>
      </c>
      <c r="J17" s="29" t="s">
        <v>105</v>
      </c>
      <c r="K17" s="29" t="s">
        <v>106</v>
      </c>
      <c r="M17" s="134"/>
      <c r="N17" s="52" t="str">
        <f>E10</f>
        <v>较昨日变化</v>
      </c>
      <c r="O17" s="62">
        <f t="shared" si="8"/>
        <v>0</v>
      </c>
      <c r="P17" s="62">
        <f t="shared" si="8"/>
        <v>0</v>
      </c>
      <c r="Q17" s="62">
        <f>K10</f>
        <v>0</v>
      </c>
      <c r="R17" s="62">
        <f>J10</f>
        <v>0</v>
      </c>
      <c r="S17" s="115"/>
      <c r="U17" s="104" t="s">
        <v>148</v>
      </c>
      <c r="V17" s="25" t="s">
        <v>149</v>
      </c>
      <c r="W17" s="25" t="s">
        <v>126</v>
      </c>
      <c r="X17" s="25" t="s">
        <v>127</v>
      </c>
      <c r="Y17" s="25" t="s">
        <v>128</v>
      </c>
      <c r="Z17" s="25" t="s">
        <v>129</v>
      </c>
      <c r="AA17" s="117" t="s">
        <v>260</v>
      </c>
      <c r="AC17" s="104" t="s">
        <v>148</v>
      </c>
      <c r="AD17" s="86" t="s">
        <v>149</v>
      </c>
      <c r="AE17" s="86" t="s">
        <v>126</v>
      </c>
      <c r="AF17" s="86" t="s">
        <v>127</v>
      </c>
      <c r="AG17" s="86" t="s">
        <v>128</v>
      </c>
      <c r="AH17" s="86" t="s">
        <v>129</v>
      </c>
      <c r="AI17" s="117" t="s">
        <v>289</v>
      </c>
      <c r="AJ17">
        <v>150</v>
      </c>
      <c r="AK17">
        <v>95</v>
      </c>
    </row>
    <row r="18" spans="1:37" ht="16.5" x14ac:dyDescent="0.15">
      <c r="A18" t="s">
        <v>66</v>
      </c>
      <c r="B18">
        <f ca="1">MIN(B14-B13,5)</f>
        <v>-15</v>
      </c>
      <c r="D18" s="135"/>
      <c r="E18" s="29" t="s">
        <v>107</v>
      </c>
      <c r="F18" s="29">
        <f>LOOKUP(2,1/([3]prices!$AY:$AY&lt;&gt;0),[3]prices!$AY:$AY)</f>
        <v>1900</v>
      </c>
      <c r="G18" s="29"/>
      <c r="H18" s="29">
        <f>LOOKUP(2,1/([3]prices!$BC:$BC&lt;&gt;0),[3]prices!$BC:$BC)</f>
        <v>2030</v>
      </c>
      <c r="I18" s="29">
        <f>LOOKUP(2,1/([3]prices!$BA:$BA&lt;&gt;0),[3]prices!$BA:$BA)</f>
        <v>2040</v>
      </c>
      <c r="J18" s="29">
        <f>LOOKUP(2,1/([3]prices!$BD:$BD&lt;&gt;0),[3]prices!$BD:$BD)</f>
        <v>2070</v>
      </c>
      <c r="K18" s="29">
        <f>LOOKUP(2,1/([3]prices!$BE:$BE&lt;&gt;0),[3]prices!$BE:$BE)</f>
        <v>2060</v>
      </c>
      <c r="M18" s="135" t="str">
        <f>D17</f>
        <v>华北深加工</v>
      </c>
      <c r="N18" s="29" t="str">
        <f>E17</f>
        <v>企业</v>
      </c>
      <c r="O18" s="29" t="str">
        <f>F17</f>
        <v>秦皇岛骊骅</v>
      </c>
      <c r="P18" s="29" t="str">
        <f>H17</f>
        <v>诸城兴贸</v>
      </c>
      <c r="Q18" s="29" t="str">
        <f>I17</f>
        <v>寿光金</v>
      </c>
      <c r="R18" s="29" t="str">
        <f>K17</f>
        <v>滨州西王</v>
      </c>
      <c r="S18" s="29" t="str">
        <f>J17</f>
        <v>英轩酒精</v>
      </c>
      <c r="U18" s="104"/>
      <c r="V18" s="63" t="s">
        <v>150</v>
      </c>
      <c r="W18" s="67">
        <f>INDEX([3]prices!$P:$P, COUNTA([3]prices!$A:$A)+1)</f>
        <v>52</v>
      </c>
      <c r="X18" s="67">
        <f>INDEX([3]prices!$Q:$Q, COUNTA([3]prices!$A:$A)+1)</f>
        <v>62</v>
      </c>
      <c r="Y18" s="67">
        <f>INDEX([3]prices!$R:$R, COUNTA([3]prices!$A:$A)+1)</f>
        <v>51</v>
      </c>
      <c r="Z18" s="67">
        <f>INDEX([3]prices!$S:$S, COUNTA([3]prices!$A:$A)+1)</f>
        <v>39</v>
      </c>
      <c r="AA18" s="117"/>
      <c r="AC18" s="104"/>
      <c r="AD18" s="88" t="s">
        <v>150</v>
      </c>
      <c r="AE18" s="67">
        <f>INDEX([3]prices!$P:$P, COUNTA([3]prices!$A:$A)+1)</f>
        <v>52</v>
      </c>
      <c r="AF18" s="67">
        <f>INDEX([3]prices!$Q:$Q, COUNTA([3]prices!$A:$A)+1)</f>
        <v>62</v>
      </c>
      <c r="AG18" s="67">
        <f>INDEX([3]prices!$R:$R, COUNTA([3]prices!$A:$A)+1)</f>
        <v>51</v>
      </c>
      <c r="AH18" s="67">
        <f>INDEX([3]prices!$S:$S, COUNTA([3]prices!$A:$A)+1)</f>
        <v>39</v>
      </c>
      <c r="AI18" s="117"/>
      <c r="AJ18" t="s">
        <v>273</v>
      </c>
      <c r="AK18" t="s">
        <v>281</v>
      </c>
    </row>
    <row r="19" spans="1:37" ht="16.5" x14ac:dyDescent="0.15">
      <c r="A19" t="s">
        <v>67</v>
      </c>
      <c r="B19" s="17">
        <f>SUM(B22:B26)</f>
        <v>27.2</v>
      </c>
      <c r="D19" s="135"/>
      <c r="E19" s="29" t="s">
        <v>88</v>
      </c>
      <c r="F19" s="29">
        <f>F18-INDEX([3]prices!$AY:$AY, COUNTA([3]prices!$A:$A))</f>
        <v>0</v>
      </c>
      <c r="G19" s="29"/>
      <c r="H19" s="29">
        <f>H18-INDEX([3]prices!$BC:$BC, COUNTA([3]prices!$A:$A))</f>
        <v>-10</v>
      </c>
      <c r="I19" s="29">
        <f>I18-INDEX([3]prices!$BA:$BA, COUNTA([3]prices!$A:$A))</f>
        <v>-10</v>
      </c>
      <c r="J19" s="29">
        <f>J18-INDEX([3]prices!$BD:$BD, COUNTA([3]prices!$A:$A))</f>
        <v>-10</v>
      </c>
      <c r="K19" s="29">
        <f>K18-INDEX([3]prices!$BE:$BE, COUNTA([3]prices!$A:$A))</f>
        <v>-10</v>
      </c>
      <c r="M19" s="135"/>
      <c r="N19" s="63" t="str">
        <f>E18</f>
        <v>价格</v>
      </c>
      <c r="O19" s="63">
        <f>F18</f>
        <v>1900</v>
      </c>
      <c r="P19" s="63">
        <f t="shared" ref="P19:Q20" si="9">H18</f>
        <v>2030</v>
      </c>
      <c r="Q19" s="63">
        <f t="shared" si="9"/>
        <v>2040</v>
      </c>
      <c r="R19" s="63">
        <f>K18</f>
        <v>2060</v>
      </c>
      <c r="S19" s="63">
        <f>J18</f>
        <v>2070</v>
      </c>
      <c r="U19" s="104"/>
      <c r="V19" s="63" t="s">
        <v>147</v>
      </c>
      <c r="W19" s="67">
        <f>INDEX([3]prices!$H:$H, COUNTA([3]prices!$A:$A)+1)</f>
        <v>1980</v>
      </c>
      <c r="X19" s="67">
        <f>INDEX([3]prices!$L:$L, COUNTA([3]prices!$A:$A)+1)</f>
        <v>1990</v>
      </c>
      <c r="Y19" s="67">
        <f>INDEX([3]prices!$J:$J, COUNTA([3]prices!$A:$A)+1)</f>
        <v>1980</v>
      </c>
      <c r="Z19" s="67">
        <f>INDEX([3]prices!$N:$N, COUNTA([3]prices!$A:$A)+1)</f>
        <v>1950</v>
      </c>
      <c r="AA19" s="117"/>
      <c r="AC19" s="104"/>
      <c r="AD19" s="88" t="s">
        <v>147</v>
      </c>
      <c r="AE19" s="67">
        <f>INDEX([3]prices!$H:$H, COUNTA([3]prices!$A:$A)+1)</f>
        <v>1980</v>
      </c>
      <c r="AF19" s="67">
        <f>INDEX([3]prices!$L:$L, COUNTA([3]prices!$A:$A)+1)</f>
        <v>1990</v>
      </c>
      <c r="AG19" s="67">
        <f>INDEX([3]prices!$J:$J, COUNTA([3]prices!$A:$A)+1)</f>
        <v>1980</v>
      </c>
      <c r="AH19" s="67">
        <f>INDEX([3]prices!$N:$N, COUNTA([3]prices!$A:$A)+1)</f>
        <v>1950</v>
      </c>
      <c r="AI19" s="117"/>
      <c r="AJ19">
        <v>150</v>
      </c>
      <c r="AK19">
        <v>103</v>
      </c>
    </row>
    <row r="20" spans="1:37" ht="16.5" x14ac:dyDescent="0.15">
      <c r="A20" t="s">
        <v>68</v>
      </c>
      <c r="B20" s="17">
        <f ca="1">B16+B19+0.2*B17+0.6*B18</f>
        <v>6.4302246575342465</v>
      </c>
      <c r="D20" s="105" t="s">
        <v>108</v>
      </c>
      <c r="E20" s="27" t="s">
        <v>109</v>
      </c>
      <c r="F20" s="27">
        <v>4</v>
      </c>
      <c r="G20" s="27">
        <v>4</v>
      </c>
      <c r="H20" s="27">
        <v>4</v>
      </c>
      <c r="I20" s="27">
        <v>4</v>
      </c>
      <c r="J20" s="27">
        <v>4</v>
      </c>
      <c r="K20" s="27">
        <v>4</v>
      </c>
      <c r="M20" s="135"/>
      <c r="N20" s="57" t="str">
        <f>E19</f>
        <v>较昨日变化</v>
      </c>
      <c r="O20" s="62">
        <f>F19</f>
        <v>0</v>
      </c>
      <c r="P20" s="62">
        <f t="shared" si="9"/>
        <v>-10</v>
      </c>
      <c r="Q20" s="62">
        <f t="shared" si="9"/>
        <v>-10</v>
      </c>
      <c r="R20" s="62">
        <f>K19</f>
        <v>-10</v>
      </c>
      <c r="S20" s="62">
        <f>J19</f>
        <v>-10</v>
      </c>
      <c r="U20" s="104"/>
      <c r="V20" s="63" t="s">
        <v>88</v>
      </c>
      <c r="W20" s="62">
        <f>INDEX([3]prices!$H:$H, COUNTA([3]prices!$A:$A)+1) - INDEX([3]prices!$H:$H, COUNTA([3]prices!$A:$A))</f>
        <v>0</v>
      </c>
      <c r="X20" s="62">
        <f>INDEX([3]prices!$L:$L, COUNTA([3]prices!$A:$A)+1) - INDEX([3]prices!$L:$L, COUNTA([3]prices!$A:$A))</f>
        <v>0</v>
      </c>
      <c r="Y20" s="62">
        <f>INDEX([3]prices!$J:$J, COUNTA([3]prices!$A:$A)+1) - INDEX([3]prices!$J:$J, COUNTA([3]prices!$A:$A))</f>
        <v>0</v>
      </c>
      <c r="Z20" s="62">
        <f>INDEX([3]prices!$N:$N, COUNTA([3]prices!$A:$A)+1) - INDEX([3]prices!$N:$N, COUNTA([3]prices!$A:$A))</f>
        <v>0</v>
      </c>
      <c r="AA20" s="117"/>
      <c r="AC20" s="104"/>
      <c r="AD20" s="88" t="s">
        <v>88</v>
      </c>
      <c r="AE20" s="89">
        <f>INDEX([3]prices!$H:$H, COUNTA([3]prices!$A:$A)+1) - INDEX([3]prices!$H:$H, COUNTA([3]prices!$A:$A))</f>
        <v>0</v>
      </c>
      <c r="AF20" s="89">
        <f>INDEX([3]prices!$L:$L, COUNTA([3]prices!$A:$A)+1) - INDEX([3]prices!$L:$L, COUNTA([3]prices!$A:$A))</f>
        <v>0</v>
      </c>
      <c r="AG20" s="89">
        <f>INDEX([3]prices!$J:$J, COUNTA([3]prices!$A:$A)+1) - INDEX([3]prices!$J:$J, COUNTA([3]prices!$A:$A))</f>
        <v>0</v>
      </c>
      <c r="AH20" s="89">
        <f>INDEX([3]prices!$N:$N, COUNTA([3]prices!$A:$A)+1) - INDEX([3]prices!$N:$N, COUNTA([3]prices!$A:$A))</f>
        <v>0</v>
      </c>
      <c r="AI20" s="117"/>
      <c r="AJ20" t="s">
        <v>274</v>
      </c>
      <c r="AK20" t="s">
        <v>282</v>
      </c>
    </row>
    <row r="21" spans="1:37" ht="16.5" x14ac:dyDescent="0.15">
      <c r="D21" s="105"/>
      <c r="E21" s="27" t="s">
        <v>110</v>
      </c>
      <c r="F21" s="27">
        <v>5</v>
      </c>
      <c r="G21" s="27">
        <v>5</v>
      </c>
      <c r="H21" s="27">
        <v>5</v>
      </c>
      <c r="I21" s="27">
        <v>5</v>
      </c>
      <c r="J21" s="27">
        <v>5</v>
      </c>
      <c r="K21" s="27">
        <v>5</v>
      </c>
      <c r="M21" s="136" t="str">
        <f>D35</f>
        <v>南港</v>
      </c>
      <c r="N21" s="37" t="str">
        <f>E35</f>
        <v>港口</v>
      </c>
      <c r="O21" s="37" t="str">
        <f>F35</f>
        <v>蛇口</v>
      </c>
      <c r="P21" s="37" t="str">
        <f t="shared" ref="P21:R25" si="10">H35</f>
        <v>钦州</v>
      </c>
      <c r="Q21" s="37" t="str">
        <f t="shared" si="10"/>
        <v>漳州</v>
      </c>
      <c r="R21" s="37" t="str">
        <f t="shared" si="10"/>
        <v>南通</v>
      </c>
      <c r="S21" s="137" t="s">
        <v>134</v>
      </c>
      <c r="U21" s="104"/>
      <c r="V21" s="63" t="s">
        <v>151</v>
      </c>
      <c r="W21" s="68">
        <f>INDEX([3]prices!$I:$I, COUNTA([3]prices!$A:$A)+1)</f>
        <v>-12</v>
      </c>
      <c r="X21" s="68">
        <f>INDEX([3]prices!$M:$M, COUNTA([3]prices!$A:$A)+1)</f>
        <v>-12</v>
      </c>
      <c r="Y21" s="68">
        <f>INDEX([3]prices!$K:$K, COUNTA([3]prices!$A:$A)+1)</f>
        <v>-11</v>
      </c>
      <c r="Z21" s="68">
        <f>INDEX([3]prices!$O:$O, COUNTA([3]prices!$A:$A)+1)</f>
        <v>-29</v>
      </c>
      <c r="AA21" s="117"/>
      <c r="AC21" s="104"/>
      <c r="AD21" s="88" t="s">
        <v>151</v>
      </c>
      <c r="AE21" s="68">
        <f>INDEX([3]prices!$I:$I, COUNTA([3]prices!$A:$A)+1)</f>
        <v>-12</v>
      </c>
      <c r="AF21" s="68">
        <f>INDEX([3]prices!$M:$M, COUNTA([3]prices!$A:$A)+1)</f>
        <v>-12</v>
      </c>
      <c r="AG21" s="68">
        <f>INDEX([3]prices!$K:$K, COUNTA([3]prices!$A:$A)+1)</f>
        <v>-11</v>
      </c>
      <c r="AH21" s="68">
        <f>INDEX([3]prices!$O:$O, COUNTA([3]prices!$A:$A)+1)</f>
        <v>-29</v>
      </c>
      <c r="AI21" s="117"/>
      <c r="AJ21">
        <v>94</v>
      </c>
      <c r="AK21">
        <v>144</v>
      </c>
    </row>
    <row r="22" spans="1:37" ht="16.5" customHeight="1" x14ac:dyDescent="0.15">
      <c r="A22" s="42" t="s">
        <v>167</v>
      </c>
      <c r="B22" s="42">
        <v>20</v>
      </c>
      <c r="D22" s="105"/>
      <c r="E22" s="27" t="s">
        <v>111</v>
      </c>
      <c r="F22" s="34">
        <f ca="1">F3*0.1*($B$4-$B$3)/365</f>
        <v>48.369863013698627</v>
      </c>
      <c r="G22" s="34" t="e">
        <f t="shared" ref="G22:K22" ca="1" si="11">G3*0.1*($B$4-$B$3)/365</f>
        <v>#N/A</v>
      </c>
      <c r="H22" s="34">
        <f t="shared" ca="1" si="11"/>
        <v>54.02767123287672</v>
      </c>
      <c r="I22" s="34">
        <f t="shared" ca="1" si="11"/>
        <v>52.473972602739728</v>
      </c>
      <c r="J22" s="34">
        <f t="shared" ca="1" si="11"/>
        <v>51.154794520547945</v>
      </c>
      <c r="K22" s="34">
        <f t="shared" ca="1" si="11"/>
        <v>53.587945205479457</v>
      </c>
      <c r="M22" s="136"/>
      <c r="N22" s="63" t="str">
        <f t="shared" ref="N22:O25" si="12">E36</f>
        <v>散船运费</v>
      </c>
      <c r="O22" s="63">
        <f t="shared" si="12"/>
        <v>52</v>
      </c>
      <c r="P22" s="63">
        <f t="shared" si="10"/>
        <v>62</v>
      </c>
      <c r="Q22" s="63">
        <f t="shared" si="10"/>
        <v>51</v>
      </c>
      <c r="R22" s="63">
        <f t="shared" si="10"/>
        <v>39</v>
      </c>
      <c r="S22" s="137"/>
      <c r="U22" s="106" t="s">
        <v>261</v>
      </c>
      <c r="V22" s="106"/>
      <c r="W22" s="106"/>
      <c r="X22" s="106"/>
      <c r="Y22" s="106"/>
      <c r="Z22" s="106"/>
      <c r="AA22" s="106"/>
      <c r="AC22" s="106" t="s">
        <v>291</v>
      </c>
      <c r="AD22" s="106"/>
      <c r="AE22" s="106"/>
      <c r="AF22" s="106"/>
      <c r="AG22" s="106"/>
      <c r="AH22" s="106"/>
      <c r="AI22" s="106"/>
      <c r="AJ22" t="s">
        <v>283</v>
      </c>
    </row>
    <row r="23" spans="1:37" ht="16.5" x14ac:dyDescent="0.15">
      <c r="A23" s="42" t="s">
        <v>116</v>
      </c>
      <c r="B23" s="42">
        <v>5</v>
      </c>
      <c r="D23" s="105"/>
      <c r="E23" s="27" t="s">
        <v>112</v>
      </c>
      <c r="F23" s="34" t="e">
        <f ca="1">$E$32*0.2*0.1*($B$4-$B$3)/365</f>
        <v>#VALUE!</v>
      </c>
      <c r="G23" s="34" t="e">
        <f ca="1">$E$32*0.2*0.1*($B$4-$B$3)/365</f>
        <v>#VALUE!</v>
      </c>
      <c r="H23" s="34" t="e">
        <f t="shared" ref="H23:K23" ca="1" si="13">$E$32*0.2*0.1*($B$4-$B$3)/365</f>
        <v>#VALUE!</v>
      </c>
      <c r="I23" s="34" t="e">
        <f t="shared" ca="1" si="13"/>
        <v>#VALUE!</v>
      </c>
      <c r="J23" s="34" t="e">
        <f t="shared" ca="1" si="13"/>
        <v>#VALUE!</v>
      </c>
      <c r="K23" s="34" t="e">
        <f t="shared" ca="1" si="13"/>
        <v>#VALUE!</v>
      </c>
      <c r="M23" s="136"/>
      <c r="N23" s="63" t="str">
        <f t="shared" si="12"/>
        <v>价格</v>
      </c>
      <c r="O23" s="63">
        <f t="shared" si="12"/>
        <v>1980</v>
      </c>
      <c r="P23" s="63">
        <f t="shared" si="10"/>
        <v>1990</v>
      </c>
      <c r="Q23" s="63">
        <f t="shared" si="10"/>
        <v>1980</v>
      </c>
      <c r="R23" s="63">
        <f t="shared" si="10"/>
        <v>1950</v>
      </c>
      <c r="S23" s="137"/>
      <c r="U23" s="106"/>
      <c r="V23" s="106"/>
      <c r="W23" s="106"/>
      <c r="X23" s="106"/>
      <c r="Y23" s="106"/>
      <c r="Z23" s="106"/>
      <c r="AA23" s="106"/>
      <c r="AC23" s="106"/>
      <c r="AD23" s="106"/>
      <c r="AE23" s="106"/>
      <c r="AF23" s="106"/>
      <c r="AG23" s="106"/>
      <c r="AH23" s="106"/>
      <c r="AI23" s="106"/>
    </row>
    <row r="24" spans="1:37" ht="16.5" customHeight="1" x14ac:dyDescent="0.15">
      <c r="A24" s="42" t="s">
        <v>117</v>
      </c>
      <c r="B24" s="42">
        <v>1</v>
      </c>
      <c r="D24" s="105"/>
      <c r="E24" s="27" t="s">
        <v>113</v>
      </c>
      <c r="F24" s="34" t="e">
        <f t="shared" ref="F24:K24" ca="1" si="14">SUM(F20:F23)</f>
        <v>#VALUE!</v>
      </c>
      <c r="G24" s="34" t="e">
        <f t="shared" ca="1" si="14"/>
        <v>#N/A</v>
      </c>
      <c r="H24" s="34" t="e">
        <f t="shared" ca="1" si="14"/>
        <v>#VALUE!</v>
      </c>
      <c r="I24" s="34" t="e">
        <f t="shared" ca="1" si="14"/>
        <v>#VALUE!</v>
      </c>
      <c r="J24" s="34" t="e">
        <f t="shared" ca="1" si="14"/>
        <v>#VALUE!</v>
      </c>
      <c r="K24" s="34" t="e">
        <f t="shared" ca="1" si="14"/>
        <v>#VALUE!</v>
      </c>
      <c r="M24" s="136"/>
      <c r="N24" s="57" t="str">
        <f t="shared" si="12"/>
        <v>较昨日变化</v>
      </c>
      <c r="O24" s="62">
        <f t="shared" si="12"/>
        <v>1992</v>
      </c>
      <c r="P24" s="62">
        <f t="shared" si="10"/>
        <v>2002</v>
      </c>
      <c r="Q24" s="62">
        <f t="shared" si="10"/>
        <v>1991</v>
      </c>
      <c r="R24" s="62">
        <f t="shared" si="10"/>
        <v>1979</v>
      </c>
      <c r="S24" s="137"/>
      <c r="U24" s="106"/>
      <c r="V24" s="106"/>
      <c r="W24" s="106"/>
      <c r="X24" s="106"/>
      <c r="Y24" s="106"/>
      <c r="Z24" s="106"/>
      <c r="AA24" s="106"/>
      <c r="AC24" s="106"/>
      <c r="AD24" s="106"/>
      <c r="AE24" s="106"/>
      <c r="AF24" s="106"/>
      <c r="AG24" s="106"/>
      <c r="AH24" s="106"/>
      <c r="AI24" s="106"/>
    </row>
    <row r="25" spans="1:37" ht="17.25" x14ac:dyDescent="0.15">
      <c r="A25" s="42" t="s">
        <v>118</v>
      </c>
      <c r="B25" s="42">
        <v>1</v>
      </c>
      <c r="D25" s="105" t="s">
        <v>114</v>
      </c>
      <c r="E25" s="27" t="s">
        <v>115</v>
      </c>
      <c r="F25" s="27">
        <v>20</v>
      </c>
      <c r="G25" s="27">
        <v>20</v>
      </c>
      <c r="H25" s="27">
        <v>20</v>
      </c>
      <c r="I25" s="27">
        <v>20</v>
      </c>
      <c r="J25" s="27">
        <v>20</v>
      </c>
      <c r="K25" s="27">
        <v>20</v>
      </c>
      <c r="M25" s="136"/>
      <c r="N25" s="63" t="str">
        <f t="shared" si="12"/>
        <v>南北发运利润</v>
      </c>
      <c r="O25" s="43">
        <f t="shared" si="12"/>
        <v>1980</v>
      </c>
      <c r="P25" s="43">
        <f t="shared" si="10"/>
        <v>1950</v>
      </c>
      <c r="Q25" s="43">
        <f t="shared" si="10"/>
        <v>1990</v>
      </c>
      <c r="R25" s="43">
        <f t="shared" si="10"/>
        <v>52</v>
      </c>
      <c r="S25" s="137"/>
      <c r="U25" s="106"/>
      <c r="V25" s="106"/>
      <c r="W25" s="106"/>
      <c r="X25" s="106"/>
      <c r="Y25" s="106"/>
      <c r="Z25" s="106"/>
      <c r="AA25" s="106"/>
      <c r="AC25" s="106"/>
      <c r="AD25" s="106"/>
      <c r="AE25" s="106"/>
      <c r="AF25" s="106"/>
      <c r="AG25" s="106"/>
      <c r="AH25" s="106"/>
      <c r="AI25" s="106"/>
    </row>
    <row r="26" spans="1:37" ht="16.5" x14ac:dyDescent="0.15">
      <c r="A26" s="42" t="s">
        <v>119</v>
      </c>
      <c r="B26" s="42">
        <v>0.2</v>
      </c>
      <c r="D26" s="105"/>
      <c r="E26" s="27" t="s">
        <v>116</v>
      </c>
      <c r="F26" s="27">
        <v>5</v>
      </c>
      <c r="G26" s="27">
        <v>5</v>
      </c>
      <c r="H26" s="27">
        <v>5</v>
      </c>
      <c r="I26" s="27">
        <v>5</v>
      </c>
      <c r="J26" s="27">
        <v>5</v>
      </c>
      <c r="K26" s="27">
        <v>5</v>
      </c>
      <c r="M26" s="106" t="s">
        <v>135</v>
      </c>
      <c r="N26" s="106"/>
      <c r="O26" s="106"/>
      <c r="P26" s="106"/>
      <c r="Q26" s="106"/>
      <c r="R26" s="106"/>
      <c r="S26" s="106"/>
      <c r="U26" s="106"/>
      <c r="V26" s="106"/>
      <c r="W26" s="106"/>
      <c r="X26" s="106"/>
      <c r="Y26" s="106"/>
      <c r="Z26" s="106"/>
      <c r="AA26" s="106"/>
      <c r="AC26" s="106"/>
      <c r="AD26" s="106"/>
      <c r="AE26" s="106"/>
      <c r="AF26" s="106"/>
      <c r="AG26" s="106"/>
      <c r="AH26" s="106"/>
      <c r="AI26" s="106"/>
    </row>
    <row r="27" spans="1:37" ht="16.5" x14ac:dyDescent="0.15">
      <c r="D27" s="105"/>
      <c r="E27" s="27" t="s">
        <v>117</v>
      </c>
      <c r="F27" s="27">
        <v>1</v>
      </c>
      <c r="G27" s="27">
        <v>1</v>
      </c>
      <c r="H27" s="27">
        <v>1</v>
      </c>
      <c r="I27" s="27">
        <v>1</v>
      </c>
      <c r="J27" s="27">
        <v>1</v>
      </c>
      <c r="K27" s="27">
        <v>1</v>
      </c>
      <c r="M27" s="106"/>
      <c r="N27" s="106"/>
      <c r="O27" s="106"/>
      <c r="P27" s="106"/>
      <c r="Q27" s="106"/>
      <c r="R27" s="106"/>
      <c r="S27" s="106"/>
    </row>
    <row r="28" spans="1:37" ht="16.5" x14ac:dyDescent="0.15">
      <c r="D28" s="105"/>
      <c r="E28" s="27" t="s">
        <v>118</v>
      </c>
      <c r="F28" s="27">
        <v>1</v>
      </c>
      <c r="G28" s="27">
        <v>1</v>
      </c>
      <c r="H28" s="27">
        <v>1</v>
      </c>
      <c r="I28" s="27">
        <v>1</v>
      </c>
      <c r="J28" s="27">
        <v>1</v>
      </c>
      <c r="K28" s="27">
        <v>1</v>
      </c>
      <c r="M28" s="106"/>
      <c r="N28" s="106"/>
      <c r="O28" s="106"/>
      <c r="P28" s="106"/>
      <c r="Q28" s="106"/>
      <c r="R28" s="106"/>
      <c r="S28" s="106"/>
    </row>
    <row r="29" spans="1:37" ht="16.5" x14ac:dyDescent="0.15">
      <c r="D29" s="105"/>
      <c r="E29" s="27" t="s">
        <v>119</v>
      </c>
      <c r="F29" s="27">
        <v>0.2</v>
      </c>
      <c r="G29" s="27">
        <v>0.2</v>
      </c>
      <c r="H29" s="27">
        <v>0.2</v>
      </c>
      <c r="I29" s="27">
        <v>0.2</v>
      </c>
      <c r="J29" s="27">
        <v>0.2</v>
      </c>
      <c r="K29" s="27">
        <v>0.2</v>
      </c>
      <c r="M29" s="106"/>
      <c r="N29" s="106"/>
      <c r="O29" s="106"/>
      <c r="P29" s="106"/>
      <c r="Q29" s="106"/>
      <c r="R29" s="106"/>
      <c r="S29" s="106"/>
    </row>
    <row r="30" spans="1:37" ht="16.5" x14ac:dyDescent="0.15">
      <c r="D30" s="105"/>
      <c r="E30" s="27" t="s">
        <v>120</v>
      </c>
      <c r="F30" s="27">
        <f t="shared" ref="F30:K30" si="15">SUM(F25:F29)</f>
        <v>27.2</v>
      </c>
      <c r="G30" s="27">
        <f t="shared" si="15"/>
        <v>27.2</v>
      </c>
      <c r="H30" s="27">
        <f t="shared" si="15"/>
        <v>27.2</v>
      </c>
      <c r="I30" s="27">
        <f t="shared" si="15"/>
        <v>27.2</v>
      </c>
      <c r="J30" s="27">
        <f t="shared" si="15"/>
        <v>27.2</v>
      </c>
      <c r="K30" s="27">
        <f t="shared" si="15"/>
        <v>27.2</v>
      </c>
      <c r="M30" s="106"/>
      <c r="N30" s="106"/>
      <c r="O30" s="106"/>
      <c r="P30" s="106"/>
      <c r="Q30" s="106"/>
      <c r="R30" s="106"/>
      <c r="S30" s="106"/>
    </row>
    <row r="31" spans="1:37" ht="15" x14ac:dyDescent="0.15">
      <c r="D31" s="136">
        <f>B2</f>
        <v>1927</v>
      </c>
      <c r="E31" s="35" t="s">
        <v>121</v>
      </c>
      <c r="F31" s="36" t="e">
        <f t="shared" ref="F31:K31" ca="1" si="16">F14+F24+F30</f>
        <v>#VALUE!</v>
      </c>
      <c r="G31" s="36" t="e">
        <f t="shared" ca="1" si="16"/>
        <v>#N/A</v>
      </c>
      <c r="H31" s="36" t="e">
        <f t="shared" ca="1" si="16"/>
        <v>#VALUE!</v>
      </c>
      <c r="I31" s="36" t="e">
        <f t="shared" ca="1" si="16"/>
        <v>#VALUE!</v>
      </c>
      <c r="J31" s="36" t="e">
        <f t="shared" ca="1" si="16"/>
        <v>#VALUE!</v>
      </c>
      <c r="K31" s="36" t="e">
        <f t="shared" ca="1" si="16"/>
        <v>#VALUE!</v>
      </c>
    </row>
    <row r="32" spans="1:37" ht="16.5" x14ac:dyDescent="0.15">
      <c r="D32" s="136"/>
      <c r="E32" s="37" t="s">
        <v>122</v>
      </c>
      <c r="F32" s="143">
        <f>$B$2</f>
        <v>1927</v>
      </c>
      <c r="G32" s="144"/>
      <c r="H32" s="144"/>
      <c r="I32" s="144"/>
      <c r="J32" s="144"/>
      <c r="K32" s="145"/>
    </row>
    <row r="33" spans="4:11" ht="16.5" x14ac:dyDescent="0.15">
      <c r="D33" s="136"/>
      <c r="E33" s="37" t="s">
        <v>88</v>
      </c>
      <c r="F33" s="143">
        <f>C2-C5</f>
        <v>0</v>
      </c>
      <c r="G33" s="144"/>
      <c r="H33" s="144"/>
      <c r="I33" s="144"/>
      <c r="J33" s="144"/>
      <c r="K33" s="145"/>
    </row>
    <row r="34" spans="4:11" ht="21" x14ac:dyDescent="0.15">
      <c r="D34" s="136"/>
      <c r="E34" s="38" t="s">
        <v>123</v>
      </c>
      <c r="F34" s="39" t="e">
        <f ca="1">$E$32-F31</f>
        <v>#VALUE!</v>
      </c>
      <c r="G34" s="39" t="e">
        <f ca="1">$E$32-G31</f>
        <v>#VALUE!</v>
      </c>
      <c r="H34" s="39" t="e">
        <f t="shared" ref="H34:J34" ca="1" si="17">$E$32-H31</f>
        <v>#VALUE!</v>
      </c>
      <c r="I34" s="39" t="e">
        <f t="shared" ca="1" si="17"/>
        <v>#VALUE!</v>
      </c>
      <c r="J34" s="39" t="e">
        <f t="shared" ca="1" si="17"/>
        <v>#VALUE!</v>
      </c>
      <c r="K34" s="39" t="e">
        <f ca="1">$E$32-K31</f>
        <v>#VALUE!</v>
      </c>
    </row>
    <row r="35" spans="4:11" x14ac:dyDescent="0.15">
      <c r="D35" s="138" t="s">
        <v>124</v>
      </c>
      <c r="E35" s="40" t="s">
        <v>125</v>
      </c>
      <c r="F35" s="41" t="s">
        <v>126</v>
      </c>
      <c r="G35" s="41"/>
      <c r="H35" s="41" t="s">
        <v>127</v>
      </c>
      <c r="I35" s="41" t="s">
        <v>128</v>
      </c>
      <c r="J35" s="41" t="s">
        <v>129</v>
      </c>
      <c r="K35" s="41"/>
    </row>
    <row r="36" spans="4:11" ht="17.25" x14ac:dyDescent="0.15">
      <c r="D36" s="138"/>
      <c r="E36" s="40" t="s">
        <v>130</v>
      </c>
      <c r="F36" s="6">
        <f>LOOKUP(2,1/([3]prices!$P:$P&lt;&gt;0),[3]prices!$P:$P)</f>
        <v>52</v>
      </c>
      <c r="G36" s="6"/>
      <c r="H36" s="6">
        <f>LOOKUP(2,1/([3]prices!$Q:$Q&lt;&gt;0),[3]prices!$Q:$Q)</f>
        <v>62</v>
      </c>
      <c r="I36" s="6">
        <f>LOOKUP(2,1/([3]prices!$R:$R&lt;&gt;0),[3]prices!$R:$R)</f>
        <v>51</v>
      </c>
      <c r="J36" s="6">
        <f>LOOKUP(2,1/([3]prices!$S:$S&lt;&gt;0),[3]prices!$S:$S)</f>
        <v>39</v>
      </c>
      <c r="K36" s="41"/>
    </row>
    <row r="37" spans="4:11" ht="17.25" x14ac:dyDescent="0.15">
      <c r="D37" s="138"/>
      <c r="E37" s="40" t="s">
        <v>107</v>
      </c>
      <c r="F37" s="6">
        <f>LOOKUP(2,1/([3]prices!$H:$H&lt;&gt;0),[3]prices!$H:$H)</f>
        <v>1980</v>
      </c>
      <c r="G37" s="6"/>
      <c r="H37" s="6">
        <f>LOOKUP(2,1/([3]prices!$L:$L&lt;&gt;0),[3]prices!$L:$L)</f>
        <v>1990</v>
      </c>
      <c r="I37" s="6">
        <f>LOOKUP(2,1/([3]prices!$J:$J&lt;&gt;0),[3]prices!$J:$J)</f>
        <v>1980</v>
      </c>
      <c r="J37" s="6">
        <f>LOOKUP(2,1/([3]prices!$N:$N&lt;&gt;0),[3]prices!$N:$N)</f>
        <v>1950</v>
      </c>
      <c r="K37" s="42"/>
    </row>
    <row r="38" spans="4:11" x14ac:dyDescent="0.15">
      <c r="D38" s="138"/>
      <c r="E38" s="40" t="s">
        <v>88</v>
      </c>
      <c r="F38" s="42">
        <f>F37-INDEX([3]prices!I:I, COUNTA([3]prices!$A:$A))</f>
        <v>1992</v>
      </c>
      <c r="G38" s="42"/>
      <c r="H38" s="42">
        <f>H37-INDEX([3]prices!M:M, COUNTA([3]prices!$A:$A))</f>
        <v>2002</v>
      </c>
      <c r="I38" s="42">
        <f>I37-INDEX([3]prices!K:K, COUNTA([3]prices!$A:$A))</f>
        <v>1991</v>
      </c>
      <c r="J38" s="42">
        <f>J37-INDEX([3]prices!O:O, COUNTA([3]prices!$A:$A))</f>
        <v>1979</v>
      </c>
      <c r="K38" s="42"/>
    </row>
    <row r="39" spans="4:11" ht="17.25" x14ac:dyDescent="0.15">
      <c r="D39" s="138"/>
      <c r="E39" s="40" t="s">
        <v>131</v>
      </c>
      <c r="F39" s="43">
        <f>INDEX([3]prices!J:J, COUNTA([3]prices!$A:$A)+1)</f>
        <v>1980</v>
      </c>
      <c r="G39" s="43"/>
      <c r="H39" s="43">
        <f>INDEX([3]prices!N:N, COUNTA([3]prices!$A:$A)+1)</f>
        <v>1950</v>
      </c>
      <c r="I39" s="43">
        <f>INDEX([3]prices!L:L, COUNTA([3]prices!$A:$A)+1)</f>
        <v>1990</v>
      </c>
      <c r="J39" s="43">
        <f>INDEX([3]prices!P:P, COUNTA([3]prices!$A:$A)+1)</f>
        <v>52</v>
      </c>
      <c r="K39" s="42"/>
    </row>
  </sheetData>
  <mergeCells count="65">
    <mergeCell ref="D35:D39"/>
    <mergeCell ref="D1:D4"/>
    <mergeCell ref="D5:D10"/>
    <mergeCell ref="D11:D16"/>
    <mergeCell ref="F15:K15"/>
    <mergeCell ref="F16:K16"/>
    <mergeCell ref="D17:D19"/>
    <mergeCell ref="D20:D24"/>
    <mergeCell ref="D25:D30"/>
    <mergeCell ref="D31:D34"/>
    <mergeCell ref="F32:K32"/>
    <mergeCell ref="F33:K33"/>
    <mergeCell ref="M26:S30"/>
    <mergeCell ref="M1:M4"/>
    <mergeCell ref="O4:S4"/>
    <mergeCell ref="M5:M7"/>
    <mergeCell ref="O6:S6"/>
    <mergeCell ref="O7:S7"/>
    <mergeCell ref="M8:M11"/>
    <mergeCell ref="O9:S9"/>
    <mergeCell ref="O10:S10"/>
    <mergeCell ref="M12:M17"/>
    <mergeCell ref="S12:S17"/>
    <mergeCell ref="M18:M20"/>
    <mergeCell ref="M21:M25"/>
    <mergeCell ref="S21:S25"/>
    <mergeCell ref="U2:AA2"/>
    <mergeCell ref="U3:U4"/>
    <mergeCell ref="W3:X3"/>
    <mergeCell ref="Z3:AA3"/>
    <mergeCell ref="W4:X4"/>
    <mergeCell ref="Z4:AA4"/>
    <mergeCell ref="U22:AA26"/>
    <mergeCell ref="U5:U7"/>
    <mergeCell ref="W5:X5"/>
    <mergeCell ref="Z5:AA5"/>
    <mergeCell ref="W6:X6"/>
    <mergeCell ref="Z6:AA6"/>
    <mergeCell ref="W7:X7"/>
    <mergeCell ref="Z7:AA7"/>
    <mergeCell ref="U8:U13"/>
    <mergeCell ref="AA8:AA13"/>
    <mergeCell ref="U14:U16"/>
    <mergeCell ref="U17:U21"/>
    <mergeCell ref="AA17:AA21"/>
    <mergeCell ref="AC2:AI2"/>
    <mergeCell ref="AC3:AC4"/>
    <mergeCell ref="AE3:AF3"/>
    <mergeCell ref="AH3:AI3"/>
    <mergeCell ref="AE4:AF4"/>
    <mergeCell ref="AH4:AI4"/>
    <mergeCell ref="AC5:AC7"/>
    <mergeCell ref="AE5:AF5"/>
    <mergeCell ref="AH5:AI5"/>
    <mergeCell ref="AE6:AF6"/>
    <mergeCell ref="AH6:AI6"/>
    <mergeCell ref="AE7:AF7"/>
    <mergeCell ref="AH7:AI7"/>
    <mergeCell ref="AC22:AI26"/>
    <mergeCell ref="AC8:AC10"/>
    <mergeCell ref="AC11:AC13"/>
    <mergeCell ref="AI8:AI13"/>
    <mergeCell ref="AC14:AC16"/>
    <mergeCell ref="AC17:AC21"/>
    <mergeCell ref="AI17:AI2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售粮进度</vt:lpstr>
      <vt:lpstr>feedfactoryinventory</vt:lpstr>
      <vt:lpstr>chanqu</vt:lpstr>
      <vt:lpstr>summarize</vt:lpstr>
      <vt:lpstr>外围环境</vt:lpstr>
      <vt:lpstr>走势预测</vt:lpstr>
      <vt:lpstr>每日简评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2019-09-20T09:44:28Z</dcterms:modified>
</cp:coreProperties>
</file>