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Tables/pivotTable1.xml" ContentType="application/vnd.openxmlformats-officedocument.spreadsheetml.pivot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綱島佑介\Dropbox (和から株式会社)\企業研修\2018年企業研修\株式会社JSOL\講義\第5回_機械学習について\"/>
    </mc:Choice>
  </mc:AlternateContent>
  <xr:revisionPtr revIDLastSave="0" documentId="10_ncr:8100000_{DD5DEC65-D799-4CDD-946D-C37204F0B4E1}" xr6:coauthVersionLast="34" xr6:coauthVersionMax="36" xr10:uidLastSave="{00000000-0000-0000-0000-000000000000}"/>
  <bookViews>
    <workbookView xWindow="0" yWindow="460" windowWidth="33600" windowHeight="19440" xr2:uid="{B9527944-EA5A-1A43-9BA1-ADE6D56E551F}"/>
  </bookViews>
  <sheets>
    <sheet name="問題１ (１)" sheetId="5" r:id="rId1"/>
    <sheet name="(解答)問題１ (１)" sheetId="10" state="hidden" r:id="rId2"/>
    <sheet name="(解答)問題１ (2)" sheetId="11" state="hidden" r:id="rId3"/>
    <sheet name="(解答)問題１（３）" sheetId="12" state="hidden" r:id="rId4"/>
    <sheet name="問題2（１）" sheetId="3" r:id="rId5"/>
    <sheet name="(解答)問題２（１）" sheetId="16" state="hidden" r:id="rId6"/>
    <sheet name="(解答)問題２ (2)" sheetId="17" state="hidden" r:id="rId7"/>
    <sheet name="(解答)問題２ (3)" sheetId="18" state="hidden" r:id="rId8"/>
  </sheets>
  <calcPr calcId="162913"/>
  <pivotCaches>
    <pivotCache cacheId="3" r:id="rId9"/>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13" i="12" l="1"/>
  <c r="T13" i="12"/>
  <c r="S14" i="12"/>
  <c r="T14" i="12"/>
  <c r="N17" i="12"/>
  <c r="O35" i="18" l="1"/>
  <c r="R35" i="18"/>
  <c r="O36" i="18"/>
  <c r="R36" i="18"/>
  <c r="O37" i="18"/>
  <c r="R37" i="18"/>
  <c r="O38" i="18"/>
  <c r="R38" i="18"/>
  <c r="O40" i="18"/>
  <c r="R40" i="18"/>
  <c r="I24" i="12"/>
  <c r="J24" i="12"/>
  <c r="I25" i="12"/>
  <c r="J25" i="12"/>
  <c r="L28" i="12"/>
</calcChain>
</file>

<file path=xl/sharedStrings.xml><?xml version="1.0" encoding="utf-8"?>
<sst xmlns="http://schemas.openxmlformats.org/spreadsheetml/2006/main" count="351" uniqueCount="80">
  <si>
    <t>従業員ID</t>
    <rPh sb="0" eb="2">
      <t>ジュウギョウイン</t>
    </rPh>
    <phoneticPr fontId="1"/>
  </si>
  <si>
    <t>所属店舗</t>
    <rPh sb="0" eb="2">
      <t>ショゾク</t>
    </rPh>
    <phoneticPr fontId="1"/>
  </si>
  <si>
    <t>販売金額（万円）</t>
    <rPh sb="0" eb="2">
      <t>ハンバイ</t>
    </rPh>
    <phoneticPr fontId="1"/>
  </si>
  <si>
    <t>研修参加</t>
    <rPh sb="0" eb="2">
      <t>ケンシュウ</t>
    </rPh>
    <phoneticPr fontId="1"/>
  </si>
  <si>
    <t>新宿</t>
    <rPh sb="0" eb="2">
      <t>シンジュク</t>
    </rPh>
    <phoneticPr fontId="1"/>
  </si>
  <si>
    <t>あり</t>
    <phoneticPr fontId="1"/>
  </si>
  <si>
    <t>なし</t>
    <phoneticPr fontId="1"/>
  </si>
  <si>
    <t>渋谷</t>
    <rPh sb="0" eb="2">
      <t>シブヤ</t>
    </rPh>
    <phoneticPr fontId="1"/>
  </si>
  <si>
    <t>性別</t>
    <rPh sb="0" eb="2">
      <t>セイベツ</t>
    </rPh>
    <phoneticPr fontId="1"/>
  </si>
  <si>
    <t>年齢</t>
    <rPh sb="0" eb="2">
      <t>ネンレイ</t>
    </rPh>
    <phoneticPr fontId="1"/>
  </si>
  <si>
    <t>DM送付数</t>
    <rPh sb="0" eb="2">
      <t>ソウフスウ</t>
    </rPh>
    <phoneticPr fontId="1"/>
  </si>
  <si>
    <t>購買金額（円）</t>
    <rPh sb="0" eb="2">
      <t>コウバイキンガク</t>
    </rPh>
    <phoneticPr fontId="1"/>
  </si>
  <si>
    <t>女性</t>
    <rPh sb="0" eb="2">
      <t>ジョセイ</t>
    </rPh>
    <phoneticPr fontId="1"/>
  </si>
  <si>
    <t>男性</t>
    <rPh sb="0" eb="2">
      <t>ダンセイ</t>
    </rPh>
    <phoneticPr fontId="1"/>
  </si>
  <si>
    <t>t 境界値 両側</t>
  </si>
  <si>
    <t>「渋谷店の方がよい」</t>
    <rPh sb="0" eb="10">
      <t>シブヤ</t>
    </rPh>
    <phoneticPr fontId="1"/>
  </si>
  <si>
    <t>「差がある」</t>
    <rPh sb="0" eb="1">
      <t>サガアル</t>
    </rPh>
    <phoneticPr fontId="1"/>
  </si>
  <si>
    <t>P(T&lt;=t) 両側</t>
  </si>
  <si>
    <t>t 境界値 片側</t>
  </si>
  <si>
    <t>P(T&lt;=t) 片側</t>
  </si>
  <si>
    <t xml:space="preserve">t </t>
  </si>
  <si>
    <t>自由度</t>
  </si>
  <si>
    <t>仮説平均との差異</t>
  </si>
  <si>
    <t>観測数</t>
  </si>
  <si>
    <t>分散</t>
  </si>
  <si>
    <t>平均</t>
  </si>
  <si>
    <t>渋谷</t>
  </si>
  <si>
    <t>新宿</t>
  </si>
  <si>
    <t>t-検定: 分散が等しくないと仮定した２標本による検定</t>
  </si>
  <si>
    <t>研修参加ありの方がいい</t>
    <rPh sb="0" eb="2">
      <t>ケンシュウ</t>
    </rPh>
    <phoneticPr fontId="1"/>
  </si>
  <si>
    <t>研修参加なし</t>
  </si>
  <si>
    <t>研修参加あり</t>
  </si>
  <si>
    <t>研修参加なし</t>
    <rPh sb="0" eb="2">
      <t>ケンシュウ</t>
    </rPh>
    <phoneticPr fontId="1"/>
  </si>
  <si>
    <t>研修参加あり</t>
    <rPh sb="0" eb="2">
      <t>ケンシュウ</t>
    </rPh>
    <phoneticPr fontId="1"/>
  </si>
  <si>
    <t>「差がない」</t>
    <rPh sb="0" eb="1">
      <t>サガナイ</t>
    </rPh>
    <phoneticPr fontId="1"/>
  </si>
  <si>
    <t>p値</t>
    <rPh sb="0" eb="1">
      <t>アタイ</t>
    </rPh>
    <phoneticPr fontId="1"/>
  </si>
  <si>
    <t>総計</t>
  </si>
  <si>
    <t>なし</t>
  </si>
  <si>
    <t>あり</t>
  </si>
  <si>
    <t>行ラベル</t>
  </si>
  <si>
    <t>期待値</t>
    <rPh sb="0" eb="2">
      <t>キタイチ</t>
    </rPh>
    <phoneticPr fontId="1"/>
  </si>
  <si>
    <t>実測値</t>
    <rPh sb="0" eb="2">
      <t>ジッソクチ</t>
    </rPh>
    <phoneticPr fontId="1"/>
  </si>
  <si>
    <t>列ラベル</t>
  </si>
  <si>
    <t>データの個数 / 研修参加</t>
  </si>
  <si>
    <t>男性</t>
  </si>
  <si>
    <t>女性</t>
  </si>
  <si>
    <t>購買金額（円）</t>
  </si>
  <si>
    <t>DM送付数</t>
  </si>
  <si>
    <t>年齢</t>
  </si>
  <si>
    <t>分析２（T検定）</t>
    <rPh sb="0" eb="2">
      <t>ブンセキ</t>
    </rPh>
    <phoneticPr fontId="1"/>
  </si>
  <si>
    <t>分析１（相関）</t>
    <rPh sb="0" eb="7">
      <t>ブンセキソウカン</t>
    </rPh>
    <phoneticPr fontId="1"/>
  </si>
  <si>
    <t>予測金額２</t>
    <rPh sb="0" eb="2">
      <t>ヨソク</t>
    </rPh>
    <phoneticPr fontId="1"/>
  </si>
  <si>
    <t>予測金額１</t>
    <rPh sb="0" eb="2">
      <t>ヨソク</t>
    </rPh>
    <phoneticPr fontId="1"/>
  </si>
  <si>
    <t>性別</t>
  </si>
  <si>
    <t>切片</t>
  </si>
  <si>
    <t>条件</t>
    <rPh sb="0" eb="2">
      <t>ジョウケン</t>
    </rPh>
    <phoneticPr fontId="1"/>
  </si>
  <si>
    <t>係数</t>
  </si>
  <si>
    <t>上限 95.0%</t>
  </si>
  <si>
    <t>下限 95.0%</t>
  </si>
  <si>
    <t>上限 95%</t>
  </si>
  <si>
    <t>下限 95%</t>
  </si>
  <si>
    <t>P-値</t>
  </si>
  <si>
    <t>標準誤差</t>
  </si>
  <si>
    <t>合計</t>
  </si>
  <si>
    <t>残差</t>
  </si>
  <si>
    <t>回帰</t>
  </si>
  <si>
    <t>有意 F</t>
  </si>
  <si>
    <t>観測された分散比</t>
  </si>
  <si>
    <t>変動</t>
  </si>
  <si>
    <t>分散分析表</t>
  </si>
  <si>
    <t>補正 R2</t>
  </si>
  <si>
    <t>重決定 R2</t>
  </si>
  <si>
    <t>重相関 R</t>
  </si>
  <si>
    <t>回帰統計</t>
  </si>
  <si>
    <t>概要</t>
  </si>
  <si>
    <t>参加</t>
    <rPh sb="0" eb="2">
      <t>サンカ</t>
    </rPh>
    <phoneticPr fontId="1"/>
  </si>
  <si>
    <t>不参加</t>
    <rPh sb="0" eb="2">
      <t>フサンカ</t>
    </rPh>
    <phoneticPr fontId="1"/>
  </si>
  <si>
    <t>観測</t>
    <rPh sb="0" eb="2">
      <t>カンソク</t>
    </rPh>
    <phoneticPr fontId="1"/>
  </si>
  <si>
    <t>期待</t>
    <rPh sb="0" eb="2">
      <t>キタイ</t>
    </rPh>
    <phoneticPr fontId="1"/>
  </si>
  <si>
    <t>P値</t>
    <rPh sb="0" eb="1">
      <t>アアイ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</si>
</sst>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游ゴシック"/>
      <family val="2"/>
      <charset val="128"/>
      <scheme val="minor"/>
    </font>
    <font>
      <sz val="6"/>
      <name val="游ゴシック"/>
      <family val="2"/>
      <charset val="128"/>
      <scheme val="minor"/>
    </font>
    <font>
      <sz val="16"/>
      <color theme="1"/>
      <name val="游ゴシック"/>
      <family val="3"/>
      <charset val="128"/>
      <scheme val="minor"/>
    </font>
    <font>
      <sz val="16"/>
      <color theme="1"/>
      <name val="游ゴシック"/>
      <family val="2"/>
      <charset val="128"/>
      <scheme val="minor"/>
    </font>
    <font>
      <b/>
      <sz val="12"/>
      <color theme="1"/>
      <name val="游ゴシック"/>
      <family val="2"/>
      <charset val="128"/>
      <scheme val="minor"/>
    </font>
    <font>
      <sz val="20"/>
      <color rgb="FFFF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79998168889431442"/>
        <bgColor theme="4" tint="0.79998168889431442"/>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top style="thin">
        <color theme="4" tint="0.39997558519241921"/>
      </top>
      <bottom/>
      <diagonal/>
    </border>
    <border>
      <left/>
      <right/>
      <top/>
      <bottom style="thin">
        <color theme="4" tint="0.39997558519241921"/>
      </bottom>
      <diagonal/>
    </border>
  </borders>
  <cellStyleXfs count="1">
    <xf numFmtId="0" fontId="0" fillId="0" borderId="0">
      <alignment vertical="center"/>
    </xf>
  </cellStyleXfs>
  <cellXfs count="32">
    <xf numFmtId="0" fontId="0" fillId="0" borderId="0" xfId="0">
      <alignment vertical="center"/>
    </xf>
    <xf numFmtId="0" fontId="2" fillId="0" borderId="1" xfId="0" applyFont="1" applyBorder="1" applyAlignment="1">
      <alignment horizontal="center" vertical="center"/>
    </xf>
    <xf numFmtId="0" fontId="2" fillId="0" borderId="9"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3" fillId="0" borderId="10" xfId="0" applyFont="1" applyBorder="1" applyAlignment="1">
      <alignment horizontal="center" vertical="center"/>
    </xf>
    <xf numFmtId="0" fontId="2" fillId="0" borderId="11" xfId="0" applyFont="1" applyBorder="1" applyAlignment="1">
      <alignment horizontal="center" vertical="center"/>
    </xf>
    <xf numFmtId="0" fontId="2" fillId="0" borderId="2" xfId="0" applyFont="1" applyBorder="1" applyAlignment="1">
      <alignment horizontal="center" vertical="center"/>
    </xf>
    <xf numFmtId="0" fontId="2" fillId="0" borderId="0"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12" xfId="0" applyFill="1" applyBorder="1" applyAlignment="1">
      <alignment vertical="center"/>
    </xf>
    <xf numFmtId="0" fontId="0" fillId="2" borderId="0" xfId="0" applyFill="1">
      <alignment vertical="center"/>
    </xf>
    <xf numFmtId="0" fontId="0" fillId="2" borderId="0" xfId="0" applyFill="1" applyBorder="1" applyAlignment="1">
      <alignment vertical="center"/>
    </xf>
    <xf numFmtId="0" fontId="0" fillId="3" borderId="0" xfId="0" applyFill="1" applyBorder="1" applyAlignment="1">
      <alignment vertical="center"/>
    </xf>
    <xf numFmtId="0" fontId="0" fillId="0" borderId="0" xfId="0" applyFill="1" applyBorder="1" applyAlignment="1">
      <alignment vertical="center"/>
    </xf>
    <xf numFmtId="0" fontId="0" fillId="0" borderId="13" xfId="0" applyFont="1" applyFill="1"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0" xfId="0" applyBorder="1">
      <alignment vertical="center"/>
    </xf>
    <xf numFmtId="0" fontId="0" fillId="0" borderId="9" xfId="0" applyBorder="1">
      <alignment vertical="center"/>
    </xf>
    <xf numFmtId="0" fontId="0" fillId="0" borderId="1" xfId="0" applyBorder="1">
      <alignment vertical="center"/>
    </xf>
    <xf numFmtId="0" fontId="4" fillId="4" borderId="14" xfId="0" applyNumberFormat="1" applyFont="1" applyFill="1" applyBorder="1">
      <alignment vertical="center"/>
    </xf>
    <xf numFmtId="0" fontId="4" fillId="4" borderId="14" xfId="0" applyFont="1" applyFill="1" applyBorder="1" applyAlignment="1">
      <alignment horizontal="left" vertical="center"/>
    </xf>
    <xf numFmtId="0" fontId="0" fillId="0" borderId="0" xfId="0" applyNumberFormat="1">
      <alignment vertical="center"/>
    </xf>
    <xf numFmtId="0" fontId="0" fillId="0" borderId="0" xfId="0" applyAlignment="1">
      <alignment horizontal="left" vertical="center"/>
    </xf>
    <xf numFmtId="0" fontId="4" fillId="4" borderId="15" xfId="0" applyFont="1" applyFill="1" applyBorder="1">
      <alignment vertical="center"/>
    </xf>
    <xf numFmtId="0" fontId="0" fillId="0" borderId="0" xfId="0" pivotButton="1">
      <alignment vertical="center"/>
    </xf>
    <xf numFmtId="0" fontId="0" fillId="0" borderId="13" xfId="0" applyFont="1" applyFill="1" applyBorder="1" applyAlignment="1">
      <alignment horizontal="centerContinuous"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dr:twoCellAnchor>
    <xdr:from>
      <xdr:col>6</xdr:col>
      <xdr:colOff>25400</xdr:colOff>
      <xdr:row>2</xdr:row>
      <xdr:rowOff>12700</xdr:rowOff>
    </xdr:from>
    <xdr:to>
      <xdr:col>14</xdr:col>
      <xdr:colOff>622300</xdr:colOff>
      <xdr:row>8</xdr:row>
      <xdr:rowOff>177800</xdr:rowOff>
    </xdr:to>
    <xdr:sp macro="" textlink="">
      <xdr:nvSpPr>
        <xdr:cNvPr id="2" name="テキスト ボックス 1">
          <a:extLst>
            <a:ext uri="{FF2B5EF4-FFF2-40B4-BE49-F238E27FC236}">
              <a16:creationId xmlns:a16="http://schemas.microsoft.com/office/drawing/2014/main" id="{A66570A4-C73D-3347-8101-F0675353AFD9}"/>
            </a:ext>
          </a:extLst>
        </xdr:cNvPr>
        <xdr:cNvSpPr txBox="1"/>
      </xdr:nvSpPr>
      <xdr:spPr>
        <a:xfrm>
          <a:off x="6711950" y="520700"/>
          <a:ext cx="8216900" cy="218440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問題１：販売スタッフの所属店舗、あげた売上、最近実施した研修に参加したかどうかをまとめると次の表のようになった。このデータをもとに以下の問いに答えなさい。</a:t>
          </a:r>
          <a:endParaRPr kumimoji="1" lang="en-US" altLang="ja-JP" sz="1600"/>
        </a:p>
        <a:p>
          <a:endParaRPr kumimoji="1" lang="en-US" altLang="ja-JP" sz="1600"/>
        </a:p>
        <a:p>
          <a:r>
            <a:rPr kumimoji="1" lang="en-US" altLang="ja-JP" sz="1600" baseline="0"/>
            <a:t>(1).</a:t>
          </a:r>
          <a:r>
            <a:rPr kumimoji="1" lang="ja-JP" altLang="en-US" sz="1600" baseline="0"/>
            <a:t>店舗間でスタッフの販売金額に違いがあると言えるか？</a:t>
          </a:r>
          <a:endParaRPr kumimoji="1" lang="en-US" altLang="ja-JP" sz="1600" baseline="0"/>
        </a:p>
        <a:p>
          <a:r>
            <a:rPr kumimoji="1" lang="en-US" altLang="ja-JP" sz="1600" baseline="0"/>
            <a:t>(2). </a:t>
          </a:r>
          <a:r>
            <a:rPr kumimoji="1" lang="ja-JP" altLang="en-US" sz="1600" baseline="0"/>
            <a:t>研修参加ある・なしでスタッフの販売金額に違いがあると言えるか？</a:t>
          </a:r>
          <a:endParaRPr kumimoji="1" lang="en-US" altLang="ja-JP" sz="1600" baseline="0"/>
        </a:p>
        <a:p>
          <a:r>
            <a:rPr kumimoji="1" lang="en-US" altLang="ja-JP" sz="1600" baseline="0"/>
            <a:t>(3). </a:t>
          </a:r>
          <a:r>
            <a:rPr kumimoji="1" lang="ja-JP" altLang="en-US" sz="1600" baseline="0"/>
            <a:t>店舗間で研修参加率に違いがあると言えるか？</a:t>
          </a:r>
        </a:p>
        <a:p>
          <a:endParaRPr kumimoji="1" lang="en-US" altLang="ja-JP" sz="1600" baseline="0"/>
        </a:p>
        <a:p>
          <a:r>
            <a:rPr kumimoji="1" lang="ja-JP" altLang="en-US" sz="1600" baseline="0"/>
            <a:t>　</a:t>
          </a:r>
          <a:endParaRPr kumimoji="1" lang="ja-JP" altLang="en-US" sz="16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19050</xdr:colOff>
      <xdr:row>2</xdr:row>
      <xdr:rowOff>19050</xdr:rowOff>
    </xdr:from>
    <xdr:to>
      <xdr:col>14</xdr:col>
      <xdr:colOff>615950</xdr:colOff>
      <xdr:row>6</xdr:row>
      <xdr:rowOff>88900</xdr:rowOff>
    </xdr:to>
    <xdr:sp macro="" textlink="">
      <xdr:nvSpPr>
        <xdr:cNvPr id="4" name="テキスト ボックス 3">
          <a:extLst>
            <a:ext uri="{FF2B5EF4-FFF2-40B4-BE49-F238E27FC236}">
              <a16:creationId xmlns:a16="http://schemas.microsoft.com/office/drawing/2014/main" id="{06B9BDF1-EA96-427E-A019-9564C7F76D86}"/>
            </a:ext>
          </a:extLst>
        </xdr:cNvPr>
        <xdr:cNvSpPr txBox="1"/>
      </xdr:nvSpPr>
      <xdr:spPr>
        <a:xfrm>
          <a:off x="6705600" y="527050"/>
          <a:ext cx="9137650" cy="14160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問題１：販売スタッフの所属店舗、あげた売上、最近実施した研修に参加したかどうかをまとめると次の表のようになった。このデータをもとに以下の問いに答えなさい。</a:t>
          </a:r>
          <a:endParaRPr kumimoji="1" lang="en-US" altLang="ja-JP" sz="1600"/>
        </a:p>
        <a:p>
          <a:endParaRPr kumimoji="1" lang="en-US" altLang="ja-JP" sz="1600"/>
        </a:p>
        <a:p>
          <a:r>
            <a:rPr kumimoji="1" lang="en-US" altLang="ja-JP" sz="1600" baseline="0"/>
            <a:t>(1).</a:t>
          </a:r>
          <a:r>
            <a:rPr kumimoji="1" lang="ja-JP" altLang="en-US" sz="1600" baseline="0"/>
            <a:t>店舗間でスタッフの販売金額に違いがあると言えるか？</a:t>
          </a:r>
          <a:endParaRPr kumimoji="1" lang="en-US" altLang="ja-JP" sz="1600" baseline="0"/>
        </a:p>
        <a:p>
          <a:r>
            <a:rPr kumimoji="1" lang="ja-JP" altLang="en-US" sz="1600" baseline="0"/>
            <a:t>　</a:t>
          </a:r>
          <a:endParaRPr kumimoji="1" lang="ja-JP" altLang="en-US" sz="16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2</xdr:row>
      <xdr:rowOff>6350</xdr:rowOff>
    </xdr:from>
    <xdr:to>
      <xdr:col>13</xdr:col>
      <xdr:colOff>311150</xdr:colOff>
      <xdr:row>6</xdr:row>
      <xdr:rowOff>266700</xdr:rowOff>
    </xdr:to>
    <xdr:sp macro="" textlink="">
      <xdr:nvSpPr>
        <xdr:cNvPr id="3" name="テキスト ボックス 2">
          <a:extLst>
            <a:ext uri="{FF2B5EF4-FFF2-40B4-BE49-F238E27FC236}">
              <a16:creationId xmlns:a16="http://schemas.microsoft.com/office/drawing/2014/main" id="{368BE467-99B5-405F-8B4C-163512092EA9}"/>
            </a:ext>
          </a:extLst>
        </xdr:cNvPr>
        <xdr:cNvSpPr txBox="1"/>
      </xdr:nvSpPr>
      <xdr:spPr>
        <a:xfrm>
          <a:off x="6718300" y="514350"/>
          <a:ext cx="8216900" cy="16065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問題１：販売スタッフの所属店舗、あげた売上、最近実施した研修に参加したかどうかをまとめると次の表のようになった。このデータをもとに以下の問いに答えなさい。</a:t>
          </a:r>
          <a:endParaRPr kumimoji="1" lang="en-US" altLang="ja-JP" sz="1600"/>
        </a:p>
        <a:p>
          <a:endParaRPr kumimoji="1" lang="en-US" altLang="ja-JP" sz="1600" baseline="0"/>
        </a:p>
        <a:p>
          <a:r>
            <a:rPr kumimoji="1" lang="en-US" altLang="ja-JP" sz="1600" baseline="0"/>
            <a:t>(2). </a:t>
          </a:r>
          <a:r>
            <a:rPr kumimoji="1" lang="ja-JP" altLang="en-US" sz="1600" baseline="0"/>
            <a:t>研修参加ある・なしでスタッフの販売金額に違いがあると言えるか？</a:t>
          </a:r>
          <a:endParaRPr kumimoji="1" lang="en-US" altLang="ja-JP" sz="1600" baseline="0"/>
        </a:p>
        <a:p>
          <a:endParaRPr kumimoji="1" lang="en-US" altLang="ja-JP" sz="16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31750</xdr:colOff>
      <xdr:row>2</xdr:row>
      <xdr:rowOff>19050</xdr:rowOff>
    </xdr:from>
    <xdr:to>
      <xdr:col>15</xdr:col>
      <xdr:colOff>353786</xdr:colOff>
      <xdr:row>6</xdr:row>
      <xdr:rowOff>273050</xdr:rowOff>
    </xdr:to>
    <xdr:sp macro="" textlink="">
      <xdr:nvSpPr>
        <xdr:cNvPr id="2" name="テキスト ボックス 1">
          <a:extLst>
            <a:ext uri="{FF2B5EF4-FFF2-40B4-BE49-F238E27FC236}">
              <a16:creationId xmlns:a16="http://schemas.microsoft.com/office/drawing/2014/main" id="{65B553EB-C97D-4BC2-96ED-B643821F0358}"/>
            </a:ext>
          </a:extLst>
        </xdr:cNvPr>
        <xdr:cNvSpPr txBox="1"/>
      </xdr:nvSpPr>
      <xdr:spPr>
        <a:xfrm>
          <a:off x="6717393" y="527050"/>
          <a:ext cx="9901464" cy="1596571"/>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問題１：販売スタッフの所属店舗、あげた売上、最近実施した研修に参加したかどうかをまとめると次の表のようになった。このデータをもとに以下の問いに答えなさい。</a:t>
          </a:r>
          <a:endParaRPr kumimoji="1" lang="en-US" altLang="ja-JP" sz="1600"/>
        </a:p>
        <a:p>
          <a:endParaRPr kumimoji="1" lang="en-US" altLang="ja-JP" sz="1600"/>
        </a:p>
        <a:p>
          <a:r>
            <a:rPr kumimoji="1" lang="en-US" altLang="ja-JP" sz="1600"/>
            <a:t>1-3.</a:t>
          </a:r>
          <a:r>
            <a:rPr kumimoji="1" lang="en-US" altLang="ja-JP" sz="1600" baseline="0"/>
            <a:t> </a:t>
          </a:r>
          <a:r>
            <a:rPr kumimoji="1" lang="ja-JP" altLang="en-US" sz="1600" baseline="0"/>
            <a:t>店舗間で研修参加率に違いがあると言えるか？</a:t>
          </a:r>
          <a:endParaRPr kumimoji="1" lang="ja-JP" altLang="en-US" sz="16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19050</xdr:colOff>
      <xdr:row>1</xdr:row>
      <xdr:rowOff>19050</xdr:rowOff>
    </xdr:from>
    <xdr:to>
      <xdr:col>15</xdr:col>
      <xdr:colOff>57150</xdr:colOff>
      <xdr:row>16</xdr:row>
      <xdr:rowOff>215900</xdr:rowOff>
    </xdr:to>
    <xdr:sp macro="" textlink="">
      <xdr:nvSpPr>
        <xdr:cNvPr id="2" name="テキスト ボックス 1">
          <a:extLst>
            <a:ext uri="{FF2B5EF4-FFF2-40B4-BE49-F238E27FC236}">
              <a16:creationId xmlns:a16="http://schemas.microsoft.com/office/drawing/2014/main" id="{F3F3CE5B-6B0D-4A4F-8C48-CF5C5ACE3D80}"/>
            </a:ext>
          </a:extLst>
        </xdr:cNvPr>
        <xdr:cNvSpPr txBox="1"/>
      </xdr:nvSpPr>
      <xdr:spPr>
        <a:xfrm>
          <a:off x="6578600" y="273050"/>
          <a:ext cx="8610600" cy="491490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問題</a:t>
          </a:r>
          <a:r>
            <a:rPr kumimoji="1" lang="en-US" altLang="ja-JP" sz="1600"/>
            <a:t>2</a:t>
          </a:r>
          <a:r>
            <a:rPr kumimoji="1" lang="ja-JP" altLang="en-US" sz="1600"/>
            <a:t>：顧客ごとの性別・年齢・過去に送った</a:t>
          </a:r>
          <a:r>
            <a:rPr kumimoji="1" lang="en-US" altLang="ja-JP" sz="1600"/>
            <a:t>DM</a:t>
          </a:r>
          <a:r>
            <a:rPr kumimoji="1" lang="ja-JP" altLang="en-US" sz="1600"/>
            <a:t>の数と直近１ヶ月の購買金額をまとめると次の表のようになった。このデータをもとに以下の問いに答えよ。</a:t>
          </a:r>
          <a:r>
            <a:rPr kumimoji="1" lang="ja-JP" altLang="en-US" sz="1600" baseline="0"/>
            <a:t>　</a:t>
          </a:r>
          <a:endParaRPr kumimoji="1" lang="en-US" altLang="ja-JP" sz="1600" baseline="0"/>
        </a:p>
        <a:p>
          <a:endParaRPr kumimoji="1" lang="en-US" altLang="ja-JP" sz="1600" baseline="0"/>
        </a:p>
        <a:p>
          <a:r>
            <a:rPr kumimoji="1" lang="en-US" altLang="ja-JP" sz="1600" baseline="0"/>
            <a:t>(1).</a:t>
          </a:r>
          <a:r>
            <a:rPr kumimoji="1" lang="ja-JP" altLang="en-US" sz="1600" baseline="0"/>
            <a:t>上記のデータに含まれる説明変数のうち、購買金額と関係があると考えられるのは何か？実際に分析を行った結果を示した上で、その中のどのような数値からそう判断したか理由を述べよ。</a:t>
          </a:r>
          <a:endParaRPr kumimoji="1" lang="en-US" altLang="ja-JP" sz="1600" baseline="0"/>
        </a:p>
        <a:p>
          <a:endParaRPr kumimoji="1" lang="en-US" altLang="ja-JP" sz="1600" baseline="0"/>
        </a:p>
        <a:p>
          <a:r>
            <a:rPr kumimoji="1" lang="en-US" altLang="ja-JP" sz="1600" baseline="0"/>
            <a:t>(2).</a:t>
          </a:r>
          <a:r>
            <a:rPr kumimoji="1" lang="ja-JP" altLang="en-US" sz="1600" baseline="0"/>
            <a:t>２上記のデータから「男性ではなく特に女性に</a:t>
          </a:r>
          <a:r>
            <a:rPr kumimoji="1" lang="en-US" altLang="ja-JP" sz="1600" baseline="0"/>
            <a:t>DM</a:t>
          </a:r>
          <a:r>
            <a:rPr kumimoji="1" lang="ja-JP" altLang="en-US" sz="1600" baseline="0"/>
            <a:t>を送るべき」と考えられるか？実際に分析を行った結果を示した上で、その中のどのような数値からそう判断したか理由を述べよ。</a:t>
          </a:r>
        </a:p>
        <a:p>
          <a:endParaRPr kumimoji="1" lang="en-US" altLang="ja-JP" sz="1600" baseline="0"/>
        </a:p>
        <a:p>
          <a:r>
            <a:rPr kumimoji="1" lang="en-US" altLang="ja-JP" sz="1600" baseline="0"/>
            <a:t>(3).</a:t>
          </a:r>
          <a:r>
            <a:rPr kumimoji="1" lang="ja-JP" altLang="en-US" sz="1600" baseline="0"/>
            <a:t>次の条件を満たす人の購買金額を予想せよ</a:t>
          </a:r>
        </a:p>
        <a:p>
          <a:r>
            <a:rPr kumimoji="1" lang="ja-JP" altLang="en-US" sz="1600" baseline="0"/>
            <a:t>（１）女性、５０歳、</a:t>
          </a:r>
          <a:r>
            <a:rPr kumimoji="1" lang="en-US" altLang="ja-JP" sz="1600" baseline="0"/>
            <a:t>DM</a:t>
          </a:r>
          <a:r>
            <a:rPr kumimoji="1" lang="ja-JP" altLang="en-US" sz="1600" baseline="0"/>
            <a:t>送付数が７</a:t>
          </a:r>
        </a:p>
        <a:p>
          <a:r>
            <a:rPr kumimoji="1" lang="ja-JP" altLang="en-US" sz="1600" baseline="0"/>
            <a:t>（２）男性、５０歳、</a:t>
          </a:r>
          <a:r>
            <a:rPr kumimoji="1" lang="en-US" altLang="ja-JP" sz="1600" baseline="0"/>
            <a:t>DM</a:t>
          </a:r>
          <a:r>
            <a:rPr kumimoji="1" lang="ja-JP" altLang="en-US" sz="1600" baseline="0"/>
            <a:t>送付数が７</a:t>
          </a:r>
        </a:p>
        <a:p>
          <a:endParaRPr kumimoji="1" lang="ja-JP" altLang="en-US" sz="1600" baseline="0"/>
        </a:p>
        <a:p>
          <a:r>
            <a:rPr kumimoji="1" lang="ja-JP" altLang="en-US" sz="1600" baseline="0"/>
            <a:t>（回帰係数の選択における、有意水準を１０％に設定せよ）</a:t>
          </a:r>
        </a:p>
        <a:p>
          <a:endParaRPr kumimoji="1" lang="en-US" altLang="ja-JP" sz="1600" baseline="0"/>
        </a:p>
        <a:p>
          <a:endParaRPr kumimoji="1" lang="en-US" altLang="ja-JP" sz="1600" baseline="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15</xdr:col>
      <xdr:colOff>749300</xdr:colOff>
      <xdr:row>2</xdr:row>
      <xdr:rowOff>38100</xdr:rowOff>
    </xdr:from>
    <xdr:to>
      <xdr:col>23</xdr:col>
      <xdr:colOff>177800</xdr:colOff>
      <xdr:row>8</xdr:row>
      <xdr:rowOff>190500</xdr:rowOff>
    </xdr:to>
    <xdr:sp macro="" textlink="">
      <xdr:nvSpPr>
        <xdr:cNvPr id="3" name="テキスト ボックス 2">
          <a:extLst>
            <a:ext uri="{FF2B5EF4-FFF2-40B4-BE49-F238E27FC236}">
              <a16:creationId xmlns:a16="http://schemas.microsoft.com/office/drawing/2014/main" id="{23B92C1C-7DA3-41F1-BA71-F060BE0B8629}"/>
            </a:ext>
          </a:extLst>
        </xdr:cNvPr>
        <xdr:cNvSpPr txBox="1"/>
      </xdr:nvSpPr>
      <xdr:spPr>
        <a:xfrm>
          <a:off x="15036800" y="546100"/>
          <a:ext cx="7048500" cy="1676400"/>
        </a:xfrm>
        <a:prstGeom prst="rect">
          <a:avLst/>
        </a:prstGeom>
        <a:solidFill>
          <a:srgbClr val="FFFF00"/>
        </a:solidFill>
        <a:ln w="508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aseline="0"/>
            <a:t>購買金額と年齢、</a:t>
          </a:r>
          <a:r>
            <a:rPr kumimoji="1" lang="en-US" altLang="ja-JP" sz="1600" baseline="0"/>
            <a:t>DM</a:t>
          </a:r>
          <a:r>
            <a:rPr kumimoji="1" lang="ja-JP" altLang="en-US" sz="1600" baseline="0"/>
            <a:t>送付数の相関係数が</a:t>
          </a:r>
          <a:r>
            <a:rPr kumimoji="1" lang="en-US" altLang="ja-JP" sz="1600" baseline="0"/>
            <a:t>0.83, 0.65</a:t>
          </a:r>
          <a:r>
            <a:rPr kumimoji="1" lang="ja-JP" altLang="en-US" sz="1600" baseline="0"/>
            <a:t>であることから判断して、年齢、</a:t>
          </a:r>
          <a:r>
            <a:rPr kumimoji="1" lang="en-US" altLang="ja-JP" sz="1600" baseline="0"/>
            <a:t>DM</a:t>
          </a:r>
          <a:r>
            <a:rPr kumimoji="1" lang="ja-JP" altLang="en-US" sz="1600" baseline="0"/>
            <a:t>送付数が購買金額に影響していると考えられる。</a:t>
          </a:r>
          <a:endParaRPr kumimoji="1" lang="en-US" altLang="ja-JP" sz="1600" baseline="0"/>
        </a:p>
        <a:p>
          <a:endParaRPr kumimoji="1" lang="en-US" altLang="ja-JP" sz="1600" baseline="0"/>
        </a:p>
        <a:p>
          <a:endParaRPr kumimoji="1" lang="en-US" altLang="ja-JP" sz="1600" baseline="0"/>
        </a:p>
        <a:p>
          <a:r>
            <a:rPr kumimoji="1" lang="ja-JP" altLang="en-US" sz="1600" baseline="0"/>
            <a:t>男性と女性の購買金額の平均に差があることを</a:t>
          </a:r>
          <a:r>
            <a:rPr kumimoji="1" lang="en-US" altLang="ja-JP" sz="1600" baseline="0"/>
            <a:t>T</a:t>
          </a:r>
          <a:r>
            <a:rPr kumimoji="1" lang="ja-JP" altLang="en-US" sz="1600" baseline="0"/>
            <a:t>検定は示唆する。したがって性別と購買金額に関係があると考えられる。</a:t>
          </a:r>
          <a:endParaRPr kumimoji="1" lang="en-US" altLang="ja-JP" sz="1600" baseline="0"/>
        </a:p>
      </xdr:txBody>
    </xdr:sp>
    <xdr:clientData/>
  </xdr:twoCellAnchor>
  <xdr:twoCellAnchor>
    <xdr:from>
      <xdr:col>6</xdr:col>
      <xdr:colOff>31750</xdr:colOff>
      <xdr:row>1</xdr:row>
      <xdr:rowOff>25400</xdr:rowOff>
    </xdr:from>
    <xdr:to>
      <xdr:col>14</xdr:col>
      <xdr:colOff>692150</xdr:colOff>
      <xdr:row>7</xdr:row>
      <xdr:rowOff>177800</xdr:rowOff>
    </xdr:to>
    <xdr:sp macro="" textlink="">
      <xdr:nvSpPr>
        <xdr:cNvPr id="4" name="テキスト ボックス 3">
          <a:extLst>
            <a:ext uri="{FF2B5EF4-FFF2-40B4-BE49-F238E27FC236}">
              <a16:creationId xmlns:a16="http://schemas.microsoft.com/office/drawing/2014/main" id="{9CABB2EC-20DA-45FF-B117-D73538D36936}"/>
            </a:ext>
          </a:extLst>
        </xdr:cNvPr>
        <xdr:cNvSpPr txBox="1"/>
      </xdr:nvSpPr>
      <xdr:spPr>
        <a:xfrm>
          <a:off x="6407150" y="279400"/>
          <a:ext cx="8610600" cy="217170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問題</a:t>
          </a:r>
          <a:r>
            <a:rPr kumimoji="1" lang="en-US" altLang="ja-JP" sz="1600"/>
            <a:t>2</a:t>
          </a:r>
          <a:r>
            <a:rPr kumimoji="1" lang="ja-JP" altLang="en-US" sz="1600"/>
            <a:t>：顧客ごとの性別・年齢・過去に送った</a:t>
          </a:r>
          <a:r>
            <a:rPr kumimoji="1" lang="en-US" altLang="ja-JP" sz="1600"/>
            <a:t>DM</a:t>
          </a:r>
          <a:r>
            <a:rPr kumimoji="1" lang="ja-JP" altLang="en-US" sz="1600"/>
            <a:t>の数と直近１ヶ月の購買金額をまとめると次の表のようになった。このデータをもとに以下の問いに答えよ。</a:t>
          </a:r>
          <a:r>
            <a:rPr kumimoji="1" lang="ja-JP" altLang="en-US" sz="1600" baseline="0"/>
            <a:t>　</a:t>
          </a:r>
          <a:endParaRPr kumimoji="1" lang="en-US" altLang="ja-JP" sz="1600" baseline="0"/>
        </a:p>
        <a:p>
          <a:endParaRPr kumimoji="1" lang="en-US" altLang="ja-JP" sz="1600" baseline="0"/>
        </a:p>
        <a:p>
          <a:r>
            <a:rPr kumimoji="1" lang="en-US" altLang="ja-JP" sz="1600" baseline="0"/>
            <a:t>(1).</a:t>
          </a:r>
          <a:r>
            <a:rPr kumimoji="1" lang="ja-JP" altLang="en-US" sz="1600" baseline="0"/>
            <a:t>上記のデータに含まれる説明変数のうち、購買金額と関係があると考えられるのは何か？実際に分析を行った結果を示した上で、その中のどのような数値からそう判断したか理由を述べよ。</a:t>
          </a:r>
          <a:endParaRPr kumimoji="1" lang="en-US" altLang="ja-JP" sz="1600" baseline="0"/>
        </a:p>
        <a:p>
          <a:endParaRPr kumimoji="1" lang="en-US" altLang="ja-JP" sz="1600" baseline="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1</xdr:row>
      <xdr:rowOff>25400</xdr:rowOff>
    </xdr:from>
    <xdr:to>
      <xdr:col>15</xdr:col>
      <xdr:colOff>38100</xdr:colOff>
      <xdr:row>7</xdr:row>
      <xdr:rowOff>254000</xdr:rowOff>
    </xdr:to>
    <xdr:sp macro="" textlink="">
      <xdr:nvSpPr>
        <xdr:cNvPr id="2" name="テキスト ボックス 1">
          <a:extLst>
            <a:ext uri="{FF2B5EF4-FFF2-40B4-BE49-F238E27FC236}">
              <a16:creationId xmlns:a16="http://schemas.microsoft.com/office/drawing/2014/main" id="{07C1E04E-9FEE-4BE8-83FF-5EE585CFB74C}"/>
            </a:ext>
          </a:extLst>
        </xdr:cNvPr>
        <xdr:cNvSpPr txBox="1"/>
      </xdr:nvSpPr>
      <xdr:spPr>
        <a:xfrm>
          <a:off x="6375400" y="279400"/>
          <a:ext cx="8610600" cy="224790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問題</a:t>
          </a:r>
          <a:r>
            <a:rPr kumimoji="1" lang="en-US" altLang="ja-JP" sz="1600"/>
            <a:t>2</a:t>
          </a:r>
          <a:r>
            <a:rPr kumimoji="1" lang="ja-JP" altLang="en-US" sz="1600"/>
            <a:t>：顧客ごとの性別・年齢・過去に送った</a:t>
          </a:r>
          <a:r>
            <a:rPr kumimoji="1" lang="en-US" altLang="ja-JP" sz="1600"/>
            <a:t>DM</a:t>
          </a:r>
          <a:r>
            <a:rPr kumimoji="1" lang="ja-JP" altLang="en-US" sz="1600"/>
            <a:t>の数と直近１ヶ月の購買金額をまとめると次の表のようになった。このデータをもとに以下の問いに答えよ。</a:t>
          </a:r>
          <a:r>
            <a:rPr kumimoji="1" lang="ja-JP" altLang="en-US" sz="1600" baseline="0"/>
            <a:t>　</a:t>
          </a:r>
          <a:endParaRPr kumimoji="1" lang="en-US" altLang="ja-JP" sz="1600" baseline="0"/>
        </a:p>
        <a:p>
          <a:endParaRPr kumimoji="1" lang="en-US" altLang="ja-JP" sz="1600" baseline="0"/>
        </a:p>
        <a:p>
          <a:endParaRPr kumimoji="1" lang="en-US" altLang="ja-JP" sz="1600" baseline="0"/>
        </a:p>
        <a:p>
          <a:r>
            <a:rPr kumimoji="1" lang="en-US" altLang="ja-JP" sz="1600" baseline="0"/>
            <a:t>(2).</a:t>
          </a:r>
          <a:r>
            <a:rPr kumimoji="1" lang="ja-JP" altLang="en-US" sz="1600" baseline="0"/>
            <a:t>上記のデータから「男性ではなく特に女性に</a:t>
          </a:r>
          <a:r>
            <a:rPr kumimoji="1" lang="en-US" altLang="ja-JP" sz="1600" baseline="0"/>
            <a:t>DM</a:t>
          </a:r>
          <a:r>
            <a:rPr kumimoji="1" lang="ja-JP" altLang="en-US" sz="1600" baseline="0"/>
            <a:t>を送るべき」と考えられるか？実際に分析を行った結果を示した上で、その中のどのような数値からそう判断したか理由を述べよ。</a:t>
          </a:r>
          <a:endParaRPr kumimoji="1" lang="en-US" altLang="ja-JP" sz="1600" baseline="0"/>
        </a:p>
      </xdr:txBody>
    </xdr:sp>
    <xdr:clientData/>
  </xdr:twoCellAnchor>
  <xdr:twoCellAnchor>
    <xdr:from>
      <xdr:col>11</xdr:col>
      <xdr:colOff>25400</xdr:colOff>
      <xdr:row>9</xdr:row>
      <xdr:rowOff>19050</xdr:rowOff>
    </xdr:from>
    <xdr:to>
      <xdr:col>18</xdr:col>
      <xdr:colOff>406400</xdr:colOff>
      <xdr:row>13</xdr:row>
      <xdr:rowOff>63500</xdr:rowOff>
    </xdr:to>
    <xdr:sp macro="" textlink="">
      <xdr:nvSpPr>
        <xdr:cNvPr id="3" name="テキスト ボックス 2">
          <a:extLst>
            <a:ext uri="{FF2B5EF4-FFF2-40B4-BE49-F238E27FC236}">
              <a16:creationId xmlns:a16="http://schemas.microsoft.com/office/drawing/2014/main" id="{A6DA128B-0015-4C5C-BAEE-5F369B1A521D}"/>
            </a:ext>
          </a:extLst>
        </xdr:cNvPr>
        <xdr:cNvSpPr txBox="1"/>
      </xdr:nvSpPr>
      <xdr:spPr>
        <a:xfrm>
          <a:off x="11347450" y="2965450"/>
          <a:ext cx="7048500" cy="1390650"/>
        </a:xfrm>
        <a:prstGeom prst="rect">
          <a:avLst/>
        </a:prstGeom>
        <a:solidFill>
          <a:srgbClr val="FFFF00"/>
        </a:solidFill>
        <a:ln w="508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600" baseline="0"/>
        </a:p>
        <a:p>
          <a:r>
            <a:rPr kumimoji="1" lang="en-US" altLang="ja-JP" sz="1600" baseline="0"/>
            <a:t>T</a:t>
          </a:r>
          <a:r>
            <a:rPr kumimoji="1" lang="ja-JP" altLang="en-US" sz="1600" baseline="0"/>
            <a:t>検定の結果は女性の購買金額が男性より多いことを示唆し、相関分析から</a:t>
          </a:r>
          <a:r>
            <a:rPr kumimoji="1" lang="en-US" altLang="ja-JP" sz="1600" baseline="0"/>
            <a:t>DM</a:t>
          </a:r>
          <a:r>
            <a:rPr kumimoji="1" lang="ja-JP" altLang="en-US" sz="1600" baseline="0"/>
            <a:t>の送付数と購買金額に正の相関があることから、女性に</a:t>
          </a:r>
          <a:r>
            <a:rPr kumimoji="1" lang="en-US" altLang="ja-JP" sz="1600" baseline="0"/>
            <a:t>DM</a:t>
          </a:r>
          <a:r>
            <a:rPr kumimoji="1" lang="ja-JP" altLang="en-US" sz="1600" baseline="0"/>
            <a:t>を送るべきと判断した。</a:t>
          </a:r>
          <a:endParaRPr kumimoji="1" lang="en-US" altLang="ja-JP" sz="1600" baseline="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25400</xdr:colOff>
      <xdr:row>1</xdr:row>
      <xdr:rowOff>31750</xdr:rowOff>
    </xdr:from>
    <xdr:to>
      <xdr:col>13</xdr:col>
      <xdr:colOff>781050</xdr:colOff>
      <xdr:row>9</xdr:row>
      <xdr:rowOff>285750</xdr:rowOff>
    </xdr:to>
    <xdr:sp macro="" textlink="">
      <xdr:nvSpPr>
        <xdr:cNvPr id="3" name="テキスト ボックス 2">
          <a:extLst>
            <a:ext uri="{FF2B5EF4-FFF2-40B4-BE49-F238E27FC236}">
              <a16:creationId xmlns:a16="http://schemas.microsoft.com/office/drawing/2014/main" id="{54D2FE47-6317-4DCE-A68B-E9F04DDB54B0}"/>
            </a:ext>
          </a:extLst>
        </xdr:cNvPr>
        <xdr:cNvSpPr txBox="1"/>
      </xdr:nvSpPr>
      <xdr:spPr>
        <a:xfrm>
          <a:off x="6400800" y="285750"/>
          <a:ext cx="8610600" cy="294640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問題</a:t>
          </a:r>
          <a:r>
            <a:rPr kumimoji="1" lang="en-US" altLang="ja-JP" sz="1600"/>
            <a:t>2</a:t>
          </a:r>
          <a:r>
            <a:rPr kumimoji="1" lang="ja-JP" altLang="en-US" sz="1600"/>
            <a:t>：顧客ごとの性別・年齢・過去に送った</a:t>
          </a:r>
          <a:r>
            <a:rPr kumimoji="1" lang="en-US" altLang="ja-JP" sz="1600"/>
            <a:t>DM</a:t>
          </a:r>
          <a:r>
            <a:rPr kumimoji="1" lang="ja-JP" altLang="en-US" sz="1600"/>
            <a:t>の数と直近１ヶ月の購買金額をまとめると次の表のようになった。このデータをもとに以下の問いに答えよ。</a:t>
          </a:r>
          <a:r>
            <a:rPr kumimoji="1" lang="ja-JP" altLang="en-US" sz="1600" baseline="0"/>
            <a:t>　</a:t>
          </a:r>
          <a:endParaRPr kumimoji="1" lang="en-US" altLang="ja-JP" sz="1600" baseline="0"/>
        </a:p>
        <a:p>
          <a:endParaRPr kumimoji="1" lang="en-US" altLang="ja-JP" sz="1600" baseline="0"/>
        </a:p>
        <a:p>
          <a:endParaRPr kumimoji="1" lang="en-US" altLang="ja-JP" sz="1600" baseline="0"/>
        </a:p>
        <a:p>
          <a:r>
            <a:rPr kumimoji="1" lang="en-US" altLang="ja-JP" sz="1600" baseline="0"/>
            <a:t>(3).</a:t>
          </a:r>
          <a:r>
            <a:rPr kumimoji="1" lang="ja-JP" altLang="en-US" sz="1600" baseline="0"/>
            <a:t>次の条件を満たす人の購買金額を予想せよ</a:t>
          </a:r>
          <a:endParaRPr kumimoji="1" lang="en-US" altLang="ja-JP" sz="1600" baseline="0"/>
        </a:p>
        <a:p>
          <a:r>
            <a:rPr kumimoji="1" lang="ja-JP" altLang="en-US" sz="1600" baseline="0"/>
            <a:t>（１）女性、５０歳、</a:t>
          </a:r>
          <a:r>
            <a:rPr kumimoji="1" lang="en-US" altLang="ja-JP" sz="1600" baseline="0"/>
            <a:t>DM</a:t>
          </a:r>
          <a:r>
            <a:rPr kumimoji="1" lang="ja-JP" altLang="en-US" sz="1600" baseline="0"/>
            <a:t>送付数が７</a:t>
          </a:r>
          <a:endParaRPr kumimoji="1" lang="en-US" altLang="ja-JP" sz="1600" baseline="0"/>
        </a:p>
        <a:p>
          <a:r>
            <a:rPr kumimoji="1" lang="ja-JP" altLang="en-US" sz="1600" baseline="0"/>
            <a:t>（２）男性、５０歳、</a:t>
          </a:r>
          <a:r>
            <a:rPr kumimoji="1" lang="en-US" altLang="ja-JP" sz="1600" baseline="0"/>
            <a:t>DM</a:t>
          </a:r>
          <a:r>
            <a:rPr kumimoji="1" lang="ja-JP" altLang="en-US" sz="1600" baseline="0"/>
            <a:t>送付数が７</a:t>
          </a:r>
        </a:p>
        <a:p>
          <a:endParaRPr kumimoji="1" lang="en-US" altLang="ja-JP" sz="1600" baseline="0"/>
        </a:p>
        <a:p>
          <a:r>
            <a:rPr kumimoji="1" lang="ja-JP" altLang="en-US" sz="1600" baseline="0"/>
            <a:t>（回帰係数の選択における、有意水準を１０％に設定せよ）</a:t>
          </a:r>
        </a:p>
        <a:p>
          <a:endParaRPr kumimoji="1" lang="en-US" altLang="ja-JP" sz="1600" baseline="0"/>
        </a:p>
      </xdr:txBody>
    </xdr:sp>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12450;&#12513;&#12522;&#12459;&#24335;&#32113;&#35336;&#23398;&#12288;&#31532;12&#22238;&#21839;&#38988;&#28436;&#32722;.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noru Kadota" refreshedDate="43215.901128587961" createdVersion="6" refreshedVersion="6" minRefreshableVersion="3" recordCount="16" xr:uid="{08F03F8B-839F-4A87-A2B6-79639ED8B7BC}">
  <cacheSource type="worksheet">
    <worksheetSource ref="C3:E19" sheet="(解答)問題１（３）" r:id="rId2"/>
  </cacheSource>
  <cacheFields count="3">
    <cacheField name="所属店舗" numFmtId="0">
      <sharedItems count="2">
        <s v="新宿"/>
        <s v="渋谷"/>
      </sharedItems>
    </cacheField>
    <cacheField name="販売金額（万円）" numFmtId="0">
      <sharedItems containsSemiMixedTypes="0" containsString="0" containsNumber="1" containsInteger="1" minValue="1000" maxValue="3780"/>
    </cacheField>
    <cacheField name="研修参加" numFmtId="0">
      <sharedItems count="2">
        <s v="あり"/>
        <s v="なし"/>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n v="2960"/>
    <x v="0"/>
  </r>
  <r>
    <x v="0"/>
    <n v="1400"/>
    <x v="1"/>
  </r>
  <r>
    <x v="0"/>
    <n v="2320"/>
    <x v="1"/>
  </r>
  <r>
    <x v="0"/>
    <n v="2000"/>
    <x v="0"/>
  </r>
  <r>
    <x v="0"/>
    <n v="2780"/>
    <x v="0"/>
  </r>
  <r>
    <x v="0"/>
    <n v="1920"/>
    <x v="1"/>
  </r>
  <r>
    <x v="0"/>
    <n v="1000"/>
    <x v="1"/>
  </r>
  <r>
    <x v="0"/>
    <n v="1620"/>
    <x v="1"/>
  </r>
  <r>
    <x v="1"/>
    <n v="3780"/>
    <x v="0"/>
  </r>
  <r>
    <x v="1"/>
    <n v="2900"/>
    <x v="1"/>
  </r>
  <r>
    <x v="1"/>
    <n v="2820"/>
    <x v="0"/>
  </r>
  <r>
    <x v="1"/>
    <n v="3780"/>
    <x v="0"/>
  </r>
  <r>
    <x v="1"/>
    <n v="3080"/>
    <x v="0"/>
  </r>
  <r>
    <x v="1"/>
    <n v="1620"/>
    <x v="1"/>
  </r>
  <r>
    <x v="1"/>
    <n v="2020"/>
    <x v="0"/>
  </r>
  <r>
    <x v="1"/>
    <n v="356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A20EF2-F29E-4031-A7F2-8C8ED72F79D8}" name="ピボットテーブル1" cacheId="3" applyNumberFormats="0" applyBorderFormats="0" applyFontFormats="0" applyPatternFormats="0" applyAlignmentFormats="0" applyWidthHeightFormats="1" dataCaption="値" updatedVersion="6" minRefreshableVersion="3" useAutoFormatting="1" itemPrintTitles="1" createdVersion="6" indent="0" outline="1" outlineData="1" multipleFieldFilters="0">
  <location ref="H11:K15" firstHeaderRow="1" firstDataRow="2" firstDataCol="1"/>
  <pivotFields count="3">
    <pivotField axis="axisRow" showAll="0">
      <items count="3">
        <item x="1"/>
        <item x="0"/>
        <item t="default"/>
      </items>
    </pivotField>
    <pivotField showAll="0"/>
    <pivotField axis="axisCol" dataField="1" showAll="0">
      <items count="3">
        <item x="0"/>
        <item x="1"/>
        <item t="default"/>
      </items>
    </pivotField>
  </pivotFields>
  <rowFields count="1">
    <field x="0"/>
  </rowFields>
  <rowItems count="3">
    <i>
      <x/>
    </i>
    <i>
      <x v="1"/>
    </i>
    <i t="grand">
      <x/>
    </i>
  </rowItems>
  <colFields count="1">
    <field x="2"/>
  </colFields>
  <colItems count="3">
    <i>
      <x/>
    </i>
    <i>
      <x v="1"/>
    </i>
    <i t="grand">
      <x/>
    </i>
  </colItems>
  <dataFields count="1">
    <dataField name="データの個数 / 研修参加"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36F20-7BD8-BC42-9474-D5F8A03C57FC}">
  <dimension ref="B3:E19"/>
  <sheetViews>
    <sheetView tabSelected="1" zoomScale="70" zoomScaleNormal="70" workbookViewId="0">
      <selection activeCell="A3" sqref="A3"/>
    </sheetView>
  </sheetViews>
  <sheetFormatPr defaultColWidth="11.53515625" defaultRowHeight="20" x14ac:dyDescent="0.6"/>
  <cols>
    <col min="4" max="4" width="21.84375" bestFit="1" customWidth="1"/>
    <col min="5" max="5" width="13" customWidth="1"/>
  </cols>
  <sheetData>
    <row r="3" spans="2:5" ht="26.5" x14ac:dyDescent="0.6">
      <c r="B3" s="1" t="s">
        <v>0</v>
      </c>
      <c r="C3" s="1" t="s">
        <v>1</v>
      </c>
      <c r="D3" s="1" t="s">
        <v>2</v>
      </c>
      <c r="E3" s="2" t="s">
        <v>3</v>
      </c>
    </row>
    <row r="4" spans="2:5" ht="26.5" x14ac:dyDescent="0.6">
      <c r="B4" s="3">
        <v>1</v>
      </c>
      <c r="C4" s="3" t="s">
        <v>4</v>
      </c>
      <c r="D4" s="3">
        <v>2960</v>
      </c>
      <c r="E4" s="4" t="s">
        <v>5</v>
      </c>
    </row>
    <row r="5" spans="2:5" ht="26.5" x14ac:dyDescent="0.6">
      <c r="B5" s="3">
        <v>2</v>
      </c>
      <c r="C5" s="3" t="s">
        <v>4</v>
      </c>
      <c r="D5" s="3">
        <v>1400</v>
      </c>
      <c r="E5" s="4" t="s">
        <v>6</v>
      </c>
    </row>
    <row r="6" spans="2:5" ht="26.5" x14ac:dyDescent="0.6">
      <c r="B6" s="3">
        <v>3</v>
      </c>
      <c r="C6" s="3" t="s">
        <v>4</v>
      </c>
      <c r="D6" s="3">
        <v>2320</v>
      </c>
      <c r="E6" s="4" t="s">
        <v>6</v>
      </c>
    </row>
    <row r="7" spans="2:5" ht="26.5" x14ac:dyDescent="0.6">
      <c r="B7" s="3">
        <v>4</v>
      </c>
      <c r="C7" s="3" t="s">
        <v>4</v>
      </c>
      <c r="D7" s="3">
        <v>2000</v>
      </c>
      <c r="E7" s="4" t="s">
        <v>5</v>
      </c>
    </row>
    <row r="8" spans="2:5" ht="26.5" x14ac:dyDescent="0.6">
      <c r="B8" s="3">
        <v>5</v>
      </c>
      <c r="C8" s="3" t="s">
        <v>4</v>
      </c>
      <c r="D8" s="3">
        <v>2780</v>
      </c>
      <c r="E8" s="4" t="s">
        <v>5</v>
      </c>
    </row>
    <row r="9" spans="2:5" ht="26.5" x14ac:dyDescent="0.6">
      <c r="B9" s="3">
        <v>6</v>
      </c>
      <c r="C9" s="3" t="s">
        <v>4</v>
      </c>
      <c r="D9" s="3">
        <v>1920</v>
      </c>
      <c r="E9" s="4" t="s">
        <v>6</v>
      </c>
    </row>
    <row r="10" spans="2:5" ht="26.5" x14ac:dyDescent="0.6">
      <c r="B10" s="3">
        <v>7</v>
      </c>
      <c r="C10" s="3" t="s">
        <v>4</v>
      </c>
      <c r="D10" s="3">
        <v>1000</v>
      </c>
      <c r="E10" s="4" t="s">
        <v>6</v>
      </c>
    </row>
    <row r="11" spans="2:5" ht="26.5" x14ac:dyDescent="0.6">
      <c r="B11" s="3">
        <v>8</v>
      </c>
      <c r="C11" s="3" t="s">
        <v>4</v>
      </c>
      <c r="D11" s="3">
        <v>1620</v>
      </c>
      <c r="E11" s="4" t="s">
        <v>6</v>
      </c>
    </row>
    <row r="12" spans="2:5" ht="26.5" x14ac:dyDescent="0.6">
      <c r="B12" s="3">
        <v>9</v>
      </c>
      <c r="C12" s="3" t="s">
        <v>7</v>
      </c>
      <c r="D12" s="3">
        <v>3780</v>
      </c>
      <c r="E12" s="4" t="s">
        <v>5</v>
      </c>
    </row>
    <row r="13" spans="2:5" ht="26.5" x14ac:dyDescent="0.6">
      <c r="B13" s="3">
        <v>10</v>
      </c>
      <c r="C13" s="3" t="s">
        <v>7</v>
      </c>
      <c r="D13" s="3">
        <v>2900</v>
      </c>
      <c r="E13" s="4" t="s">
        <v>6</v>
      </c>
    </row>
    <row r="14" spans="2:5" ht="26.5" x14ac:dyDescent="0.6">
      <c r="B14" s="3">
        <v>11</v>
      </c>
      <c r="C14" s="3" t="s">
        <v>7</v>
      </c>
      <c r="D14" s="3">
        <v>2820</v>
      </c>
      <c r="E14" s="4" t="s">
        <v>5</v>
      </c>
    </row>
    <row r="15" spans="2:5" ht="26.5" x14ac:dyDescent="0.6">
      <c r="B15" s="3">
        <v>12</v>
      </c>
      <c r="C15" s="3" t="s">
        <v>7</v>
      </c>
      <c r="D15" s="3">
        <v>3780</v>
      </c>
      <c r="E15" s="4" t="s">
        <v>5</v>
      </c>
    </row>
    <row r="16" spans="2:5" ht="26.5" x14ac:dyDescent="0.6">
      <c r="B16" s="3">
        <v>13</v>
      </c>
      <c r="C16" s="3" t="s">
        <v>7</v>
      </c>
      <c r="D16" s="3">
        <v>3080</v>
      </c>
      <c r="E16" s="4" t="s">
        <v>5</v>
      </c>
    </row>
    <row r="17" spans="2:5" ht="26.5" x14ac:dyDescent="0.6">
      <c r="B17" s="3">
        <v>14</v>
      </c>
      <c r="C17" s="3" t="s">
        <v>7</v>
      </c>
      <c r="D17" s="3">
        <v>1620</v>
      </c>
      <c r="E17" s="4" t="s">
        <v>6</v>
      </c>
    </row>
    <row r="18" spans="2:5" ht="26.5" x14ac:dyDescent="0.6">
      <c r="B18" s="3">
        <v>15</v>
      </c>
      <c r="C18" s="3" t="s">
        <v>7</v>
      </c>
      <c r="D18" s="3">
        <v>2020</v>
      </c>
      <c r="E18" s="4" t="s">
        <v>5</v>
      </c>
    </row>
    <row r="19" spans="2:5" ht="26.5" x14ac:dyDescent="0.6">
      <c r="B19" s="5">
        <v>16</v>
      </c>
      <c r="C19" s="5" t="s">
        <v>7</v>
      </c>
      <c r="D19" s="5">
        <v>3560</v>
      </c>
      <c r="E19" s="6" t="s">
        <v>5</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397FB-E907-410E-8783-9F05CE1D9474}">
  <sheetPr>
    <tabColor rgb="FFFF0000"/>
  </sheetPr>
  <dimension ref="B3:O23"/>
  <sheetViews>
    <sheetView zoomScale="55" zoomScaleNormal="55" workbookViewId="0"/>
  </sheetViews>
  <sheetFormatPr defaultColWidth="11.53515625" defaultRowHeight="20" x14ac:dyDescent="0.6"/>
  <cols>
    <col min="4" max="4" width="21.84375" bestFit="1" customWidth="1"/>
    <col min="5" max="5" width="13" customWidth="1"/>
    <col min="12" max="12" width="14.15234375" customWidth="1"/>
    <col min="13" max="13" width="14" customWidth="1"/>
    <col min="14" max="14" width="17.69140625" customWidth="1"/>
    <col min="15" max="15" width="19.53515625" customWidth="1"/>
  </cols>
  <sheetData>
    <row r="3" spans="2:14" ht="26.5" x14ac:dyDescent="0.6">
      <c r="B3" s="1" t="s">
        <v>0</v>
      </c>
      <c r="C3" s="1" t="s">
        <v>1</v>
      </c>
      <c r="D3" s="1" t="s">
        <v>2</v>
      </c>
      <c r="E3" s="2" t="s">
        <v>3</v>
      </c>
    </row>
    <row r="4" spans="2:14" ht="26.5" x14ac:dyDescent="0.6">
      <c r="B4" s="3">
        <v>1</v>
      </c>
      <c r="C4" s="3" t="s">
        <v>4</v>
      </c>
      <c r="D4" s="3">
        <v>2960</v>
      </c>
      <c r="E4" s="4" t="s">
        <v>5</v>
      </c>
    </row>
    <row r="5" spans="2:14" ht="26.5" x14ac:dyDescent="0.6">
      <c r="B5" s="3">
        <v>2</v>
      </c>
      <c r="C5" s="3" t="s">
        <v>4</v>
      </c>
      <c r="D5" s="3">
        <v>1400</v>
      </c>
      <c r="E5" s="4" t="s">
        <v>6</v>
      </c>
    </row>
    <row r="6" spans="2:14" ht="26.5" x14ac:dyDescent="0.6">
      <c r="B6" s="3">
        <v>3</v>
      </c>
      <c r="C6" s="3" t="s">
        <v>4</v>
      </c>
      <c r="D6" s="3">
        <v>2320</v>
      </c>
      <c r="E6" s="4" t="s">
        <v>6</v>
      </c>
    </row>
    <row r="7" spans="2:14" ht="26.5" x14ac:dyDescent="0.6">
      <c r="B7" s="3">
        <v>4</v>
      </c>
      <c r="C7" s="3" t="s">
        <v>4</v>
      </c>
      <c r="D7" s="3">
        <v>2000</v>
      </c>
      <c r="E7" s="4" t="s">
        <v>5</v>
      </c>
    </row>
    <row r="8" spans="2:14" ht="26.5" x14ac:dyDescent="0.6">
      <c r="B8" s="3">
        <v>5</v>
      </c>
      <c r="C8" s="3" t="s">
        <v>4</v>
      </c>
      <c r="D8" s="3">
        <v>2780</v>
      </c>
      <c r="E8" s="4" t="s">
        <v>5</v>
      </c>
    </row>
    <row r="9" spans="2:14" ht="26.5" x14ac:dyDescent="0.6">
      <c r="B9" s="3">
        <v>6</v>
      </c>
      <c r="C9" s="3" t="s">
        <v>4</v>
      </c>
      <c r="D9" s="3">
        <v>1920</v>
      </c>
      <c r="E9" s="4" t="s">
        <v>6</v>
      </c>
      <c r="H9" s="20" t="s">
        <v>4</v>
      </c>
      <c r="I9" s="19" t="s">
        <v>7</v>
      </c>
    </row>
    <row r="10" spans="2:14" ht="26.5" x14ac:dyDescent="0.6">
      <c r="B10" s="3">
        <v>7</v>
      </c>
      <c r="C10" s="3" t="s">
        <v>4</v>
      </c>
      <c r="D10" s="3">
        <v>1000</v>
      </c>
      <c r="E10" s="4" t="s">
        <v>6</v>
      </c>
      <c r="H10" s="3">
        <v>2960</v>
      </c>
      <c r="I10" s="3">
        <v>3780</v>
      </c>
    </row>
    <row r="11" spans="2:14" ht="26.5" x14ac:dyDescent="0.6">
      <c r="B11" s="3">
        <v>8</v>
      </c>
      <c r="C11" s="3" t="s">
        <v>4</v>
      </c>
      <c r="D11" s="3">
        <v>1620</v>
      </c>
      <c r="E11" s="4" t="s">
        <v>6</v>
      </c>
      <c r="H11" s="3">
        <v>1400</v>
      </c>
      <c r="I11" s="3">
        <v>2900</v>
      </c>
      <c r="L11" t="s">
        <v>28</v>
      </c>
    </row>
    <row r="12" spans="2:14" ht="27" thickBot="1" x14ac:dyDescent="0.65">
      <c r="B12" s="3">
        <v>9</v>
      </c>
      <c r="C12" s="3" t="s">
        <v>7</v>
      </c>
      <c r="D12" s="3">
        <v>3780</v>
      </c>
      <c r="E12" s="4" t="s">
        <v>5</v>
      </c>
      <c r="H12" s="3">
        <v>2320</v>
      </c>
      <c r="I12" s="3">
        <v>2820</v>
      </c>
    </row>
    <row r="13" spans="2:14" ht="26.5" x14ac:dyDescent="0.6">
      <c r="B13" s="3">
        <v>10</v>
      </c>
      <c r="C13" s="3" t="s">
        <v>7</v>
      </c>
      <c r="D13" s="3">
        <v>2900</v>
      </c>
      <c r="E13" s="4" t="s">
        <v>6</v>
      </c>
      <c r="H13" s="3">
        <v>2000</v>
      </c>
      <c r="I13" s="3">
        <v>3780</v>
      </c>
      <c r="L13" s="18"/>
      <c r="M13" s="18" t="s">
        <v>27</v>
      </c>
      <c r="N13" s="18" t="s">
        <v>26</v>
      </c>
    </row>
    <row r="14" spans="2:14" ht="26.5" x14ac:dyDescent="0.6">
      <c r="B14" s="3">
        <v>11</v>
      </c>
      <c r="C14" s="3" t="s">
        <v>7</v>
      </c>
      <c r="D14" s="3">
        <v>2820</v>
      </c>
      <c r="E14" s="4" t="s">
        <v>5</v>
      </c>
      <c r="H14" s="3">
        <v>2780</v>
      </c>
      <c r="I14" s="3">
        <v>3080</v>
      </c>
      <c r="L14" s="17" t="s">
        <v>25</v>
      </c>
      <c r="M14" s="17">
        <v>2000</v>
      </c>
      <c r="N14" s="17">
        <v>2945</v>
      </c>
    </row>
    <row r="15" spans="2:14" ht="26.5" x14ac:dyDescent="0.6">
      <c r="B15" s="3">
        <v>12</v>
      </c>
      <c r="C15" s="3" t="s">
        <v>7</v>
      </c>
      <c r="D15" s="3">
        <v>3780</v>
      </c>
      <c r="E15" s="4" t="s">
        <v>5</v>
      </c>
      <c r="H15" s="3">
        <v>1920</v>
      </c>
      <c r="I15" s="3">
        <v>1620</v>
      </c>
      <c r="L15" s="17" t="s">
        <v>24</v>
      </c>
      <c r="M15" s="17">
        <v>449028.57142857142</v>
      </c>
      <c r="N15" s="17">
        <v>631400</v>
      </c>
    </row>
    <row r="16" spans="2:14" ht="26.5" x14ac:dyDescent="0.6">
      <c r="B16" s="3">
        <v>13</v>
      </c>
      <c r="C16" s="3" t="s">
        <v>7</v>
      </c>
      <c r="D16" s="3">
        <v>3080</v>
      </c>
      <c r="E16" s="4" t="s">
        <v>5</v>
      </c>
      <c r="H16" s="3">
        <v>1000</v>
      </c>
      <c r="I16" s="3">
        <v>2020</v>
      </c>
      <c r="L16" s="17" t="s">
        <v>23</v>
      </c>
      <c r="M16" s="17">
        <v>8</v>
      </c>
      <c r="N16" s="17">
        <v>8</v>
      </c>
    </row>
    <row r="17" spans="2:15" ht="26.5" x14ac:dyDescent="0.6">
      <c r="B17" s="3">
        <v>14</v>
      </c>
      <c r="C17" s="3" t="s">
        <v>7</v>
      </c>
      <c r="D17" s="3">
        <v>1620</v>
      </c>
      <c r="E17" s="4" t="s">
        <v>6</v>
      </c>
      <c r="H17" s="5">
        <v>1620</v>
      </c>
      <c r="I17" s="5">
        <v>3560</v>
      </c>
      <c r="L17" s="17" t="s">
        <v>22</v>
      </c>
      <c r="M17" s="17">
        <v>0</v>
      </c>
      <c r="N17" s="17"/>
    </row>
    <row r="18" spans="2:15" ht="26.5" x14ac:dyDescent="0.6">
      <c r="B18" s="3">
        <v>15</v>
      </c>
      <c r="C18" s="3" t="s">
        <v>7</v>
      </c>
      <c r="D18" s="3">
        <v>2020</v>
      </c>
      <c r="E18" s="4" t="s">
        <v>5</v>
      </c>
      <c r="L18" s="17" t="s">
        <v>21</v>
      </c>
      <c r="M18" s="17">
        <v>14</v>
      </c>
      <c r="N18" s="17"/>
    </row>
    <row r="19" spans="2:15" ht="26.5" x14ac:dyDescent="0.6">
      <c r="B19" s="5">
        <v>16</v>
      </c>
      <c r="C19" s="5" t="s">
        <v>7</v>
      </c>
      <c r="D19" s="5">
        <v>3560</v>
      </c>
      <c r="E19" s="6" t="s">
        <v>5</v>
      </c>
      <c r="L19" s="17" t="s">
        <v>20</v>
      </c>
      <c r="M19" s="17">
        <v>-2.571454071387135</v>
      </c>
      <c r="N19" s="17"/>
    </row>
    <row r="20" spans="2:15" x14ac:dyDescent="0.6">
      <c r="L20" s="17" t="s">
        <v>19</v>
      </c>
      <c r="M20" s="17">
        <v>1.1087274867029593E-2</v>
      </c>
      <c r="N20" s="17"/>
    </row>
    <row r="21" spans="2:15" x14ac:dyDescent="0.6">
      <c r="L21" s="17" t="s">
        <v>18</v>
      </c>
      <c r="M21" s="17">
        <v>1.7613101357748921</v>
      </c>
      <c r="N21" s="17"/>
    </row>
    <row r="22" spans="2:15" x14ac:dyDescent="0.6">
      <c r="L22" s="16" t="s">
        <v>17</v>
      </c>
      <c r="M22" s="16">
        <v>2.2174549734059187E-2</v>
      </c>
      <c r="N22" s="15" t="s">
        <v>16</v>
      </c>
      <c r="O22" s="14" t="s">
        <v>15</v>
      </c>
    </row>
    <row r="23" spans="2:15" ht="20.5" thickBot="1" x14ac:dyDescent="0.65">
      <c r="L23" s="13" t="s">
        <v>14</v>
      </c>
      <c r="M23" s="13">
        <v>2.1447866879178044</v>
      </c>
      <c r="N23" s="13"/>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0980-A9BA-4DD6-8E6C-2DEFF3399428}">
  <sheetPr>
    <tabColor rgb="FFFF0000"/>
  </sheetPr>
  <dimension ref="B3:N22"/>
  <sheetViews>
    <sheetView workbookViewId="0"/>
  </sheetViews>
  <sheetFormatPr defaultColWidth="11.53515625" defaultRowHeight="20" x14ac:dyDescent="0.6"/>
  <cols>
    <col min="4" max="4" width="21.84375" bestFit="1" customWidth="1"/>
    <col min="5" max="5" width="13" customWidth="1"/>
    <col min="8" max="9" width="13" customWidth="1"/>
    <col min="11" max="11" width="15.69140625" customWidth="1"/>
    <col min="12" max="12" width="14.53515625" customWidth="1"/>
    <col min="13" max="13" width="16.84375" customWidth="1"/>
    <col min="14" max="14" width="20.84375" customWidth="1"/>
  </cols>
  <sheetData>
    <row r="3" spans="2:13" ht="26.5" x14ac:dyDescent="0.6">
      <c r="B3" s="1" t="s">
        <v>0</v>
      </c>
      <c r="C3" s="1" t="s">
        <v>1</v>
      </c>
      <c r="D3" s="1" t="s">
        <v>2</v>
      </c>
      <c r="E3" s="2" t="s">
        <v>3</v>
      </c>
    </row>
    <row r="4" spans="2:13" ht="26.5" x14ac:dyDescent="0.6">
      <c r="B4" s="3">
        <v>1</v>
      </c>
      <c r="C4" s="3" t="s">
        <v>4</v>
      </c>
      <c r="D4" s="3">
        <v>2960</v>
      </c>
      <c r="E4" s="4" t="s">
        <v>5</v>
      </c>
    </row>
    <row r="5" spans="2:13" ht="26.5" x14ac:dyDescent="0.6">
      <c r="B5" s="3">
        <v>2</v>
      </c>
      <c r="C5" s="3" t="s">
        <v>4</v>
      </c>
      <c r="D5" s="3">
        <v>2000</v>
      </c>
      <c r="E5" s="4" t="s">
        <v>5</v>
      </c>
    </row>
    <row r="6" spans="2:13" ht="26.5" x14ac:dyDescent="0.6">
      <c r="B6" s="3">
        <v>3</v>
      </c>
      <c r="C6" s="3" t="s">
        <v>4</v>
      </c>
      <c r="D6" s="3">
        <v>2780</v>
      </c>
      <c r="E6" s="4" t="s">
        <v>5</v>
      </c>
    </row>
    <row r="7" spans="2:13" ht="26.5" x14ac:dyDescent="0.6">
      <c r="B7" s="3">
        <v>4</v>
      </c>
      <c r="C7" s="3" t="s">
        <v>7</v>
      </c>
      <c r="D7" s="3">
        <v>3780</v>
      </c>
      <c r="E7" s="4" t="s">
        <v>5</v>
      </c>
    </row>
    <row r="8" spans="2:13" ht="26.5" x14ac:dyDescent="0.6">
      <c r="B8" s="3">
        <v>5</v>
      </c>
      <c r="C8" s="3" t="s">
        <v>7</v>
      </c>
      <c r="D8" s="3">
        <v>2820</v>
      </c>
      <c r="E8" s="4" t="s">
        <v>5</v>
      </c>
    </row>
    <row r="9" spans="2:13" ht="26.5" x14ac:dyDescent="0.6">
      <c r="B9" s="3">
        <v>6</v>
      </c>
      <c r="C9" s="3" t="s">
        <v>7</v>
      </c>
      <c r="D9" s="3">
        <v>3780</v>
      </c>
      <c r="E9" s="4" t="s">
        <v>5</v>
      </c>
      <c r="H9" s="23" t="s">
        <v>33</v>
      </c>
      <c r="I9" s="22" t="s">
        <v>32</v>
      </c>
    </row>
    <row r="10" spans="2:13" ht="26.5" x14ac:dyDescent="0.6">
      <c r="B10" s="3">
        <v>7</v>
      </c>
      <c r="C10" s="3" t="s">
        <v>7</v>
      </c>
      <c r="D10" s="3">
        <v>3080</v>
      </c>
      <c r="E10" s="4" t="s">
        <v>5</v>
      </c>
      <c r="H10" s="3">
        <v>2960</v>
      </c>
      <c r="I10" s="3">
        <v>1400</v>
      </c>
      <c r="K10" t="s">
        <v>28</v>
      </c>
    </row>
    <row r="11" spans="2:13" ht="27" thickBot="1" x14ac:dyDescent="0.65">
      <c r="B11" s="3">
        <v>8</v>
      </c>
      <c r="C11" s="3" t="s">
        <v>7</v>
      </c>
      <c r="D11" s="3">
        <v>2020</v>
      </c>
      <c r="E11" s="4" t="s">
        <v>5</v>
      </c>
      <c r="H11" s="3">
        <v>2000</v>
      </c>
      <c r="I11" s="3">
        <v>2320</v>
      </c>
    </row>
    <row r="12" spans="2:13" ht="26.5" x14ac:dyDescent="0.6">
      <c r="B12" s="3">
        <v>9</v>
      </c>
      <c r="C12" s="3" t="s">
        <v>7</v>
      </c>
      <c r="D12" s="3">
        <v>3560</v>
      </c>
      <c r="E12" s="4" t="s">
        <v>5</v>
      </c>
      <c r="H12" s="3">
        <v>2780</v>
      </c>
      <c r="I12" s="3">
        <v>1920</v>
      </c>
      <c r="K12" s="18"/>
      <c r="L12" s="18" t="s">
        <v>31</v>
      </c>
      <c r="M12" s="18" t="s">
        <v>30</v>
      </c>
    </row>
    <row r="13" spans="2:13" ht="26.5" x14ac:dyDescent="0.6">
      <c r="B13" s="3">
        <v>10</v>
      </c>
      <c r="C13" s="3" t="s">
        <v>4</v>
      </c>
      <c r="D13" s="3">
        <v>1400</v>
      </c>
      <c r="E13" s="4" t="s">
        <v>6</v>
      </c>
      <c r="H13" s="3">
        <v>3780</v>
      </c>
      <c r="I13" s="3">
        <v>1000</v>
      </c>
      <c r="K13" s="17" t="s">
        <v>25</v>
      </c>
      <c r="L13" s="15">
        <v>2975.5555555555557</v>
      </c>
      <c r="M13" s="17">
        <v>1825.7142857142858</v>
      </c>
    </row>
    <row r="14" spans="2:13" ht="26.5" x14ac:dyDescent="0.6">
      <c r="B14" s="3">
        <v>11</v>
      </c>
      <c r="C14" s="3" t="s">
        <v>4</v>
      </c>
      <c r="D14" s="3">
        <v>2320</v>
      </c>
      <c r="E14" s="4" t="s">
        <v>6</v>
      </c>
      <c r="H14" s="3">
        <v>2820</v>
      </c>
      <c r="I14" s="3">
        <v>1620</v>
      </c>
      <c r="K14" s="17" t="s">
        <v>24</v>
      </c>
      <c r="L14" s="17">
        <v>446777.77777777798</v>
      </c>
      <c r="M14" s="17">
        <v>392495.23809523816</v>
      </c>
    </row>
    <row r="15" spans="2:13" ht="26.5" x14ac:dyDescent="0.6">
      <c r="B15" s="3">
        <v>12</v>
      </c>
      <c r="C15" s="3" t="s">
        <v>4</v>
      </c>
      <c r="D15" s="3">
        <v>1920</v>
      </c>
      <c r="E15" s="4" t="s">
        <v>6</v>
      </c>
      <c r="H15" s="3">
        <v>3780</v>
      </c>
      <c r="I15" s="3">
        <v>2900</v>
      </c>
      <c r="K15" s="17" t="s">
        <v>23</v>
      </c>
      <c r="L15" s="17">
        <v>9</v>
      </c>
      <c r="M15" s="17">
        <v>7</v>
      </c>
    </row>
    <row r="16" spans="2:13" ht="26.5" x14ac:dyDescent="0.6">
      <c r="B16" s="3">
        <v>13</v>
      </c>
      <c r="C16" s="3" t="s">
        <v>4</v>
      </c>
      <c r="D16" s="3">
        <v>1000</v>
      </c>
      <c r="E16" s="4" t="s">
        <v>6</v>
      </c>
      <c r="H16" s="3">
        <v>3080</v>
      </c>
      <c r="I16" s="6">
        <v>1620</v>
      </c>
      <c r="K16" s="17" t="s">
        <v>22</v>
      </c>
      <c r="L16" s="17">
        <v>0</v>
      </c>
      <c r="M16" s="17"/>
    </row>
    <row r="17" spans="2:14" ht="26.5" x14ac:dyDescent="0.6">
      <c r="B17" s="3">
        <v>14</v>
      </c>
      <c r="C17" s="3" t="s">
        <v>4</v>
      </c>
      <c r="D17" s="3">
        <v>1620</v>
      </c>
      <c r="E17" s="4" t="s">
        <v>6</v>
      </c>
      <c r="H17" s="3">
        <v>2020</v>
      </c>
      <c r="I17" s="21"/>
      <c r="K17" s="17" t="s">
        <v>21</v>
      </c>
      <c r="L17" s="17">
        <v>13</v>
      </c>
      <c r="M17" s="17"/>
    </row>
    <row r="18" spans="2:14" ht="26.5" x14ac:dyDescent="0.6">
      <c r="B18" s="3">
        <v>15</v>
      </c>
      <c r="C18" s="3" t="s">
        <v>7</v>
      </c>
      <c r="D18" s="3">
        <v>2900</v>
      </c>
      <c r="E18" s="4" t="s">
        <v>6</v>
      </c>
      <c r="H18" s="5">
        <v>3560</v>
      </c>
      <c r="I18" s="21"/>
      <c r="K18" s="17" t="s">
        <v>20</v>
      </c>
      <c r="L18" s="17">
        <v>3.5365048748730397</v>
      </c>
      <c r="M18" s="17"/>
    </row>
    <row r="19" spans="2:14" ht="26.5" x14ac:dyDescent="0.6">
      <c r="B19" s="5">
        <v>16</v>
      </c>
      <c r="C19" s="5" t="s">
        <v>7</v>
      </c>
      <c r="D19" s="5">
        <v>1620</v>
      </c>
      <c r="E19" s="6" t="s">
        <v>6</v>
      </c>
      <c r="K19" s="17" t="s">
        <v>19</v>
      </c>
      <c r="L19" s="17">
        <v>1.8247724785867773E-3</v>
      </c>
      <c r="M19" s="17"/>
    </row>
    <row r="20" spans="2:14" x14ac:dyDescent="0.6">
      <c r="K20" s="17" t="s">
        <v>18</v>
      </c>
      <c r="L20" s="17">
        <v>1.7709333959868729</v>
      </c>
      <c r="M20" s="17"/>
    </row>
    <row r="21" spans="2:14" x14ac:dyDescent="0.6">
      <c r="K21" s="15" t="s">
        <v>17</v>
      </c>
      <c r="L21" s="15">
        <v>3.6495449571735546E-3</v>
      </c>
      <c r="M21" s="17" t="s">
        <v>16</v>
      </c>
      <c r="N21" t="s">
        <v>29</v>
      </c>
    </row>
    <row r="22" spans="2:14" ht="20.5" thickBot="1" x14ac:dyDescent="0.65">
      <c r="K22" s="13" t="s">
        <v>14</v>
      </c>
      <c r="L22" s="13">
        <v>2.1603686564627926</v>
      </c>
      <c r="M22" s="13"/>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A5AD-D641-45D7-B862-1D46A2BDC71D}">
  <sheetPr>
    <tabColor rgb="FFFF0000"/>
  </sheetPr>
  <dimension ref="B3:T28"/>
  <sheetViews>
    <sheetView zoomScale="70" zoomScaleNormal="70" workbookViewId="0">
      <selection activeCell="M8" sqref="M8"/>
    </sheetView>
  </sheetViews>
  <sheetFormatPr defaultColWidth="11.53515625" defaultRowHeight="20" x14ac:dyDescent="0.6"/>
  <cols>
    <col min="4" max="4" width="21.84375" bestFit="1" customWidth="1"/>
    <col min="5" max="5" width="13" customWidth="1"/>
    <col min="8" max="8" width="21.3828125" bestFit="1" customWidth="1"/>
    <col min="9" max="9" width="10.69140625" bestFit="1" customWidth="1"/>
    <col min="10" max="10" width="8.53515625" customWidth="1"/>
    <col min="11" max="11" width="11.3046875" customWidth="1"/>
    <col min="12" max="12" width="18.921875" customWidth="1"/>
    <col min="13" max="13" width="10.53515625" customWidth="1"/>
  </cols>
  <sheetData>
    <row r="3" spans="2:20" ht="26.5" x14ac:dyDescent="0.6">
      <c r="B3" s="1" t="s">
        <v>0</v>
      </c>
      <c r="C3" s="1" t="s">
        <v>1</v>
      </c>
      <c r="D3" s="1" t="s">
        <v>2</v>
      </c>
      <c r="E3" s="2" t="s">
        <v>3</v>
      </c>
    </row>
    <row r="4" spans="2:20" ht="26.5" x14ac:dyDescent="0.6">
      <c r="B4" s="3">
        <v>1</v>
      </c>
      <c r="C4" s="3" t="s">
        <v>4</v>
      </c>
      <c r="D4" s="3">
        <v>2960</v>
      </c>
      <c r="E4" s="4" t="s">
        <v>5</v>
      </c>
    </row>
    <row r="5" spans="2:20" ht="26.5" x14ac:dyDescent="0.6">
      <c r="B5" s="3">
        <v>2</v>
      </c>
      <c r="C5" s="3" t="s">
        <v>4</v>
      </c>
      <c r="D5" s="3">
        <v>1400</v>
      </c>
      <c r="E5" s="4" t="s">
        <v>6</v>
      </c>
    </row>
    <row r="6" spans="2:20" ht="26.5" x14ac:dyDescent="0.6">
      <c r="B6" s="3">
        <v>3</v>
      </c>
      <c r="C6" s="3" t="s">
        <v>4</v>
      </c>
      <c r="D6" s="3">
        <v>2320</v>
      </c>
      <c r="E6" s="4" t="s">
        <v>6</v>
      </c>
    </row>
    <row r="7" spans="2:20" ht="26.5" x14ac:dyDescent="0.6">
      <c r="B7" s="3">
        <v>4</v>
      </c>
      <c r="C7" s="3" t="s">
        <v>4</v>
      </c>
      <c r="D7" s="3">
        <v>2000</v>
      </c>
      <c r="E7" s="4" t="s">
        <v>5</v>
      </c>
    </row>
    <row r="8" spans="2:20" ht="26.5" x14ac:dyDescent="0.6">
      <c r="B8" s="3">
        <v>5</v>
      </c>
      <c r="C8" s="3" t="s">
        <v>4</v>
      </c>
      <c r="D8" s="3">
        <v>2780</v>
      </c>
      <c r="E8" s="4" t="s">
        <v>5</v>
      </c>
    </row>
    <row r="9" spans="2:20" ht="26.5" x14ac:dyDescent="0.6">
      <c r="B9" s="3">
        <v>6</v>
      </c>
      <c r="C9" s="3" t="s">
        <v>4</v>
      </c>
      <c r="D9" s="3">
        <v>1920</v>
      </c>
      <c r="E9" s="4" t="s">
        <v>6</v>
      </c>
    </row>
    <row r="10" spans="2:20" ht="26.5" x14ac:dyDescent="0.6">
      <c r="B10" s="3">
        <v>7</v>
      </c>
      <c r="C10" s="3" t="s">
        <v>4</v>
      </c>
      <c r="D10" s="3">
        <v>1000</v>
      </c>
      <c r="E10" s="4" t="s">
        <v>6</v>
      </c>
    </row>
    <row r="11" spans="2:20" ht="26.5" x14ac:dyDescent="0.6">
      <c r="B11" s="3">
        <v>8</v>
      </c>
      <c r="C11" s="3" t="s">
        <v>4</v>
      </c>
      <c r="D11" s="3">
        <v>1620</v>
      </c>
      <c r="E11" s="4" t="s">
        <v>6</v>
      </c>
      <c r="H11" s="29" t="s">
        <v>43</v>
      </c>
      <c r="I11" s="29" t="s">
        <v>42</v>
      </c>
      <c r="N11" t="s">
        <v>77</v>
      </c>
      <c r="R11" t="s">
        <v>78</v>
      </c>
    </row>
    <row r="12" spans="2:20" ht="26.5" x14ac:dyDescent="0.6">
      <c r="B12" s="3">
        <v>9</v>
      </c>
      <c r="C12" s="3" t="s">
        <v>7</v>
      </c>
      <c r="D12" s="3">
        <v>3780</v>
      </c>
      <c r="E12" s="4" t="s">
        <v>5</v>
      </c>
      <c r="H12" s="29" t="s">
        <v>39</v>
      </c>
      <c r="I12" t="s">
        <v>38</v>
      </c>
      <c r="J12" t="s">
        <v>37</v>
      </c>
      <c r="K12" t="s">
        <v>36</v>
      </c>
      <c r="N12" s="23"/>
      <c r="O12" s="23" t="s">
        <v>75</v>
      </c>
      <c r="P12" s="23" t="s">
        <v>76</v>
      </c>
      <c r="R12" s="23"/>
      <c r="S12" s="23" t="s">
        <v>75</v>
      </c>
      <c r="T12" s="23" t="s">
        <v>76</v>
      </c>
    </row>
    <row r="13" spans="2:20" ht="26.5" x14ac:dyDescent="0.6">
      <c r="B13" s="3">
        <v>10</v>
      </c>
      <c r="C13" s="3" t="s">
        <v>7</v>
      </c>
      <c r="D13" s="3">
        <v>2900</v>
      </c>
      <c r="E13" s="4" t="s">
        <v>6</v>
      </c>
      <c r="H13" s="27" t="s">
        <v>26</v>
      </c>
      <c r="I13" s="26">
        <v>6</v>
      </c>
      <c r="J13" s="26">
        <v>2</v>
      </c>
      <c r="K13" s="26">
        <v>8</v>
      </c>
      <c r="N13" s="23" t="s">
        <v>4</v>
      </c>
      <c r="O13" s="23">
        <v>3</v>
      </c>
      <c r="P13" s="23">
        <v>5</v>
      </c>
      <c r="Q13">
        <v>8</v>
      </c>
      <c r="R13" s="23" t="s">
        <v>4</v>
      </c>
      <c r="S13" s="23">
        <f>O15/16*8</f>
        <v>4.5</v>
      </c>
      <c r="T13" s="23">
        <f>P15/16*8</f>
        <v>3.5</v>
      </c>
    </row>
    <row r="14" spans="2:20" ht="26.5" x14ac:dyDescent="0.6">
      <c r="B14" s="3">
        <v>11</v>
      </c>
      <c r="C14" s="3" t="s">
        <v>7</v>
      </c>
      <c r="D14" s="3">
        <v>2820</v>
      </c>
      <c r="E14" s="4" t="s">
        <v>5</v>
      </c>
      <c r="H14" s="27" t="s">
        <v>27</v>
      </c>
      <c r="I14" s="26">
        <v>3</v>
      </c>
      <c r="J14" s="26">
        <v>5</v>
      </c>
      <c r="K14" s="26">
        <v>8</v>
      </c>
      <c r="N14" s="23" t="s">
        <v>7</v>
      </c>
      <c r="O14" s="23">
        <v>6</v>
      </c>
      <c r="P14" s="23">
        <v>2</v>
      </c>
      <c r="Q14">
        <v>8</v>
      </c>
      <c r="R14" s="23" t="s">
        <v>7</v>
      </c>
      <c r="S14" s="23">
        <f>O15/16*8</f>
        <v>4.5</v>
      </c>
      <c r="T14" s="23">
        <f>P15/16*8</f>
        <v>3.5</v>
      </c>
    </row>
    <row r="15" spans="2:20" ht="26.5" x14ac:dyDescent="0.6">
      <c r="B15" s="3">
        <v>12</v>
      </c>
      <c r="C15" s="3" t="s">
        <v>7</v>
      </c>
      <c r="D15" s="3">
        <v>3780</v>
      </c>
      <c r="E15" s="4" t="s">
        <v>5</v>
      </c>
      <c r="H15" s="27" t="s">
        <v>36</v>
      </c>
      <c r="I15" s="26">
        <v>9</v>
      </c>
      <c r="J15" s="26">
        <v>7</v>
      </c>
      <c r="K15" s="26">
        <v>16</v>
      </c>
      <c r="O15">
        <v>9</v>
      </c>
      <c r="P15">
        <v>7</v>
      </c>
      <c r="Q15">
        <v>16</v>
      </c>
    </row>
    <row r="16" spans="2:20" ht="32.5" x14ac:dyDescent="0.6">
      <c r="B16" s="3">
        <v>13</v>
      </c>
      <c r="C16" s="3" t="s">
        <v>7</v>
      </c>
      <c r="D16" s="3">
        <v>3080</v>
      </c>
      <c r="E16" s="4" t="s">
        <v>5</v>
      </c>
      <c r="G16" t="s">
        <v>41</v>
      </c>
      <c r="N16" s="31" t="s">
        <v>79</v>
      </c>
    </row>
    <row r="17" spans="2:14" ht="32.5" x14ac:dyDescent="0.6">
      <c r="B17" s="3">
        <v>14</v>
      </c>
      <c r="C17" s="3" t="s">
        <v>7</v>
      </c>
      <c r="D17" s="3">
        <v>1620</v>
      </c>
      <c r="E17" s="4" t="s">
        <v>6</v>
      </c>
      <c r="H17" s="28" t="s">
        <v>39</v>
      </c>
      <c r="I17" s="28" t="s">
        <v>38</v>
      </c>
      <c r="J17" s="28" t="s">
        <v>37</v>
      </c>
      <c r="K17" s="28" t="s">
        <v>36</v>
      </c>
      <c r="N17" s="31">
        <f>_xlfn.CHISQ.TEST(O13:P14,S13:T14)</f>
        <v>0.13057001811573618</v>
      </c>
    </row>
    <row r="18" spans="2:14" ht="26.5" x14ac:dyDescent="0.6">
      <c r="B18" s="3">
        <v>15</v>
      </c>
      <c r="C18" s="3" t="s">
        <v>7</v>
      </c>
      <c r="D18" s="3">
        <v>2020</v>
      </c>
      <c r="E18" s="4" t="s">
        <v>5</v>
      </c>
      <c r="H18" s="27" t="s">
        <v>26</v>
      </c>
      <c r="I18" s="26">
        <v>6</v>
      </c>
      <c r="J18" s="26">
        <v>2</v>
      </c>
      <c r="K18" s="26">
        <v>8</v>
      </c>
    </row>
    <row r="19" spans="2:14" ht="26.5" x14ac:dyDescent="0.6">
      <c r="B19" s="5">
        <v>16</v>
      </c>
      <c r="C19" s="5" t="s">
        <v>7</v>
      </c>
      <c r="D19" s="5">
        <v>3560</v>
      </c>
      <c r="E19" s="6" t="s">
        <v>5</v>
      </c>
      <c r="H19" s="27" t="s">
        <v>27</v>
      </c>
      <c r="I19" s="26">
        <v>3</v>
      </c>
      <c r="J19" s="26">
        <v>5</v>
      </c>
      <c r="K19" s="26">
        <v>8</v>
      </c>
    </row>
    <row r="20" spans="2:14" x14ac:dyDescent="0.6">
      <c r="H20" s="25" t="s">
        <v>36</v>
      </c>
      <c r="I20" s="24">
        <v>9</v>
      </c>
      <c r="J20" s="24">
        <v>7</v>
      </c>
      <c r="K20" s="24">
        <v>16</v>
      </c>
    </row>
    <row r="22" spans="2:14" x14ac:dyDescent="0.6">
      <c r="G22" t="s">
        <v>40</v>
      </c>
    </row>
    <row r="23" spans="2:14" x14ac:dyDescent="0.6">
      <c r="H23" s="28" t="s">
        <v>39</v>
      </c>
      <c r="I23" s="28" t="s">
        <v>38</v>
      </c>
      <c r="J23" s="28" t="s">
        <v>37</v>
      </c>
    </row>
    <row r="24" spans="2:14" x14ac:dyDescent="0.6">
      <c r="H24" s="27" t="s">
        <v>26</v>
      </c>
      <c r="I24" s="26">
        <f>K18*I20/K20</f>
        <v>4.5</v>
      </c>
      <c r="J24" s="26">
        <f>K18*J20/K20</f>
        <v>3.5</v>
      </c>
    </row>
    <row r="25" spans="2:14" x14ac:dyDescent="0.6">
      <c r="H25" s="27" t="s">
        <v>27</v>
      </c>
      <c r="I25" s="26">
        <f>K19*I20/K20</f>
        <v>4.5</v>
      </c>
      <c r="J25" s="26">
        <f>K19*J20/K20</f>
        <v>3.5</v>
      </c>
    </row>
    <row r="26" spans="2:14" x14ac:dyDescent="0.6">
      <c r="H26" s="25" t="s">
        <v>36</v>
      </c>
      <c r="I26" s="24"/>
      <c r="J26" s="24"/>
    </row>
    <row r="28" spans="2:14" x14ac:dyDescent="0.6">
      <c r="K28" s="14" t="s">
        <v>35</v>
      </c>
      <c r="L28" s="14">
        <f>CHITEST(I18:J19,I24:J25)</f>
        <v>0.13057001811573618</v>
      </c>
      <c r="M28" t="s">
        <v>34</v>
      </c>
    </row>
  </sheetData>
  <phoneticPr fontId="1"/>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FB500-AD1A-7C40-B7E5-0617A2CC4660}">
  <dimension ref="B2:E12"/>
  <sheetViews>
    <sheetView zoomScale="70" zoomScaleNormal="70" workbookViewId="0">
      <selection activeCell="E12" sqref="E12"/>
    </sheetView>
  </sheetViews>
  <sheetFormatPr defaultColWidth="11.53515625" defaultRowHeight="20" x14ac:dyDescent="0.6"/>
  <cols>
    <col min="4" max="4" width="14.15234375" customWidth="1"/>
    <col min="5" max="5" width="19.3046875" bestFit="1" customWidth="1"/>
  </cols>
  <sheetData>
    <row r="2" spans="2:5" ht="26.5" x14ac:dyDescent="0.6">
      <c r="B2" s="7" t="s">
        <v>8</v>
      </c>
      <c r="C2" s="8" t="s">
        <v>9</v>
      </c>
      <c r="D2" s="8" t="s">
        <v>10</v>
      </c>
      <c r="E2" s="2" t="s">
        <v>11</v>
      </c>
    </row>
    <row r="3" spans="2:5" ht="26.5" x14ac:dyDescent="0.6">
      <c r="B3" s="9" t="s">
        <v>12</v>
      </c>
      <c r="C3" s="10">
        <v>50</v>
      </c>
      <c r="D3" s="10">
        <v>8</v>
      </c>
      <c r="E3" s="4">
        <v>7039</v>
      </c>
    </row>
    <row r="4" spans="2:5" ht="26.5" x14ac:dyDescent="0.6">
      <c r="B4" s="9" t="s">
        <v>12</v>
      </c>
      <c r="C4" s="10">
        <v>44</v>
      </c>
      <c r="D4" s="10">
        <v>2</v>
      </c>
      <c r="E4" s="4">
        <v>6580</v>
      </c>
    </row>
    <row r="5" spans="2:5" ht="26.5" x14ac:dyDescent="0.6">
      <c r="B5" s="9" t="s">
        <v>12</v>
      </c>
      <c r="C5" s="10">
        <v>45</v>
      </c>
      <c r="D5" s="10">
        <v>15</v>
      </c>
      <c r="E5" s="4">
        <v>7972</v>
      </c>
    </row>
    <row r="6" spans="2:5" ht="26.5" x14ac:dyDescent="0.6">
      <c r="B6" s="9" t="s">
        <v>12</v>
      </c>
      <c r="C6" s="10">
        <v>50</v>
      </c>
      <c r="D6" s="10">
        <v>14</v>
      </c>
      <c r="E6" s="4">
        <v>8164</v>
      </c>
    </row>
    <row r="7" spans="2:5" ht="26.5" x14ac:dyDescent="0.6">
      <c r="B7" s="9" t="s">
        <v>12</v>
      </c>
      <c r="C7" s="10">
        <v>50</v>
      </c>
      <c r="D7" s="10">
        <v>11</v>
      </c>
      <c r="E7" s="4">
        <v>7442</v>
      </c>
    </row>
    <row r="8" spans="2:5" ht="26.5" x14ac:dyDescent="0.6">
      <c r="B8" s="9" t="s">
        <v>13</v>
      </c>
      <c r="C8" s="10">
        <v>33</v>
      </c>
      <c r="D8" s="10">
        <v>5</v>
      </c>
      <c r="E8" s="4">
        <v>4307</v>
      </c>
    </row>
    <row r="9" spans="2:5" ht="26.5" x14ac:dyDescent="0.6">
      <c r="B9" s="9" t="s">
        <v>13</v>
      </c>
      <c r="C9" s="10">
        <v>39</v>
      </c>
      <c r="D9" s="10">
        <v>19</v>
      </c>
      <c r="E9" s="4">
        <v>7388</v>
      </c>
    </row>
    <row r="10" spans="2:5" ht="26.5" x14ac:dyDescent="0.6">
      <c r="B10" s="9" t="s">
        <v>13</v>
      </c>
      <c r="C10" s="10">
        <v>47</v>
      </c>
      <c r="D10" s="10">
        <v>9</v>
      </c>
      <c r="E10" s="4">
        <v>5740</v>
      </c>
    </row>
    <row r="11" spans="2:5" ht="26.5" x14ac:dyDescent="0.6">
      <c r="B11" s="9" t="s">
        <v>13</v>
      </c>
      <c r="C11" s="10">
        <v>23</v>
      </c>
      <c r="D11" s="10">
        <v>4</v>
      </c>
      <c r="E11" s="4">
        <v>3305</v>
      </c>
    </row>
    <row r="12" spans="2:5" ht="26.5" x14ac:dyDescent="0.6">
      <c r="B12" s="11" t="s">
        <v>13</v>
      </c>
      <c r="C12" s="12">
        <v>37</v>
      </c>
      <c r="D12" s="12">
        <v>9</v>
      </c>
      <c r="E12" s="6">
        <v>4534</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B989A-3B09-4CB4-A93F-606041E6197E}">
  <sheetPr>
    <tabColor rgb="FFFF0000"/>
  </sheetPr>
  <dimension ref="B2:P29"/>
  <sheetViews>
    <sheetView zoomScale="70" zoomScaleNormal="70" workbookViewId="0">
      <selection activeCell="F10" sqref="F10"/>
    </sheetView>
  </sheetViews>
  <sheetFormatPr defaultColWidth="11.53515625" defaultRowHeight="20" x14ac:dyDescent="0.6"/>
  <cols>
    <col min="4" max="4" width="14.15234375" customWidth="1"/>
    <col min="5" max="5" width="19.3046875" bestFit="1" customWidth="1"/>
    <col min="7" max="7" width="15.53515625" customWidth="1"/>
  </cols>
  <sheetData>
    <row r="2" spans="2:15" ht="26.5" x14ac:dyDescent="0.6">
      <c r="B2" s="7" t="s">
        <v>8</v>
      </c>
      <c r="C2" s="8" t="s">
        <v>9</v>
      </c>
      <c r="D2" s="8" t="s">
        <v>10</v>
      </c>
      <c r="E2" s="2" t="s">
        <v>11</v>
      </c>
    </row>
    <row r="3" spans="2:15" ht="26.5" x14ac:dyDescent="0.6">
      <c r="B3" s="9" t="s">
        <v>12</v>
      </c>
      <c r="C3" s="10">
        <v>50</v>
      </c>
      <c r="D3" s="10">
        <v>8</v>
      </c>
      <c r="E3" s="4">
        <v>7039</v>
      </c>
    </row>
    <row r="4" spans="2:15" ht="26.5" x14ac:dyDescent="0.6">
      <c r="B4" s="9" t="s">
        <v>12</v>
      </c>
      <c r="C4" s="10">
        <v>44</v>
      </c>
      <c r="D4" s="10">
        <v>2</v>
      </c>
      <c r="E4" s="4">
        <v>6580</v>
      </c>
    </row>
    <row r="5" spans="2:15" ht="26.5" x14ac:dyDescent="0.6">
      <c r="B5" s="9" t="s">
        <v>12</v>
      </c>
      <c r="C5" s="10">
        <v>45</v>
      </c>
      <c r="D5" s="10">
        <v>15</v>
      </c>
      <c r="E5" s="4">
        <v>7972</v>
      </c>
    </row>
    <row r="6" spans="2:15" ht="26.5" x14ac:dyDescent="0.6">
      <c r="B6" s="9" t="s">
        <v>12</v>
      </c>
      <c r="C6" s="10">
        <v>50</v>
      </c>
      <c r="D6" s="10">
        <v>14</v>
      </c>
      <c r="E6" s="4">
        <v>8164</v>
      </c>
    </row>
    <row r="7" spans="2:15" ht="26.5" x14ac:dyDescent="0.6">
      <c r="B7" s="9" t="s">
        <v>12</v>
      </c>
      <c r="C7" s="10">
        <v>50</v>
      </c>
      <c r="D7" s="10">
        <v>11</v>
      </c>
      <c r="E7" s="4">
        <v>7442</v>
      </c>
    </row>
    <row r="8" spans="2:15" ht="26.5" x14ac:dyDescent="0.6">
      <c r="B8" s="9" t="s">
        <v>13</v>
      </c>
      <c r="C8" s="10">
        <v>33</v>
      </c>
      <c r="D8" s="10">
        <v>5</v>
      </c>
      <c r="E8" s="4">
        <v>4307</v>
      </c>
    </row>
    <row r="9" spans="2:15" ht="27" thickBot="1" x14ac:dyDescent="0.65">
      <c r="B9" s="9" t="s">
        <v>13</v>
      </c>
      <c r="C9" s="10">
        <v>39</v>
      </c>
      <c r="D9" s="10">
        <v>19</v>
      </c>
      <c r="E9" s="4">
        <v>7388</v>
      </c>
      <c r="G9" t="s">
        <v>50</v>
      </c>
      <c r="M9" t="s">
        <v>49</v>
      </c>
    </row>
    <row r="10" spans="2:15" ht="26.5" x14ac:dyDescent="0.6">
      <c r="B10" s="9" t="s">
        <v>13</v>
      </c>
      <c r="C10" s="10">
        <v>47</v>
      </c>
      <c r="D10" s="10">
        <v>9</v>
      </c>
      <c r="E10" s="4">
        <v>5740</v>
      </c>
      <c r="H10" s="18"/>
      <c r="I10" s="18" t="s">
        <v>48</v>
      </c>
      <c r="J10" s="18" t="s">
        <v>47</v>
      </c>
      <c r="K10" s="18" t="s">
        <v>46</v>
      </c>
      <c r="N10" s="1" t="s">
        <v>12</v>
      </c>
      <c r="O10" s="2" t="s">
        <v>13</v>
      </c>
    </row>
    <row r="11" spans="2:15" ht="26.5" x14ac:dyDescent="0.6">
      <c r="B11" s="9" t="s">
        <v>13</v>
      </c>
      <c r="C11" s="10">
        <v>23</v>
      </c>
      <c r="D11" s="10">
        <v>4</v>
      </c>
      <c r="E11" s="4">
        <v>3305</v>
      </c>
      <c r="H11" s="17" t="s">
        <v>48</v>
      </c>
      <c r="I11" s="17">
        <v>1</v>
      </c>
      <c r="J11" s="17"/>
      <c r="K11" s="17"/>
      <c r="N11" s="3">
        <v>7039</v>
      </c>
      <c r="O11" s="4">
        <v>4307</v>
      </c>
    </row>
    <row r="12" spans="2:15" ht="26.5" x14ac:dyDescent="0.6">
      <c r="B12" s="11" t="s">
        <v>13</v>
      </c>
      <c r="C12" s="12">
        <v>37</v>
      </c>
      <c r="D12" s="12">
        <v>9</v>
      </c>
      <c r="E12" s="6">
        <v>4534</v>
      </c>
      <c r="H12" s="17" t="s">
        <v>47</v>
      </c>
      <c r="I12" s="17">
        <v>0.3653931592234187</v>
      </c>
      <c r="J12" s="17">
        <v>1</v>
      </c>
      <c r="K12" s="17"/>
      <c r="N12" s="3">
        <v>6580</v>
      </c>
      <c r="O12" s="4">
        <v>7388</v>
      </c>
    </row>
    <row r="13" spans="2:15" ht="27" thickBot="1" x14ac:dyDescent="0.65">
      <c r="H13" s="13" t="s">
        <v>46</v>
      </c>
      <c r="I13" s="13">
        <v>0.83894767412025639</v>
      </c>
      <c r="J13" s="13">
        <v>0.65869841822885</v>
      </c>
      <c r="K13" s="13">
        <v>1</v>
      </c>
      <c r="N13" s="3">
        <v>7972</v>
      </c>
      <c r="O13" s="4">
        <v>5740</v>
      </c>
    </row>
    <row r="14" spans="2:15" ht="26.5" x14ac:dyDescent="0.6">
      <c r="N14" s="3">
        <v>8164</v>
      </c>
      <c r="O14" s="4">
        <v>3305</v>
      </c>
    </row>
    <row r="15" spans="2:15" ht="26.5" x14ac:dyDescent="0.6">
      <c r="N15" s="5">
        <v>7442</v>
      </c>
      <c r="O15" s="6">
        <v>4534</v>
      </c>
    </row>
    <row r="17" spans="14:16" x14ac:dyDescent="0.6">
      <c r="N17" t="s">
        <v>28</v>
      </c>
    </row>
    <row r="18" spans="14:16" ht="20.5" thickBot="1" x14ac:dyDescent="0.65"/>
    <row r="19" spans="14:16" x14ac:dyDescent="0.6">
      <c r="N19" s="18"/>
      <c r="O19" s="18" t="s">
        <v>45</v>
      </c>
      <c r="P19" s="18" t="s">
        <v>44</v>
      </c>
    </row>
    <row r="20" spans="14:16" x14ac:dyDescent="0.6">
      <c r="N20" s="17" t="s">
        <v>25</v>
      </c>
      <c r="O20" s="17">
        <v>7439.4</v>
      </c>
      <c r="P20" s="17">
        <v>5054.8</v>
      </c>
    </row>
    <row r="21" spans="14:16" x14ac:dyDescent="0.6">
      <c r="N21" s="17" t="s">
        <v>24</v>
      </c>
      <c r="O21" s="17">
        <v>426900.8</v>
      </c>
      <c r="P21" s="17">
        <v>2451389.6999999993</v>
      </c>
    </row>
    <row r="22" spans="14:16" x14ac:dyDescent="0.6">
      <c r="N22" s="17" t="s">
        <v>23</v>
      </c>
      <c r="O22" s="17">
        <v>5</v>
      </c>
      <c r="P22" s="17">
        <v>5</v>
      </c>
    </row>
    <row r="23" spans="14:16" x14ac:dyDescent="0.6">
      <c r="N23" s="17" t="s">
        <v>22</v>
      </c>
      <c r="O23" s="17">
        <v>0</v>
      </c>
      <c r="P23" s="17"/>
    </row>
    <row r="24" spans="14:16" x14ac:dyDescent="0.6">
      <c r="N24" s="17" t="s">
        <v>21</v>
      </c>
      <c r="O24" s="17">
        <v>5</v>
      </c>
      <c r="P24" s="17"/>
    </row>
    <row r="25" spans="14:16" x14ac:dyDescent="0.6">
      <c r="N25" s="17" t="s">
        <v>20</v>
      </c>
      <c r="O25" s="17">
        <v>3.1429192983198067</v>
      </c>
      <c r="P25" s="17"/>
    </row>
    <row r="26" spans="14:16" x14ac:dyDescent="0.6">
      <c r="N26" s="17" t="s">
        <v>19</v>
      </c>
      <c r="O26" s="17">
        <v>1.2791038851214487E-2</v>
      </c>
      <c r="P26" s="17"/>
    </row>
    <row r="27" spans="14:16" x14ac:dyDescent="0.6">
      <c r="N27" s="17" t="s">
        <v>18</v>
      </c>
      <c r="O27" s="17">
        <v>2.0150483733330233</v>
      </c>
      <c r="P27" s="17"/>
    </row>
    <row r="28" spans="14:16" x14ac:dyDescent="0.6">
      <c r="N28" s="15" t="s">
        <v>17</v>
      </c>
      <c r="O28" s="15">
        <v>2.5582077702428974E-2</v>
      </c>
      <c r="P28" s="17"/>
    </row>
    <row r="29" spans="14:16" ht="20.5" thickBot="1" x14ac:dyDescent="0.65">
      <c r="N29" s="13" t="s">
        <v>14</v>
      </c>
      <c r="O29" s="13">
        <v>2.570581835636315</v>
      </c>
      <c r="P29" s="13"/>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C928C-7708-4D6C-94BC-6E88B0CCDE87}">
  <sheetPr>
    <tabColor rgb="FFFF0000"/>
  </sheetPr>
  <dimension ref="B2:J30"/>
  <sheetViews>
    <sheetView zoomScale="70" zoomScaleNormal="70" workbookViewId="0">
      <selection activeCell="E11" sqref="E11"/>
    </sheetView>
  </sheetViews>
  <sheetFormatPr defaultColWidth="11.53515625" defaultRowHeight="20" x14ac:dyDescent="0.6"/>
  <cols>
    <col min="4" max="4" width="14.15234375" customWidth="1"/>
    <col min="5" max="5" width="19.3046875" bestFit="1" customWidth="1"/>
  </cols>
  <sheetData>
    <row r="2" spans="2:9" ht="26.5" x14ac:dyDescent="0.6">
      <c r="B2" s="7" t="s">
        <v>8</v>
      </c>
      <c r="C2" s="8" t="s">
        <v>9</v>
      </c>
      <c r="D2" s="8" t="s">
        <v>10</v>
      </c>
      <c r="E2" s="2" t="s">
        <v>11</v>
      </c>
    </row>
    <row r="3" spans="2:9" ht="26.5" x14ac:dyDescent="0.6">
      <c r="B3" s="9" t="s">
        <v>12</v>
      </c>
      <c r="C3" s="10">
        <v>50</v>
      </c>
      <c r="D3" s="10">
        <v>8</v>
      </c>
      <c r="E3" s="4">
        <v>7039</v>
      </c>
    </row>
    <row r="4" spans="2:9" ht="26.5" x14ac:dyDescent="0.6">
      <c r="B4" s="9" t="s">
        <v>12</v>
      </c>
      <c r="C4" s="10">
        <v>44</v>
      </c>
      <c r="D4" s="10">
        <v>2</v>
      </c>
      <c r="E4" s="4">
        <v>6580</v>
      </c>
    </row>
    <row r="5" spans="2:9" ht="26.5" x14ac:dyDescent="0.6">
      <c r="B5" s="9" t="s">
        <v>12</v>
      </c>
      <c r="C5" s="10">
        <v>45</v>
      </c>
      <c r="D5" s="10">
        <v>15</v>
      </c>
      <c r="E5" s="4">
        <v>7972</v>
      </c>
    </row>
    <row r="6" spans="2:9" ht="26.5" x14ac:dyDescent="0.6">
      <c r="B6" s="9" t="s">
        <v>12</v>
      </c>
      <c r="C6" s="10">
        <v>50</v>
      </c>
      <c r="D6" s="10">
        <v>14</v>
      </c>
      <c r="E6" s="4">
        <v>8164</v>
      </c>
    </row>
    <row r="7" spans="2:9" ht="26.5" x14ac:dyDescent="0.6">
      <c r="B7" s="9" t="s">
        <v>12</v>
      </c>
      <c r="C7" s="10">
        <v>50</v>
      </c>
      <c r="D7" s="10">
        <v>11</v>
      </c>
      <c r="E7" s="4">
        <v>7442</v>
      </c>
    </row>
    <row r="8" spans="2:9" ht="26.5" x14ac:dyDescent="0.6">
      <c r="B8" s="9" t="s">
        <v>13</v>
      </c>
      <c r="C8" s="10">
        <v>33</v>
      </c>
      <c r="D8" s="10">
        <v>5</v>
      </c>
      <c r="E8" s="4">
        <v>4307</v>
      </c>
    </row>
    <row r="9" spans="2:9" ht="26.5" x14ac:dyDescent="0.6">
      <c r="B9" s="9" t="s">
        <v>13</v>
      </c>
      <c r="C9" s="10">
        <v>39</v>
      </c>
      <c r="D9" s="10">
        <v>19</v>
      </c>
      <c r="E9" s="4">
        <v>7388</v>
      </c>
    </row>
    <row r="10" spans="2:9" ht="26.5" x14ac:dyDescent="0.6">
      <c r="B10" s="9" t="s">
        <v>13</v>
      </c>
      <c r="C10" s="10">
        <v>47</v>
      </c>
      <c r="D10" s="10">
        <v>9</v>
      </c>
      <c r="E10" s="4">
        <v>5740</v>
      </c>
      <c r="G10" t="s">
        <v>49</v>
      </c>
    </row>
    <row r="11" spans="2:9" ht="26.5" x14ac:dyDescent="0.6">
      <c r="B11" s="9" t="s">
        <v>13</v>
      </c>
      <c r="C11" s="10">
        <v>23</v>
      </c>
      <c r="D11" s="10">
        <v>4</v>
      </c>
      <c r="E11" s="4">
        <v>3305</v>
      </c>
      <c r="H11" s="1" t="s">
        <v>12</v>
      </c>
      <c r="I11" s="2" t="s">
        <v>13</v>
      </c>
    </row>
    <row r="12" spans="2:9" ht="26.5" x14ac:dyDescent="0.6">
      <c r="B12" s="11" t="s">
        <v>13</v>
      </c>
      <c r="C12" s="12">
        <v>37</v>
      </c>
      <c r="D12" s="12">
        <v>9</v>
      </c>
      <c r="E12" s="6">
        <v>4534</v>
      </c>
      <c r="H12" s="3">
        <v>7039</v>
      </c>
      <c r="I12" s="4">
        <v>4307</v>
      </c>
    </row>
    <row r="13" spans="2:9" ht="26.5" x14ac:dyDescent="0.6">
      <c r="H13" s="3">
        <v>6580</v>
      </c>
      <c r="I13" s="4">
        <v>7388</v>
      </c>
    </row>
    <row r="14" spans="2:9" ht="26.5" x14ac:dyDescent="0.6">
      <c r="H14" s="3">
        <v>7972</v>
      </c>
      <c r="I14" s="4">
        <v>5740</v>
      </c>
    </row>
    <row r="15" spans="2:9" ht="26.5" x14ac:dyDescent="0.6">
      <c r="H15" s="3">
        <v>8164</v>
      </c>
      <c r="I15" s="4">
        <v>3305</v>
      </c>
    </row>
    <row r="16" spans="2:9" ht="26.5" x14ac:dyDescent="0.6">
      <c r="H16" s="5">
        <v>7442</v>
      </c>
      <c r="I16" s="6">
        <v>4534</v>
      </c>
    </row>
    <row r="18" spans="8:10" x14ac:dyDescent="0.6">
      <c r="H18" t="s">
        <v>28</v>
      </c>
    </row>
    <row r="19" spans="8:10" ht="20.5" thickBot="1" x14ac:dyDescent="0.65"/>
    <row r="20" spans="8:10" x14ac:dyDescent="0.6">
      <c r="H20" s="18"/>
      <c r="I20" s="18" t="s">
        <v>45</v>
      </c>
      <c r="J20" s="18" t="s">
        <v>44</v>
      </c>
    </row>
    <row r="21" spans="8:10" x14ac:dyDescent="0.6">
      <c r="H21" s="17" t="s">
        <v>25</v>
      </c>
      <c r="I21" s="17">
        <v>7439.4</v>
      </c>
      <c r="J21" s="17">
        <v>5054.8</v>
      </c>
    </row>
    <row r="22" spans="8:10" x14ac:dyDescent="0.6">
      <c r="H22" s="17" t="s">
        <v>24</v>
      </c>
      <c r="I22" s="17">
        <v>426900.8</v>
      </c>
      <c r="J22" s="17">
        <v>2451389.6999999993</v>
      </c>
    </row>
    <row r="23" spans="8:10" x14ac:dyDescent="0.6">
      <c r="H23" s="17" t="s">
        <v>23</v>
      </c>
      <c r="I23" s="17">
        <v>5</v>
      </c>
      <c r="J23" s="17">
        <v>5</v>
      </c>
    </row>
    <row r="24" spans="8:10" x14ac:dyDescent="0.6">
      <c r="H24" s="17" t="s">
        <v>22</v>
      </c>
      <c r="I24" s="17">
        <v>0</v>
      </c>
      <c r="J24" s="17"/>
    </row>
    <row r="25" spans="8:10" x14ac:dyDescent="0.6">
      <c r="H25" s="17" t="s">
        <v>21</v>
      </c>
      <c r="I25" s="17">
        <v>5</v>
      </c>
      <c r="J25" s="17"/>
    </row>
    <row r="26" spans="8:10" x14ac:dyDescent="0.6">
      <c r="H26" s="17" t="s">
        <v>20</v>
      </c>
      <c r="I26" s="17">
        <v>3.1429192983198067</v>
      </c>
      <c r="J26" s="17"/>
    </row>
    <row r="27" spans="8:10" x14ac:dyDescent="0.6">
      <c r="H27" s="17" t="s">
        <v>19</v>
      </c>
      <c r="I27" s="17">
        <v>1.2791038851214487E-2</v>
      </c>
      <c r="J27" s="17"/>
    </row>
    <row r="28" spans="8:10" x14ac:dyDescent="0.6">
      <c r="H28" s="17" t="s">
        <v>18</v>
      </c>
      <c r="I28" s="17">
        <v>2.0150483733330233</v>
      </c>
      <c r="J28" s="17"/>
    </row>
    <row r="29" spans="8:10" x14ac:dyDescent="0.6">
      <c r="H29" s="15" t="s">
        <v>17</v>
      </c>
      <c r="I29" s="15">
        <v>2.5582077702428974E-2</v>
      </c>
      <c r="J29" s="17"/>
    </row>
    <row r="30" spans="8:10" ht="20.5" thickBot="1" x14ac:dyDescent="0.65">
      <c r="H30" s="13" t="s">
        <v>14</v>
      </c>
      <c r="I30" s="13">
        <v>2.570581835636315</v>
      </c>
      <c r="J30" s="13"/>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B0B4F-F266-4895-AF8F-4B3B40CB8AA4}">
  <sheetPr>
    <tabColor rgb="FFFF0000"/>
  </sheetPr>
  <dimension ref="B2:T41"/>
  <sheetViews>
    <sheetView zoomScale="85" zoomScaleNormal="85" workbookViewId="0">
      <selection activeCell="F8" sqref="F8"/>
    </sheetView>
  </sheetViews>
  <sheetFormatPr defaultColWidth="11.53515625" defaultRowHeight="20" x14ac:dyDescent="0.6"/>
  <cols>
    <col min="4" max="4" width="14.15234375" customWidth="1"/>
    <col min="5" max="5" width="19.3046875" bestFit="1" customWidth="1"/>
    <col min="9" max="9" width="16" customWidth="1"/>
    <col min="10" max="10" width="21.3828125" customWidth="1"/>
  </cols>
  <sheetData>
    <row r="2" spans="2:13" ht="26.5" x14ac:dyDescent="0.6">
      <c r="B2" s="7" t="s">
        <v>8</v>
      </c>
      <c r="C2" s="8" t="s">
        <v>9</v>
      </c>
      <c r="D2" s="8" t="s">
        <v>10</v>
      </c>
      <c r="E2" s="2" t="s">
        <v>11</v>
      </c>
    </row>
    <row r="3" spans="2:13" ht="26.5" x14ac:dyDescent="0.6">
      <c r="B3" s="9" t="s">
        <v>12</v>
      </c>
      <c r="C3" s="10">
        <v>50</v>
      </c>
      <c r="D3" s="10">
        <v>8</v>
      </c>
      <c r="E3" s="4">
        <v>7039</v>
      </c>
    </row>
    <row r="4" spans="2:13" ht="26.5" x14ac:dyDescent="0.6">
      <c r="B4" s="9" t="s">
        <v>12</v>
      </c>
      <c r="C4" s="10">
        <v>44</v>
      </c>
      <c r="D4" s="10">
        <v>2</v>
      </c>
      <c r="E4" s="4">
        <v>6580</v>
      </c>
    </row>
    <row r="5" spans="2:13" ht="26.5" x14ac:dyDescent="0.6">
      <c r="B5" s="9" t="s">
        <v>12</v>
      </c>
      <c r="C5" s="10">
        <v>45</v>
      </c>
      <c r="D5" s="10">
        <v>15</v>
      </c>
      <c r="E5" s="4">
        <v>7972</v>
      </c>
    </row>
    <row r="6" spans="2:13" ht="26.5" x14ac:dyDescent="0.6">
      <c r="B6" s="9" t="s">
        <v>12</v>
      </c>
      <c r="C6" s="10">
        <v>50</v>
      </c>
      <c r="D6" s="10">
        <v>14</v>
      </c>
      <c r="E6" s="4">
        <v>8164</v>
      </c>
    </row>
    <row r="7" spans="2:13" ht="26.5" x14ac:dyDescent="0.6">
      <c r="B7" s="9" t="s">
        <v>12</v>
      </c>
      <c r="C7" s="10">
        <v>50</v>
      </c>
      <c r="D7" s="10">
        <v>11</v>
      </c>
      <c r="E7" s="4">
        <v>7442</v>
      </c>
    </row>
    <row r="8" spans="2:13" ht="26.5" x14ac:dyDescent="0.6">
      <c r="B8" s="9" t="s">
        <v>13</v>
      </c>
      <c r="C8" s="10">
        <v>33</v>
      </c>
      <c r="D8" s="10">
        <v>5</v>
      </c>
      <c r="E8" s="4">
        <v>4307</v>
      </c>
    </row>
    <row r="9" spans="2:13" ht="26.5" x14ac:dyDescent="0.6">
      <c r="B9" s="9" t="s">
        <v>13</v>
      </c>
      <c r="C9" s="10">
        <v>39</v>
      </c>
      <c r="D9" s="10">
        <v>19</v>
      </c>
      <c r="E9" s="4">
        <v>7388</v>
      </c>
    </row>
    <row r="10" spans="2:13" ht="26.5" x14ac:dyDescent="0.6">
      <c r="B10" s="9" t="s">
        <v>13</v>
      </c>
      <c r="C10" s="10">
        <v>47</v>
      </c>
      <c r="D10" s="10">
        <v>9</v>
      </c>
      <c r="E10" s="4">
        <v>5740</v>
      </c>
    </row>
    <row r="11" spans="2:13" ht="26.5" x14ac:dyDescent="0.6">
      <c r="B11" s="9" t="s">
        <v>13</v>
      </c>
      <c r="C11" s="10">
        <v>23</v>
      </c>
      <c r="D11" s="10">
        <v>4</v>
      </c>
      <c r="E11" s="4">
        <v>3305</v>
      </c>
    </row>
    <row r="12" spans="2:13" ht="26.5" x14ac:dyDescent="0.6">
      <c r="B12" s="11" t="s">
        <v>13</v>
      </c>
      <c r="C12" s="12">
        <v>37</v>
      </c>
      <c r="D12" s="12">
        <v>9</v>
      </c>
      <c r="E12" s="6">
        <v>4534</v>
      </c>
      <c r="G12" s="7" t="s">
        <v>8</v>
      </c>
      <c r="H12" s="8" t="s">
        <v>9</v>
      </c>
      <c r="I12" s="8" t="s">
        <v>10</v>
      </c>
      <c r="J12" s="2" t="s">
        <v>11</v>
      </c>
      <c r="L12" t="s">
        <v>74</v>
      </c>
    </row>
    <row r="13" spans="2:13" ht="27" thickBot="1" x14ac:dyDescent="0.65">
      <c r="G13" s="9">
        <v>1</v>
      </c>
      <c r="H13" s="10">
        <v>50</v>
      </c>
      <c r="I13" s="10">
        <v>8</v>
      </c>
      <c r="J13" s="4">
        <v>7039</v>
      </c>
    </row>
    <row r="14" spans="2:13" ht="26.5" x14ac:dyDescent="0.6">
      <c r="G14" s="9">
        <v>1</v>
      </c>
      <c r="H14" s="10">
        <v>44</v>
      </c>
      <c r="I14" s="10">
        <v>2</v>
      </c>
      <c r="J14" s="4">
        <v>6580</v>
      </c>
      <c r="L14" s="30" t="s">
        <v>73</v>
      </c>
      <c r="M14" s="30"/>
    </row>
    <row r="15" spans="2:13" ht="26.5" x14ac:dyDescent="0.6">
      <c r="G15" s="9">
        <v>1</v>
      </c>
      <c r="H15" s="10">
        <v>45</v>
      </c>
      <c r="I15" s="10">
        <v>15</v>
      </c>
      <c r="J15" s="4">
        <v>7972</v>
      </c>
      <c r="L15" s="17" t="s">
        <v>72</v>
      </c>
      <c r="M15" s="17">
        <v>0.97566649760130508</v>
      </c>
    </row>
    <row r="16" spans="2:13" ht="26.5" x14ac:dyDescent="0.6">
      <c r="G16" s="9">
        <v>1</v>
      </c>
      <c r="H16" s="10">
        <v>50</v>
      </c>
      <c r="I16" s="10">
        <v>14</v>
      </c>
      <c r="J16" s="4">
        <v>8164</v>
      </c>
      <c r="L16" s="17" t="s">
        <v>71</v>
      </c>
      <c r="M16" s="17">
        <v>0.95192511454159745</v>
      </c>
    </row>
    <row r="17" spans="7:20" ht="26.5" x14ac:dyDescent="0.6">
      <c r="G17" s="9">
        <v>1</v>
      </c>
      <c r="H17" s="10">
        <v>50</v>
      </c>
      <c r="I17" s="10">
        <v>11</v>
      </c>
      <c r="J17" s="4">
        <v>7442</v>
      </c>
      <c r="L17" s="17" t="s">
        <v>70</v>
      </c>
      <c r="M17" s="17">
        <v>0.92788767181239606</v>
      </c>
    </row>
    <row r="18" spans="7:20" ht="26.5" x14ac:dyDescent="0.6">
      <c r="G18" s="9">
        <v>0</v>
      </c>
      <c r="H18" s="10">
        <v>33</v>
      </c>
      <c r="I18" s="10">
        <v>5</v>
      </c>
      <c r="J18" s="4">
        <v>4307</v>
      </c>
      <c r="L18" s="17" t="s">
        <v>62</v>
      </c>
      <c r="M18" s="17">
        <v>454.04048273656292</v>
      </c>
    </row>
    <row r="19" spans="7:20" ht="27" thickBot="1" x14ac:dyDescent="0.65">
      <c r="G19" s="9">
        <v>0</v>
      </c>
      <c r="H19" s="10">
        <v>39</v>
      </c>
      <c r="I19" s="10">
        <v>19</v>
      </c>
      <c r="J19" s="4">
        <v>7388</v>
      </c>
      <c r="L19" s="13" t="s">
        <v>23</v>
      </c>
      <c r="M19" s="13">
        <v>10</v>
      </c>
    </row>
    <row r="20" spans="7:20" ht="26.5" x14ac:dyDescent="0.6">
      <c r="G20" s="9">
        <v>0</v>
      </c>
      <c r="H20" s="10">
        <v>47</v>
      </c>
      <c r="I20" s="10">
        <v>9</v>
      </c>
      <c r="J20" s="4">
        <v>5740</v>
      </c>
    </row>
    <row r="21" spans="7:20" ht="27" thickBot="1" x14ac:dyDescent="0.65">
      <c r="G21" s="9">
        <v>0</v>
      </c>
      <c r="H21" s="10">
        <v>23</v>
      </c>
      <c r="I21" s="10">
        <v>4</v>
      </c>
      <c r="J21" s="4">
        <v>3305</v>
      </c>
      <c r="L21" t="s">
        <v>69</v>
      </c>
    </row>
    <row r="22" spans="7:20" ht="26.5" x14ac:dyDescent="0.6">
      <c r="G22" s="11">
        <v>0</v>
      </c>
      <c r="H22" s="12">
        <v>37</v>
      </c>
      <c r="I22" s="12">
        <v>9</v>
      </c>
      <c r="J22" s="6">
        <v>4534</v>
      </c>
      <c r="L22" s="18"/>
      <c r="M22" s="18" t="s">
        <v>21</v>
      </c>
      <c r="N22" s="18" t="s">
        <v>68</v>
      </c>
      <c r="O22" s="18" t="s">
        <v>24</v>
      </c>
      <c r="P22" s="18" t="s">
        <v>67</v>
      </c>
      <c r="Q22" s="18" t="s">
        <v>66</v>
      </c>
    </row>
    <row r="23" spans="7:20" x14ac:dyDescent="0.6">
      <c r="L23" s="17" t="s">
        <v>65</v>
      </c>
      <c r="M23" s="17">
        <v>3</v>
      </c>
      <c r="N23" s="17">
        <v>24492038.340218093</v>
      </c>
      <c r="O23" s="17">
        <v>8164012.7800726974</v>
      </c>
      <c r="P23" s="17">
        <v>39.601763185281527</v>
      </c>
      <c r="Q23" s="17">
        <v>2.3862924020573892E-4</v>
      </c>
    </row>
    <row r="24" spans="7:20" x14ac:dyDescent="0.6">
      <c r="L24" s="17" t="s">
        <v>64</v>
      </c>
      <c r="M24" s="17">
        <v>6</v>
      </c>
      <c r="N24" s="17">
        <v>1236916.5597819067</v>
      </c>
      <c r="O24" s="17">
        <v>206152.7599636511</v>
      </c>
      <c r="P24" s="17"/>
      <c r="Q24" s="17"/>
    </row>
    <row r="25" spans="7:20" ht="20.5" thickBot="1" x14ac:dyDescent="0.65">
      <c r="L25" s="13" t="s">
        <v>63</v>
      </c>
      <c r="M25" s="13">
        <v>9</v>
      </c>
      <c r="N25" s="13">
        <v>25728954.899999999</v>
      </c>
      <c r="O25" s="13"/>
      <c r="P25" s="13"/>
      <c r="Q25" s="13"/>
    </row>
    <row r="26" spans="7:20" ht="20.5" thickBot="1" x14ac:dyDescent="0.65"/>
    <row r="27" spans="7:20" x14ac:dyDescent="0.6">
      <c r="L27" s="18"/>
      <c r="M27" s="18" t="s">
        <v>56</v>
      </c>
      <c r="N27" s="18" t="s">
        <v>62</v>
      </c>
      <c r="O27" s="18" t="s">
        <v>20</v>
      </c>
      <c r="P27" s="18" t="s">
        <v>61</v>
      </c>
      <c r="Q27" s="18" t="s">
        <v>60</v>
      </c>
      <c r="R27" s="18" t="s">
        <v>59</v>
      </c>
      <c r="S27" s="18" t="s">
        <v>58</v>
      </c>
      <c r="T27" s="18" t="s">
        <v>57</v>
      </c>
    </row>
    <row r="28" spans="7:20" x14ac:dyDescent="0.6">
      <c r="L28" s="17" t="s">
        <v>54</v>
      </c>
      <c r="M28" s="17">
        <v>1450.2752716264222</v>
      </c>
      <c r="N28" s="17">
        <v>908.02997565097439</v>
      </c>
      <c r="O28" s="17">
        <v>1.5971667351473804</v>
      </c>
      <c r="P28" s="17">
        <v>0.16134247264732224</v>
      </c>
      <c r="Q28" s="17">
        <v>-771.59403698882534</v>
      </c>
      <c r="R28" s="17">
        <v>3672.1445802416697</v>
      </c>
      <c r="S28" s="17">
        <v>-771.59403698882534</v>
      </c>
      <c r="T28" s="17">
        <v>3672.1445802416697</v>
      </c>
    </row>
    <row r="29" spans="7:20" x14ac:dyDescent="0.6">
      <c r="L29" s="17" t="s">
        <v>53</v>
      </c>
      <c r="M29" s="17">
        <v>1546.2896906737442</v>
      </c>
      <c r="N29" s="17">
        <v>427.20591016846271</v>
      </c>
      <c r="O29" s="17">
        <v>3.6195418974048987</v>
      </c>
      <c r="P29" s="17">
        <v>1.1103260700318029E-2</v>
      </c>
      <c r="Q29" s="17">
        <v>500.95448620335947</v>
      </c>
      <c r="R29" s="17">
        <v>2591.6248951441289</v>
      </c>
      <c r="S29" s="17">
        <v>500.95448620335947</v>
      </c>
      <c r="T29" s="17">
        <v>2591.6248951441289</v>
      </c>
    </row>
    <row r="30" spans="7:20" x14ac:dyDescent="0.6">
      <c r="L30" s="17" t="s">
        <v>48</v>
      </c>
      <c r="M30" s="17">
        <v>59.061094216030924</v>
      </c>
      <c r="N30" s="17">
        <v>27.231140152888401</v>
      </c>
      <c r="O30" s="17">
        <v>2.1688806963070304</v>
      </c>
      <c r="P30" s="17">
        <v>7.3174834245386372E-2</v>
      </c>
      <c r="Q30" s="17">
        <v>-7.5711053442613405</v>
      </c>
      <c r="R30" s="17">
        <v>125.69329377632319</v>
      </c>
      <c r="S30" s="17">
        <v>-7.5711053442613405</v>
      </c>
      <c r="T30" s="17">
        <v>125.69329377632319</v>
      </c>
    </row>
    <row r="31" spans="7:20" ht="20.5" thickBot="1" x14ac:dyDescent="0.65">
      <c r="L31" s="13" t="s">
        <v>47</v>
      </c>
      <c r="M31" s="13">
        <v>161.97147341735558</v>
      </c>
      <c r="N31" s="13">
        <v>31.96604645150105</v>
      </c>
      <c r="O31" s="13">
        <v>5.0669848604236698</v>
      </c>
      <c r="P31" s="13">
        <v>2.2948017631862156E-3</v>
      </c>
      <c r="Q31" s="13">
        <v>83.753375520927065</v>
      </c>
      <c r="R31" s="13">
        <v>240.18957131378409</v>
      </c>
      <c r="S31" s="13">
        <v>83.753375520927065</v>
      </c>
      <c r="T31" s="13">
        <v>240.18957131378409</v>
      </c>
    </row>
    <row r="33" spans="12:18" ht="20.5" thickBot="1" x14ac:dyDescent="0.65"/>
    <row r="34" spans="12:18" x14ac:dyDescent="0.6">
      <c r="L34" s="18"/>
      <c r="M34" s="18" t="s">
        <v>56</v>
      </c>
      <c r="N34" t="s">
        <v>55</v>
      </c>
      <c r="Q34" t="s">
        <v>55</v>
      </c>
    </row>
    <row r="35" spans="12:18" x14ac:dyDescent="0.6">
      <c r="L35" s="17" t="s">
        <v>54</v>
      </c>
      <c r="M35" s="17">
        <v>1450.2752716264222</v>
      </c>
      <c r="N35">
        <v>1</v>
      </c>
      <c r="O35">
        <f>M35*N35</f>
        <v>1450.2752716264222</v>
      </c>
      <c r="Q35">
        <v>1</v>
      </c>
      <c r="R35">
        <f>M35*Q35</f>
        <v>1450.2752716264222</v>
      </c>
    </row>
    <row r="36" spans="12:18" x14ac:dyDescent="0.6">
      <c r="L36" s="17" t="s">
        <v>53</v>
      </c>
      <c r="M36" s="17">
        <v>1546.2896906737442</v>
      </c>
      <c r="N36">
        <v>1</v>
      </c>
      <c r="O36">
        <f>M36*N36</f>
        <v>1546.2896906737442</v>
      </c>
      <c r="Q36">
        <v>0</v>
      </c>
      <c r="R36">
        <f>M36*Q36</f>
        <v>0</v>
      </c>
    </row>
    <row r="37" spans="12:18" x14ac:dyDescent="0.6">
      <c r="L37" s="17" t="s">
        <v>48</v>
      </c>
      <c r="M37" s="17">
        <v>59.061094216030924</v>
      </c>
      <c r="N37">
        <v>50</v>
      </c>
      <c r="O37">
        <f>M37*N37</f>
        <v>2953.0547108015462</v>
      </c>
      <c r="Q37">
        <v>50</v>
      </c>
      <c r="R37">
        <f>M37*Q37</f>
        <v>2953.0547108015462</v>
      </c>
    </row>
    <row r="38" spans="12:18" ht="20.5" thickBot="1" x14ac:dyDescent="0.65">
      <c r="L38" s="13" t="s">
        <v>47</v>
      </c>
      <c r="M38" s="13">
        <v>161.97147341735558</v>
      </c>
      <c r="N38">
        <v>7</v>
      </c>
      <c r="O38">
        <f>M38*N38</f>
        <v>1133.8003139214891</v>
      </c>
      <c r="Q38">
        <v>7</v>
      </c>
      <c r="R38">
        <f>M38*Q38</f>
        <v>1133.8003139214891</v>
      </c>
    </row>
    <row r="40" spans="12:18" x14ac:dyDescent="0.6">
      <c r="O40" s="14">
        <f>SUM(O35:O38)</f>
        <v>7083.4199870232014</v>
      </c>
      <c r="R40" s="14">
        <f>SUM(R35:R38)</f>
        <v>5537.1302963494572</v>
      </c>
    </row>
    <row r="41" spans="12:18" x14ac:dyDescent="0.6">
      <c r="O41" t="s">
        <v>52</v>
      </c>
      <c r="R41" t="s">
        <v>51</v>
      </c>
    </row>
  </sheetData>
  <phoneticPr fontId="1"/>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問題１ (１)</vt:lpstr>
      <vt:lpstr>(解答)問題１ (１)</vt:lpstr>
      <vt:lpstr>(解答)問題１ (2)</vt:lpstr>
      <vt:lpstr>(解答)問題１（３）</vt:lpstr>
      <vt:lpstr>問題2（１）</vt:lpstr>
      <vt:lpstr>(解答)問題２（１）</vt:lpstr>
      <vt:lpstr>(解答)問題２ (2)</vt:lpstr>
      <vt:lpstr>(解答)問題２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Minoru Kadota</dc:creator>
  <cp:lastModifiedBy>綱島佑介</cp:lastModifiedBy>
  <dcterms:created xsi:type="dcterms:W3CDTF">2018-04-25T09:56:47Z</dcterms:created>
  <dcterms:modified xsi:type="dcterms:W3CDTF">2018-08-21T06:58:54Z</dcterms:modified>
</cp:coreProperties>
</file>