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orukadota/Dropbox (和から株式会社)/企業研修/最新カリキュラム内容/アメリカ式/検定問題/"/>
    </mc:Choice>
  </mc:AlternateContent>
  <xr:revisionPtr revIDLastSave="0" documentId="8_{170DF133-486A-114A-8F9D-6ADBD70CACAE}" xr6:coauthVersionLast="47" xr6:coauthVersionMax="47" xr10:uidLastSave="{00000000-0000-0000-0000-000000000000}"/>
  <bookViews>
    <workbookView xWindow="7280" yWindow="500" windowWidth="27900" windowHeight="15740" activeTab="3" xr2:uid="{865ED0AB-9219-9E41-9C93-E2AEF14B8137}"/>
  </bookViews>
  <sheets>
    <sheet name="問題１４" sheetId="1" r:id="rId1"/>
    <sheet name="問題１３" sheetId="2" r:id="rId2"/>
    <sheet name="問題１２" sheetId="3" r:id="rId3"/>
    <sheet name="二項分布とポアソン分布" sheetId="4" r:id="rId4"/>
    <sheet name="Sheet5" sheetId="5" r:id="rId5"/>
    <sheet name="問題８" sheetId="6" r:id="rId6"/>
    <sheet name="Sheet7" sheetId="7" r:id="rId7"/>
  </sheets>
  <definedNames>
    <definedName name="_xlchart.v2.0" hidden="1">Sheet5!$C$2:$C$6</definedName>
    <definedName name="_xlchart.v2.1" hidden="1">Sheet5!$D$2:$D$6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6" l="1"/>
  <c r="F23" i="6"/>
  <c r="F24" i="6"/>
  <c r="H12" i="6"/>
  <c r="H5" i="6"/>
  <c r="H6" i="6"/>
  <c r="H7" i="6"/>
  <c r="H8" i="6"/>
  <c r="H9" i="6"/>
  <c r="H10" i="6"/>
  <c r="H4" i="6"/>
  <c r="G5" i="6"/>
  <c r="G6" i="6"/>
  <c r="G7" i="6"/>
  <c r="G8" i="6"/>
  <c r="G9" i="6"/>
  <c r="G10" i="6"/>
  <c r="G4" i="6"/>
  <c r="E11" i="5"/>
  <c r="E12" i="5"/>
  <c r="E13" i="5"/>
  <c r="E14" i="5"/>
  <c r="E10" i="5"/>
  <c r="D11" i="5"/>
  <c r="D12" i="5"/>
  <c r="D13" i="5"/>
  <c r="D14" i="5"/>
  <c r="D10" i="5"/>
  <c r="F7" i="5"/>
  <c r="F3" i="5"/>
  <c r="F4" i="5"/>
  <c r="F5" i="5"/>
  <c r="F6" i="5"/>
  <c r="F2" i="5"/>
  <c r="E3" i="5"/>
  <c r="E4" i="5"/>
  <c r="E5" i="5"/>
  <c r="E6" i="5"/>
  <c r="E2" i="5"/>
  <c r="D7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4" i="4"/>
  <c r="J645" i="2" l="1"/>
  <c r="J644" i="2"/>
  <c r="J643" i="2"/>
  <c r="E10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12" i="2"/>
  <c r="L22" i="1"/>
  <c r="L21" i="1"/>
  <c r="Q28" i="1"/>
  <c r="Q27" i="1"/>
  <c r="D15" i="1"/>
  <c r="C15" i="1"/>
  <c r="D14" i="1"/>
  <c r="C14" i="1"/>
</calcChain>
</file>

<file path=xl/sharedStrings.xml><?xml version="1.0" encoding="utf-8"?>
<sst xmlns="http://schemas.openxmlformats.org/spreadsheetml/2006/main" count="26" uniqueCount="20">
  <si>
    <t>A</t>
    <phoneticPr fontId="1"/>
  </si>
  <si>
    <t>B</t>
    <phoneticPr fontId="1"/>
  </si>
  <si>
    <t>点数</t>
    <rPh sb="0" eb="2">
      <t>テンスウ</t>
    </rPh>
    <phoneticPr fontId="1"/>
  </si>
  <si>
    <t>平均</t>
    <rPh sb="0" eb="2">
      <t>ヘイキ</t>
    </rPh>
    <phoneticPr fontId="1"/>
  </si>
  <si>
    <t>標準偏差</t>
    <rPh sb="0" eb="4">
      <t>ヒョウジュn</t>
    </rPh>
    <phoneticPr fontId="1"/>
  </si>
  <si>
    <t>偏差値</t>
    <rPh sb="0" eb="3">
      <t>ヘンサ</t>
    </rPh>
    <phoneticPr fontId="1"/>
  </si>
  <si>
    <t>Z</t>
    <phoneticPr fontId="1"/>
  </si>
  <si>
    <t>１の目の回数</t>
    <phoneticPr fontId="1"/>
  </si>
  <si>
    <t>確率</t>
    <rPh sb="0" eb="2">
      <t>カクリテゥ</t>
    </rPh>
    <phoneticPr fontId="1"/>
  </si>
  <si>
    <t>二項分布</t>
    <rPh sb="0" eb="4">
      <t>ニコウブンプ</t>
    </rPh>
    <phoneticPr fontId="1"/>
  </si>
  <si>
    <t>回数</t>
    <rPh sb="0" eb="2">
      <t>カイスウ</t>
    </rPh>
    <phoneticPr fontId="1"/>
  </si>
  <si>
    <t>ポアソン分布</t>
    <phoneticPr fontId="1"/>
  </si>
  <si>
    <t>観測度数</t>
    <rPh sb="0" eb="2">
      <t>カンソク</t>
    </rPh>
    <rPh sb="2" eb="4">
      <t>ドスウ</t>
    </rPh>
    <phoneticPr fontId="1"/>
  </si>
  <si>
    <t>車の数</t>
    <rPh sb="0" eb="1">
      <t>クルマ</t>
    </rPh>
    <rPh sb="2" eb="3">
      <t>カズ</t>
    </rPh>
    <phoneticPr fontId="1"/>
  </si>
  <si>
    <t>相対度数</t>
    <rPh sb="0" eb="2">
      <t>ソウタイドウス</t>
    </rPh>
    <rPh sb="2" eb="4">
      <t>ドスウ</t>
    </rPh>
    <phoneticPr fontId="1"/>
  </si>
  <si>
    <t>XP</t>
    <phoneticPr fontId="1"/>
  </si>
  <si>
    <t>ポアソン確率</t>
    <rPh sb="4" eb="6">
      <t>カクリテゥ</t>
    </rPh>
    <phoneticPr fontId="1"/>
  </si>
  <si>
    <t>期待される台数</t>
    <rPh sb="0" eb="2">
      <t>キタイス</t>
    </rPh>
    <rPh sb="5" eb="7">
      <t>ダイスウ</t>
    </rPh>
    <phoneticPr fontId="1"/>
  </si>
  <si>
    <t>人</t>
    <rPh sb="0" eb="1">
      <t>ヒト</t>
    </rPh>
    <phoneticPr fontId="1"/>
  </si>
  <si>
    <t>度数</t>
    <rPh sb="0" eb="2">
      <t>ドスウ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</si>
</sst>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問題１３!$B$12:$B$652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問題１３!$C$12:$C$652</c:f>
              <c:numCache>
                <c:formatCode>General</c:formatCode>
                <c:ptCount val="641"/>
                <c:pt idx="0">
                  <c:v>7.676335263789285E-38</c:v>
                </c:pt>
                <c:pt idx="1">
                  <c:v>7.0183636697503596E-36</c:v>
                </c:pt>
                <c:pt idx="2">
                  <c:v>3.2033817035502633E-34</c:v>
                </c:pt>
                <c:pt idx="3">
                  <c:v>9.7321786993573485E-33</c:v>
                </c:pt>
                <c:pt idx="4">
                  <c:v>2.2140706541038301E-31</c:v>
                </c:pt>
                <c:pt idx="5">
                  <c:v>4.0232826743143634E-30</c:v>
                </c:pt>
                <c:pt idx="6">
                  <c:v>6.0828202337849423E-29</c:v>
                </c:pt>
                <c:pt idx="7">
                  <c:v>7.8704245473868595E-28</c:v>
                </c:pt>
                <c:pt idx="8">
                  <c:v>8.8963906044568702E-27</c:v>
                </c:pt>
                <c:pt idx="9">
                  <c:v>8.9246331143124755E-26</c:v>
                </c:pt>
                <c:pt idx="10">
                  <c:v>8.0449192787586663E-25</c:v>
                </c:pt>
                <c:pt idx="11">
                  <c:v>6.5822066826208045E-24</c:v>
                </c:pt>
                <c:pt idx="12">
                  <c:v>4.9288190516291777E-23</c:v>
                </c:pt>
                <c:pt idx="13">
                  <c:v>3.4014267740913377E-22</c:v>
                </c:pt>
                <c:pt idx="14">
                  <c:v>2.1762189666890658E-21</c:v>
                </c:pt>
                <c:pt idx="15">
                  <c:v>1.2974410220451016E-20</c:v>
                </c:pt>
                <c:pt idx="16">
                  <c:v>7.2401842748052423E-20</c:v>
                </c:pt>
                <c:pt idx="17">
                  <c:v>3.796533602923034E-19</c:v>
                </c:pt>
                <c:pt idx="18">
                  <c:v>1.8771749481119785E-18</c:v>
                </c:pt>
                <c:pt idx="19">
                  <c:v>8.7789685543280663E-18</c:v>
                </c:pt>
                <c:pt idx="20">
                  <c:v>3.8940996230269575E-17</c:v>
                </c:pt>
                <c:pt idx="21">
                  <c:v>1.642409364814091E-16</c:v>
                </c:pt>
                <c:pt idx="22">
                  <c:v>6.6016324468826285E-16</c:v>
                </c:pt>
                <c:pt idx="23">
                  <c:v>2.5340427653251262E-15</c:v>
                </c:pt>
                <c:pt idx="24">
                  <c:v>9.3065737274144108E-15</c:v>
                </c:pt>
                <c:pt idx="25">
                  <c:v>3.275913952049846E-14</c:v>
                </c:pt>
                <c:pt idx="26">
                  <c:v>1.1069709233574966E-13</c:v>
                </c:pt>
                <c:pt idx="27">
                  <c:v>3.5961912536587559E-13</c:v>
                </c:pt>
                <c:pt idx="28">
                  <c:v>1.1247271624963427E-12</c:v>
                </c:pt>
                <c:pt idx="29">
                  <c:v>3.3908030711712199E-12</c:v>
                </c:pt>
                <c:pt idx="30">
                  <c:v>9.8656222689791424E-12</c:v>
                </c:pt>
                <c:pt idx="31">
                  <c:v>2.7732855226162658E-11</c:v>
                </c:pt>
                <c:pt idx="32">
                  <c:v>7.5398700146129254E-11</c:v>
                </c:pt>
                <c:pt idx="33">
                  <c:v>1.9845198999500719E-10</c:v>
                </c:pt>
                <c:pt idx="34">
                  <c:v>5.0613595767634437E-10</c:v>
                </c:pt>
                <c:pt idx="35">
                  <c:v>1.2519117973545536E-9</c:v>
                </c:pt>
                <c:pt idx="36">
                  <c:v>3.0055818944424589E-9</c:v>
                </c:pt>
                <c:pt idx="37">
                  <c:v>7.0091562325993818E-9</c:v>
                </c:pt>
                <c:pt idx="38">
                  <c:v>1.5889177474652155E-8</c:v>
                </c:pt>
                <c:pt idx="39">
                  <c:v>3.5037673405643249E-8</c:v>
                </c:pt>
                <c:pt idx="40">
                  <c:v>7.5205863274255237E-8</c:v>
                </c:pt>
                <c:pt idx="41">
                  <c:v>1.5722480127022058E-7</c:v>
                </c:pt>
                <c:pt idx="42">
                  <c:v>3.2033216313218401E-7</c:v>
                </c:pt>
                <c:pt idx="43">
                  <c:v>6.3640742044200983E-7</c:v>
                </c:pt>
                <c:pt idx="44">
                  <c:v>1.2335559415710365E-6</c:v>
                </c:pt>
                <c:pt idx="45">
                  <c:v>2.3339661624645466E-6</c:v>
                </c:pt>
                <c:pt idx="46">
                  <c:v>4.312763561075839E-6</c:v>
                </c:pt>
                <c:pt idx="47">
                  <c:v>7.7865700768360194E-6</c:v>
                </c:pt>
                <c:pt idx="48">
                  <c:v>1.3742369212987325E-5</c:v>
                </c:pt>
                <c:pt idx="49">
                  <c:v>2.3718608087721434E-5</c:v>
                </c:pt>
                <c:pt idx="50">
                  <c:v>4.0050563942409919E-5</c:v>
                </c:pt>
                <c:pt idx="51">
                  <c:v>6.6190007635915841E-5</c:v>
                </c:pt>
                <c:pt idx="52">
                  <c:v>1.0710416070756616E-4</c:v>
                </c:pt>
                <c:pt idx="53">
                  <c:v>1.6974999055538781E-4</c:v>
                </c:pt>
                <c:pt idx="54">
                  <c:v>2.6360646681484865E-4</c:v>
                </c:pt>
                <c:pt idx="55">
                  <c:v>4.0122958325584945E-4</c:v>
                </c:pt>
                <c:pt idx="56">
                  <c:v>5.9877374031803673E-4</c:v>
                </c:pt>
                <c:pt idx="57">
                  <c:v>8.7640066252064224E-4</c:v>
                </c:pt>
                <c:pt idx="58">
                  <c:v>1.2584768134224964E-3</c:v>
                </c:pt>
                <c:pt idx="59">
                  <c:v>1.7734467443387138E-3</c:v>
                </c:pt>
                <c:pt idx="60">
                  <c:v>2.4532679963352295E-3</c:v>
                </c:pt>
                <c:pt idx="61">
                  <c:v>3.3323078170361176E-3</c:v>
                </c:pt>
                <c:pt idx="62">
                  <c:v>4.4456364655850698E-3</c:v>
                </c:pt>
                <c:pt idx="63">
                  <c:v>5.826707204326923E-3</c:v>
                </c:pt>
                <c:pt idx="64">
                  <c:v>7.5044867341442865E-3</c:v>
                </c:pt>
                <c:pt idx="65">
                  <c:v>9.5001854041035262E-3</c:v>
                </c:pt>
                <c:pt idx="66">
                  <c:v>1.1823823825453507E-2</c:v>
                </c:pt>
                <c:pt idx="67">
                  <c:v>1.447094856249541E-2</c:v>
                </c:pt>
                <c:pt idx="68">
                  <c:v>1.7419860349390436E-2</c:v>
                </c:pt>
                <c:pt idx="69">
                  <c:v>2.0629731097000656E-2</c:v>
                </c:pt>
                <c:pt idx="70">
                  <c:v>2.4039951951810978E-2</c:v>
                </c:pt>
                <c:pt idx="71">
                  <c:v>2.757097105137276E-2</c:v>
                </c:pt>
                <c:pt idx="72">
                  <c:v>3.1126751048077595E-2</c:v>
                </c:pt>
                <c:pt idx="73">
                  <c:v>3.4598815255006028E-2</c:v>
                </c:pt>
                <c:pt idx="74">
                  <c:v>3.7871676157506612E-2</c:v>
                </c:pt>
                <c:pt idx="75">
                  <c:v>4.0829273724092785E-2</c:v>
                </c:pt>
                <c:pt idx="76">
                  <c:v>4.3361916643068446E-2</c:v>
                </c:pt>
                <c:pt idx="77">
                  <c:v>4.537313726658742E-2</c:v>
                </c:pt>
                <c:pt idx="78">
                  <c:v>4.6785853994668003E-2</c:v>
                </c:pt>
                <c:pt idx="79">
                  <c:v>4.7547287423152666E-2</c:v>
                </c:pt>
                <c:pt idx="80">
                  <c:v>4.7632193293551145E-2</c:v>
                </c:pt>
                <c:pt idx="81">
                  <c:v>4.7044141524494938E-2</c:v>
                </c:pt>
                <c:pt idx="82">
                  <c:v>4.581476500382E-2</c:v>
                </c:pt>
                <c:pt idx="83">
                  <c:v>4.4001099607799563E-2</c:v>
                </c:pt>
                <c:pt idx="84">
                  <c:v>4.1681313744123052E-2</c:v>
                </c:pt>
                <c:pt idx="85">
                  <c:v>3.89492612466091E-2</c:v>
                </c:pt>
                <c:pt idx="86">
                  <c:v>3.5908372079515055E-2</c:v>
                </c:pt>
                <c:pt idx="87">
                  <c:v>3.2665415651972639E-2</c:v>
                </c:pt>
                <c:pt idx="88">
                  <c:v>2.9324634505748161E-2</c:v>
                </c:pt>
                <c:pt idx="89">
                  <c:v>2.5982661712958231E-2</c:v>
                </c:pt>
                <c:pt idx="90">
                  <c:v>2.2724518418793659E-2</c:v>
                </c:pt>
                <c:pt idx="91">
                  <c:v>1.9620855777608314E-2</c:v>
                </c:pt>
                <c:pt idx="92">
                  <c:v>1.672647487873755E-2</c:v>
                </c:pt>
                <c:pt idx="93">
                  <c:v>1.4080043369505619E-2</c:v>
                </c:pt>
                <c:pt idx="94">
                  <c:v>1.1704838484984178E-2</c:v>
                </c:pt>
                <c:pt idx="95">
                  <c:v>9.6102884403027767E-3</c:v>
                </c:pt>
                <c:pt idx="96">
                  <c:v>7.7940583332812867E-3</c:v>
                </c:pt>
                <c:pt idx="97">
                  <c:v>6.2444296514064896E-3</c:v>
                </c:pt>
                <c:pt idx="98">
                  <c:v>4.9427482517692993E-3</c:v>
                </c:pt>
                <c:pt idx="99">
                  <c:v>3.8657569299551963E-3</c:v>
                </c:pt>
                <c:pt idx="100">
                  <c:v>2.9876778558653718E-3</c:v>
                </c:pt>
                <c:pt idx="101">
                  <c:v>2.2819604556821799E-3</c:v>
                </c:pt>
                <c:pt idx="102">
                  <c:v>1.7226564224267446E-3</c:v>
                </c:pt>
                <c:pt idx="103">
                  <c:v>1.2854218519633696E-3</c:v>
                </c:pt>
                <c:pt idx="104">
                  <c:v>9.4817518475868946E-4</c:v>
                </c:pt>
                <c:pt idx="105">
                  <c:v>6.914583660281088E-4</c:v>
                </c:pt>
                <c:pt idx="106">
                  <c:v>4.9855825582889471E-4</c:v>
                </c:pt>
                <c:pt idx="107">
                  <c:v>3.5544740802754139E-4</c:v>
                </c:pt>
                <c:pt idx="108">
                  <c:v>2.5059982602999945E-4</c:v>
                </c:pt>
                <c:pt idx="109">
                  <c:v>1.7473015392917366E-4</c:v>
                </c:pt>
                <c:pt idx="110">
                  <c:v>1.2049572952778142E-4</c:v>
                </c:pt>
                <c:pt idx="111">
                  <c:v>8.2191424259618579E-5</c:v>
                </c:pt>
                <c:pt idx="112">
                  <c:v>5.5458244175176629E-5</c:v>
                </c:pt>
                <c:pt idx="113">
                  <c:v>3.7018903823632795E-5</c:v>
                </c:pt>
                <c:pt idx="114">
                  <c:v>2.4447321196809887E-5</c:v>
                </c:pt>
                <c:pt idx="115">
                  <c:v>1.5974274471455909E-5</c:v>
                </c:pt>
                <c:pt idx="116">
                  <c:v>1.0328194701372334E-5</c:v>
                </c:pt>
                <c:pt idx="117">
                  <c:v>6.6080268907436356E-6</c:v>
                </c:pt>
                <c:pt idx="118">
                  <c:v>4.1840170264636462E-6</c:v>
                </c:pt>
                <c:pt idx="119">
                  <c:v>2.6219170321897013E-6</c:v>
                </c:pt>
                <c:pt idx="120">
                  <c:v>1.6262128259176573E-6</c:v>
                </c:pt>
                <c:pt idx="121">
                  <c:v>9.9838331697424595E-7</c:v>
                </c:pt>
                <c:pt idx="122">
                  <c:v>6.0674583314946106E-7</c:v>
                </c:pt>
                <c:pt idx="123">
                  <c:v>3.6503407848015593E-7</c:v>
                </c:pt>
                <c:pt idx="124">
                  <c:v>2.1742237162930958E-7</c:v>
                </c:pt>
                <c:pt idx="125">
                  <c:v>1.2821707858368467E-7</c:v>
                </c:pt>
                <c:pt idx="126">
                  <c:v>7.4865981259180979E-8</c:v>
                </c:pt>
                <c:pt idx="127">
                  <c:v>4.328584293275524E-8</c:v>
                </c:pt>
                <c:pt idx="128">
                  <c:v>2.47830774827042E-8</c:v>
                </c:pt>
                <c:pt idx="129">
                  <c:v>1.4051977487424845E-8</c:v>
                </c:pt>
                <c:pt idx="130">
                  <c:v>7.8907258198616847E-9</c:v>
                </c:pt>
                <c:pt idx="131">
                  <c:v>4.3885170862916928E-9</c:v>
                </c:pt>
                <c:pt idx="132">
                  <c:v>2.4174839793533348E-9</c:v>
                </c:pt>
                <c:pt idx="133">
                  <c:v>1.3190997438361829E-9</c:v>
                </c:pt>
                <c:pt idx="134">
                  <c:v>7.1298888073020693E-10</c:v>
                </c:pt>
                <c:pt idx="135">
                  <c:v>3.8176970756559667E-10</c:v>
                </c:pt>
                <c:pt idx="136">
                  <c:v>2.0251439319393777E-10</c:v>
                </c:pt>
                <c:pt idx="137">
                  <c:v>1.0643092197053606E-10</c:v>
                </c:pt>
                <c:pt idx="138">
                  <c:v>5.5418999742421436E-11</c:v>
                </c:pt>
                <c:pt idx="139">
                  <c:v>2.8592330802359025E-11</c:v>
                </c:pt>
                <c:pt idx="140">
                  <c:v>1.4617099726512227E-11</c:v>
                </c:pt>
                <c:pt idx="141">
                  <c:v>7.4048124247782429E-12</c:v>
                </c:pt>
                <c:pt idx="142">
                  <c:v>3.7173052313524794E-12</c:v>
                </c:pt>
                <c:pt idx="143">
                  <c:v>1.8493686365769386E-12</c:v>
                </c:pt>
                <c:pt idx="144">
                  <c:v>9.1184148053447032E-13</c:v>
                </c:pt>
                <c:pt idx="145">
                  <c:v>4.4558953137448352E-13</c:v>
                </c:pt>
                <c:pt idx="146">
                  <c:v>2.1581880433499769E-13</c:v>
                </c:pt>
                <c:pt idx="147">
                  <c:v>1.0360980499658773E-13</c:v>
                </c:pt>
                <c:pt idx="148">
                  <c:v>4.9304665891232888E-14</c:v>
                </c:pt>
                <c:pt idx="149">
                  <c:v>2.3257809797206918E-14</c:v>
                </c:pt>
                <c:pt idx="150">
                  <c:v>1.0875794867074998E-14</c:v>
                </c:pt>
                <c:pt idx="151">
                  <c:v>5.0417592099022888E-15</c:v>
                </c:pt>
                <c:pt idx="152">
                  <c:v>2.3171242985359066E-15</c:v>
                </c:pt>
                <c:pt idx="153">
                  <c:v>1.0557951985859144E-15</c:v>
                </c:pt>
                <c:pt idx="154">
                  <c:v>4.7696870288622312E-16</c:v>
                </c:pt>
                <c:pt idx="155">
                  <c:v>2.1364681069373442E-16</c:v>
                </c:pt>
                <c:pt idx="156">
                  <c:v>9.4888922331924158E-17</c:v>
                </c:pt>
                <c:pt idx="157">
                  <c:v>4.1789115931439597E-17</c:v>
                </c:pt>
                <c:pt idx="158">
                  <c:v>1.8249677210565098E-17</c:v>
                </c:pt>
                <c:pt idx="159">
                  <c:v>7.9032744074504221E-18</c:v>
                </c:pt>
                <c:pt idx="160">
                  <c:v>3.3941740981996573E-18</c:v>
                </c:pt>
                <c:pt idx="161">
                  <c:v>1.4456109735011814E-18</c:v>
                </c:pt>
                <c:pt idx="162">
                  <c:v>6.1062403554416667E-19</c:v>
                </c:pt>
                <c:pt idx="163">
                  <c:v>2.5580919280465126E-19</c:v>
                </c:pt>
                <c:pt idx="164">
                  <c:v>1.0629005659217724E-19</c:v>
                </c:pt>
                <c:pt idx="165">
                  <c:v>4.3804386959200438E-20</c:v>
                </c:pt>
                <c:pt idx="166">
                  <c:v>1.7906268335301224E-20</c:v>
                </c:pt>
                <c:pt idx="167">
                  <c:v>7.2605399409177212E-21</c:v>
                </c:pt>
                <c:pt idx="168">
                  <c:v>2.9202681905221731E-21</c:v>
                </c:pt>
                <c:pt idx="169">
                  <c:v>1.1651450430485995E-21</c:v>
                </c:pt>
                <c:pt idx="170">
                  <c:v>4.6116244981166908E-22</c:v>
                </c:pt>
                <c:pt idx="171">
                  <c:v>1.810746461248792E-22</c:v>
                </c:pt>
                <c:pt idx="172">
                  <c:v>7.0534891223064876E-23</c:v>
                </c:pt>
                <c:pt idx="173">
                  <c:v>2.7258735831868989E-23</c:v>
                </c:pt>
                <c:pt idx="174">
                  <c:v>1.0451420060330889E-23</c:v>
                </c:pt>
                <c:pt idx="175">
                  <c:v>3.9758055086646219E-24</c:v>
                </c:pt>
                <c:pt idx="176">
                  <c:v>1.5006084103320132E-24</c:v>
                </c:pt>
                <c:pt idx="177">
                  <c:v>5.6197118837293448E-25</c:v>
                </c:pt>
                <c:pt idx="178">
                  <c:v>2.088223597244479E-25</c:v>
                </c:pt>
                <c:pt idx="179">
                  <c:v>7.6995953864882686E-26</c:v>
                </c:pt>
                <c:pt idx="180">
                  <c:v>2.8170741850564798E-26</c:v>
                </c:pt>
                <c:pt idx="181">
                  <c:v>1.0227735794206411E-26</c:v>
                </c:pt>
                <c:pt idx="182">
                  <c:v>3.6848749839408978E-27</c:v>
                </c:pt>
                <c:pt idx="183">
                  <c:v>1.3174650606127247E-27</c:v>
                </c:pt>
                <c:pt idx="184">
                  <c:v>4.6745460613357427E-28</c:v>
                </c:pt>
                <c:pt idx="185">
                  <c:v>1.6460177636826527E-28</c:v>
                </c:pt>
                <c:pt idx="186">
                  <c:v>5.7522126150199801E-29</c:v>
                </c:pt>
                <c:pt idx="187">
                  <c:v>1.9950378359198665E-29</c:v>
                </c:pt>
                <c:pt idx="188">
                  <c:v>6.8674174747089399E-30</c:v>
                </c:pt>
                <c:pt idx="189">
                  <c:v>2.3462378673986997E-30</c:v>
                </c:pt>
                <c:pt idx="190">
                  <c:v>7.956039685690217E-31</c:v>
                </c:pt>
                <c:pt idx="191">
                  <c:v>2.6777994454454558E-31</c:v>
                </c:pt>
                <c:pt idx="192">
                  <c:v>8.9459222545017908E-32</c:v>
                </c:pt>
                <c:pt idx="193">
                  <c:v>2.9665234419072585E-32</c:v>
                </c:pt>
                <c:pt idx="194">
                  <c:v>9.7646242896361007E-33</c:v>
                </c:pt>
                <c:pt idx="195">
                  <c:v>3.1904926250385224E-33</c:v>
                </c:pt>
                <c:pt idx="196">
                  <c:v>1.0348172143893072E-33</c:v>
                </c:pt>
                <c:pt idx="197">
                  <c:v>3.3318262740309885E-34</c:v>
                </c:pt>
                <c:pt idx="198">
                  <c:v>1.0649343718583304E-34</c:v>
                </c:pt>
                <c:pt idx="199">
                  <c:v>3.3790451712950708E-35</c:v>
                </c:pt>
                <c:pt idx="200">
                  <c:v>1.0643992289579213E-35</c:v>
                </c:pt>
                <c:pt idx="201">
                  <c:v>3.3286116612756275E-36</c:v>
                </c:pt>
                <c:pt idx="202">
                  <c:v>1.0334232809759749E-36</c:v>
                </c:pt>
                <c:pt idx="203">
                  <c:v>3.1853581778147281E-37</c:v>
                </c:pt>
                <c:pt idx="204">
                  <c:v>9.7479098298670457E-38</c:v>
                </c:pt>
                <c:pt idx="205">
                  <c:v>2.9617342758341585E-38</c:v>
                </c:pt>
                <c:pt idx="206">
                  <c:v>8.9344966018574625E-39</c:v>
                </c:pt>
                <c:pt idx="207">
                  <c:v>2.6760327986240662E-39</c:v>
                </c:pt>
                <c:pt idx="208">
                  <c:v>7.958256880523389E-40</c:v>
                </c:pt>
                <c:pt idx="209">
                  <c:v>2.3499432483843462E-40</c:v>
                </c:pt>
                <c:pt idx="210">
                  <c:v>6.8899696602285853E-41</c:v>
                </c:pt>
                <c:pt idx="211">
                  <c:v>2.0058814853746095E-41</c:v>
                </c:pt>
                <c:pt idx="212">
                  <c:v>5.7986735662109253E-42</c:v>
                </c:pt>
                <c:pt idx="213">
                  <c:v>1.6645421102202052E-42</c:v>
                </c:pt>
                <c:pt idx="214">
                  <c:v>4.7447228375436537E-43</c:v>
                </c:pt>
                <c:pt idx="215">
                  <c:v>1.3430245374043608E-43</c:v>
                </c:pt>
                <c:pt idx="216">
                  <c:v>3.7750359020955847E-44</c:v>
                </c:pt>
                <c:pt idx="217">
                  <c:v>1.0537295737251521E-44</c:v>
                </c:pt>
                <c:pt idx="218">
                  <c:v>2.9208886611122645E-45</c:v>
                </c:pt>
                <c:pt idx="219">
                  <c:v>8.0405415198267628E-46</c:v>
                </c:pt>
                <c:pt idx="220">
                  <c:v>2.1980960908097164E-46</c:v>
                </c:pt>
                <c:pt idx="221">
                  <c:v>5.9676816945059434E-47</c:v>
                </c:pt>
                <c:pt idx="222">
                  <c:v>1.6090467374504403E-47</c:v>
                </c:pt>
                <c:pt idx="223">
                  <c:v>4.3086581438454819E-48</c:v>
                </c:pt>
                <c:pt idx="224">
                  <c:v>1.1458612538161119E-48</c:v>
                </c:pt>
                <c:pt idx="225">
                  <c:v>3.0265287719840701E-49</c:v>
                </c:pt>
                <c:pt idx="226">
                  <c:v>7.9393769935104294E-50</c:v>
                </c:pt>
                <c:pt idx="227">
                  <c:v>2.0685349750241491E-50</c:v>
                </c:pt>
                <c:pt idx="228">
                  <c:v>5.3527878739658206E-51</c:v>
                </c:pt>
                <c:pt idx="229">
                  <c:v>1.3757633213187633E-51</c:v>
                </c:pt>
                <c:pt idx="230">
                  <c:v>3.5120417705716E-52</c:v>
                </c:pt>
                <c:pt idx="231">
                  <c:v>8.9049915023762778E-53</c:v>
                </c:pt>
                <c:pt idx="232">
                  <c:v>2.2426979830494052E-53</c:v>
                </c:pt>
                <c:pt idx="233">
                  <c:v>5.6101825694918926E-54</c:v>
                </c:pt>
                <c:pt idx="234">
                  <c:v>1.3939830926637253E-54</c:v>
                </c:pt>
                <c:pt idx="235">
                  <c:v>3.4404689095531308E-55</c:v>
                </c:pt>
                <c:pt idx="236">
                  <c:v>8.4345636099818391E-56</c:v>
                </c:pt>
                <c:pt idx="237">
                  <c:v>2.0539865572227837E-56</c:v>
                </c:pt>
                <c:pt idx="238">
                  <c:v>4.9685269061268902E-57</c:v>
                </c:pt>
                <c:pt idx="239">
                  <c:v>1.1938719762482224E-57</c:v>
                </c:pt>
                <c:pt idx="240">
                  <c:v>2.8496587052113281E-58</c:v>
                </c:pt>
                <c:pt idx="241">
                  <c:v>6.75674856007462E-59</c:v>
                </c:pt>
                <c:pt idx="242">
                  <c:v>1.5914655699347959E-59</c:v>
                </c:pt>
                <c:pt idx="243">
                  <c:v>3.723711327654735E-60</c:v>
                </c:pt>
                <c:pt idx="244">
                  <c:v>8.6552306620545353E-61</c:v>
                </c:pt>
                <c:pt idx="245">
                  <c:v>1.9985255639496805E-61</c:v>
                </c:pt>
                <c:pt idx="246">
                  <c:v>4.5843066072012847E-62</c:v>
                </c:pt>
                <c:pt idx="247">
                  <c:v>1.0446598052269485E-62</c:v>
                </c:pt>
                <c:pt idx="248">
                  <c:v>2.3649268632153248E-63</c:v>
                </c:pt>
                <c:pt idx="249">
                  <c:v>5.3187110176731617E-64</c:v>
                </c:pt>
                <c:pt idx="250">
                  <c:v>1.1883520045201061E-64</c:v>
                </c:pt>
                <c:pt idx="251">
                  <c:v>2.6377762194811687E-65</c:v>
                </c:pt>
                <c:pt idx="252">
                  <c:v>5.8168647923932465E-66</c:v>
                </c:pt>
                <c:pt idx="253">
                  <c:v>1.2743893503379704E-66</c:v>
                </c:pt>
                <c:pt idx="254">
                  <c:v>2.7738395870687781E-67</c:v>
                </c:pt>
                <c:pt idx="255">
                  <c:v>5.998330983801263E-68</c:v>
                </c:pt>
                <c:pt idx="256">
                  <c:v>1.2887039223010407E-68</c:v>
                </c:pt>
                <c:pt idx="257">
                  <c:v>2.7507632360400229E-69</c:v>
                </c:pt>
                <c:pt idx="258">
                  <c:v>5.83356766004031E-70</c:v>
                </c:pt>
                <c:pt idx="259">
                  <c:v>1.2291356018397717E-70</c:v>
                </c:pt>
                <c:pt idx="260">
                  <c:v>2.5730805730820656E-71</c:v>
                </c:pt>
                <c:pt idx="261">
                  <c:v>5.3517822538106094E-72</c:v>
                </c:pt>
                <c:pt idx="262">
                  <c:v>1.1059571833120475E-72</c:v>
                </c:pt>
                <c:pt idx="263">
                  <c:v>2.2707866121235887E-73</c:v>
                </c:pt>
                <c:pt idx="264">
                  <c:v>4.6325029911828665E-74</c:v>
                </c:pt>
                <c:pt idx="265">
                  <c:v>9.3898712921013304E-75</c:v>
                </c:pt>
                <c:pt idx="266">
                  <c:v>1.8910857865401556E-75</c:v>
                </c:pt>
                <c:pt idx="267">
                  <c:v>3.7841952068808709E-76</c:v>
                </c:pt>
                <c:pt idx="268">
                  <c:v>7.5240128580308732E-77</c:v>
                </c:pt>
                <c:pt idx="269">
                  <c:v>1.4864220834771488E-77</c:v>
                </c:pt>
                <c:pt idx="270">
                  <c:v>2.9177914971958439E-78</c:v>
                </c:pt>
                <c:pt idx="271">
                  <c:v>5.6910008116103565E-79</c:v>
                </c:pt>
                <c:pt idx="272">
                  <c:v>1.1029303043509613E-79</c:v>
                </c:pt>
                <c:pt idx="273">
                  <c:v>2.1239055573058496E-80</c:v>
                </c:pt>
                <c:pt idx="274">
                  <c:v>4.0639902999544346E-81</c:v>
                </c:pt>
                <c:pt idx="275">
                  <c:v>7.7268594793936845E-82</c:v>
                </c:pt>
                <c:pt idx="276">
                  <c:v>1.4597845289743898E-82</c:v>
                </c:pt>
                <c:pt idx="277">
                  <c:v>2.7403897294827311E-83</c:v>
                </c:pt>
                <c:pt idx="278">
                  <c:v>5.1118266793537423E-84</c:v>
                </c:pt>
                <c:pt idx="279">
                  <c:v>9.4750704450899964E-85</c:v>
                </c:pt>
                <c:pt idx="280">
                  <c:v>1.7451532809578538E-85</c:v>
                </c:pt>
                <c:pt idx="281">
                  <c:v>3.1939765182756091E-86</c:v>
                </c:pt>
                <c:pt idx="282">
                  <c:v>5.8087009628218842E-87</c:v>
                </c:pt>
                <c:pt idx="283">
                  <c:v>1.0497299064564658E-87</c:v>
                </c:pt>
                <c:pt idx="284">
                  <c:v>1.8850783531436325E-88</c:v>
                </c:pt>
                <c:pt idx="285">
                  <c:v>3.3638490913239968E-89</c:v>
                </c:pt>
                <c:pt idx="286">
                  <c:v>5.9648672698301354E-90</c:v>
                </c:pt>
                <c:pt idx="287">
                  <c:v>1.0510517737779251E-90</c:v>
                </c:pt>
                <c:pt idx="288">
                  <c:v>1.840383314204399E-91</c:v>
                </c:pt>
                <c:pt idx="289">
                  <c:v>3.2022487721205692E-92</c:v>
                </c:pt>
                <c:pt idx="290">
                  <c:v>5.5368931971143311E-93</c:v>
                </c:pt>
                <c:pt idx="291">
                  <c:v>9.5135621943544601E-94</c:v>
                </c:pt>
                <c:pt idx="292">
                  <c:v>1.6243802376857854E-94</c:v>
                </c:pt>
                <c:pt idx="293">
                  <c:v>2.7561400424897182E-95</c:v>
                </c:pt>
                <c:pt idx="294">
                  <c:v>4.6471360288820208E-96</c:v>
                </c:pt>
                <c:pt idx="295">
                  <c:v>7.7864845810810509E-97</c:v>
                </c:pt>
                <c:pt idx="296">
                  <c:v>1.2964947782205424E-97</c:v>
                </c:pt>
                <c:pt idx="297">
                  <c:v>2.1452342650692081E-98</c:v>
                </c:pt>
                <c:pt idx="298">
                  <c:v>3.5273986237711804E-99</c:v>
                </c:pt>
                <c:pt idx="299">
                  <c:v>5.7638333938360535E-100</c:v>
                </c:pt>
                <c:pt idx="300">
                  <c:v>9.3593675585618733E-101</c:v>
                </c:pt>
                <c:pt idx="301">
                  <c:v>1.5102918699151051E-101</c:v>
                </c:pt>
                <c:pt idx="302">
                  <c:v>2.4218966125885349E-102</c:v>
                </c:pt>
                <c:pt idx="303">
                  <c:v>3.8595052100654254E-103</c:v>
                </c:pt>
                <c:pt idx="304">
                  <c:v>6.1120923674443291E-104</c:v>
                </c:pt>
                <c:pt idx="305">
                  <c:v>9.6190306110596922E-105</c:v>
                </c:pt>
                <c:pt idx="306">
                  <c:v>1.5043768696100787E-105</c:v>
                </c:pt>
                <c:pt idx="307">
                  <c:v>2.3381194716137754E-106</c:v>
                </c:pt>
                <c:pt idx="308">
                  <c:v>3.6112884232254337E-107</c:v>
                </c:pt>
                <c:pt idx="309">
                  <c:v>5.5429854669940821E-108</c:v>
                </c:pt>
                <c:pt idx="310">
                  <c:v>8.4549686155530609E-109</c:v>
                </c:pt>
                <c:pt idx="311">
                  <c:v>1.2816443009336064E-109</c:v>
                </c:pt>
                <c:pt idx="312">
                  <c:v>1.9306821199962677E-110</c:v>
                </c:pt>
                <c:pt idx="313">
                  <c:v>2.8902954603318129E-111</c:v>
                </c:pt>
                <c:pt idx="314">
                  <c:v>4.2999391061354095E-112</c:v>
                </c:pt>
                <c:pt idx="315">
                  <c:v>6.3572795854879607E-113</c:v>
                </c:pt>
                <c:pt idx="316">
                  <c:v>9.3404876369053538E-114</c:v>
                </c:pt>
                <c:pt idx="317">
                  <c:v>1.3638206373851429E-114</c:v>
                </c:pt>
                <c:pt idx="318">
                  <c:v>1.978949082998207E-115</c:v>
                </c:pt>
                <c:pt idx="319">
                  <c:v>2.8536569848877948E-116</c:v>
                </c:pt>
                <c:pt idx="320">
                  <c:v>4.0893923756649882E-117</c:v>
                </c:pt>
                <c:pt idx="321">
                  <c:v>5.8237897650766954E-118</c:v>
                </c:pt>
                <c:pt idx="322">
                  <c:v>8.2421869346023451E-119</c:v>
                </c:pt>
                <c:pt idx="323">
                  <c:v>1.1592284145086011E-119</c:v>
                </c:pt>
                <c:pt idx="324">
                  <c:v>1.6202619373862638E-120</c:v>
                </c:pt>
                <c:pt idx="325">
                  <c:v>2.2505616361056576E-121</c:v>
                </c:pt>
                <c:pt idx="326">
                  <c:v>3.1066034854221462E-122</c:v>
                </c:pt>
                <c:pt idx="327">
                  <c:v>4.2615705304607876E-123</c:v>
                </c:pt>
                <c:pt idx="328">
                  <c:v>5.8095451917869583E-124</c:v>
                </c:pt>
                <c:pt idx="329">
                  <c:v>7.8705084665112077E-125</c:v>
                </c:pt>
                <c:pt idx="330">
                  <c:v>1.059622568435058E-125</c:v>
                </c:pt>
                <c:pt idx="331">
                  <c:v>1.4177082270818192E-126</c:v>
                </c:pt>
                <c:pt idx="332">
                  <c:v>1.88499071500977E-127</c:v>
                </c:pt>
                <c:pt idx="333">
                  <c:v>2.4906784222353181E-128</c:v>
                </c:pt>
                <c:pt idx="334">
                  <c:v>3.2704802208138825E-129</c:v>
                </c:pt>
                <c:pt idx="335">
                  <c:v>4.2676628894199612E-130</c:v>
                </c:pt>
                <c:pt idx="336">
                  <c:v>5.5341716890862938E-131</c:v>
                </c:pt>
                <c:pt idx="337">
                  <c:v>7.1317854747022397E-132</c:v>
                </c:pt>
                <c:pt idx="338">
                  <c:v>9.1332671125734005E-133</c:v>
                </c:pt>
                <c:pt idx="339">
                  <c:v>1.1623458356499029E-133</c:v>
                </c:pt>
                <c:pt idx="340">
                  <c:v>1.470025615674851E-134</c:v>
                </c:pt>
                <c:pt idx="341">
                  <c:v>1.847539525355707E-135</c:v>
                </c:pt>
                <c:pt idx="342">
                  <c:v>2.307495062996556E-136</c:v>
                </c:pt>
                <c:pt idx="343">
                  <c:v>2.8639463922239411E-137</c:v>
                </c:pt>
                <c:pt idx="344">
                  <c:v>3.5323591299440453E-138</c:v>
                </c:pt>
                <c:pt idx="345">
                  <c:v>4.329516780386947E-139</c:v>
                </c:pt>
                <c:pt idx="346">
                  <c:v>5.2733585888280467E-140</c:v>
                </c:pt>
                <c:pt idx="347">
                  <c:v>6.3827395023276803E-141</c:v>
                </c:pt>
                <c:pt idx="348">
                  <c:v>7.6771045738182406E-142</c:v>
                </c:pt>
                <c:pt idx="349">
                  <c:v>9.176072597440052E-143</c:v>
                </c:pt>
                <c:pt idx="350">
                  <c:v>1.0898927044307147E-143</c:v>
                </c:pt>
                <c:pt idx="351">
                  <c:v>1.2864016454411386E-144</c:v>
                </c:pt>
                <c:pt idx="352">
                  <c:v>1.5088071247261414E-145</c:v>
                </c:pt>
                <c:pt idx="353">
                  <c:v>1.7585449288593043E-146</c:v>
                </c:pt>
                <c:pt idx="354">
                  <c:v>2.0367328272100234E-147</c:v>
                </c:pt>
                <c:pt idx="355">
                  <c:v>2.3440868755817654E-148</c:v>
                </c:pt>
                <c:pt idx="356">
                  <c:v>2.6808377188635111E-149</c:v>
                </c:pt>
                <c:pt idx="357">
                  <c:v>3.0466503087523421E-150</c:v>
                </c:pt>
                <c:pt idx="358">
                  <c:v>3.4405508275216926E-151</c:v>
                </c:pt>
                <c:pt idx="359">
                  <c:v>3.8608648362959957E-152</c:v>
                </c:pt>
                <c:pt idx="360">
                  <c:v>4.3051707103135991E-153</c:v>
                </c:pt>
                <c:pt idx="361">
                  <c:v>4.7702722551957115E-154</c:v>
                </c:pt>
                <c:pt idx="362">
                  <c:v>5.2521939984188533E-155</c:v>
                </c:pt>
                <c:pt idx="363">
                  <c:v>5.7462020132260401E-156</c:v>
                </c:pt>
                <c:pt idx="364">
                  <c:v>6.2468522671247161E-157</c:v>
                </c:pt>
                <c:pt idx="365">
                  <c:v>6.7480674196737517E-158</c:v>
                </c:pt>
                <c:pt idx="366">
                  <c:v>7.2432417658475352E-159</c:v>
                </c:pt>
                <c:pt idx="367">
                  <c:v>7.725372689148784E-160</c:v>
                </c:pt>
                <c:pt idx="368">
                  <c:v>8.1872156216517498E-161</c:v>
                </c:pt>
                <c:pt idx="369">
                  <c:v>8.6214581846275261E-162</c:v>
                </c:pt>
                <c:pt idx="370">
                  <c:v>9.0209079846873959E-163</c:v>
                </c:pt>
                <c:pt idx="371">
                  <c:v>9.3786875466527728E-164</c:v>
                </c:pt>
                <c:pt idx="372">
                  <c:v>9.6884291476554938E-165</c:v>
                </c:pt>
                <c:pt idx="373">
                  <c:v>9.9444619363148125E-166</c:v>
                </c:pt>
                <c:pt idx="374">
                  <c:v>1.0141983716561184E-166</c:v>
                </c:pt>
                <c:pt idx="375">
                  <c:v>1.0277210166116403E-167</c:v>
                </c:pt>
                <c:pt idx="376">
                  <c:v>1.0347495038073296E-168</c:v>
                </c:pt>
                <c:pt idx="377">
                  <c:v>1.035141602899317E-169</c:v>
                </c:pt>
                <c:pt idx="378">
                  <c:v>1.0288822432445232E-170</c:v>
                </c:pt>
                <c:pt idx="379">
                  <c:v>1.0160842356957445E-171</c:v>
                </c:pt>
                <c:pt idx="380">
                  <c:v>9.9698490795704266E-173</c:v>
                </c:pt>
                <c:pt idx="381">
                  <c:v>9.7193879290913135E-174</c:v>
                </c:pt>
                <c:pt idx="382">
                  <c:v>9.4140668423121491E-175</c:v>
                </c:pt>
                <c:pt idx="383">
                  <c:v>9.0594153126331507E-176</c:v>
                </c:pt>
                <c:pt idx="384">
                  <c:v>8.6617177654268671E-177</c:v>
                </c:pt>
                <c:pt idx="385">
                  <c:v>8.2278283782889814E-178</c:v>
                </c:pt>
                <c:pt idx="386">
                  <c:v>7.7649749684079082E-179</c:v>
                </c:pt>
                <c:pt idx="387">
                  <c:v>7.2805597710429977E-180</c:v>
                </c:pt>
                <c:pt idx="388">
                  <c:v>6.7819647351770323E-181</c:v>
                </c:pt>
                <c:pt idx="389">
                  <c:v>6.2763683924511403E-182</c:v>
                </c:pt>
                <c:pt idx="390">
                  <c:v>5.7705804633892044E-183</c:v>
                </c:pt>
                <c:pt idx="391">
                  <c:v>5.2708992175640825E-184</c:v>
                </c:pt>
                <c:pt idx="392">
                  <c:v>4.7829952812444323E-185</c:v>
                </c:pt>
                <c:pt idx="393">
                  <c:v>4.3118241721144868E-186</c:v>
                </c:pt>
                <c:pt idx="394">
                  <c:v>3.8615684210014771E-187</c:v>
                </c:pt>
                <c:pt idx="395">
                  <c:v>3.4356087940916466E-188</c:v>
                </c:pt>
                <c:pt idx="396">
                  <c:v>3.0365229240709236E-189</c:v>
                </c:pt>
                <c:pt idx="397">
                  <c:v>2.6661086486986032E-190</c:v>
                </c:pt>
                <c:pt idx="398">
                  <c:v>2.3254285772928942E-191</c:v>
                </c:pt>
                <c:pt idx="399">
                  <c:v>2.0148718786423417E-192</c:v>
                </c:pt>
                <c:pt idx="400">
                  <c:v>1.7342290098315726E-193</c:v>
                </c:pt>
                <c:pt idx="401">
                  <c:v>1.4827750707501387E-194</c:v>
                </c:pt>
                <c:pt idx="402">
                  <c:v>1.2593576471546383E-195</c:v>
                </c:pt>
                <c:pt idx="403">
                  <c:v>1.0624853598821935E-196</c:v>
                </c:pt>
                <c:pt idx="404">
                  <c:v>8.9041382705832555E-198</c:v>
                </c:pt>
                <c:pt idx="405">
                  <c:v>7.412263251702952E-199</c:v>
                </c:pt>
                <c:pt idx="406">
                  <c:v>6.1290705986976109E-200</c:v>
                </c:pt>
                <c:pt idx="407">
                  <c:v>5.0340558795903385E-201</c:v>
                </c:pt>
                <c:pt idx="408">
                  <c:v>4.1069153359406483E-202</c:v>
                </c:pt>
                <c:pt idx="409">
                  <c:v>3.3279928674059676E-203</c:v>
                </c:pt>
                <c:pt idx="410">
                  <c:v>2.6786284054725315E-204</c:v>
                </c:pt>
                <c:pt idx="411">
                  <c:v>2.1414130457377484E-205</c:v>
                </c:pt>
                <c:pt idx="412">
                  <c:v>1.7003591798681144E-206</c:v>
                </c:pt>
                <c:pt idx="413">
                  <c:v>1.3409958250084259E-207</c:v>
                </c:pt>
                <c:pt idx="414">
                  <c:v>1.0504004564419766E-208</c:v>
                </c:pt>
                <c:pt idx="415">
                  <c:v>8.1717901258485332E-210</c:v>
                </c:pt>
                <c:pt idx="416">
                  <c:v>6.3140548705903342E-211</c:v>
                </c:pt>
                <c:pt idx="417">
                  <c:v>4.8453178863042563E-212</c:v>
                </c:pt>
                <c:pt idx="418">
                  <c:v>3.6927747390495492E-213</c:v>
                </c:pt>
                <c:pt idx="419">
                  <c:v>2.7950766862225326E-214</c:v>
                </c:pt>
                <c:pt idx="420">
                  <c:v>2.1010610464459088E-215</c:v>
                </c:pt>
                <c:pt idx="421">
                  <c:v>1.5684880563897961E-216</c:v>
                </c:pt>
                <c:pt idx="422">
                  <c:v>1.1628262841888767E-217</c:v>
                </c:pt>
                <c:pt idx="423">
                  <c:v>8.5611661584994187E-219</c:v>
                </c:pt>
                <c:pt idx="424">
                  <c:v>6.2593431819219838E-220</c:v>
                </c:pt>
                <c:pt idx="425">
                  <c:v>4.5445987472104437E-221</c:v>
                </c:pt>
                <c:pt idx="426">
                  <c:v>3.2766221685120242E-222</c:v>
                </c:pt>
                <c:pt idx="427">
                  <c:v>2.3459255405204712E-223</c:v>
                </c:pt>
                <c:pt idx="428">
                  <c:v>1.6678309083138186E-224</c:v>
                </c:pt>
                <c:pt idx="429">
                  <c:v>1.17742308545648E-225</c:v>
                </c:pt>
                <c:pt idx="430">
                  <c:v>8.2536967120033774E-227</c:v>
                </c:pt>
                <c:pt idx="431">
                  <c:v>5.7450325141555885E-228</c:v>
                </c:pt>
                <c:pt idx="432">
                  <c:v>3.9706077892140394E-229</c:v>
                </c:pt>
                <c:pt idx="433">
                  <c:v>2.7247984828656384E-230</c:v>
                </c:pt>
                <c:pt idx="434">
                  <c:v>1.8565940946452856E-231</c:v>
                </c:pt>
                <c:pt idx="435">
                  <c:v>1.2560209638650021E-232</c:v>
                </c:pt>
                <c:pt idx="436">
                  <c:v>8.4365759368402865E-234</c:v>
                </c:pt>
                <c:pt idx="437">
                  <c:v>5.6262225927274974E-235</c:v>
                </c:pt>
                <c:pt idx="438">
                  <c:v>3.7251245476960954E-236</c:v>
                </c:pt>
                <c:pt idx="439">
                  <c:v>2.4486663151140618E-237</c:v>
                </c:pt>
                <c:pt idx="440">
                  <c:v>1.5979932770710405E-238</c:v>
                </c:pt>
                <c:pt idx="441">
                  <c:v>1.0353050062009486E-239</c:v>
                </c:pt>
                <c:pt idx="442">
                  <c:v>6.6588783527469396E-241</c:v>
                </c:pt>
                <c:pt idx="443">
                  <c:v>4.2517185225536522E-242</c:v>
                </c:pt>
                <c:pt idx="444">
                  <c:v>2.6949438511686949E-243</c:v>
                </c:pt>
                <c:pt idx="445">
                  <c:v>1.6956950074766754E-244</c:v>
                </c:pt>
                <c:pt idx="446">
                  <c:v>1.0591304498972811E-245</c:v>
                </c:pt>
                <c:pt idx="447">
                  <c:v>6.5666764870588598E-247</c:v>
                </c:pt>
                <c:pt idx="448">
                  <c:v>4.0413538329164027E-248</c:v>
                </c:pt>
                <c:pt idx="449">
                  <c:v>2.4687875784915464E-249</c:v>
                </c:pt>
                <c:pt idx="450">
                  <c:v>1.4969473888630899E-250</c:v>
                </c:pt>
                <c:pt idx="451">
                  <c:v>9.0091860590433329E-252</c:v>
                </c:pt>
                <c:pt idx="452">
                  <c:v>5.3815934423483458E-253</c:v>
                </c:pt>
                <c:pt idx="453">
                  <c:v>3.1906009686580703E-254</c:v>
                </c:pt>
                <c:pt idx="454">
                  <c:v>1.877414666894694E-255</c:v>
                </c:pt>
                <c:pt idx="455">
                  <c:v>1.0963865872603588E-256</c:v>
                </c:pt>
                <c:pt idx="456">
                  <c:v>6.3543708848098328E-258</c:v>
                </c:pt>
                <c:pt idx="457">
                  <c:v>3.654905416708629E-259</c:v>
                </c:pt>
                <c:pt idx="458">
                  <c:v>2.0862373401674936E-260</c:v>
                </c:pt>
                <c:pt idx="459">
                  <c:v>1.1817466414893515E-261</c:v>
                </c:pt>
                <c:pt idx="460">
                  <c:v>6.6427373325942691E-263</c:v>
                </c:pt>
                <c:pt idx="461">
                  <c:v>3.7052764792905966E-264</c:v>
                </c:pt>
                <c:pt idx="462">
                  <c:v>2.0508487625016843E-265</c:v>
                </c:pt>
                <c:pt idx="463">
                  <c:v>1.1263532234658492E-266</c:v>
                </c:pt>
                <c:pt idx="464">
                  <c:v>6.1380702140841764E-268</c:v>
                </c:pt>
                <c:pt idx="465">
                  <c:v>3.3188951080762863E-269</c:v>
                </c:pt>
                <c:pt idx="466">
                  <c:v>1.7805231266502214E-270</c:v>
                </c:pt>
                <c:pt idx="467">
                  <c:v>9.4772414817115331E-272</c:v>
                </c:pt>
                <c:pt idx="468">
                  <c:v>5.0047703795371205E-273</c:v>
                </c:pt>
                <c:pt idx="469">
                  <c:v>2.6220545393857233E-274</c:v>
                </c:pt>
                <c:pt idx="470">
                  <c:v>1.3628307788295752E-275</c:v>
                </c:pt>
                <c:pt idx="471">
                  <c:v>7.0270316166520209E-277</c:v>
                </c:pt>
                <c:pt idx="472">
                  <c:v>3.5943351792197502E-278</c:v>
                </c:pt>
                <c:pt idx="473">
                  <c:v>1.8237641501325616E-279</c:v>
                </c:pt>
                <c:pt idx="474">
                  <c:v>9.1792830943995985E-281</c:v>
                </c:pt>
                <c:pt idx="475">
                  <c:v>4.5827398305871333E-282</c:v>
                </c:pt>
                <c:pt idx="476">
                  <c:v>2.2693639617252738E-283</c:v>
                </c:pt>
                <c:pt idx="477">
                  <c:v>1.1146321944382538E-284</c:v>
                </c:pt>
                <c:pt idx="478">
                  <c:v>5.4299177433789057E-286</c:v>
                </c:pt>
                <c:pt idx="479">
                  <c:v>2.6234615998429917E-287</c:v>
                </c:pt>
                <c:pt idx="480">
                  <c:v>1.2570753499247563E-288</c:v>
                </c:pt>
                <c:pt idx="481">
                  <c:v>5.9736280364697061E-290</c:v>
                </c:pt>
                <c:pt idx="482">
                  <c:v>2.8150766384078463E-291</c:v>
                </c:pt>
                <c:pt idx="483">
                  <c:v>1.3155341877209354E-292</c:v>
                </c:pt>
                <c:pt idx="484">
                  <c:v>6.0961885322372654E-294</c:v>
                </c:pt>
                <c:pt idx="485">
                  <c:v>2.8011941414694793E-295</c:v>
                </c:pt>
                <c:pt idx="486">
                  <c:v>1.2762642325919188E-296</c:v>
                </c:pt>
                <c:pt idx="487">
                  <c:v>5.7654647057546528E-298</c:v>
                </c:pt>
                <c:pt idx="488">
                  <c:v>2.5823070842518818E-299</c:v>
                </c:pt>
                <c:pt idx="489">
                  <c:v>1.1466861723817295E-300</c:v>
                </c:pt>
                <c:pt idx="490">
                  <c:v>5.0480936451791577E-302</c:v>
                </c:pt>
                <c:pt idx="491">
                  <c:v>2.2031249542532576E-303</c:v>
                </c:pt>
                <c:pt idx="492">
                  <c:v>9.5315220146260276E-305</c:v>
                </c:pt>
                <c:pt idx="493">
                  <c:v>4.0876999657050864E-306</c:v>
                </c:pt>
                <c:pt idx="494">
                  <c:v>1.7376862202387831E-307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F-E34B-A58B-F7FA2373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12816"/>
        <c:axId val="1542816768"/>
      </c:lineChart>
      <c:catAx>
        <c:axId val="19919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2816768"/>
        <c:crosses val="autoZero"/>
        <c:auto val="1"/>
        <c:lblAlgn val="ctr"/>
        <c:lblOffset val="100"/>
        <c:noMultiLvlLbl val="0"/>
      </c:catAx>
      <c:valAx>
        <c:axId val="15428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19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二項分布とポアソン分布!$E$4:$E$24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二項分布とポアソン分布!$F$4:$F$24</c:f>
              <c:numCache>
                <c:formatCode>General</c:formatCode>
                <c:ptCount val="21"/>
                <c:pt idx="0">
                  <c:v>1.1529215046068471E-2</c:v>
                </c:pt>
                <c:pt idx="1">
                  <c:v>5.7646075230342327E-2</c:v>
                </c:pt>
                <c:pt idx="2">
                  <c:v>0.1369094286720631</c:v>
                </c:pt>
                <c:pt idx="3">
                  <c:v>0.20536414300809455</c:v>
                </c:pt>
                <c:pt idx="4">
                  <c:v>0.21819940194610055</c:v>
                </c:pt>
                <c:pt idx="5">
                  <c:v>0.17455952155688043</c:v>
                </c:pt>
                <c:pt idx="6">
                  <c:v>0.1090997009730503</c:v>
                </c:pt>
                <c:pt idx="7">
                  <c:v>5.4549850486525116E-2</c:v>
                </c:pt>
                <c:pt idx="8">
                  <c:v>2.2160876760150834E-2</c:v>
                </c:pt>
                <c:pt idx="9">
                  <c:v>7.386958920050278E-3</c:v>
                </c:pt>
                <c:pt idx="10">
                  <c:v>2.0314137030138252E-3</c:v>
                </c:pt>
                <c:pt idx="11">
                  <c:v>4.6168493250314227E-4</c:v>
                </c:pt>
                <c:pt idx="12">
                  <c:v>8.6565924844339142E-5</c:v>
                </c:pt>
                <c:pt idx="13">
                  <c:v>1.3317834591436786E-5</c:v>
                </c:pt>
                <c:pt idx="14">
                  <c:v>1.6647293239295963E-6</c:v>
                </c:pt>
                <c:pt idx="15">
                  <c:v>1.6647293239296003E-7</c:v>
                </c:pt>
                <c:pt idx="16">
                  <c:v>1.3005697843199991E-8</c:v>
                </c:pt>
                <c:pt idx="17">
                  <c:v>7.6504104960000131E-10</c:v>
                </c:pt>
                <c:pt idx="18">
                  <c:v>3.1876710399999934E-11</c:v>
                </c:pt>
                <c:pt idx="19">
                  <c:v>8.3886079999999927E-13</c:v>
                </c:pt>
                <c:pt idx="20">
                  <c:v>1.048576000000001E-14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3-C346-89B6-F4AD3598D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4770528"/>
        <c:axId val="2098835184"/>
      </c:barChart>
      <c:catAx>
        <c:axId val="1984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8835184"/>
        <c:crosses val="autoZero"/>
        <c:auto val="1"/>
        <c:lblAlgn val="ctr"/>
        <c:lblOffset val="100"/>
        <c:noMultiLvlLbl val="0"/>
      </c:catAx>
      <c:valAx>
        <c:axId val="20988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477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二項分布とポアソン分布!$H$4:$H$24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二項分布とポアソン分布!$I$4:$I$24</c:f>
              <c:numCache>
                <c:formatCode>General</c:formatCode>
                <c:ptCount val="21"/>
                <c:pt idx="0">
                  <c:v>1.8315638888734179E-2</c:v>
                </c:pt>
                <c:pt idx="1">
                  <c:v>7.3262555554936715E-2</c:v>
                </c:pt>
                <c:pt idx="2">
                  <c:v>0.14652511110987346</c:v>
                </c:pt>
                <c:pt idx="3">
                  <c:v>0.19536681481316462</c:v>
                </c:pt>
                <c:pt idx="4">
                  <c:v>0.19536681481316462</c:v>
                </c:pt>
                <c:pt idx="5">
                  <c:v>0.1562934518505317</c:v>
                </c:pt>
                <c:pt idx="6">
                  <c:v>0.10419563456702115</c:v>
                </c:pt>
                <c:pt idx="7">
                  <c:v>5.9540362609726373E-2</c:v>
                </c:pt>
                <c:pt idx="8">
                  <c:v>2.9770181304863183E-2</c:v>
                </c:pt>
                <c:pt idx="9">
                  <c:v>1.3231191691050297E-2</c:v>
                </c:pt>
                <c:pt idx="10">
                  <c:v>5.2924766764201169E-3</c:v>
                </c:pt>
                <c:pt idx="11">
                  <c:v>1.9245369732436813E-3</c:v>
                </c:pt>
                <c:pt idx="12">
                  <c:v>6.4151232441456022E-4</c:v>
                </c:pt>
                <c:pt idx="13">
                  <c:v>1.9738840751217212E-4</c:v>
                </c:pt>
                <c:pt idx="14">
                  <c:v>5.6396687860620615E-5</c:v>
                </c:pt>
                <c:pt idx="15">
                  <c:v>1.5039116762832177E-5</c:v>
                </c:pt>
                <c:pt idx="16">
                  <c:v>3.7597791907080502E-6</c:v>
                </c:pt>
                <c:pt idx="17">
                  <c:v>8.8465392722542387E-7</c:v>
                </c:pt>
                <c:pt idx="18">
                  <c:v>1.9658976160564875E-7</c:v>
                </c:pt>
                <c:pt idx="19">
                  <c:v>4.1387318232768188E-8</c:v>
                </c:pt>
                <c:pt idx="20">
                  <c:v>8.2774636465536645E-9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B-CA45-8915-0007447BE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389456"/>
        <c:axId val="1990266240"/>
      </c:barChart>
      <c:catAx>
        <c:axId val="19993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266240"/>
        <c:crosses val="autoZero"/>
        <c:auto val="1"/>
        <c:lblAlgn val="ctr"/>
        <c:lblOffset val="100"/>
        <c:noMultiLvlLbl val="0"/>
      </c:catAx>
      <c:valAx>
        <c:axId val="19902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3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7124890638670178E-2"/>
          <c:y val="0.22414370078740156"/>
          <c:w val="0.90287510936132986"/>
          <c:h val="0.6916433362496354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Sheet5!$D$16:$D$20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Sheet5!$E$16:$E$20</c:f>
              <c:numCache>
                <c:formatCode>General</c:formatCode>
                <c:ptCount val="5"/>
                <c:pt idx="0">
                  <c:v>73.57588823428847</c:v>
                </c:pt>
                <c:pt idx="1">
                  <c:v>73.57588823428847</c:v>
                </c:pt>
                <c:pt idx="2">
                  <c:v>36.787944117144228</c:v>
                </c:pt>
                <c:pt idx="3">
                  <c:v>12.262648039048079</c:v>
                </c:pt>
                <c:pt idx="4">
                  <c:v>3.0656620097620189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8-EF42-95EE-45AFB5E5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526752"/>
        <c:axId val="1537787744"/>
      </c:barChart>
      <c:catAx>
        <c:axId val="18955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787744"/>
        <c:crosses val="autoZero"/>
        <c:auto val="1"/>
        <c:lblAlgn val="ctr"/>
        <c:lblOffset val="100"/>
        <c:noMultiLvlLbl val="0"/>
      </c:catAx>
      <c:valAx>
        <c:axId val="1537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552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Sheet5!$D$2:$D$6</c:f>
              <c:numCache>
                <c:formatCode>General</c:formatCode>
                <c:ptCount val="5"/>
                <c:pt idx="0">
                  <c:v>68</c:v>
                </c:pt>
                <c:pt idx="1">
                  <c:v>81</c:v>
                </c:pt>
                <c:pt idx="2">
                  <c:v>38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3-664E-8F12-F0F67284D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169760"/>
        <c:axId val="1794003744"/>
      </c:barChart>
      <c:catAx>
        <c:axId val="19831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003744"/>
        <c:crosses val="autoZero"/>
        <c:auto val="1"/>
        <c:lblAlgn val="ctr"/>
        <c:lblOffset val="100"/>
        <c:noMultiLvlLbl val="0"/>
      </c:catAx>
      <c:valAx>
        <c:axId val="17940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31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tif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8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tiff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8</xdr:col>
      <xdr:colOff>266700</xdr:colOff>
      <xdr:row>6</xdr:row>
      <xdr:rowOff>252548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2273691-3D80-6D43-B922-4C93BB513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0"/>
          <a:ext cx="7772400" cy="1776548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0</xdr:row>
      <xdr:rowOff>0</xdr:rowOff>
    </xdr:from>
    <xdr:to>
      <xdr:col>17</xdr:col>
      <xdr:colOff>190500</xdr:colOff>
      <xdr:row>7</xdr:row>
      <xdr:rowOff>218939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885A24-AB3F-ED44-A5E7-03D63DD15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0"/>
          <a:ext cx="7772400" cy="1996939"/>
        </a:xfrm>
        <a:prstGeom prst="rect">
          <a:avLst/>
        </a:prstGeom>
      </xdr:spPr>
    </xdr:pic>
    <xdr:clientData/>
  </xdr:twoCellAnchor>
  <xdr:twoCellAnchor editAs="oneCell">
    <xdr:from>
      <xdr:col>9</xdr:col>
      <xdr:colOff>787400</xdr:colOff>
      <xdr:row>9</xdr:row>
      <xdr:rowOff>63500</xdr:rowOff>
    </xdr:from>
    <xdr:to>
      <xdr:col>15</xdr:col>
      <xdr:colOff>381000</xdr:colOff>
      <xdr:row>16</xdr:row>
      <xdr:rowOff>223762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1D5550D-CBC8-472D-BBE8-0556411303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email">
          <a:alphaModFix/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59900" y="2362200"/>
          <a:ext cx="5308600" cy="1963662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455144</xdr:colOff>
      <xdr:row>28</xdr:row>
      <xdr:rowOff>236261</xdr:rowOff>
    </xdr:to>
    <xdr:sp macro="" textlink="">
      <xdr:nvSpPr>
        <xdr:cNvPr id="6" name="コンテンツ プレースホルダー 2">
          <a:extLst>
            <a:ext uri="{FF2B5EF4-FFF2-40B4-BE49-F238E27FC236}">
              <a16:creationId xmlns:a16="http://schemas.microsoft.com/office/drawing/2014/main" id="{952F38C1-E992-B347-BBCC-D3E0DC306AC0}"/>
            </a:ext>
          </a:extLst>
        </xdr:cNvPr>
        <xdr:cNvSpPr>
          <a:spLocks noGrp="1"/>
        </xdr:cNvSpPr>
      </xdr:nvSpPr>
      <xdr:spPr>
        <a:xfrm>
          <a:off x="15315821" y="4122761"/>
          <a:ext cx="6198577" cy="3307007"/>
        </a:xfrm>
      </xdr:spPr>
      <xdr:txBody>
        <a:bodyPr wrap="square"/>
        <a:lstStyle>
          <a:lvl1pPr marL="272654" indent="-272654" algn="l" rtl="0" eaLnBrk="0" fontAlgn="base" hangingPunct="0">
            <a:lnSpc>
              <a:spcPct val="90000"/>
            </a:lnSpc>
            <a:spcBef>
              <a:spcPct val="30000"/>
            </a:spcBef>
            <a:spcAft>
              <a:spcPct val="0"/>
            </a:spcAft>
            <a:buClr>
              <a:srgbClr val="1F4649"/>
            </a:buClr>
            <a:buFont typeface="Wingdings 3" pitchFamily="18" charset="2"/>
            <a:buChar char="q"/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16744" indent="-209550" algn="l" rtl="0" eaLnBrk="0" fontAlgn="base" hangingPunct="0">
            <a:lnSpc>
              <a:spcPct val="90000"/>
            </a:lnSpc>
            <a:spcBef>
              <a:spcPct val="30000"/>
            </a:spcBef>
            <a:spcAft>
              <a:spcPct val="0"/>
            </a:spcAft>
            <a:buClr>
              <a:srgbClr val="1F4649"/>
            </a:buClr>
            <a:buFont typeface="Arial" charset="0"/>
            <a:buChar char="–"/>
            <a:defRPr sz="1200">
              <a:solidFill>
                <a:schemeClr val="tx1"/>
              </a:solidFill>
              <a:latin typeface="+mn-lt"/>
              <a:ea typeface="+mn-ea"/>
            </a:defRPr>
          </a:lvl2pPr>
          <a:lvl3pPr marL="922735" indent="-171450" algn="l" rtl="0" eaLnBrk="0" fontAlgn="base" hangingPunct="0">
            <a:lnSpc>
              <a:spcPct val="90000"/>
            </a:lnSpc>
            <a:spcBef>
              <a:spcPct val="30000"/>
            </a:spcBef>
            <a:spcAft>
              <a:spcPct val="0"/>
            </a:spcAft>
            <a:buClr>
              <a:srgbClr val="1F4649"/>
            </a:buClr>
            <a:buFont typeface="Wingdings" pitchFamily="2" charset="2"/>
            <a:buChar char="ü"/>
            <a:defRPr sz="1050">
              <a:solidFill>
                <a:schemeClr val="tx1"/>
              </a:solidFill>
              <a:latin typeface="+mn-lt"/>
              <a:ea typeface="+mn-ea"/>
            </a:defRPr>
          </a:lvl3pPr>
          <a:lvl4pPr marL="1228725" indent="-171450" algn="l" rtl="0" eaLnBrk="0" fontAlgn="base" hangingPunct="0">
            <a:lnSpc>
              <a:spcPct val="90000"/>
            </a:lnSpc>
            <a:spcBef>
              <a:spcPct val="30000"/>
            </a:spcBef>
            <a:spcAft>
              <a:spcPct val="0"/>
            </a:spcAft>
            <a:buClr>
              <a:srgbClr val="1F4649"/>
            </a:buClr>
            <a:buFont typeface="Wingdings 2" pitchFamily="18" charset="2"/>
            <a:buChar char=""/>
            <a:defRPr sz="900">
              <a:solidFill>
                <a:schemeClr val="tx1"/>
              </a:solidFill>
              <a:latin typeface="+mn-lt"/>
              <a:ea typeface="+mn-ea"/>
            </a:defRPr>
          </a:lvl4pPr>
          <a:lvl5pPr marL="1506141" indent="-142875" algn="l" rtl="0" eaLnBrk="0" fontAlgn="base" hangingPunct="0">
            <a:lnSpc>
              <a:spcPct val="90000"/>
            </a:lnSpc>
            <a:spcBef>
              <a:spcPct val="30000"/>
            </a:spcBef>
            <a:spcAft>
              <a:spcPct val="0"/>
            </a:spcAft>
            <a:buClr>
              <a:srgbClr val="CC0000"/>
            </a:buClr>
            <a:buChar char="•"/>
            <a:defRPr sz="900">
              <a:solidFill>
                <a:schemeClr val="tx1"/>
              </a:solidFill>
              <a:latin typeface="+mn-lt"/>
              <a:ea typeface="+mn-ea"/>
            </a:defRPr>
          </a:lvl5pPr>
          <a:lvl6pPr marL="1849041" indent="-142875" algn="l" rtl="0" fontAlgn="base">
            <a:lnSpc>
              <a:spcPct val="90000"/>
            </a:lnSpc>
            <a:spcBef>
              <a:spcPct val="30000"/>
            </a:spcBef>
            <a:spcAft>
              <a:spcPct val="0"/>
            </a:spcAft>
            <a:buClr>
              <a:srgbClr val="CC0000"/>
            </a:buClr>
            <a:buChar char="•"/>
            <a:defRPr sz="900">
              <a:solidFill>
                <a:schemeClr val="tx1"/>
              </a:solidFill>
              <a:latin typeface="+mn-lt"/>
              <a:ea typeface="+mn-ea"/>
            </a:defRPr>
          </a:lvl6pPr>
          <a:lvl7pPr marL="2191941" indent="-142875" algn="l" rtl="0" fontAlgn="base">
            <a:lnSpc>
              <a:spcPct val="90000"/>
            </a:lnSpc>
            <a:spcBef>
              <a:spcPct val="30000"/>
            </a:spcBef>
            <a:spcAft>
              <a:spcPct val="0"/>
            </a:spcAft>
            <a:buClr>
              <a:srgbClr val="CC0000"/>
            </a:buClr>
            <a:buChar char="•"/>
            <a:defRPr sz="900">
              <a:solidFill>
                <a:schemeClr val="tx1"/>
              </a:solidFill>
              <a:latin typeface="+mn-lt"/>
              <a:ea typeface="+mn-ea"/>
            </a:defRPr>
          </a:lvl7pPr>
          <a:lvl8pPr marL="2534841" indent="-142875" algn="l" rtl="0" fontAlgn="base">
            <a:lnSpc>
              <a:spcPct val="90000"/>
            </a:lnSpc>
            <a:spcBef>
              <a:spcPct val="30000"/>
            </a:spcBef>
            <a:spcAft>
              <a:spcPct val="0"/>
            </a:spcAft>
            <a:buClr>
              <a:srgbClr val="CC0000"/>
            </a:buClr>
            <a:buChar char="•"/>
            <a:defRPr sz="900">
              <a:solidFill>
                <a:schemeClr val="tx1"/>
              </a:solidFill>
              <a:latin typeface="+mn-lt"/>
              <a:ea typeface="+mn-ea"/>
            </a:defRPr>
          </a:lvl8pPr>
          <a:lvl9pPr marL="2877741" indent="-142875" algn="l" rtl="0" fontAlgn="base">
            <a:lnSpc>
              <a:spcPct val="90000"/>
            </a:lnSpc>
            <a:spcBef>
              <a:spcPct val="30000"/>
            </a:spcBef>
            <a:spcAft>
              <a:spcPct val="0"/>
            </a:spcAft>
            <a:buClr>
              <a:srgbClr val="CC0000"/>
            </a:buClr>
            <a:buChar char="•"/>
            <a:defRPr sz="900">
              <a:solidFill>
                <a:schemeClr val="tx1"/>
              </a:solidFill>
              <a:latin typeface="+mn-lt"/>
              <a:ea typeface="+mn-ea"/>
            </a:defRPr>
          </a:lvl9pPr>
        </a:lstStyle>
        <a:p>
          <a:endParaRPr kumimoji="1" lang="ja-JP" altLang="en-US"/>
        </a:p>
      </xdr:txBody>
    </xdr:sp>
    <xdr:clientData/>
  </xdr:twoCellAnchor>
  <xdr:twoCellAnchor editAs="oneCell">
    <xdr:from>
      <xdr:col>15</xdr:col>
      <xdr:colOff>947762</xdr:colOff>
      <xdr:row>8</xdr:row>
      <xdr:rowOff>142165</xdr:rowOff>
    </xdr:from>
    <xdr:to>
      <xdr:col>22</xdr:col>
      <xdr:colOff>565236</xdr:colOff>
      <xdr:row>22</xdr:row>
      <xdr:rowOff>249693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4D30421-5DE8-B949-A489-227B62BB2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06344" y="2189329"/>
          <a:ext cx="6318146" cy="37184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165100</xdr:rowOff>
    </xdr:from>
    <xdr:to>
      <xdr:col>8</xdr:col>
      <xdr:colOff>444500</xdr:colOff>
      <xdr:row>8</xdr:row>
      <xdr:rowOff>106892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62A047-4655-2D4D-921C-9CF8E78DF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65100"/>
          <a:ext cx="7772400" cy="197379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1</xdr:row>
      <xdr:rowOff>165100</xdr:rowOff>
    </xdr:from>
    <xdr:to>
      <xdr:col>17</xdr:col>
      <xdr:colOff>533400</xdr:colOff>
      <xdr:row>11</xdr:row>
      <xdr:rowOff>71593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4A9E759-C9F0-8B4F-9894-3E4E65271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419100"/>
          <a:ext cx="7772400" cy="2446493"/>
        </a:xfrm>
        <a:prstGeom prst="rect">
          <a:avLst/>
        </a:prstGeom>
      </xdr:spPr>
    </xdr:pic>
    <xdr:clientData/>
  </xdr:twoCellAnchor>
  <xdr:twoCellAnchor editAs="oneCell">
    <xdr:from>
      <xdr:col>8</xdr:col>
      <xdr:colOff>838200</xdr:colOff>
      <xdr:row>13</xdr:row>
      <xdr:rowOff>215900</xdr:rowOff>
    </xdr:from>
    <xdr:to>
      <xdr:col>15</xdr:col>
      <xdr:colOff>401469</xdr:colOff>
      <xdr:row>22</xdr:row>
      <xdr:rowOff>172977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675B424-9CB7-724A-8401-BAA2FDF88C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58200" y="3517900"/>
          <a:ext cx="6230769" cy="2243077"/>
        </a:xfrm>
        <a:prstGeom prst="rect">
          <a:avLst/>
        </a:prstGeom>
      </xdr:spPr>
    </xdr:pic>
    <xdr:clientData/>
  </xdr:twoCellAnchor>
  <xdr:twoCellAnchor>
    <xdr:from>
      <xdr:col>3</xdr:col>
      <xdr:colOff>635000</xdr:colOff>
      <xdr:row>630</xdr:row>
      <xdr:rowOff>25400</xdr:rowOff>
    </xdr:from>
    <xdr:to>
      <xdr:col>9</xdr:col>
      <xdr:colOff>270933</xdr:colOff>
      <xdr:row>640</xdr:row>
      <xdr:rowOff>228600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F2AFC9B-4712-E442-BB7B-483B8C582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787400</xdr:colOff>
      <xdr:row>641</xdr:row>
      <xdr:rowOff>135467</xdr:rowOff>
    </xdr:from>
    <xdr:to>
      <xdr:col>8</xdr:col>
      <xdr:colOff>664633</xdr:colOff>
      <xdr:row>648</xdr:row>
      <xdr:rowOff>224367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8160A00-EEF8-7A4E-A496-D51BB48E9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60800" y="162949467"/>
          <a:ext cx="466090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0</xdr:row>
      <xdr:rowOff>88900</xdr:rowOff>
    </xdr:from>
    <xdr:to>
      <xdr:col>8</xdr:col>
      <xdr:colOff>609600</xdr:colOff>
      <xdr:row>12</xdr:row>
      <xdr:rowOff>153656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66D2F1-2C05-004F-8F63-49B3742FF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88900"/>
          <a:ext cx="7772400" cy="311275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14</xdr:row>
      <xdr:rowOff>88900</xdr:rowOff>
    </xdr:from>
    <xdr:to>
      <xdr:col>8</xdr:col>
      <xdr:colOff>609600</xdr:colOff>
      <xdr:row>26</xdr:row>
      <xdr:rowOff>72827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454554A-41DA-2945-A530-9379405A7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44900"/>
          <a:ext cx="7772400" cy="30319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</xdr:row>
      <xdr:rowOff>12700</xdr:rowOff>
    </xdr:from>
    <xdr:to>
      <xdr:col>16</xdr:col>
      <xdr:colOff>76200</xdr:colOff>
      <xdr:row>19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7758C2-DB5D-AF46-B116-750428220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2</xdr:row>
      <xdr:rowOff>50800</xdr:rowOff>
    </xdr:from>
    <xdr:to>
      <xdr:col>8</xdr:col>
      <xdr:colOff>685800</xdr:colOff>
      <xdr:row>18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8553576-A77D-6445-AB9D-7F9142148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9</xdr:row>
      <xdr:rowOff>122048</xdr:rowOff>
    </xdr:from>
    <xdr:to>
      <xdr:col>5</xdr:col>
      <xdr:colOff>73483</xdr:colOff>
      <xdr:row>20</xdr:row>
      <xdr:rowOff>53675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7EBB5B-B94C-884A-AD2A-67B81E14A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280821</xdr:colOff>
      <xdr:row>9</xdr:row>
      <xdr:rowOff>92443</xdr:rowOff>
    </xdr:from>
    <xdr:to>
      <xdr:col>10</xdr:col>
      <xdr:colOff>100305</xdr:colOff>
      <xdr:row>20</xdr:row>
      <xdr:rowOff>23337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99CECCD-1EF1-B143-BD62-E1CBDAC88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254000</xdr:colOff>
      <xdr:row>13</xdr:row>
      <xdr:rowOff>152400</xdr:rowOff>
    </xdr:from>
    <xdr:to>
      <xdr:col>8</xdr:col>
      <xdr:colOff>431800</xdr:colOff>
      <xdr:row>19</xdr:row>
      <xdr:rowOff>25400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986BE6-7F2E-3744-B7E0-DB6CBE775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64000" y="3492500"/>
          <a:ext cx="3987800" cy="1397000"/>
        </a:xfrm>
        <a:prstGeom prst="rect">
          <a:avLst/>
        </a:prstGeom>
      </xdr:spPr>
    </xdr:pic>
    <xdr:clientData/>
  </xdr:twoCellAnchor>
  <xdr:twoCellAnchor editAs="oneCell">
    <xdr:from>
      <xdr:col>8</xdr:col>
      <xdr:colOff>736600</xdr:colOff>
      <xdr:row>1</xdr:row>
      <xdr:rowOff>25400</xdr:rowOff>
    </xdr:from>
    <xdr:to>
      <xdr:col>16</xdr:col>
      <xdr:colOff>889000</xdr:colOff>
      <xdr:row>10</xdr:row>
      <xdr:rowOff>219882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AD76AB-C925-F140-ACD8-E0F27EFC4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6600" y="279400"/>
          <a:ext cx="7772400" cy="2518582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12</xdr:row>
      <xdr:rowOff>139700</xdr:rowOff>
    </xdr:from>
    <xdr:to>
      <xdr:col>16</xdr:col>
      <xdr:colOff>723900</xdr:colOff>
      <xdr:row>20</xdr:row>
      <xdr:rowOff>85061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9BF2B63-9CFA-AC45-8F70-304AAC0CB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500" y="3225800"/>
          <a:ext cx="7772400" cy="1977361"/>
        </a:xfrm>
        <a:prstGeom prst="rect">
          <a:avLst/>
        </a:prstGeom>
      </xdr:spPr>
    </xdr:pic>
    <xdr:clientData/>
  </xdr:twoCellAnchor>
  <xdr:twoCellAnchor>
    <xdr:from>
      <xdr:col>10</xdr:col>
      <xdr:colOff>558800</xdr:colOff>
      <xdr:row>21</xdr:row>
      <xdr:rowOff>203200</xdr:rowOff>
    </xdr:from>
    <xdr:to>
      <xdr:col>14</xdr:col>
      <xdr:colOff>269289</xdr:colOff>
      <xdr:row>25</xdr:row>
      <xdr:rowOff>39036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26666FB3-CB0E-3F48-B412-17A17FD3781B}"/>
                </a:ext>
              </a:extLst>
            </xdr:cNvPr>
            <xdr:cNvSpPr txBox="1"/>
          </xdr:nvSpPr>
          <xdr:spPr>
            <a:xfrm>
              <a:off x="10083800" y="5575300"/>
              <a:ext cx="3520489" cy="85183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400" b="0" i="1">
                        <a:latin typeface="Cambria Math" charset="0"/>
                        <a:ea typeface="メイリオ" panose="020B0604030504040204" pitchFamily="50" charset="-128"/>
                      </a:rPr>
                      <m:t>𝑃</m:t>
                    </m:r>
                    <m:d>
                      <m:dPr>
                        <m:ctrlPr>
                          <a:rPr kumimoji="1" lang="en-US" altLang="ja-JP" sz="2400" b="0" i="1">
                            <a:latin typeface="Cambria Math" panose="02040503050406030204" pitchFamily="18" charset="0"/>
                            <a:ea typeface="メイリオ" panose="020B0604030504040204" pitchFamily="50" charset="-128"/>
                          </a:rPr>
                        </m:ctrlPr>
                      </m:dPr>
                      <m:e>
                        <m:r>
                          <a:rPr kumimoji="1" lang="en-US" altLang="ja-JP" sz="2400" b="0" i="1">
                            <a:latin typeface="Cambria Math" charset="0"/>
                            <a:ea typeface="メイリオ" panose="020B0604030504040204" pitchFamily="50" charset="-128"/>
                          </a:rPr>
                          <m:t>𝑋</m:t>
                        </m:r>
                        <m:r>
                          <a:rPr kumimoji="1" lang="en-US" altLang="ja-JP" sz="2400" b="0" i="1">
                            <a:latin typeface="Cambria Math" charset="0"/>
                            <a:ea typeface="メイリオ" panose="020B0604030504040204" pitchFamily="50" charset="-128"/>
                          </a:rPr>
                          <m:t>=</m:t>
                        </m:r>
                        <m:r>
                          <a:rPr kumimoji="1" lang="en-US" altLang="ja-JP" sz="2400" b="0" i="1">
                            <a:latin typeface="Cambria Math" charset="0"/>
                            <a:ea typeface="メイリオ" panose="020B0604030504040204" pitchFamily="50" charset="-128"/>
                          </a:rPr>
                          <m:t>𝑘</m:t>
                        </m:r>
                      </m:e>
                    </m:d>
                    <m:r>
                      <a:rPr kumimoji="1" lang="en-US" altLang="ja-JP" sz="2400" b="0" i="1">
                        <a:latin typeface="Cambria Math" charset="0"/>
                        <a:ea typeface="メイリオ" panose="020B0604030504040204" pitchFamily="50" charset="-128"/>
                      </a:rPr>
                      <m:t>=</m:t>
                    </m:r>
                    <m:f>
                      <m:fPr>
                        <m:ctrlPr>
                          <a:rPr kumimoji="1" lang="mr-IN" altLang="ja-JP" sz="2400" b="0" i="1">
                            <a:latin typeface="Cambria Math" panose="02040503050406030204" pitchFamily="18" charset="0"/>
                            <a:ea typeface="メイリオ" panose="020B0604030504040204" pitchFamily="50" charset="-128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1" lang="mr-IN" altLang="ja-JP" sz="2400" b="0" i="1">
                                <a:latin typeface="Cambria Math" panose="02040503050406030204" pitchFamily="18" charset="0"/>
                                <a:ea typeface="メイリオ" panose="020B0604030504040204" pitchFamily="50" charset="-128"/>
                              </a:rPr>
                            </m:ctrlPr>
                          </m:sSupPr>
                          <m:e>
                            <m:r>
                              <a:rPr kumimoji="1" lang="mr-IN" altLang="ja-JP" sz="24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𝜆</m:t>
                            </m:r>
                          </m:e>
                          <m:sup>
                            <m:r>
                              <a:rPr kumimoji="1" lang="en-US" altLang="ja-JP" sz="2400" b="0" i="1">
                                <a:latin typeface="Cambria Math" charset="0"/>
                                <a:ea typeface="メイリオ" panose="020B0604030504040204" pitchFamily="50" charset="-128"/>
                              </a:rPr>
                              <m:t>𝑘</m:t>
                            </m:r>
                          </m:sup>
                        </m:sSup>
                        <m:sSup>
                          <m:sSupPr>
                            <m:ctrlPr>
                              <a:rPr kumimoji="1" lang="mr-IN" altLang="ja-JP" sz="2400" b="0" i="1">
                                <a:latin typeface="Cambria Math" panose="02040503050406030204" pitchFamily="18" charset="0"/>
                                <a:ea typeface="メイリオ" panose="020B0604030504040204" pitchFamily="50" charset="-128"/>
                              </a:rPr>
                            </m:ctrlPr>
                          </m:sSupPr>
                          <m:e>
                            <m:r>
                              <a:rPr kumimoji="1" lang="en-US" altLang="ja-JP" sz="2400" b="0" i="1">
                                <a:latin typeface="Cambria Math" charset="0"/>
                                <a:ea typeface="メイリオ" panose="020B0604030504040204" pitchFamily="50" charset="-128"/>
                              </a:rPr>
                              <m:t>𝑒</m:t>
                            </m:r>
                          </m:e>
                          <m:sup>
                            <m:r>
                              <a:rPr kumimoji="1" lang="en-US" altLang="ja-JP" sz="2400" b="0" i="1">
                                <a:latin typeface="Cambria Math" charset="0"/>
                                <a:ea typeface="メイリオ" panose="020B0604030504040204" pitchFamily="50" charset="-128"/>
                              </a:rPr>
                              <m:t>−</m:t>
                            </m:r>
                            <m:r>
                              <a:rPr kumimoji="1" lang="en-US" altLang="ja-JP" sz="24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𝜆</m:t>
                            </m:r>
                          </m:sup>
                        </m:sSup>
                      </m:num>
                      <m:den>
                        <m:r>
                          <a:rPr kumimoji="1" lang="en-US" altLang="ja-JP" sz="2400" b="0" i="1">
                            <a:latin typeface="Cambria Math" charset="0"/>
                            <a:ea typeface="メイリオ" panose="020B0604030504040204" pitchFamily="50" charset="-128"/>
                          </a:rPr>
                          <m:t>𝑘</m:t>
                        </m:r>
                        <m:r>
                          <a:rPr kumimoji="1" lang="en-US" altLang="ja-JP" sz="2400" b="0" i="1">
                            <a:latin typeface="Cambria Math" charset="0"/>
                            <a:ea typeface="メイリオ" panose="020B0604030504040204" pitchFamily="50" charset="-128"/>
                          </a:rPr>
                          <m:t>!</m:t>
                        </m:r>
                      </m:den>
                    </m:f>
                  </m:oMath>
                </m:oMathPara>
              </a14:m>
              <a:endParaRPr kumimoji="1" lang="ja-JP" altLang="en-US" sz="24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mc:Choice>
      <mc:Fallback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26666FB3-CB0E-3F48-B412-17A17FD3781B}"/>
                </a:ext>
              </a:extLst>
            </xdr:cNvPr>
            <xdr:cNvSpPr txBox="1"/>
          </xdr:nvSpPr>
          <xdr:spPr>
            <a:xfrm>
              <a:off x="10083800" y="5575300"/>
              <a:ext cx="3520489" cy="85183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kumimoji="1" lang="en-US" altLang="ja-JP" sz="2400" b="0" i="0">
                  <a:latin typeface="Cambria Math" charset="0"/>
                  <a:ea typeface="メイリオ" panose="020B0604030504040204" pitchFamily="50" charset="-128"/>
                </a:rPr>
                <a:t>𝑃</a:t>
              </a:r>
              <a:r>
                <a:rPr kumimoji="1" lang="en-US" altLang="ja-JP" sz="2400" b="0" i="0">
                  <a:latin typeface="Cambria Math" panose="02040503050406030204" pitchFamily="18" charset="0"/>
                  <a:ea typeface="メイリオ" panose="020B0604030504040204" pitchFamily="50" charset="-128"/>
                </a:rPr>
                <a:t>(</a:t>
              </a:r>
              <a:r>
                <a:rPr kumimoji="1" lang="en-US" altLang="ja-JP" sz="2400" b="0" i="0">
                  <a:latin typeface="Cambria Math" charset="0"/>
                  <a:ea typeface="メイリオ" panose="020B0604030504040204" pitchFamily="50" charset="-128"/>
                </a:rPr>
                <a:t>𝑋=𝑘</a:t>
              </a:r>
              <a:r>
                <a:rPr kumimoji="1" lang="en-US" altLang="ja-JP" sz="2400" b="0" i="0">
                  <a:latin typeface="Cambria Math" panose="02040503050406030204" pitchFamily="18" charset="0"/>
                  <a:ea typeface="メイリオ" panose="020B0604030504040204" pitchFamily="50" charset="-128"/>
                </a:rPr>
                <a:t>)</a:t>
              </a:r>
              <a:r>
                <a:rPr kumimoji="1" lang="en-US" altLang="ja-JP" sz="2400" b="0" i="0">
                  <a:latin typeface="Cambria Math" charset="0"/>
                  <a:ea typeface="メイリオ" panose="020B0604030504040204" pitchFamily="50" charset="-128"/>
                </a:rPr>
                <a:t>=</a:t>
              </a:r>
              <a:r>
                <a:rPr kumimoji="1" lang="mr-IN" altLang="ja-JP" sz="2400" b="0" i="0">
                  <a:latin typeface="Cambria Math" panose="02040503050406030204" pitchFamily="18" charset="0"/>
                  <a:ea typeface="メイリオ" panose="020B0604030504040204" pitchFamily="50" charset="-128"/>
                </a:rPr>
                <a:t>(</a:t>
              </a:r>
              <a:r>
                <a:rPr kumimoji="1" lang="mr-IN" altLang="ja-JP" sz="2400" b="0" i="0">
                  <a:latin typeface="Cambria Math" charset="0"/>
                  <a:ea typeface="Cambria Math" charset="0"/>
                  <a:cs typeface="Cambria Math" charset="0"/>
                </a:rPr>
                <a:t>𝜆</a:t>
              </a:r>
              <a:r>
                <a:rPr kumimoji="1" lang="mr-IN" altLang="ja-JP" sz="2400" b="0" i="0"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^</a:t>
              </a:r>
              <a:r>
                <a:rPr kumimoji="1" lang="en-US" altLang="ja-JP" sz="2400" b="0" i="0">
                  <a:latin typeface="Cambria Math" charset="0"/>
                  <a:ea typeface="メイリオ" panose="020B0604030504040204" pitchFamily="50" charset="-128"/>
                </a:rPr>
                <a:t>𝑘</a:t>
              </a:r>
              <a:r>
                <a:rPr kumimoji="1" lang="mr-IN" altLang="ja-JP" sz="2400" b="0" i="0">
                  <a:latin typeface="Cambria Math" panose="02040503050406030204" pitchFamily="18" charset="0"/>
                  <a:ea typeface="メイリオ" panose="020B0604030504040204" pitchFamily="50" charset="-128"/>
                </a:rPr>
                <a:t> </a:t>
              </a:r>
              <a:r>
                <a:rPr kumimoji="1" lang="en-US" altLang="ja-JP" sz="2400" b="0" i="0">
                  <a:latin typeface="Cambria Math" charset="0"/>
                  <a:ea typeface="メイリオ" panose="020B0604030504040204" pitchFamily="50" charset="-128"/>
                </a:rPr>
                <a:t>𝑒</a:t>
              </a:r>
              <a:r>
                <a:rPr kumimoji="1" lang="mr-IN" altLang="ja-JP" sz="2400" b="0" i="0">
                  <a:latin typeface="Cambria Math" panose="02040503050406030204" pitchFamily="18" charset="0"/>
                  <a:ea typeface="メイリオ" panose="020B0604030504040204" pitchFamily="50" charset="-128"/>
                </a:rPr>
                <a:t>^(</a:t>
              </a:r>
              <a:r>
                <a:rPr kumimoji="1" lang="en-US" altLang="ja-JP" sz="2400" b="0" i="0">
                  <a:latin typeface="Cambria Math" charset="0"/>
                  <a:ea typeface="メイリオ" panose="020B0604030504040204" pitchFamily="50" charset="-128"/>
                </a:rPr>
                <a:t>−</a:t>
              </a:r>
              <a:r>
                <a:rPr kumimoji="1" lang="en-US" altLang="ja-JP" sz="2400" b="0" i="0">
                  <a:latin typeface="Cambria Math" charset="0"/>
                  <a:ea typeface="Cambria Math" charset="0"/>
                  <a:cs typeface="Cambria Math" charset="0"/>
                </a:rPr>
                <a:t>𝜆</a:t>
              </a:r>
              <a:r>
                <a:rPr kumimoji="1" lang="mr-IN" altLang="ja-JP" sz="2400" b="0" i="0"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))/</a:t>
              </a:r>
              <a:r>
                <a:rPr kumimoji="1" lang="en-US" altLang="ja-JP" sz="2400" b="0" i="0">
                  <a:latin typeface="Cambria Math" charset="0"/>
                  <a:ea typeface="メイリオ" panose="020B0604030504040204" pitchFamily="50" charset="-128"/>
                </a:rPr>
                <a:t>𝑘!</a:t>
              </a:r>
              <a:endParaRPr kumimoji="1" lang="ja-JP" altLang="en-US" sz="24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mc:Fallback>
    </mc:AlternateContent>
    <xdr:clientData/>
  </xdr:twoCellAnchor>
  <xdr:twoCellAnchor editAs="oneCell">
    <xdr:from>
      <xdr:col>8</xdr:col>
      <xdr:colOff>330200</xdr:colOff>
      <xdr:row>26</xdr:row>
      <xdr:rowOff>170223</xdr:rowOff>
    </xdr:from>
    <xdr:to>
      <xdr:col>16</xdr:col>
      <xdr:colOff>482600</xdr:colOff>
      <xdr:row>33</xdr:row>
      <xdr:rowOff>72384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07A845E-69A9-9E48-87BB-9549D2F59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8855" y="6861736"/>
          <a:ext cx="7751056" cy="1695102"/>
        </a:xfrm>
        <a:prstGeom prst="rect">
          <a:avLst/>
        </a:prstGeom>
      </xdr:spPr>
    </xdr:pic>
    <xdr:clientData/>
  </xdr:twoCellAnchor>
  <xdr:twoCellAnchor editAs="oneCell">
    <xdr:from>
      <xdr:col>8</xdr:col>
      <xdr:colOff>448236</xdr:colOff>
      <xdr:row>34</xdr:row>
      <xdr:rowOff>85379</xdr:rowOff>
    </xdr:from>
    <xdr:to>
      <xdr:col>16</xdr:col>
      <xdr:colOff>545780</xdr:colOff>
      <xdr:row>40</xdr:row>
      <xdr:rowOff>110672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5342E4D-D18C-6443-92DD-CCE6DD5D4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46891" y="8825967"/>
          <a:ext cx="7696200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8DED-1677-294F-B1CD-079B0160802E}">
  <dimension ref="B9:Q28"/>
  <sheetViews>
    <sheetView topLeftCell="E3" zoomScale="114" workbookViewId="0">
      <selection activeCell="L22" sqref="L22"/>
    </sheetView>
  </sheetViews>
  <sheetFormatPr baseColWidth="10" defaultRowHeight="20"/>
  <sheetData>
    <row r="9" spans="2:4" ht="21" thickBot="1"/>
    <row r="10" spans="2:4" ht="21" thickBot="1">
      <c r="B10" s="7"/>
      <c r="C10" s="8" t="s">
        <v>0</v>
      </c>
      <c r="D10" s="9" t="s">
        <v>1</v>
      </c>
    </row>
    <row r="11" spans="2:4">
      <c r="B11" s="1" t="s">
        <v>2</v>
      </c>
      <c r="C11" s="2">
        <v>75</v>
      </c>
      <c r="D11" s="3">
        <v>70</v>
      </c>
    </row>
    <row r="12" spans="2:4">
      <c r="B12" s="1" t="s">
        <v>3</v>
      </c>
      <c r="C12" s="2">
        <v>60</v>
      </c>
      <c r="D12" s="3">
        <v>60</v>
      </c>
    </row>
    <row r="13" spans="2:4" ht="21" thickBot="1">
      <c r="B13" s="4" t="s">
        <v>4</v>
      </c>
      <c r="C13" s="5">
        <v>15</v>
      </c>
      <c r="D13" s="6">
        <v>15</v>
      </c>
    </row>
    <row r="14" spans="2:4">
      <c r="B14" s="12" t="s">
        <v>6</v>
      </c>
      <c r="C14">
        <f>(C11-C12)/C13</f>
        <v>1</v>
      </c>
      <c r="D14">
        <f>(D11-D12)/D13</f>
        <v>0.66666666666666663</v>
      </c>
    </row>
    <row r="15" spans="2:4">
      <c r="B15" t="s">
        <v>5</v>
      </c>
      <c r="C15">
        <f>50+10*C14</f>
        <v>60</v>
      </c>
      <c r="D15">
        <f>50+10*D14</f>
        <v>56.666666666666664</v>
      </c>
    </row>
    <row r="18" spans="12:17">
      <c r="L18">
        <v>70</v>
      </c>
      <c r="M18" s="11">
        <v>75</v>
      </c>
    </row>
    <row r="19" spans="12:17">
      <c r="L19">
        <v>0.67</v>
      </c>
      <c r="M19">
        <v>1</v>
      </c>
    </row>
    <row r="21" spans="12:17">
      <c r="L21">
        <f>_xlfn.NORM.DIST(75,60,15,1)-_xlfn.NORM.DIST(70,60,15,1)</f>
        <v>9.383728361546595E-2</v>
      </c>
    </row>
    <row r="22" spans="12:17">
      <c r="L22">
        <f>L21*500</f>
        <v>46.918641807732975</v>
      </c>
    </row>
    <row r="25" spans="12:17">
      <c r="Q25">
        <v>84.13</v>
      </c>
    </row>
    <row r="26" spans="12:17">
      <c r="Q26">
        <v>74.86</v>
      </c>
    </row>
    <row r="27" spans="12:17">
      <c r="Q27">
        <f>Q25-Q26</f>
        <v>9.269999999999996</v>
      </c>
    </row>
    <row r="28" spans="12:17">
      <c r="Q28">
        <f>500*0.097</f>
        <v>48.5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E525-B99D-3046-80E5-6C00666406C6}">
  <dimension ref="B11:N652"/>
  <sheetViews>
    <sheetView topLeftCell="H6" zoomScale="150" workbookViewId="0">
      <selection activeCell="Q16" sqref="Q16"/>
    </sheetView>
  </sheetViews>
  <sheetFormatPr baseColWidth="10" defaultRowHeight="20"/>
  <cols>
    <col min="3" max="3" width="13" bestFit="1" customWidth="1"/>
  </cols>
  <sheetData>
    <row r="11" spans="2:3">
      <c r="B11" t="s">
        <v>7</v>
      </c>
      <c r="C11" t="s">
        <v>8</v>
      </c>
    </row>
    <row r="12" spans="2:3">
      <c r="B12">
        <v>0</v>
      </c>
      <c r="C12">
        <f>_xlfn.BINOM.DIST(B12,640,1/8,0)</f>
        <v>7.676335263789285E-38</v>
      </c>
    </row>
    <row r="13" spans="2:3">
      <c r="B13">
        <v>1</v>
      </c>
      <c r="C13">
        <f t="shared" ref="C13:C76" si="0">_xlfn.BINOM.DIST(B13,640,1/8,0)</f>
        <v>7.0183636697503596E-36</v>
      </c>
    </row>
    <row r="14" spans="2:3">
      <c r="B14">
        <v>2</v>
      </c>
      <c r="C14">
        <f t="shared" si="0"/>
        <v>3.2033817035502633E-34</v>
      </c>
    </row>
    <row r="15" spans="2:3">
      <c r="B15">
        <v>3</v>
      </c>
      <c r="C15">
        <f t="shared" si="0"/>
        <v>9.7321786993573485E-33</v>
      </c>
    </row>
    <row r="16" spans="2:3">
      <c r="B16">
        <v>4</v>
      </c>
      <c r="C16">
        <f t="shared" si="0"/>
        <v>2.2140706541038301E-31</v>
      </c>
    </row>
    <row r="17" spans="2:14">
      <c r="B17">
        <v>5</v>
      </c>
      <c r="C17">
        <f t="shared" si="0"/>
        <v>4.0232826743143634E-30</v>
      </c>
    </row>
    <row r="18" spans="2:14">
      <c r="B18">
        <v>6</v>
      </c>
      <c r="C18">
        <f t="shared" si="0"/>
        <v>6.0828202337849423E-29</v>
      </c>
    </row>
    <row r="19" spans="2:14">
      <c r="B19">
        <v>7</v>
      </c>
      <c r="C19">
        <f t="shared" si="0"/>
        <v>7.8704245473868595E-28</v>
      </c>
    </row>
    <row r="20" spans="2:14">
      <c r="B20">
        <v>8</v>
      </c>
      <c r="C20">
        <f t="shared" si="0"/>
        <v>8.8963906044568702E-27</v>
      </c>
    </row>
    <row r="21" spans="2:14">
      <c r="B21">
        <v>9</v>
      </c>
      <c r="C21">
        <f t="shared" si="0"/>
        <v>8.9246331143124755E-26</v>
      </c>
    </row>
    <row r="22" spans="2:14">
      <c r="B22">
        <v>10</v>
      </c>
      <c r="C22">
        <f t="shared" si="0"/>
        <v>8.0449192787586663E-25</v>
      </c>
    </row>
    <row r="23" spans="2:14">
      <c r="B23">
        <v>11</v>
      </c>
      <c r="C23">
        <f t="shared" si="0"/>
        <v>6.5822066826208045E-24</v>
      </c>
    </row>
    <row r="24" spans="2:14">
      <c r="B24">
        <v>12</v>
      </c>
      <c r="C24">
        <f t="shared" si="0"/>
        <v>4.9288190516291777E-23</v>
      </c>
      <c r="N24" s="10">
        <v>90</v>
      </c>
    </row>
    <row r="25" spans="2:14">
      <c r="B25">
        <v>13</v>
      </c>
      <c r="C25">
        <f t="shared" si="0"/>
        <v>3.4014267740913377E-22</v>
      </c>
      <c r="N25" t="s">
        <v>6</v>
      </c>
    </row>
    <row r="26" spans="2:14">
      <c r="B26">
        <v>14</v>
      </c>
      <c r="C26">
        <f t="shared" si="0"/>
        <v>2.1762189666890658E-21</v>
      </c>
    </row>
    <row r="27" spans="2:14">
      <c r="B27">
        <v>15</v>
      </c>
      <c r="C27">
        <f t="shared" si="0"/>
        <v>1.2974410220451016E-20</v>
      </c>
    </row>
    <row r="28" spans="2:14">
      <c r="B28">
        <v>16</v>
      </c>
      <c r="C28">
        <f t="shared" si="0"/>
        <v>7.2401842748052423E-20</v>
      </c>
    </row>
    <row r="29" spans="2:14">
      <c r="B29">
        <v>17</v>
      </c>
      <c r="C29">
        <f t="shared" si="0"/>
        <v>3.796533602923034E-19</v>
      </c>
    </row>
    <row r="30" spans="2:14">
      <c r="B30">
        <v>18</v>
      </c>
      <c r="C30">
        <f t="shared" si="0"/>
        <v>1.8771749481119785E-18</v>
      </c>
    </row>
    <row r="31" spans="2:14">
      <c r="B31">
        <v>19</v>
      </c>
      <c r="C31">
        <f t="shared" si="0"/>
        <v>8.7789685543280663E-18</v>
      </c>
    </row>
    <row r="32" spans="2:14">
      <c r="B32">
        <v>20</v>
      </c>
      <c r="C32">
        <f t="shared" si="0"/>
        <v>3.8940996230269575E-17</v>
      </c>
    </row>
    <row r="33" spans="2:3">
      <c r="B33">
        <v>21</v>
      </c>
      <c r="C33">
        <f t="shared" si="0"/>
        <v>1.642409364814091E-16</v>
      </c>
    </row>
    <row r="34" spans="2:3">
      <c r="B34">
        <v>22</v>
      </c>
      <c r="C34">
        <f t="shared" si="0"/>
        <v>6.6016324468826285E-16</v>
      </c>
    </row>
    <row r="35" spans="2:3">
      <c r="B35">
        <v>23</v>
      </c>
      <c r="C35">
        <f t="shared" si="0"/>
        <v>2.5340427653251262E-15</v>
      </c>
    </row>
    <row r="36" spans="2:3">
      <c r="B36">
        <v>24</v>
      </c>
      <c r="C36">
        <f t="shared" si="0"/>
        <v>9.3065737274144108E-15</v>
      </c>
    </row>
    <row r="37" spans="2:3">
      <c r="B37">
        <v>25</v>
      </c>
      <c r="C37">
        <f t="shared" si="0"/>
        <v>3.275913952049846E-14</v>
      </c>
    </row>
    <row r="38" spans="2:3">
      <c r="B38">
        <v>26</v>
      </c>
      <c r="C38">
        <f t="shared" si="0"/>
        <v>1.1069709233574966E-13</v>
      </c>
    </row>
    <row r="39" spans="2:3">
      <c r="B39">
        <v>27</v>
      </c>
      <c r="C39">
        <f t="shared" si="0"/>
        <v>3.5961912536587559E-13</v>
      </c>
    </row>
    <row r="40" spans="2:3">
      <c r="B40">
        <v>28</v>
      </c>
      <c r="C40">
        <f t="shared" si="0"/>
        <v>1.1247271624963427E-12</v>
      </c>
    </row>
    <row r="41" spans="2:3">
      <c r="B41">
        <v>29</v>
      </c>
      <c r="C41">
        <f t="shared" si="0"/>
        <v>3.3908030711712199E-12</v>
      </c>
    </row>
    <row r="42" spans="2:3">
      <c r="B42">
        <v>30</v>
      </c>
      <c r="C42">
        <f t="shared" si="0"/>
        <v>9.8656222689791424E-12</v>
      </c>
    </row>
    <row r="43" spans="2:3">
      <c r="B43">
        <v>31</v>
      </c>
      <c r="C43">
        <f t="shared" si="0"/>
        <v>2.7732855226162658E-11</v>
      </c>
    </row>
    <row r="44" spans="2:3">
      <c r="B44">
        <v>32</v>
      </c>
      <c r="C44">
        <f t="shared" si="0"/>
        <v>7.5398700146129254E-11</v>
      </c>
    </row>
    <row r="45" spans="2:3">
      <c r="B45">
        <v>33</v>
      </c>
      <c r="C45">
        <f t="shared" si="0"/>
        <v>1.9845198999500719E-10</v>
      </c>
    </row>
    <row r="46" spans="2:3">
      <c r="B46">
        <v>34</v>
      </c>
      <c r="C46">
        <f t="shared" si="0"/>
        <v>5.0613595767634437E-10</v>
      </c>
    </row>
    <row r="47" spans="2:3">
      <c r="B47">
        <v>35</v>
      </c>
      <c r="C47">
        <f t="shared" si="0"/>
        <v>1.2519117973545536E-9</v>
      </c>
    </row>
    <row r="48" spans="2:3">
      <c r="B48">
        <v>36</v>
      </c>
      <c r="C48">
        <f t="shared" si="0"/>
        <v>3.0055818944424589E-9</v>
      </c>
    </row>
    <row r="49" spans="2:3">
      <c r="B49">
        <v>37</v>
      </c>
      <c r="C49">
        <f t="shared" si="0"/>
        <v>7.0091562325993818E-9</v>
      </c>
    </row>
    <row r="50" spans="2:3">
      <c r="B50">
        <v>38</v>
      </c>
      <c r="C50">
        <f t="shared" si="0"/>
        <v>1.5889177474652155E-8</v>
      </c>
    </row>
    <row r="51" spans="2:3">
      <c r="B51">
        <v>39</v>
      </c>
      <c r="C51">
        <f t="shared" si="0"/>
        <v>3.5037673405643249E-8</v>
      </c>
    </row>
    <row r="52" spans="2:3">
      <c r="B52">
        <v>40</v>
      </c>
      <c r="C52">
        <f t="shared" si="0"/>
        <v>7.5205863274255237E-8</v>
      </c>
    </row>
    <row r="53" spans="2:3">
      <c r="B53">
        <v>41</v>
      </c>
      <c r="C53">
        <f t="shared" si="0"/>
        <v>1.5722480127022058E-7</v>
      </c>
    </row>
    <row r="54" spans="2:3">
      <c r="B54">
        <v>42</v>
      </c>
      <c r="C54">
        <f t="shared" si="0"/>
        <v>3.2033216313218401E-7</v>
      </c>
    </row>
    <row r="55" spans="2:3">
      <c r="B55">
        <v>43</v>
      </c>
      <c r="C55">
        <f t="shared" si="0"/>
        <v>6.3640742044200983E-7</v>
      </c>
    </row>
    <row r="56" spans="2:3">
      <c r="B56">
        <v>44</v>
      </c>
      <c r="C56">
        <f t="shared" si="0"/>
        <v>1.2335559415710365E-6</v>
      </c>
    </row>
    <row r="57" spans="2:3">
      <c r="B57">
        <v>45</v>
      </c>
      <c r="C57">
        <f t="shared" si="0"/>
        <v>2.3339661624645466E-6</v>
      </c>
    </row>
    <row r="58" spans="2:3">
      <c r="B58">
        <v>46</v>
      </c>
      <c r="C58">
        <f t="shared" si="0"/>
        <v>4.312763561075839E-6</v>
      </c>
    </row>
    <row r="59" spans="2:3">
      <c r="B59">
        <v>47</v>
      </c>
      <c r="C59">
        <f t="shared" si="0"/>
        <v>7.7865700768360194E-6</v>
      </c>
    </row>
    <row r="60" spans="2:3">
      <c r="B60">
        <v>48</v>
      </c>
      <c r="C60">
        <f t="shared" si="0"/>
        <v>1.3742369212987325E-5</v>
      </c>
    </row>
    <row r="61" spans="2:3">
      <c r="B61">
        <v>49</v>
      </c>
      <c r="C61">
        <f t="shared" si="0"/>
        <v>2.3718608087721434E-5</v>
      </c>
    </row>
    <row r="62" spans="2:3">
      <c r="B62">
        <v>50</v>
      </c>
      <c r="C62">
        <f t="shared" si="0"/>
        <v>4.0050563942409919E-5</v>
      </c>
    </row>
    <row r="63" spans="2:3">
      <c r="B63">
        <v>51</v>
      </c>
      <c r="C63">
        <f t="shared" si="0"/>
        <v>6.6190007635915841E-5</v>
      </c>
    </row>
    <row r="64" spans="2:3">
      <c r="B64">
        <v>52</v>
      </c>
      <c r="C64">
        <f t="shared" si="0"/>
        <v>1.0710416070756616E-4</v>
      </c>
    </row>
    <row r="65" spans="2:3">
      <c r="B65">
        <v>53</v>
      </c>
      <c r="C65">
        <f t="shared" si="0"/>
        <v>1.6974999055538781E-4</v>
      </c>
    </row>
    <row r="66" spans="2:3">
      <c r="B66">
        <v>54</v>
      </c>
      <c r="C66">
        <f t="shared" si="0"/>
        <v>2.6360646681484865E-4</v>
      </c>
    </row>
    <row r="67" spans="2:3">
      <c r="B67">
        <v>55</v>
      </c>
      <c r="C67">
        <f t="shared" si="0"/>
        <v>4.0122958325584945E-4</v>
      </c>
    </row>
    <row r="68" spans="2:3">
      <c r="B68">
        <v>56</v>
      </c>
      <c r="C68">
        <f t="shared" si="0"/>
        <v>5.9877374031803673E-4</v>
      </c>
    </row>
    <row r="69" spans="2:3">
      <c r="B69">
        <v>57</v>
      </c>
      <c r="C69">
        <f t="shared" si="0"/>
        <v>8.7640066252064224E-4</v>
      </c>
    </row>
    <row r="70" spans="2:3">
      <c r="B70">
        <v>58</v>
      </c>
      <c r="C70">
        <f t="shared" si="0"/>
        <v>1.2584768134224964E-3</v>
      </c>
    </row>
    <row r="71" spans="2:3">
      <c r="B71">
        <v>59</v>
      </c>
      <c r="C71">
        <f t="shared" si="0"/>
        <v>1.7734467443387138E-3</v>
      </c>
    </row>
    <row r="72" spans="2:3">
      <c r="B72">
        <v>60</v>
      </c>
      <c r="C72">
        <f t="shared" si="0"/>
        <v>2.4532679963352295E-3</v>
      </c>
    </row>
    <row r="73" spans="2:3">
      <c r="B73">
        <v>61</v>
      </c>
      <c r="C73">
        <f t="shared" si="0"/>
        <v>3.3323078170361176E-3</v>
      </c>
    </row>
    <row r="74" spans="2:3">
      <c r="B74">
        <v>62</v>
      </c>
      <c r="C74">
        <f t="shared" si="0"/>
        <v>4.4456364655850698E-3</v>
      </c>
    </row>
    <row r="75" spans="2:3">
      <c r="B75">
        <v>63</v>
      </c>
      <c r="C75">
        <f t="shared" si="0"/>
        <v>5.826707204326923E-3</v>
      </c>
    </row>
    <row r="76" spans="2:3">
      <c r="B76">
        <v>64</v>
      </c>
      <c r="C76">
        <f t="shared" si="0"/>
        <v>7.5044867341442865E-3</v>
      </c>
    </row>
    <row r="77" spans="2:3">
      <c r="B77">
        <v>65</v>
      </c>
      <c r="C77">
        <f t="shared" ref="C77:C140" si="1">_xlfn.BINOM.DIST(B77,640,1/8,0)</f>
        <v>9.5001854041035262E-3</v>
      </c>
    </row>
    <row r="78" spans="2:3">
      <c r="B78">
        <v>66</v>
      </c>
      <c r="C78">
        <f t="shared" si="1"/>
        <v>1.1823823825453507E-2</v>
      </c>
    </row>
    <row r="79" spans="2:3">
      <c r="B79">
        <v>67</v>
      </c>
      <c r="C79">
        <f t="shared" si="1"/>
        <v>1.447094856249541E-2</v>
      </c>
    </row>
    <row r="80" spans="2:3">
      <c r="B80">
        <v>68</v>
      </c>
      <c r="C80">
        <f t="shared" si="1"/>
        <v>1.7419860349390436E-2</v>
      </c>
    </row>
    <row r="81" spans="2:3">
      <c r="B81">
        <v>69</v>
      </c>
      <c r="C81">
        <f t="shared" si="1"/>
        <v>2.0629731097000656E-2</v>
      </c>
    </row>
    <row r="82" spans="2:3">
      <c r="B82">
        <v>70</v>
      </c>
      <c r="C82">
        <f t="shared" si="1"/>
        <v>2.4039951951810978E-2</v>
      </c>
    </row>
    <row r="83" spans="2:3">
      <c r="B83">
        <v>71</v>
      </c>
      <c r="C83">
        <f t="shared" si="1"/>
        <v>2.757097105137276E-2</v>
      </c>
    </row>
    <row r="84" spans="2:3">
      <c r="B84">
        <v>72</v>
      </c>
      <c r="C84">
        <f t="shared" si="1"/>
        <v>3.1126751048077595E-2</v>
      </c>
    </row>
    <row r="85" spans="2:3">
      <c r="B85">
        <v>73</v>
      </c>
      <c r="C85">
        <f t="shared" si="1"/>
        <v>3.4598815255006028E-2</v>
      </c>
    </row>
    <row r="86" spans="2:3">
      <c r="B86">
        <v>74</v>
      </c>
      <c r="C86">
        <f t="shared" si="1"/>
        <v>3.7871676157506612E-2</v>
      </c>
    </row>
    <row r="87" spans="2:3">
      <c r="B87">
        <v>75</v>
      </c>
      <c r="C87">
        <f t="shared" si="1"/>
        <v>4.0829273724092785E-2</v>
      </c>
    </row>
    <row r="88" spans="2:3">
      <c r="B88">
        <v>76</v>
      </c>
      <c r="C88">
        <f t="shared" si="1"/>
        <v>4.3361916643068446E-2</v>
      </c>
    </row>
    <row r="89" spans="2:3">
      <c r="B89">
        <v>77</v>
      </c>
      <c r="C89">
        <f t="shared" si="1"/>
        <v>4.537313726658742E-2</v>
      </c>
    </row>
    <row r="90" spans="2:3">
      <c r="B90">
        <v>78</v>
      </c>
      <c r="C90">
        <f t="shared" si="1"/>
        <v>4.6785853994668003E-2</v>
      </c>
    </row>
    <row r="91" spans="2:3">
      <c r="B91">
        <v>79</v>
      </c>
      <c r="C91">
        <f t="shared" si="1"/>
        <v>4.7547287423152666E-2</v>
      </c>
    </row>
    <row r="92" spans="2:3">
      <c r="B92">
        <v>80</v>
      </c>
      <c r="C92">
        <f t="shared" si="1"/>
        <v>4.7632193293551145E-2</v>
      </c>
    </row>
    <row r="93" spans="2:3">
      <c r="B93">
        <v>81</v>
      </c>
      <c r="C93">
        <f t="shared" si="1"/>
        <v>4.7044141524494938E-2</v>
      </c>
    </row>
    <row r="94" spans="2:3">
      <c r="B94">
        <v>82</v>
      </c>
      <c r="C94">
        <f t="shared" si="1"/>
        <v>4.581476500382E-2</v>
      </c>
    </row>
    <row r="95" spans="2:3">
      <c r="B95">
        <v>83</v>
      </c>
      <c r="C95">
        <f t="shared" si="1"/>
        <v>4.4001099607799563E-2</v>
      </c>
    </row>
    <row r="96" spans="2:3">
      <c r="B96">
        <v>84</v>
      </c>
      <c r="C96">
        <f t="shared" si="1"/>
        <v>4.1681313744123052E-2</v>
      </c>
    </row>
    <row r="97" spans="2:5">
      <c r="B97">
        <v>85</v>
      </c>
      <c r="C97">
        <f t="shared" si="1"/>
        <v>3.89492612466091E-2</v>
      </c>
    </row>
    <row r="98" spans="2:5">
      <c r="B98">
        <v>86</v>
      </c>
      <c r="C98">
        <f t="shared" si="1"/>
        <v>3.5908372079515055E-2</v>
      </c>
    </row>
    <row r="99" spans="2:5">
      <c r="B99">
        <v>87</v>
      </c>
      <c r="C99">
        <f t="shared" si="1"/>
        <v>3.2665415651972639E-2</v>
      </c>
    </row>
    <row r="100" spans="2:5">
      <c r="B100">
        <v>88</v>
      </c>
      <c r="C100">
        <f t="shared" si="1"/>
        <v>2.9324634505748161E-2</v>
      </c>
    </row>
    <row r="101" spans="2:5">
      <c r="B101">
        <v>89</v>
      </c>
      <c r="C101">
        <f t="shared" si="1"/>
        <v>2.5982661712958231E-2</v>
      </c>
    </row>
    <row r="102" spans="2:5">
      <c r="B102">
        <v>90</v>
      </c>
      <c r="C102">
        <f t="shared" si="1"/>
        <v>2.2724518418793659E-2</v>
      </c>
      <c r="E102">
        <f>SUM(C102:C652)</f>
        <v>0.1288741429052736</v>
      </c>
    </row>
    <row r="103" spans="2:5">
      <c r="B103">
        <v>91</v>
      </c>
      <c r="C103">
        <f t="shared" si="1"/>
        <v>1.9620855777608314E-2</v>
      </c>
    </row>
    <row r="104" spans="2:5">
      <c r="B104">
        <v>92</v>
      </c>
      <c r="C104">
        <f t="shared" si="1"/>
        <v>1.672647487873755E-2</v>
      </c>
    </row>
    <row r="105" spans="2:5">
      <c r="B105">
        <v>93</v>
      </c>
      <c r="C105">
        <f t="shared" si="1"/>
        <v>1.4080043369505619E-2</v>
      </c>
    </row>
    <row r="106" spans="2:5">
      <c r="B106">
        <v>94</v>
      </c>
      <c r="C106">
        <f t="shared" si="1"/>
        <v>1.1704838484984178E-2</v>
      </c>
    </row>
    <row r="107" spans="2:5">
      <c r="B107">
        <v>95</v>
      </c>
      <c r="C107">
        <f t="shared" si="1"/>
        <v>9.6102884403027767E-3</v>
      </c>
    </row>
    <row r="108" spans="2:5">
      <c r="B108">
        <v>96</v>
      </c>
      <c r="C108">
        <f t="shared" si="1"/>
        <v>7.7940583332812867E-3</v>
      </c>
    </row>
    <row r="109" spans="2:5">
      <c r="B109">
        <v>97</v>
      </c>
      <c r="C109">
        <f t="shared" si="1"/>
        <v>6.2444296514064896E-3</v>
      </c>
    </row>
    <row r="110" spans="2:5">
      <c r="B110">
        <v>98</v>
      </c>
      <c r="C110">
        <f t="shared" si="1"/>
        <v>4.9427482517692993E-3</v>
      </c>
    </row>
    <row r="111" spans="2:5">
      <c r="B111">
        <v>99</v>
      </c>
      <c r="C111">
        <f t="shared" si="1"/>
        <v>3.8657569299551963E-3</v>
      </c>
    </row>
    <row r="112" spans="2:5">
      <c r="B112">
        <v>100</v>
      </c>
      <c r="C112">
        <f t="shared" si="1"/>
        <v>2.9876778558653718E-3</v>
      </c>
    </row>
    <row r="113" spans="2:3">
      <c r="B113">
        <v>101</v>
      </c>
      <c r="C113">
        <f t="shared" si="1"/>
        <v>2.2819604556821799E-3</v>
      </c>
    </row>
    <row r="114" spans="2:3">
      <c r="B114">
        <v>102</v>
      </c>
      <c r="C114">
        <f t="shared" si="1"/>
        <v>1.7226564224267446E-3</v>
      </c>
    </row>
    <row r="115" spans="2:3">
      <c r="B115">
        <v>103</v>
      </c>
      <c r="C115">
        <f t="shared" si="1"/>
        <v>1.2854218519633696E-3</v>
      </c>
    </row>
    <row r="116" spans="2:3">
      <c r="B116">
        <v>104</v>
      </c>
      <c r="C116">
        <f t="shared" si="1"/>
        <v>9.4817518475868946E-4</v>
      </c>
    </row>
    <row r="117" spans="2:3">
      <c r="B117">
        <v>105</v>
      </c>
      <c r="C117">
        <f t="shared" si="1"/>
        <v>6.914583660281088E-4</v>
      </c>
    </row>
    <row r="118" spans="2:3">
      <c r="B118">
        <v>106</v>
      </c>
      <c r="C118">
        <f t="shared" si="1"/>
        <v>4.9855825582889471E-4</v>
      </c>
    </row>
    <row r="119" spans="2:3">
      <c r="B119">
        <v>107</v>
      </c>
      <c r="C119">
        <f t="shared" si="1"/>
        <v>3.5544740802754139E-4</v>
      </c>
    </row>
    <row r="120" spans="2:3">
      <c r="B120">
        <v>108</v>
      </c>
      <c r="C120">
        <f t="shared" si="1"/>
        <v>2.5059982602999945E-4</v>
      </c>
    </row>
    <row r="121" spans="2:3">
      <c r="B121">
        <v>109</v>
      </c>
      <c r="C121">
        <f t="shared" si="1"/>
        <v>1.7473015392917366E-4</v>
      </c>
    </row>
    <row r="122" spans="2:3">
      <c r="B122">
        <v>110</v>
      </c>
      <c r="C122">
        <f t="shared" si="1"/>
        <v>1.2049572952778142E-4</v>
      </c>
    </row>
    <row r="123" spans="2:3">
      <c r="B123">
        <v>111</v>
      </c>
      <c r="C123">
        <f t="shared" si="1"/>
        <v>8.2191424259618579E-5</v>
      </c>
    </row>
    <row r="124" spans="2:3">
      <c r="B124">
        <v>112</v>
      </c>
      <c r="C124">
        <f t="shared" si="1"/>
        <v>5.5458244175176629E-5</v>
      </c>
    </row>
    <row r="125" spans="2:3">
      <c r="B125">
        <v>113</v>
      </c>
      <c r="C125">
        <f t="shared" si="1"/>
        <v>3.7018903823632795E-5</v>
      </c>
    </row>
    <row r="126" spans="2:3">
      <c r="B126">
        <v>114</v>
      </c>
      <c r="C126">
        <f t="shared" si="1"/>
        <v>2.4447321196809887E-5</v>
      </c>
    </row>
    <row r="127" spans="2:3">
      <c r="B127">
        <v>115</v>
      </c>
      <c r="C127">
        <f t="shared" si="1"/>
        <v>1.5974274471455909E-5</v>
      </c>
    </row>
    <row r="128" spans="2:3">
      <c r="B128">
        <v>116</v>
      </c>
      <c r="C128">
        <f t="shared" si="1"/>
        <v>1.0328194701372334E-5</v>
      </c>
    </row>
    <row r="129" spans="2:3">
      <c r="B129">
        <v>117</v>
      </c>
      <c r="C129">
        <f t="shared" si="1"/>
        <v>6.6080268907436356E-6</v>
      </c>
    </row>
    <row r="130" spans="2:3">
      <c r="B130">
        <v>118</v>
      </c>
      <c r="C130">
        <f t="shared" si="1"/>
        <v>4.1840170264636462E-6</v>
      </c>
    </row>
    <row r="131" spans="2:3">
      <c r="B131">
        <v>119</v>
      </c>
      <c r="C131">
        <f t="shared" si="1"/>
        <v>2.6219170321897013E-6</v>
      </c>
    </row>
    <row r="132" spans="2:3">
      <c r="B132">
        <v>120</v>
      </c>
      <c r="C132">
        <f t="shared" si="1"/>
        <v>1.6262128259176573E-6</v>
      </c>
    </row>
    <row r="133" spans="2:3">
      <c r="B133">
        <v>121</v>
      </c>
      <c r="C133">
        <f t="shared" si="1"/>
        <v>9.9838331697424595E-7</v>
      </c>
    </row>
    <row r="134" spans="2:3">
      <c r="B134">
        <v>122</v>
      </c>
      <c r="C134">
        <f t="shared" si="1"/>
        <v>6.0674583314946106E-7</v>
      </c>
    </row>
    <row r="135" spans="2:3">
      <c r="B135">
        <v>123</v>
      </c>
      <c r="C135">
        <f t="shared" si="1"/>
        <v>3.6503407848015593E-7</v>
      </c>
    </row>
    <row r="136" spans="2:3">
      <c r="B136">
        <v>124</v>
      </c>
      <c r="C136">
        <f t="shared" si="1"/>
        <v>2.1742237162930958E-7</v>
      </c>
    </row>
    <row r="137" spans="2:3">
      <c r="B137">
        <v>125</v>
      </c>
      <c r="C137">
        <f t="shared" si="1"/>
        <v>1.2821707858368467E-7</v>
      </c>
    </row>
    <row r="138" spans="2:3">
      <c r="B138">
        <v>126</v>
      </c>
      <c r="C138">
        <f t="shared" si="1"/>
        <v>7.4865981259180979E-8</v>
      </c>
    </row>
    <row r="139" spans="2:3">
      <c r="B139">
        <v>127</v>
      </c>
      <c r="C139">
        <f t="shared" si="1"/>
        <v>4.328584293275524E-8</v>
      </c>
    </row>
    <row r="140" spans="2:3">
      <c r="B140">
        <v>128</v>
      </c>
      <c r="C140">
        <f t="shared" si="1"/>
        <v>2.47830774827042E-8</v>
      </c>
    </row>
    <row r="141" spans="2:3">
      <c r="B141">
        <v>129</v>
      </c>
      <c r="C141">
        <f t="shared" ref="C141:C204" si="2">_xlfn.BINOM.DIST(B141,640,1/8,0)</f>
        <v>1.4051977487424845E-8</v>
      </c>
    </row>
    <row r="142" spans="2:3">
      <c r="B142">
        <v>130</v>
      </c>
      <c r="C142">
        <f t="shared" si="2"/>
        <v>7.8907258198616847E-9</v>
      </c>
    </row>
    <row r="143" spans="2:3">
      <c r="B143">
        <v>131</v>
      </c>
      <c r="C143">
        <f t="shared" si="2"/>
        <v>4.3885170862916928E-9</v>
      </c>
    </row>
    <row r="144" spans="2:3">
      <c r="B144">
        <v>132</v>
      </c>
      <c r="C144">
        <f t="shared" si="2"/>
        <v>2.4174839793533348E-9</v>
      </c>
    </row>
    <row r="145" spans="2:3">
      <c r="B145">
        <v>133</v>
      </c>
      <c r="C145">
        <f t="shared" si="2"/>
        <v>1.3190997438361829E-9</v>
      </c>
    </row>
    <row r="146" spans="2:3">
      <c r="B146">
        <v>134</v>
      </c>
      <c r="C146">
        <f t="shared" si="2"/>
        <v>7.1298888073020693E-10</v>
      </c>
    </row>
    <row r="147" spans="2:3">
      <c r="B147">
        <v>135</v>
      </c>
      <c r="C147">
        <f t="shared" si="2"/>
        <v>3.8176970756559667E-10</v>
      </c>
    </row>
    <row r="148" spans="2:3">
      <c r="B148">
        <v>136</v>
      </c>
      <c r="C148">
        <f t="shared" si="2"/>
        <v>2.0251439319393777E-10</v>
      </c>
    </row>
    <row r="149" spans="2:3">
      <c r="B149">
        <v>137</v>
      </c>
      <c r="C149">
        <f t="shared" si="2"/>
        <v>1.0643092197053606E-10</v>
      </c>
    </row>
    <row r="150" spans="2:3">
      <c r="B150">
        <v>138</v>
      </c>
      <c r="C150">
        <f t="shared" si="2"/>
        <v>5.5418999742421436E-11</v>
      </c>
    </row>
    <row r="151" spans="2:3">
      <c r="B151">
        <v>139</v>
      </c>
      <c r="C151">
        <f t="shared" si="2"/>
        <v>2.8592330802359025E-11</v>
      </c>
    </row>
    <row r="152" spans="2:3">
      <c r="B152">
        <v>140</v>
      </c>
      <c r="C152">
        <f t="shared" si="2"/>
        <v>1.4617099726512227E-11</v>
      </c>
    </row>
    <row r="153" spans="2:3">
      <c r="B153">
        <v>141</v>
      </c>
      <c r="C153">
        <f t="shared" si="2"/>
        <v>7.4048124247782429E-12</v>
      </c>
    </row>
    <row r="154" spans="2:3">
      <c r="B154">
        <v>142</v>
      </c>
      <c r="C154">
        <f t="shared" si="2"/>
        <v>3.7173052313524794E-12</v>
      </c>
    </row>
    <row r="155" spans="2:3">
      <c r="B155">
        <v>143</v>
      </c>
      <c r="C155">
        <f t="shared" si="2"/>
        <v>1.8493686365769386E-12</v>
      </c>
    </row>
    <row r="156" spans="2:3">
      <c r="B156">
        <v>144</v>
      </c>
      <c r="C156">
        <f t="shared" si="2"/>
        <v>9.1184148053447032E-13</v>
      </c>
    </row>
    <row r="157" spans="2:3">
      <c r="B157">
        <v>145</v>
      </c>
      <c r="C157">
        <f t="shared" si="2"/>
        <v>4.4558953137448352E-13</v>
      </c>
    </row>
    <row r="158" spans="2:3">
      <c r="B158">
        <v>146</v>
      </c>
      <c r="C158">
        <f t="shared" si="2"/>
        <v>2.1581880433499769E-13</v>
      </c>
    </row>
    <row r="159" spans="2:3">
      <c r="B159">
        <v>147</v>
      </c>
      <c r="C159">
        <f t="shared" si="2"/>
        <v>1.0360980499658773E-13</v>
      </c>
    </row>
    <row r="160" spans="2:3">
      <c r="B160">
        <v>148</v>
      </c>
      <c r="C160">
        <f t="shared" si="2"/>
        <v>4.9304665891232888E-14</v>
      </c>
    </row>
    <row r="161" spans="2:3">
      <c r="B161">
        <v>149</v>
      </c>
      <c r="C161">
        <f t="shared" si="2"/>
        <v>2.3257809797206918E-14</v>
      </c>
    </row>
    <row r="162" spans="2:3">
      <c r="B162">
        <v>150</v>
      </c>
      <c r="C162">
        <f t="shared" si="2"/>
        <v>1.0875794867074998E-14</v>
      </c>
    </row>
    <row r="163" spans="2:3">
      <c r="B163">
        <v>151</v>
      </c>
      <c r="C163">
        <f t="shared" si="2"/>
        <v>5.0417592099022888E-15</v>
      </c>
    </row>
    <row r="164" spans="2:3">
      <c r="B164">
        <v>152</v>
      </c>
      <c r="C164">
        <f t="shared" si="2"/>
        <v>2.3171242985359066E-15</v>
      </c>
    </row>
    <row r="165" spans="2:3">
      <c r="B165">
        <v>153</v>
      </c>
      <c r="C165">
        <f t="shared" si="2"/>
        <v>1.0557951985859144E-15</v>
      </c>
    </row>
    <row r="166" spans="2:3">
      <c r="B166">
        <v>154</v>
      </c>
      <c r="C166">
        <f t="shared" si="2"/>
        <v>4.7696870288622312E-16</v>
      </c>
    </row>
    <row r="167" spans="2:3">
      <c r="B167">
        <v>155</v>
      </c>
      <c r="C167">
        <f t="shared" si="2"/>
        <v>2.1364681069373442E-16</v>
      </c>
    </row>
    <row r="168" spans="2:3">
      <c r="B168">
        <v>156</v>
      </c>
      <c r="C168">
        <f t="shared" si="2"/>
        <v>9.4888922331924158E-17</v>
      </c>
    </row>
    <row r="169" spans="2:3">
      <c r="B169">
        <v>157</v>
      </c>
      <c r="C169">
        <f t="shared" si="2"/>
        <v>4.1789115931439597E-17</v>
      </c>
    </row>
    <row r="170" spans="2:3">
      <c r="B170">
        <v>158</v>
      </c>
      <c r="C170">
        <f t="shared" si="2"/>
        <v>1.8249677210565098E-17</v>
      </c>
    </row>
    <row r="171" spans="2:3">
      <c r="B171">
        <v>159</v>
      </c>
      <c r="C171">
        <f t="shared" si="2"/>
        <v>7.9032744074504221E-18</v>
      </c>
    </row>
    <row r="172" spans="2:3">
      <c r="B172">
        <v>160</v>
      </c>
      <c r="C172">
        <f t="shared" si="2"/>
        <v>3.3941740981996573E-18</v>
      </c>
    </row>
    <row r="173" spans="2:3">
      <c r="B173">
        <v>161</v>
      </c>
      <c r="C173">
        <f t="shared" si="2"/>
        <v>1.4456109735011814E-18</v>
      </c>
    </row>
    <row r="174" spans="2:3">
      <c r="B174">
        <v>162</v>
      </c>
      <c r="C174">
        <f t="shared" si="2"/>
        <v>6.1062403554416667E-19</v>
      </c>
    </row>
    <row r="175" spans="2:3">
      <c r="B175">
        <v>163</v>
      </c>
      <c r="C175">
        <f t="shared" si="2"/>
        <v>2.5580919280465126E-19</v>
      </c>
    </row>
    <row r="176" spans="2:3">
      <c r="B176">
        <v>164</v>
      </c>
      <c r="C176">
        <f t="shared" si="2"/>
        <v>1.0629005659217724E-19</v>
      </c>
    </row>
    <row r="177" spans="2:3">
      <c r="B177">
        <v>165</v>
      </c>
      <c r="C177">
        <f t="shared" si="2"/>
        <v>4.3804386959200438E-20</v>
      </c>
    </row>
    <row r="178" spans="2:3">
      <c r="B178">
        <v>166</v>
      </c>
      <c r="C178">
        <f t="shared" si="2"/>
        <v>1.7906268335301224E-20</v>
      </c>
    </row>
    <row r="179" spans="2:3">
      <c r="B179">
        <v>167</v>
      </c>
      <c r="C179">
        <f t="shared" si="2"/>
        <v>7.2605399409177212E-21</v>
      </c>
    </row>
    <row r="180" spans="2:3">
      <c r="B180">
        <v>168</v>
      </c>
      <c r="C180">
        <f t="shared" si="2"/>
        <v>2.9202681905221731E-21</v>
      </c>
    </row>
    <row r="181" spans="2:3">
      <c r="B181">
        <v>169</v>
      </c>
      <c r="C181">
        <f t="shared" si="2"/>
        <v>1.1651450430485995E-21</v>
      </c>
    </row>
    <row r="182" spans="2:3">
      <c r="B182">
        <v>170</v>
      </c>
      <c r="C182">
        <f t="shared" si="2"/>
        <v>4.6116244981166908E-22</v>
      </c>
    </row>
    <row r="183" spans="2:3">
      <c r="B183">
        <v>171</v>
      </c>
      <c r="C183">
        <f t="shared" si="2"/>
        <v>1.810746461248792E-22</v>
      </c>
    </row>
    <row r="184" spans="2:3">
      <c r="B184">
        <v>172</v>
      </c>
      <c r="C184">
        <f t="shared" si="2"/>
        <v>7.0534891223064876E-23</v>
      </c>
    </row>
    <row r="185" spans="2:3">
      <c r="B185">
        <v>173</v>
      </c>
      <c r="C185">
        <f t="shared" si="2"/>
        <v>2.7258735831868989E-23</v>
      </c>
    </row>
    <row r="186" spans="2:3">
      <c r="B186">
        <v>174</v>
      </c>
      <c r="C186">
        <f t="shared" si="2"/>
        <v>1.0451420060330889E-23</v>
      </c>
    </row>
    <row r="187" spans="2:3">
      <c r="B187">
        <v>175</v>
      </c>
      <c r="C187">
        <f t="shared" si="2"/>
        <v>3.9758055086646219E-24</v>
      </c>
    </row>
    <row r="188" spans="2:3">
      <c r="B188">
        <v>176</v>
      </c>
      <c r="C188">
        <f t="shared" si="2"/>
        <v>1.5006084103320132E-24</v>
      </c>
    </row>
    <row r="189" spans="2:3">
      <c r="B189">
        <v>177</v>
      </c>
      <c r="C189">
        <f t="shared" si="2"/>
        <v>5.6197118837293448E-25</v>
      </c>
    </row>
    <row r="190" spans="2:3">
      <c r="B190">
        <v>178</v>
      </c>
      <c r="C190">
        <f t="shared" si="2"/>
        <v>2.088223597244479E-25</v>
      </c>
    </row>
    <row r="191" spans="2:3">
      <c r="B191">
        <v>179</v>
      </c>
      <c r="C191">
        <f t="shared" si="2"/>
        <v>7.6995953864882686E-26</v>
      </c>
    </row>
    <row r="192" spans="2:3">
      <c r="B192">
        <v>180</v>
      </c>
      <c r="C192">
        <f t="shared" si="2"/>
        <v>2.8170741850564798E-26</v>
      </c>
    </row>
    <row r="193" spans="2:3">
      <c r="B193">
        <v>181</v>
      </c>
      <c r="C193">
        <f t="shared" si="2"/>
        <v>1.0227735794206411E-26</v>
      </c>
    </row>
    <row r="194" spans="2:3">
      <c r="B194">
        <v>182</v>
      </c>
      <c r="C194">
        <f t="shared" si="2"/>
        <v>3.6848749839408978E-27</v>
      </c>
    </row>
    <row r="195" spans="2:3">
      <c r="B195">
        <v>183</v>
      </c>
      <c r="C195">
        <f t="shared" si="2"/>
        <v>1.3174650606127247E-27</v>
      </c>
    </row>
    <row r="196" spans="2:3">
      <c r="B196">
        <v>184</v>
      </c>
      <c r="C196">
        <f t="shared" si="2"/>
        <v>4.6745460613357427E-28</v>
      </c>
    </row>
    <row r="197" spans="2:3">
      <c r="B197">
        <v>185</v>
      </c>
      <c r="C197">
        <f t="shared" si="2"/>
        <v>1.6460177636826527E-28</v>
      </c>
    </row>
    <row r="198" spans="2:3">
      <c r="B198">
        <v>186</v>
      </c>
      <c r="C198">
        <f t="shared" si="2"/>
        <v>5.7522126150199801E-29</v>
      </c>
    </row>
    <row r="199" spans="2:3">
      <c r="B199">
        <v>187</v>
      </c>
      <c r="C199">
        <f t="shared" si="2"/>
        <v>1.9950378359198665E-29</v>
      </c>
    </row>
    <row r="200" spans="2:3">
      <c r="B200">
        <v>188</v>
      </c>
      <c r="C200">
        <f t="shared" si="2"/>
        <v>6.8674174747089399E-30</v>
      </c>
    </row>
    <row r="201" spans="2:3">
      <c r="B201">
        <v>189</v>
      </c>
      <c r="C201">
        <f t="shared" si="2"/>
        <v>2.3462378673986997E-30</v>
      </c>
    </row>
    <row r="202" spans="2:3">
      <c r="B202">
        <v>190</v>
      </c>
      <c r="C202">
        <f t="shared" si="2"/>
        <v>7.956039685690217E-31</v>
      </c>
    </row>
    <row r="203" spans="2:3">
      <c r="B203">
        <v>191</v>
      </c>
      <c r="C203">
        <f t="shared" si="2"/>
        <v>2.6777994454454558E-31</v>
      </c>
    </row>
    <row r="204" spans="2:3">
      <c r="B204">
        <v>192</v>
      </c>
      <c r="C204">
        <f t="shared" si="2"/>
        <v>8.9459222545017908E-32</v>
      </c>
    </row>
    <row r="205" spans="2:3">
      <c r="B205">
        <v>193</v>
      </c>
      <c r="C205">
        <f t="shared" ref="C205:C268" si="3">_xlfn.BINOM.DIST(B205,640,1/8,0)</f>
        <v>2.9665234419072585E-32</v>
      </c>
    </row>
    <row r="206" spans="2:3">
      <c r="B206">
        <v>194</v>
      </c>
      <c r="C206">
        <f t="shared" si="3"/>
        <v>9.7646242896361007E-33</v>
      </c>
    </row>
    <row r="207" spans="2:3">
      <c r="B207">
        <v>195</v>
      </c>
      <c r="C207">
        <f t="shared" si="3"/>
        <v>3.1904926250385224E-33</v>
      </c>
    </row>
    <row r="208" spans="2:3">
      <c r="B208">
        <v>196</v>
      </c>
      <c r="C208">
        <f t="shared" si="3"/>
        <v>1.0348172143893072E-33</v>
      </c>
    </row>
    <row r="209" spans="2:3">
      <c r="B209">
        <v>197</v>
      </c>
      <c r="C209">
        <f t="shared" si="3"/>
        <v>3.3318262740309885E-34</v>
      </c>
    </row>
    <row r="210" spans="2:3">
      <c r="B210">
        <v>198</v>
      </c>
      <c r="C210">
        <f t="shared" si="3"/>
        <v>1.0649343718583304E-34</v>
      </c>
    </row>
    <row r="211" spans="2:3">
      <c r="B211">
        <v>199</v>
      </c>
      <c r="C211">
        <f t="shared" si="3"/>
        <v>3.3790451712950708E-35</v>
      </c>
    </row>
    <row r="212" spans="2:3">
      <c r="B212">
        <v>200</v>
      </c>
      <c r="C212">
        <f t="shared" si="3"/>
        <v>1.0643992289579213E-35</v>
      </c>
    </row>
    <row r="213" spans="2:3">
      <c r="B213">
        <v>201</v>
      </c>
      <c r="C213">
        <f t="shared" si="3"/>
        <v>3.3286116612756275E-36</v>
      </c>
    </row>
    <row r="214" spans="2:3">
      <c r="B214">
        <v>202</v>
      </c>
      <c r="C214">
        <f t="shared" si="3"/>
        <v>1.0334232809759749E-36</v>
      </c>
    </row>
    <row r="215" spans="2:3">
      <c r="B215">
        <v>203</v>
      </c>
      <c r="C215">
        <f t="shared" si="3"/>
        <v>3.1853581778147281E-37</v>
      </c>
    </row>
    <row r="216" spans="2:3">
      <c r="B216">
        <v>204</v>
      </c>
      <c r="C216">
        <f t="shared" si="3"/>
        <v>9.7479098298670457E-38</v>
      </c>
    </row>
    <row r="217" spans="2:3">
      <c r="B217">
        <v>205</v>
      </c>
      <c r="C217">
        <f t="shared" si="3"/>
        <v>2.9617342758341585E-38</v>
      </c>
    </row>
    <row r="218" spans="2:3">
      <c r="B218">
        <v>206</v>
      </c>
      <c r="C218">
        <f t="shared" si="3"/>
        <v>8.9344966018574625E-39</v>
      </c>
    </row>
    <row r="219" spans="2:3">
      <c r="B219">
        <v>207</v>
      </c>
      <c r="C219">
        <f t="shared" si="3"/>
        <v>2.6760327986240662E-39</v>
      </c>
    </row>
    <row r="220" spans="2:3">
      <c r="B220">
        <v>208</v>
      </c>
      <c r="C220">
        <f t="shared" si="3"/>
        <v>7.958256880523389E-40</v>
      </c>
    </row>
    <row r="221" spans="2:3">
      <c r="B221">
        <v>209</v>
      </c>
      <c r="C221">
        <f t="shared" si="3"/>
        <v>2.3499432483843462E-40</v>
      </c>
    </row>
    <row r="222" spans="2:3">
      <c r="B222">
        <v>210</v>
      </c>
      <c r="C222">
        <f t="shared" si="3"/>
        <v>6.8899696602285853E-41</v>
      </c>
    </row>
    <row r="223" spans="2:3">
      <c r="B223">
        <v>211</v>
      </c>
      <c r="C223">
        <f t="shared" si="3"/>
        <v>2.0058814853746095E-41</v>
      </c>
    </row>
    <row r="224" spans="2:3">
      <c r="B224">
        <v>212</v>
      </c>
      <c r="C224">
        <f t="shared" si="3"/>
        <v>5.7986735662109253E-42</v>
      </c>
    </row>
    <row r="225" spans="2:3">
      <c r="B225">
        <v>213</v>
      </c>
      <c r="C225">
        <f t="shared" si="3"/>
        <v>1.6645421102202052E-42</v>
      </c>
    </row>
    <row r="226" spans="2:3">
      <c r="B226">
        <v>214</v>
      </c>
      <c r="C226">
        <f t="shared" si="3"/>
        <v>4.7447228375436537E-43</v>
      </c>
    </row>
    <row r="227" spans="2:3">
      <c r="B227">
        <v>215</v>
      </c>
      <c r="C227">
        <f t="shared" si="3"/>
        <v>1.3430245374043608E-43</v>
      </c>
    </row>
    <row r="228" spans="2:3">
      <c r="B228">
        <v>216</v>
      </c>
      <c r="C228">
        <f t="shared" si="3"/>
        <v>3.7750359020955847E-44</v>
      </c>
    </row>
    <row r="229" spans="2:3">
      <c r="B229">
        <v>217</v>
      </c>
      <c r="C229">
        <f t="shared" si="3"/>
        <v>1.0537295737251521E-44</v>
      </c>
    </row>
    <row r="230" spans="2:3">
      <c r="B230">
        <v>218</v>
      </c>
      <c r="C230">
        <f t="shared" si="3"/>
        <v>2.9208886611122645E-45</v>
      </c>
    </row>
    <row r="231" spans="2:3">
      <c r="B231">
        <v>219</v>
      </c>
      <c r="C231">
        <f t="shared" si="3"/>
        <v>8.0405415198267628E-46</v>
      </c>
    </row>
    <row r="232" spans="2:3">
      <c r="B232">
        <v>220</v>
      </c>
      <c r="C232">
        <f t="shared" si="3"/>
        <v>2.1980960908097164E-46</v>
      </c>
    </row>
    <row r="233" spans="2:3">
      <c r="B233">
        <v>221</v>
      </c>
      <c r="C233">
        <f t="shared" si="3"/>
        <v>5.9676816945059434E-47</v>
      </c>
    </row>
    <row r="234" spans="2:3">
      <c r="B234">
        <v>222</v>
      </c>
      <c r="C234">
        <f t="shared" si="3"/>
        <v>1.6090467374504403E-47</v>
      </c>
    </row>
    <row r="235" spans="2:3">
      <c r="B235">
        <v>223</v>
      </c>
      <c r="C235">
        <f t="shared" si="3"/>
        <v>4.3086581438454819E-48</v>
      </c>
    </row>
    <row r="236" spans="2:3">
      <c r="B236">
        <v>224</v>
      </c>
      <c r="C236">
        <f t="shared" si="3"/>
        <v>1.1458612538161119E-48</v>
      </c>
    </row>
    <row r="237" spans="2:3">
      <c r="B237">
        <v>225</v>
      </c>
      <c r="C237">
        <f t="shared" si="3"/>
        <v>3.0265287719840701E-49</v>
      </c>
    </row>
    <row r="238" spans="2:3">
      <c r="B238">
        <v>226</v>
      </c>
      <c r="C238">
        <f t="shared" si="3"/>
        <v>7.9393769935104294E-50</v>
      </c>
    </row>
    <row r="239" spans="2:3">
      <c r="B239">
        <v>227</v>
      </c>
      <c r="C239">
        <f t="shared" si="3"/>
        <v>2.0685349750241491E-50</v>
      </c>
    </row>
    <row r="240" spans="2:3">
      <c r="B240">
        <v>228</v>
      </c>
      <c r="C240">
        <f t="shared" si="3"/>
        <v>5.3527878739658206E-51</v>
      </c>
    </row>
    <row r="241" spans="2:3">
      <c r="B241">
        <v>229</v>
      </c>
      <c r="C241">
        <f t="shared" si="3"/>
        <v>1.3757633213187633E-51</v>
      </c>
    </row>
    <row r="242" spans="2:3">
      <c r="B242">
        <v>230</v>
      </c>
      <c r="C242">
        <f t="shared" si="3"/>
        <v>3.5120417705716E-52</v>
      </c>
    </row>
    <row r="243" spans="2:3">
      <c r="B243">
        <v>231</v>
      </c>
      <c r="C243">
        <f t="shared" si="3"/>
        <v>8.9049915023762778E-53</v>
      </c>
    </row>
    <row r="244" spans="2:3">
      <c r="B244">
        <v>232</v>
      </c>
      <c r="C244">
        <f t="shared" si="3"/>
        <v>2.2426979830494052E-53</v>
      </c>
    </row>
    <row r="245" spans="2:3">
      <c r="B245">
        <v>233</v>
      </c>
      <c r="C245">
        <f t="shared" si="3"/>
        <v>5.6101825694918926E-54</v>
      </c>
    </row>
    <row r="246" spans="2:3">
      <c r="B246">
        <v>234</v>
      </c>
      <c r="C246">
        <f t="shared" si="3"/>
        <v>1.3939830926637253E-54</v>
      </c>
    </row>
    <row r="247" spans="2:3">
      <c r="B247">
        <v>235</v>
      </c>
      <c r="C247">
        <f t="shared" si="3"/>
        <v>3.4404689095531308E-55</v>
      </c>
    </row>
    <row r="248" spans="2:3">
      <c r="B248">
        <v>236</v>
      </c>
      <c r="C248">
        <f t="shared" si="3"/>
        <v>8.4345636099818391E-56</v>
      </c>
    </row>
    <row r="249" spans="2:3">
      <c r="B249">
        <v>237</v>
      </c>
      <c r="C249">
        <f t="shared" si="3"/>
        <v>2.0539865572227837E-56</v>
      </c>
    </row>
    <row r="250" spans="2:3">
      <c r="B250">
        <v>238</v>
      </c>
      <c r="C250">
        <f t="shared" si="3"/>
        <v>4.9685269061268902E-57</v>
      </c>
    </row>
    <row r="251" spans="2:3">
      <c r="B251">
        <v>239</v>
      </c>
      <c r="C251">
        <f t="shared" si="3"/>
        <v>1.1938719762482224E-57</v>
      </c>
    </row>
    <row r="252" spans="2:3">
      <c r="B252">
        <v>240</v>
      </c>
      <c r="C252">
        <f t="shared" si="3"/>
        <v>2.8496587052113281E-58</v>
      </c>
    </row>
    <row r="253" spans="2:3">
      <c r="B253">
        <v>241</v>
      </c>
      <c r="C253">
        <f t="shared" si="3"/>
        <v>6.75674856007462E-59</v>
      </c>
    </row>
    <row r="254" spans="2:3">
      <c r="B254">
        <v>242</v>
      </c>
      <c r="C254">
        <f t="shared" si="3"/>
        <v>1.5914655699347959E-59</v>
      </c>
    </row>
    <row r="255" spans="2:3">
      <c r="B255">
        <v>243</v>
      </c>
      <c r="C255">
        <f t="shared" si="3"/>
        <v>3.723711327654735E-60</v>
      </c>
    </row>
    <row r="256" spans="2:3">
      <c r="B256">
        <v>244</v>
      </c>
      <c r="C256">
        <f t="shared" si="3"/>
        <v>8.6552306620545353E-61</v>
      </c>
    </row>
    <row r="257" spans="2:3">
      <c r="B257">
        <v>245</v>
      </c>
      <c r="C257">
        <f t="shared" si="3"/>
        <v>1.9985255639496805E-61</v>
      </c>
    </row>
    <row r="258" spans="2:3">
      <c r="B258">
        <v>246</v>
      </c>
      <c r="C258">
        <f t="shared" si="3"/>
        <v>4.5843066072012847E-62</v>
      </c>
    </row>
    <row r="259" spans="2:3">
      <c r="B259">
        <v>247</v>
      </c>
      <c r="C259">
        <f t="shared" si="3"/>
        <v>1.0446598052269485E-62</v>
      </c>
    </row>
    <row r="260" spans="2:3">
      <c r="B260">
        <v>248</v>
      </c>
      <c r="C260">
        <f t="shared" si="3"/>
        <v>2.3649268632153248E-63</v>
      </c>
    </row>
    <row r="261" spans="2:3">
      <c r="B261">
        <v>249</v>
      </c>
      <c r="C261">
        <f t="shared" si="3"/>
        <v>5.3187110176731617E-64</v>
      </c>
    </row>
    <row r="262" spans="2:3">
      <c r="B262">
        <v>250</v>
      </c>
      <c r="C262">
        <f t="shared" si="3"/>
        <v>1.1883520045201061E-64</v>
      </c>
    </row>
    <row r="263" spans="2:3">
      <c r="B263">
        <v>251</v>
      </c>
      <c r="C263">
        <f t="shared" si="3"/>
        <v>2.6377762194811687E-65</v>
      </c>
    </row>
    <row r="264" spans="2:3">
      <c r="B264">
        <v>252</v>
      </c>
      <c r="C264">
        <f t="shared" si="3"/>
        <v>5.8168647923932465E-66</v>
      </c>
    </row>
    <row r="265" spans="2:3">
      <c r="B265">
        <v>253</v>
      </c>
      <c r="C265">
        <f t="shared" si="3"/>
        <v>1.2743893503379704E-66</v>
      </c>
    </row>
    <row r="266" spans="2:3">
      <c r="B266">
        <v>254</v>
      </c>
      <c r="C266">
        <f t="shared" si="3"/>
        <v>2.7738395870687781E-67</v>
      </c>
    </row>
    <row r="267" spans="2:3">
      <c r="B267">
        <v>255</v>
      </c>
      <c r="C267">
        <f t="shared" si="3"/>
        <v>5.998330983801263E-68</v>
      </c>
    </row>
    <row r="268" spans="2:3">
      <c r="B268">
        <v>256</v>
      </c>
      <c r="C268">
        <f t="shared" si="3"/>
        <v>1.2887039223010407E-68</v>
      </c>
    </row>
    <row r="269" spans="2:3">
      <c r="B269">
        <v>257</v>
      </c>
      <c r="C269">
        <f t="shared" ref="C269:C332" si="4">_xlfn.BINOM.DIST(B269,640,1/8,0)</f>
        <v>2.7507632360400229E-69</v>
      </c>
    </row>
    <row r="270" spans="2:3">
      <c r="B270">
        <v>258</v>
      </c>
      <c r="C270">
        <f t="shared" si="4"/>
        <v>5.83356766004031E-70</v>
      </c>
    </row>
    <row r="271" spans="2:3">
      <c r="B271">
        <v>259</v>
      </c>
      <c r="C271">
        <f t="shared" si="4"/>
        <v>1.2291356018397717E-70</v>
      </c>
    </row>
    <row r="272" spans="2:3">
      <c r="B272">
        <v>260</v>
      </c>
      <c r="C272">
        <f t="shared" si="4"/>
        <v>2.5730805730820656E-71</v>
      </c>
    </row>
    <row r="273" spans="2:3">
      <c r="B273">
        <v>261</v>
      </c>
      <c r="C273">
        <f t="shared" si="4"/>
        <v>5.3517822538106094E-72</v>
      </c>
    </row>
    <row r="274" spans="2:3">
      <c r="B274">
        <v>262</v>
      </c>
      <c r="C274">
        <f t="shared" si="4"/>
        <v>1.1059571833120475E-72</v>
      </c>
    </row>
    <row r="275" spans="2:3">
      <c r="B275">
        <v>263</v>
      </c>
      <c r="C275">
        <f t="shared" si="4"/>
        <v>2.2707866121235887E-73</v>
      </c>
    </row>
    <row r="276" spans="2:3">
      <c r="B276">
        <v>264</v>
      </c>
      <c r="C276">
        <f t="shared" si="4"/>
        <v>4.6325029911828665E-74</v>
      </c>
    </row>
    <row r="277" spans="2:3">
      <c r="B277">
        <v>265</v>
      </c>
      <c r="C277">
        <f t="shared" si="4"/>
        <v>9.3898712921013304E-75</v>
      </c>
    </row>
    <row r="278" spans="2:3">
      <c r="B278">
        <v>266</v>
      </c>
      <c r="C278">
        <f t="shared" si="4"/>
        <v>1.8910857865401556E-75</v>
      </c>
    </row>
    <row r="279" spans="2:3">
      <c r="B279">
        <v>267</v>
      </c>
      <c r="C279">
        <f t="shared" si="4"/>
        <v>3.7841952068808709E-76</v>
      </c>
    </row>
    <row r="280" spans="2:3">
      <c r="B280">
        <v>268</v>
      </c>
      <c r="C280">
        <f t="shared" si="4"/>
        <v>7.5240128580308732E-77</v>
      </c>
    </row>
    <row r="281" spans="2:3">
      <c r="B281">
        <v>269</v>
      </c>
      <c r="C281">
        <f t="shared" si="4"/>
        <v>1.4864220834771488E-77</v>
      </c>
    </row>
    <row r="282" spans="2:3">
      <c r="B282">
        <v>270</v>
      </c>
      <c r="C282">
        <f t="shared" si="4"/>
        <v>2.9177914971958439E-78</v>
      </c>
    </row>
    <row r="283" spans="2:3">
      <c r="B283">
        <v>271</v>
      </c>
      <c r="C283">
        <f t="shared" si="4"/>
        <v>5.6910008116103565E-79</v>
      </c>
    </row>
    <row r="284" spans="2:3">
      <c r="B284">
        <v>272</v>
      </c>
      <c r="C284">
        <f t="shared" si="4"/>
        <v>1.1029303043509613E-79</v>
      </c>
    </row>
    <row r="285" spans="2:3">
      <c r="B285">
        <v>273</v>
      </c>
      <c r="C285">
        <f t="shared" si="4"/>
        <v>2.1239055573058496E-80</v>
      </c>
    </row>
    <row r="286" spans="2:3">
      <c r="B286">
        <v>274</v>
      </c>
      <c r="C286">
        <f t="shared" si="4"/>
        <v>4.0639902999544346E-81</v>
      </c>
    </row>
    <row r="287" spans="2:3">
      <c r="B287">
        <v>275</v>
      </c>
      <c r="C287">
        <f t="shared" si="4"/>
        <v>7.7268594793936845E-82</v>
      </c>
    </row>
    <row r="288" spans="2:3">
      <c r="B288">
        <v>276</v>
      </c>
      <c r="C288">
        <f t="shared" si="4"/>
        <v>1.4597845289743898E-82</v>
      </c>
    </row>
    <row r="289" spans="2:3">
      <c r="B289">
        <v>277</v>
      </c>
      <c r="C289">
        <f t="shared" si="4"/>
        <v>2.7403897294827311E-83</v>
      </c>
    </row>
    <row r="290" spans="2:3">
      <c r="B290">
        <v>278</v>
      </c>
      <c r="C290">
        <f t="shared" si="4"/>
        <v>5.1118266793537423E-84</v>
      </c>
    </row>
    <row r="291" spans="2:3">
      <c r="B291">
        <v>279</v>
      </c>
      <c r="C291">
        <f t="shared" si="4"/>
        <v>9.4750704450899964E-85</v>
      </c>
    </row>
    <row r="292" spans="2:3">
      <c r="B292">
        <v>280</v>
      </c>
      <c r="C292">
        <f t="shared" si="4"/>
        <v>1.7451532809578538E-85</v>
      </c>
    </row>
    <row r="293" spans="2:3">
      <c r="B293">
        <v>281</v>
      </c>
      <c r="C293">
        <f t="shared" si="4"/>
        <v>3.1939765182756091E-86</v>
      </c>
    </row>
    <row r="294" spans="2:3">
      <c r="B294">
        <v>282</v>
      </c>
      <c r="C294">
        <f t="shared" si="4"/>
        <v>5.8087009628218842E-87</v>
      </c>
    </row>
    <row r="295" spans="2:3">
      <c r="B295">
        <v>283</v>
      </c>
      <c r="C295">
        <f t="shared" si="4"/>
        <v>1.0497299064564658E-87</v>
      </c>
    </row>
    <row r="296" spans="2:3">
      <c r="B296">
        <v>284</v>
      </c>
      <c r="C296">
        <f t="shared" si="4"/>
        <v>1.8850783531436325E-88</v>
      </c>
    </row>
    <row r="297" spans="2:3">
      <c r="B297">
        <v>285</v>
      </c>
      <c r="C297">
        <f t="shared" si="4"/>
        <v>3.3638490913239968E-89</v>
      </c>
    </row>
    <row r="298" spans="2:3">
      <c r="B298">
        <v>286</v>
      </c>
      <c r="C298">
        <f t="shared" si="4"/>
        <v>5.9648672698301354E-90</v>
      </c>
    </row>
    <row r="299" spans="2:3">
      <c r="B299">
        <v>287</v>
      </c>
      <c r="C299">
        <f t="shared" si="4"/>
        <v>1.0510517737779251E-90</v>
      </c>
    </row>
    <row r="300" spans="2:3">
      <c r="B300">
        <v>288</v>
      </c>
      <c r="C300">
        <f t="shared" si="4"/>
        <v>1.840383314204399E-91</v>
      </c>
    </row>
    <row r="301" spans="2:3">
      <c r="B301">
        <v>289</v>
      </c>
      <c r="C301">
        <f t="shared" si="4"/>
        <v>3.2022487721205692E-92</v>
      </c>
    </row>
    <row r="302" spans="2:3">
      <c r="B302">
        <v>290</v>
      </c>
      <c r="C302">
        <f t="shared" si="4"/>
        <v>5.5368931971143311E-93</v>
      </c>
    </row>
    <row r="303" spans="2:3">
      <c r="B303">
        <v>291</v>
      </c>
      <c r="C303">
        <f t="shared" si="4"/>
        <v>9.5135621943544601E-94</v>
      </c>
    </row>
    <row r="304" spans="2:3">
      <c r="B304">
        <v>292</v>
      </c>
      <c r="C304">
        <f t="shared" si="4"/>
        <v>1.6243802376857854E-94</v>
      </c>
    </row>
    <row r="305" spans="2:3">
      <c r="B305">
        <v>293</v>
      </c>
      <c r="C305">
        <f t="shared" si="4"/>
        <v>2.7561400424897182E-95</v>
      </c>
    </row>
    <row r="306" spans="2:3">
      <c r="B306">
        <v>294</v>
      </c>
      <c r="C306">
        <f t="shared" si="4"/>
        <v>4.6471360288820208E-96</v>
      </c>
    </row>
    <row r="307" spans="2:3">
      <c r="B307">
        <v>295</v>
      </c>
      <c r="C307">
        <f t="shared" si="4"/>
        <v>7.7864845810810509E-97</v>
      </c>
    </row>
    <row r="308" spans="2:3">
      <c r="B308">
        <v>296</v>
      </c>
      <c r="C308">
        <f t="shared" si="4"/>
        <v>1.2964947782205424E-97</v>
      </c>
    </row>
    <row r="309" spans="2:3">
      <c r="B309">
        <v>297</v>
      </c>
      <c r="C309">
        <f t="shared" si="4"/>
        <v>2.1452342650692081E-98</v>
      </c>
    </row>
    <row r="310" spans="2:3">
      <c r="B310">
        <v>298</v>
      </c>
      <c r="C310">
        <f t="shared" si="4"/>
        <v>3.5273986237711804E-99</v>
      </c>
    </row>
    <row r="311" spans="2:3">
      <c r="B311">
        <v>299</v>
      </c>
      <c r="C311">
        <f t="shared" si="4"/>
        <v>5.7638333938360535E-100</v>
      </c>
    </row>
    <row r="312" spans="2:3">
      <c r="B312">
        <v>300</v>
      </c>
      <c r="C312">
        <f t="shared" si="4"/>
        <v>9.3593675585618733E-101</v>
      </c>
    </row>
    <row r="313" spans="2:3">
      <c r="B313">
        <v>301</v>
      </c>
      <c r="C313">
        <f t="shared" si="4"/>
        <v>1.5102918699151051E-101</v>
      </c>
    </row>
    <row r="314" spans="2:3">
      <c r="B314">
        <v>302</v>
      </c>
      <c r="C314">
        <f t="shared" si="4"/>
        <v>2.4218966125885349E-102</v>
      </c>
    </row>
    <row r="315" spans="2:3">
      <c r="B315">
        <v>303</v>
      </c>
      <c r="C315">
        <f t="shared" si="4"/>
        <v>3.8595052100654254E-103</v>
      </c>
    </row>
    <row r="316" spans="2:3">
      <c r="B316">
        <v>304</v>
      </c>
      <c r="C316">
        <f t="shared" si="4"/>
        <v>6.1120923674443291E-104</v>
      </c>
    </row>
    <row r="317" spans="2:3">
      <c r="B317">
        <v>305</v>
      </c>
      <c r="C317">
        <f t="shared" si="4"/>
        <v>9.6190306110596922E-105</v>
      </c>
    </row>
    <row r="318" spans="2:3">
      <c r="B318">
        <v>306</v>
      </c>
      <c r="C318">
        <f t="shared" si="4"/>
        <v>1.5043768696100787E-105</v>
      </c>
    </row>
    <row r="319" spans="2:3">
      <c r="B319">
        <v>307</v>
      </c>
      <c r="C319">
        <f t="shared" si="4"/>
        <v>2.3381194716137754E-106</v>
      </c>
    </row>
    <row r="320" spans="2:3">
      <c r="B320">
        <v>308</v>
      </c>
      <c r="C320">
        <f t="shared" si="4"/>
        <v>3.6112884232254337E-107</v>
      </c>
    </row>
    <row r="321" spans="2:3">
      <c r="B321">
        <v>309</v>
      </c>
      <c r="C321">
        <f t="shared" si="4"/>
        <v>5.5429854669940821E-108</v>
      </c>
    </row>
    <row r="322" spans="2:3">
      <c r="B322">
        <v>310</v>
      </c>
      <c r="C322">
        <f t="shared" si="4"/>
        <v>8.4549686155530609E-109</v>
      </c>
    </row>
    <row r="323" spans="2:3">
      <c r="B323">
        <v>311</v>
      </c>
      <c r="C323">
        <f t="shared" si="4"/>
        <v>1.2816443009336064E-109</v>
      </c>
    </row>
    <row r="324" spans="2:3">
      <c r="B324">
        <v>312</v>
      </c>
      <c r="C324">
        <f t="shared" si="4"/>
        <v>1.9306821199962677E-110</v>
      </c>
    </row>
    <row r="325" spans="2:3">
      <c r="B325">
        <v>313</v>
      </c>
      <c r="C325">
        <f t="shared" si="4"/>
        <v>2.8902954603318129E-111</v>
      </c>
    </row>
    <row r="326" spans="2:3">
      <c r="B326">
        <v>314</v>
      </c>
      <c r="C326">
        <f t="shared" si="4"/>
        <v>4.2999391061354095E-112</v>
      </c>
    </row>
    <row r="327" spans="2:3">
      <c r="B327">
        <v>315</v>
      </c>
      <c r="C327">
        <f t="shared" si="4"/>
        <v>6.3572795854879607E-113</v>
      </c>
    </row>
    <row r="328" spans="2:3">
      <c r="B328">
        <v>316</v>
      </c>
      <c r="C328">
        <f t="shared" si="4"/>
        <v>9.3404876369053538E-114</v>
      </c>
    </row>
    <row r="329" spans="2:3">
      <c r="B329">
        <v>317</v>
      </c>
      <c r="C329">
        <f t="shared" si="4"/>
        <v>1.3638206373851429E-114</v>
      </c>
    </row>
    <row r="330" spans="2:3">
      <c r="B330">
        <v>318</v>
      </c>
      <c r="C330">
        <f t="shared" si="4"/>
        <v>1.978949082998207E-115</v>
      </c>
    </row>
    <row r="331" spans="2:3">
      <c r="B331">
        <v>319</v>
      </c>
      <c r="C331">
        <f t="shared" si="4"/>
        <v>2.8536569848877948E-116</v>
      </c>
    </row>
    <row r="332" spans="2:3">
      <c r="B332">
        <v>320</v>
      </c>
      <c r="C332">
        <f t="shared" si="4"/>
        <v>4.0893923756649882E-117</v>
      </c>
    </row>
    <row r="333" spans="2:3">
      <c r="B333">
        <v>321</v>
      </c>
      <c r="C333">
        <f t="shared" ref="C333:C396" si="5">_xlfn.BINOM.DIST(B333,640,1/8,0)</f>
        <v>5.8237897650766954E-118</v>
      </c>
    </row>
    <row r="334" spans="2:3">
      <c r="B334">
        <v>322</v>
      </c>
      <c r="C334">
        <f t="shared" si="5"/>
        <v>8.2421869346023451E-119</v>
      </c>
    </row>
    <row r="335" spans="2:3">
      <c r="B335">
        <v>323</v>
      </c>
      <c r="C335">
        <f t="shared" si="5"/>
        <v>1.1592284145086011E-119</v>
      </c>
    </row>
    <row r="336" spans="2:3">
      <c r="B336">
        <v>324</v>
      </c>
      <c r="C336">
        <f t="shared" si="5"/>
        <v>1.6202619373862638E-120</v>
      </c>
    </row>
    <row r="337" spans="2:3">
      <c r="B337">
        <v>325</v>
      </c>
      <c r="C337">
        <f t="shared" si="5"/>
        <v>2.2505616361056576E-121</v>
      </c>
    </row>
    <row r="338" spans="2:3">
      <c r="B338">
        <v>326</v>
      </c>
      <c r="C338">
        <f t="shared" si="5"/>
        <v>3.1066034854221462E-122</v>
      </c>
    </row>
    <row r="339" spans="2:3">
      <c r="B339">
        <v>327</v>
      </c>
      <c r="C339">
        <f t="shared" si="5"/>
        <v>4.2615705304607876E-123</v>
      </c>
    </row>
    <row r="340" spans="2:3">
      <c r="B340">
        <v>328</v>
      </c>
      <c r="C340">
        <f t="shared" si="5"/>
        <v>5.8095451917869583E-124</v>
      </c>
    </row>
    <row r="341" spans="2:3">
      <c r="B341">
        <v>329</v>
      </c>
      <c r="C341">
        <f t="shared" si="5"/>
        <v>7.8705084665112077E-125</v>
      </c>
    </row>
    <row r="342" spans="2:3">
      <c r="B342">
        <v>330</v>
      </c>
      <c r="C342">
        <f t="shared" si="5"/>
        <v>1.059622568435058E-125</v>
      </c>
    </row>
    <row r="343" spans="2:3">
      <c r="B343">
        <v>331</v>
      </c>
      <c r="C343">
        <f t="shared" si="5"/>
        <v>1.4177082270818192E-126</v>
      </c>
    </row>
    <row r="344" spans="2:3">
      <c r="B344">
        <v>332</v>
      </c>
      <c r="C344">
        <f t="shared" si="5"/>
        <v>1.88499071500977E-127</v>
      </c>
    </row>
    <row r="345" spans="2:3">
      <c r="B345">
        <v>333</v>
      </c>
      <c r="C345">
        <f t="shared" si="5"/>
        <v>2.4906784222353181E-128</v>
      </c>
    </row>
    <row r="346" spans="2:3">
      <c r="B346">
        <v>334</v>
      </c>
      <c r="C346">
        <f t="shared" si="5"/>
        <v>3.2704802208138825E-129</v>
      </c>
    </row>
    <row r="347" spans="2:3">
      <c r="B347">
        <v>335</v>
      </c>
      <c r="C347">
        <f t="shared" si="5"/>
        <v>4.2676628894199612E-130</v>
      </c>
    </row>
    <row r="348" spans="2:3">
      <c r="B348">
        <v>336</v>
      </c>
      <c r="C348">
        <f t="shared" si="5"/>
        <v>5.5341716890862938E-131</v>
      </c>
    </row>
    <row r="349" spans="2:3">
      <c r="B349">
        <v>337</v>
      </c>
      <c r="C349">
        <f t="shared" si="5"/>
        <v>7.1317854747022397E-132</v>
      </c>
    </row>
    <row r="350" spans="2:3">
      <c r="B350">
        <v>338</v>
      </c>
      <c r="C350">
        <f t="shared" si="5"/>
        <v>9.1332671125734005E-133</v>
      </c>
    </row>
    <row r="351" spans="2:3">
      <c r="B351">
        <v>339</v>
      </c>
      <c r="C351">
        <f t="shared" si="5"/>
        <v>1.1623458356499029E-133</v>
      </c>
    </row>
    <row r="352" spans="2:3">
      <c r="B352">
        <v>340</v>
      </c>
      <c r="C352">
        <f t="shared" si="5"/>
        <v>1.470025615674851E-134</v>
      </c>
    </row>
    <row r="353" spans="2:3">
      <c r="B353">
        <v>341</v>
      </c>
      <c r="C353">
        <f t="shared" si="5"/>
        <v>1.847539525355707E-135</v>
      </c>
    </row>
    <row r="354" spans="2:3">
      <c r="B354">
        <v>342</v>
      </c>
      <c r="C354">
        <f t="shared" si="5"/>
        <v>2.307495062996556E-136</v>
      </c>
    </row>
    <row r="355" spans="2:3">
      <c r="B355">
        <v>343</v>
      </c>
      <c r="C355">
        <f t="shared" si="5"/>
        <v>2.8639463922239411E-137</v>
      </c>
    </row>
    <row r="356" spans="2:3">
      <c r="B356">
        <v>344</v>
      </c>
      <c r="C356">
        <f t="shared" si="5"/>
        <v>3.5323591299440453E-138</v>
      </c>
    </row>
    <row r="357" spans="2:3">
      <c r="B357">
        <v>345</v>
      </c>
      <c r="C357">
        <f t="shared" si="5"/>
        <v>4.329516780386947E-139</v>
      </c>
    </row>
    <row r="358" spans="2:3">
      <c r="B358">
        <v>346</v>
      </c>
      <c r="C358">
        <f t="shared" si="5"/>
        <v>5.2733585888280467E-140</v>
      </c>
    </row>
    <row r="359" spans="2:3">
      <c r="B359">
        <v>347</v>
      </c>
      <c r="C359">
        <f t="shared" si="5"/>
        <v>6.3827395023276803E-141</v>
      </c>
    </row>
    <row r="360" spans="2:3">
      <c r="B360">
        <v>348</v>
      </c>
      <c r="C360">
        <f t="shared" si="5"/>
        <v>7.6771045738182406E-142</v>
      </c>
    </row>
    <row r="361" spans="2:3">
      <c r="B361">
        <v>349</v>
      </c>
      <c r="C361">
        <f t="shared" si="5"/>
        <v>9.176072597440052E-143</v>
      </c>
    </row>
    <row r="362" spans="2:3">
      <c r="B362">
        <v>350</v>
      </c>
      <c r="C362">
        <f t="shared" si="5"/>
        <v>1.0898927044307147E-143</v>
      </c>
    </row>
    <row r="363" spans="2:3">
      <c r="B363">
        <v>351</v>
      </c>
      <c r="C363">
        <f t="shared" si="5"/>
        <v>1.2864016454411386E-144</v>
      </c>
    </row>
    <row r="364" spans="2:3">
      <c r="B364">
        <v>352</v>
      </c>
      <c r="C364">
        <f t="shared" si="5"/>
        <v>1.5088071247261414E-145</v>
      </c>
    </row>
    <row r="365" spans="2:3">
      <c r="B365">
        <v>353</v>
      </c>
      <c r="C365">
        <f t="shared" si="5"/>
        <v>1.7585449288593043E-146</v>
      </c>
    </row>
    <row r="366" spans="2:3">
      <c r="B366">
        <v>354</v>
      </c>
      <c r="C366">
        <f t="shared" si="5"/>
        <v>2.0367328272100234E-147</v>
      </c>
    </row>
    <row r="367" spans="2:3">
      <c r="B367">
        <v>355</v>
      </c>
      <c r="C367">
        <f t="shared" si="5"/>
        <v>2.3440868755817654E-148</v>
      </c>
    </row>
    <row r="368" spans="2:3">
      <c r="B368">
        <v>356</v>
      </c>
      <c r="C368">
        <f t="shared" si="5"/>
        <v>2.6808377188635111E-149</v>
      </c>
    </row>
    <row r="369" spans="2:3">
      <c r="B369">
        <v>357</v>
      </c>
      <c r="C369">
        <f t="shared" si="5"/>
        <v>3.0466503087523421E-150</v>
      </c>
    </row>
    <row r="370" spans="2:3">
      <c r="B370">
        <v>358</v>
      </c>
      <c r="C370">
        <f t="shared" si="5"/>
        <v>3.4405508275216926E-151</v>
      </c>
    </row>
    <row r="371" spans="2:3">
      <c r="B371">
        <v>359</v>
      </c>
      <c r="C371">
        <f t="shared" si="5"/>
        <v>3.8608648362959957E-152</v>
      </c>
    </row>
    <row r="372" spans="2:3">
      <c r="B372">
        <v>360</v>
      </c>
      <c r="C372">
        <f t="shared" si="5"/>
        <v>4.3051707103135991E-153</v>
      </c>
    </row>
    <row r="373" spans="2:3">
      <c r="B373">
        <v>361</v>
      </c>
      <c r="C373">
        <f t="shared" si="5"/>
        <v>4.7702722551957115E-154</v>
      </c>
    </row>
    <row r="374" spans="2:3">
      <c r="B374">
        <v>362</v>
      </c>
      <c r="C374">
        <f t="shared" si="5"/>
        <v>5.2521939984188533E-155</v>
      </c>
    </row>
    <row r="375" spans="2:3">
      <c r="B375">
        <v>363</v>
      </c>
      <c r="C375">
        <f t="shared" si="5"/>
        <v>5.7462020132260401E-156</v>
      </c>
    </row>
    <row r="376" spans="2:3">
      <c r="B376">
        <v>364</v>
      </c>
      <c r="C376">
        <f t="shared" si="5"/>
        <v>6.2468522671247161E-157</v>
      </c>
    </row>
    <row r="377" spans="2:3">
      <c r="B377">
        <v>365</v>
      </c>
      <c r="C377">
        <f t="shared" si="5"/>
        <v>6.7480674196737517E-158</v>
      </c>
    </row>
    <row r="378" spans="2:3">
      <c r="B378">
        <v>366</v>
      </c>
      <c r="C378">
        <f t="shared" si="5"/>
        <v>7.2432417658475352E-159</v>
      </c>
    </row>
    <row r="379" spans="2:3">
      <c r="B379">
        <v>367</v>
      </c>
      <c r="C379">
        <f t="shared" si="5"/>
        <v>7.725372689148784E-160</v>
      </c>
    </row>
    <row r="380" spans="2:3">
      <c r="B380">
        <v>368</v>
      </c>
      <c r="C380">
        <f t="shared" si="5"/>
        <v>8.1872156216517498E-161</v>
      </c>
    </row>
    <row r="381" spans="2:3">
      <c r="B381">
        <v>369</v>
      </c>
      <c r="C381">
        <f t="shared" si="5"/>
        <v>8.6214581846275261E-162</v>
      </c>
    </row>
    <row r="382" spans="2:3">
      <c r="B382">
        <v>370</v>
      </c>
      <c r="C382">
        <f t="shared" si="5"/>
        <v>9.0209079846873959E-163</v>
      </c>
    </row>
    <row r="383" spans="2:3">
      <c r="B383">
        <v>371</v>
      </c>
      <c r="C383">
        <f t="shared" si="5"/>
        <v>9.3786875466527728E-164</v>
      </c>
    </row>
    <row r="384" spans="2:3">
      <c r="B384">
        <v>372</v>
      </c>
      <c r="C384">
        <f t="shared" si="5"/>
        <v>9.6884291476554938E-165</v>
      </c>
    </row>
    <row r="385" spans="2:3">
      <c r="B385">
        <v>373</v>
      </c>
      <c r="C385">
        <f t="shared" si="5"/>
        <v>9.9444619363148125E-166</v>
      </c>
    </row>
    <row r="386" spans="2:3">
      <c r="B386">
        <v>374</v>
      </c>
      <c r="C386">
        <f t="shared" si="5"/>
        <v>1.0141983716561184E-166</v>
      </c>
    </row>
    <row r="387" spans="2:3">
      <c r="B387">
        <v>375</v>
      </c>
      <c r="C387">
        <f t="shared" si="5"/>
        <v>1.0277210166116403E-167</v>
      </c>
    </row>
    <row r="388" spans="2:3">
      <c r="B388">
        <v>376</v>
      </c>
      <c r="C388">
        <f t="shared" si="5"/>
        <v>1.0347495038073296E-168</v>
      </c>
    </row>
    <row r="389" spans="2:3">
      <c r="B389">
        <v>377</v>
      </c>
      <c r="C389">
        <f t="shared" si="5"/>
        <v>1.035141602899317E-169</v>
      </c>
    </row>
    <row r="390" spans="2:3">
      <c r="B390">
        <v>378</v>
      </c>
      <c r="C390">
        <f t="shared" si="5"/>
        <v>1.0288822432445232E-170</v>
      </c>
    </row>
    <row r="391" spans="2:3">
      <c r="B391">
        <v>379</v>
      </c>
      <c r="C391">
        <f t="shared" si="5"/>
        <v>1.0160842356957445E-171</v>
      </c>
    </row>
    <row r="392" spans="2:3">
      <c r="B392">
        <v>380</v>
      </c>
      <c r="C392">
        <f t="shared" si="5"/>
        <v>9.9698490795704266E-173</v>
      </c>
    </row>
    <row r="393" spans="2:3">
      <c r="B393">
        <v>381</v>
      </c>
      <c r="C393">
        <f t="shared" si="5"/>
        <v>9.7193879290913135E-174</v>
      </c>
    </row>
    <row r="394" spans="2:3">
      <c r="B394">
        <v>382</v>
      </c>
      <c r="C394">
        <f t="shared" si="5"/>
        <v>9.4140668423121491E-175</v>
      </c>
    </row>
    <row r="395" spans="2:3">
      <c r="B395">
        <v>383</v>
      </c>
      <c r="C395">
        <f t="shared" si="5"/>
        <v>9.0594153126331507E-176</v>
      </c>
    </row>
    <row r="396" spans="2:3">
      <c r="B396">
        <v>384</v>
      </c>
      <c r="C396">
        <f t="shared" si="5"/>
        <v>8.6617177654268671E-177</v>
      </c>
    </row>
    <row r="397" spans="2:3">
      <c r="B397">
        <v>385</v>
      </c>
      <c r="C397">
        <f t="shared" ref="C397:C460" si="6">_xlfn.BINOM.DIST(B397,640,1/8,0)</f>
        <v>8.2278283782889814E-178</v>
      </c>
    </row>
    <row r="398" spans="2:3">
      <c r="B398">
        <v>386</v>
      </c>
      <c r="C398">
        <f t="shared" si="6"/>
        <v>7.7649749684079082E-179</v>
      </c>
    </row>
    <row r="399" spans="2:3">
      <c r="B399">
        <v>387</v>
      </c>
      <c r="C399">
        <f t="shared" si="6"/>
        <v>7.2805597710429977E-180</v>
      </c>
    </row>
    <row r="400" spans="2:3">
      <c r="B400">
        <v>388</v>
      </c>
      <c r="C400">
        <f t="shared" si="6"/>
        <v>6.7819647351770323E-181</v>
      </c>
    </row>
    <row r="401" spans="2:3">
      <c r="B401">
        <v>389</v>
      </c>
      <c r="C401">
        <f t="shared" si="6"/>
        <v>6.2763683924511403E-182</v>
      </c>
    </row>
    <row r="402" spans="2:3">
      <c r="B402">
        <v>390</v>
      </c>
      <c r="C402">
        <f t="shared" si="6"/>
        <v>5.7705804633892044E-183</v>
      </c>
    </row>
    <row r="403" spans="2:3">
      <c r="B403">
        <v>391</v>
      </c>
      <c r="C403">
        <f t="shared" si="6"/>
        <v>5.2708992175640825E-184</v>
      </c>
    </row>
    <row r="404" spans="2:3">
      <c r="B404">
        <v>392</v>
      </c>
      <c r="C404">
        <f t="shared" si="6"/>
        <v>4.7829952812444323E-185</v>
      </c>
    </row>
    <row r="405" spans="2:3">
      <c r="B405">
        <v>393</v>
      </c>
      <c r="C405">
        <f t="shared" si="6"/>
        <v>4.3118241721144868E-186</v>
      </c>
    </row>
    <row r="406" spans="2:3">
      <c r="B406">
        <v>394</v>
      </c>
      <c r="C406">
        <f t="shared" si="6"/>
        <v>3.8615684210014771E-187</v>
      </c>
    </row>
    <row r="407" spans="2:3">
      <c r="B407">
        <v>395</v>
      </c>
      <c r="C407">
        <f t="shared" si="6"/>
        <v>3.4356087940916466E-188</v>
      </c>
    </row>
    <row r="408" spans="2:3">
      <c r="B408">
        <v>396</v>
      </c>
      <c r="C408">
        <f t="shared" si="6"/>
        <v>3.0365229240709236E-189</v>
      </c>
    </row>
    <row r="409" spans="2:3">
      <c r="B409">
        <v>397</v>
      </c>
      <c r="C409">
        <f t="shared" si="6"/>
        <v>2.6661086486986032E-190</v>
      </c>
    </row>
    <row r="410" spans="2:3">
      <c r="B410">
        <v>398</v>
      </c>
      <c r="C410">
        <f t="shared" si="6"/>
        <v>2.3254285772928942E-191</v>
      </c>
    </row>
    <row r="411" spans="2:3">
      <c r="B411">
        <v>399</v>
      </c>
      <c r="C411">
        <f t="shared" si="6"/>
        <v>2.0148718786423417E-192</v>
      </c>
    </row>
    <row r="412" spans="2:3">
      <c r="B412">
        <v>400</v>
      </c>
      <c r="C412">
        <f t="shared" si="6"/>
        <v>1.7342290098315726E-193</v>
      </c>
    </row>
    <row r="413" spans="2:3">
      <c r="B413">
        <v>401</v>
      </c>
      <c r="C413">
        <f t="shared" si="6"/>
        <v>1.4827750707501387E-194</v>
      </c>
    </row>
    <row r="414" spans="2:3">
      <c r="B414">
        <v>402</v>
      </c>
      <c r="C414">
        <f t="shared" si="6"/>
        <v>1.2593576471546383E-195</v>
      </c>
    </row>
    <row r="415" spans="2:3">
      <c r="B415">
        <v>403</v>
      </c>
      <c r="C415">
        <f t="shared" si="6"/>
        <v>1.0624853598821935E-196</v>
      </c>
    </row>
    <row r="416" spans="2:3">
      <c r="B416">
        <v>404</v>
      </c>
      <c r="C416">
        <f t="shared" si="6"/>
        <v>8.9041382705832555E-198</v>
      </c>
    </row>
    <row r="417" spans="2:3">
      <c r="B417">
        <v>405</v>
      </c>
      <c r="C417">
        <f t="shared" si="6"/>
        <v>7.412263251702952E-199</v>
      </c>
    </row>
    <row r="418" spans="2:3">
      <c r="B418">
        <v>406</v>
      </c>
      <c r="C418">
        <f t="shared" si="6"/>
        <v>6.1290705986976109E-200</v>
      </c>
    </row>
    <row r="419" spans="2:3">
      <c r="B419">
        <v>407</v>
      </c>
      <c r="C419">
        <f t="shared" si="6"/>
        <v>5.0340558795903385E-201</v>
      </c>
    </row>
    <row r="420" spans="2:3">
      <c r="B420">
        <v>408</v>
      </c>
      <c r="C420">
        <f t="shared" si="6"/>
        <v>4.1069153359406483E-202</v>
      </c>
    </row>
    <row r="421" spans="2:3">
      <c r="B421">
        <v>409</v>
      </c>
      <c r="C421">
        <f t="shared" si="6"/>
        <v>3.3279928674059676E-203</v>
      </c>
    </row>
    <row r="422" spans="2:3">
      <c r="B422">
        <v>410</v>
      </c>
      <c r="C422">
        <f t="shared" si="6"/>
        <v>2.6786284054725315E-204</v>
      </c>
    </row>
    <row r="423" spans="2:3">
      <c r="B423">
        <v>411</v>
      </c>
      <c r="C423">
        <f t="shared" si="6"/>
        <v>2.1414130457377484E-205</v>
      </c>
    </row>
    <row r="424" spans="2:3">
      <c r="B424">
        <v>412</v>
      </c>
      <c r="C424">
        <f t="shared" si="6"/>
        <v>1.7003591798681144E-206</v>
      </c>
    </row>
    <row r="425" spans="2:3">
      <c r="B425">
        <v>413</v>
      </c>
      <c r="C425">
        <f t="shared" si="6"/>
        <v>1.3409958250084259E-207</v>
      </c>
    </row>
    <row r="426" spans="2:3">
      <c r="B426">
        <v>414</v>
      </c>
      <c r="C426">
        <f t="shared" si="6"/>
        <v>1.0504004564419766E-208</v>
      </c>
    </row>
    <row r="427" spans="2:3">
      <c r="B427">
        <v>415</v>
      </c>
      <c r="C427">
        <f t="shared" si="6"/>
        <v>8.1717901258485332E-210</v>
      </c>
    </row>
    <row r="428" spans="2:3">
      <c r="B428">
        <v>416</v>
      </c>
      <c r="C428">
        <f t="shared" si="6"/>
        <v>6.3140548705903342E-211</v>
      </c>
    </row>
    <row r="429" spans="2:3">
      <c r="B429">
        <v>417</v>
      </c>
      <c r="C429">
        <f t="shared" si="6"/>
        <v>4.8453178863042563E-212</v>
      </c>
    </row>
    <row r="430" spans="2:3">
      <c r="B430">
        <v>418</v>
      </c>
      <c r="C430">
        <f t="shared" si="6"/>
        <v>3.6927747390495492E-213</v>
      </c>
    </row>
    <row r="431" spans="2:3">
      <c r="B431">
        <v>419</v>
      </c>
      <c r="C431">
        <f t="shared" si="6"/>
        <v>2.7950766862225326E-214</v>
      </c>
    </row>
    <row r="432" spans="2:3">
      <c r="B432">
        <v>420</v>
      </c>
      <c r="C432">
        <f t="shared" si="6"/>
        <v>2.1010610464459088E-215</v>
      </c>
    </row>
    <row r="433" spans="2:3">
      <c r="B433">
        <v>421</v>
      </c>
      <c r="C433">
        <f t="shared" si="6"/>
        <v>1.5684880563897961E-216</v>
      </c>
    </row>
    <row r="434" spans="2:3">
      <c r="B434">
        <v>422</v>
      </c>
      <c r="C434">
        <f t="shared" si="6"/>
        <v>1.1628262841888767E-217</v>
      </c>
    </row>
    <row r="435" spans="2:3">
      <c r="B435">
        <v>423</v>
      </c>
      <c r="C435">
        <f t="shared" si="6"/>
        <v>8.5611661584994187E-219</v>
      </c>
    </row>
    <row r="436" spans="2:3">
      <c r="B436">
        <v>424</v>
      </c>
      <c r="C436">
        <f t="shared" si="6"/>
        <v>6.2593431819219838E-220</v>
      </c>
    </row>
    <row r="437" spans="2:3">
      <c r="B437">
        <v>425</v>
      </c>
      <c r="C437">
        <f t="shared" si="6"/>
        <v>4.5445987472104437E-221</v>
      </c>
    </row>
    <row r="438" spans="2:3">
      <c r="B438">
        <v>426</v>
      </c>
      <c r="C438">
        <f t="shared" si="6"/>
        <v>3.2766221685120242E-222</v>
      </c>
    </row>
    <row r="439" spans="2:3">
      <c r="B439">
        <v>427</v>
      </c>
      <c r="C439">
        <f t="shared" si="6"/>
        <v>2.3459255405204712E-223</v>
      </c>
    </row>
    <row r="440" spans="2:3">
      <c r="B440">
        <v>428</v>
      </c>
      <c r="C440">
        <f t="shared" si="6"/>
        <v>1.6678309083138186E-224</v>
      </c>
    </row>
    <row r="441" spans="2:3">
      <c r="B441">
        <v>429</v>
      </c>
      <c r="C441">
        <f t="shared" si="6"/>
        <v>1.17742308545648E-225</v>
      </c>
    </row>
    <row r="442" spans="2:3">
      <c r="B442">
        <v>430</v>
      </c>
      <c r="C442">
        <f t="shared" si="6"/>
        <v>8.2536967120033774E-227</v>
      </c>
    </row>
    <row r="443" spans="2:3">
      <c r="B443">
        <v>431</v>
      </c>
      <c r="C443">
        <f t="shared" si="6"/>
        <v>5.7450325141555885E-228</v>
      </c>
    </row>
    <row r="444" spans="2:3">
      <c r="B444">
        <v>432</v>
      </c>
      <c r="C444">
        <f t="shared" si="6"/>
        <v>3.9706077892140394E-229</v>
      </c>
    </row>
    <row r="445" spans="2:3">
      <c r="B445">
        <v>433</v>
      </c>
      <c r="C445">
        <f t="shared" si="6"/>
        <v>2.7247984828656384E-230</v>
      </c>
    </row>
    <row r="446" spans="2:3">
      <c r="B446">
        <v>434</v>
      </c>
      <c r="C446">
        <f t="shared" si="6"/>
        <v>1.8565940946452856E-231</v>
      </c>
    </row>
    <row r="447" spans="2:3">
      <c r="B447">
        <v>435</v>
      </c>
      <c r="C447">
        <f t="shared" si="6"/>
        <v>1.2560209638650021E-232</v>
      </c>
    </row>
    <row r="448" spans="2:3">
      <c r="B448">
        <v>436</v>
      </c>
      <c r="C448">
        <f t="shared" si="6"/>
        <v>8.4365759368402865E-234</v>
      </c>
    </row>
    <row r="449" spans="2:3">
      <c r="B449">
        <v>437</v>
      </c>
      <c r="C449">
        <f t="shared" si="6"/>
        <v>5.6262225927274974E-235</v>
      </c>
    </row>
    <row r="450" spans="2:3">
      <c r="B450">
        <v>438</v>
      </c>
      <c r="C450">
        <f t="shared" si="6"/>
        <v>3.7251245476960954E-236</v>
      </c>
    </row>
    <row r="451" spans="2:3">
      <c r="B451">
        <v>439</v>
      </c>
      <c r="C451">
        <f t="shared" si="6"/>
        <v>2.4486663151140618E-237</v>
      </c>
    </row>
    <row r="452" spans="2:3">
      <c r="B452">
        <v>440</v>
      </c>
      <c r="C452">
        <f t="shared" si="6"/>
        <v>1.5979932770710405E-238</v>
      </c>
    </row>
    <row r="453" spans="2:3">
      <c r="B453">
        <v>441</v>
      </c>
      <c r="C453">
        <f t="shared" si="6"/>
        <v>1.0353050062009486E-239</v>
      </c>
    </row>
    <row r="454" spans="2:3">
      <c r="B454">
        <v>442</v>
      </c>
      <c r="C454">
        <f t="shared" si="6"/>
        <v>6.6588783527469396E-241</v>
      </c>
    </row>
    <row r="455" spans="2:3">
      <c r="B455">
        <v>443</v>
      </c>
      <c r="C455">
        <f t="shared" si="6"/>
        <v>4.2517185225536522E-242</v>
      </c>
    </row>
    <row r="456" spans="2:3">
      <c r="B456">
        <v>444</v>
      </c>
      <c r="C456">
        <f t="shared" si="6"/>
        <v>2.6949438511686949E-243</v>
      </c>
    </row>
    <row r="457" spans="2:3">
      <c r="B457">
        <v>445</v>
      </c>
      <c r="C457">
        <f t="shared" si="6"/>
        <v>1.6956950074766754E-244</v>
      </c>
    </row>
    <row r="458" spans="2:3">
      <c r="B458">
        <v>446</v>
      </c>
      <c r="C458">
        <f t="shared" si="6"/>
        <v>1.0591304498972811E-245</v>
      </c>
    </row>
    <row r="459" spans="2:3">
      <c r="B459">
        <v>447</v>
      </c>
      <c r="C459">
        <f t="shared" si="6"/>
        <v>6.5666764870588598E-247</v>
      </c>
    </row>
    <row r="460" spans="2:3">
      <c r="B460">
        <v>448</v>
      </c>
      <c r="C460">
        <f t="shared" si="6"/>
        <v>4.0413538329164027E-248</v>
      </c>
    </row>
    <row r="461" spans="2:3">
      <c r="B461">
        <v>449</v>
      </c>
      <c r="C461">
        <f t="shared" ref="C461:C524" si="7">_xlfn.BINOM.DIST(B461,640,1/8,0)</f>
        <v>2.4687875784915464E-249</v>
      </c>
    </row>
    <row r="462" spans="2:3">
      <c r="B462">
        <v>450</v>
      </c>
      <c r="C462">
        <f t="shared" si="7"/>
        <v>1.4969473888630899E-250</v>
      </c>
    </row>
    <row r="463" spans="2:3">
      <c r="B463">
        <v>451</v>
      </c>
      <c r="C463">
        <f t="shared" si="7"/>
        <v>9.0091860590433329E-252</v>
      </c>
    </row>
    <row r="464" spans="2:3">
      <c r="B464">
        <v>452</v>
      </c>
      <c r="C464">
        <f t="shared" si="7"/>
        <v>5.3815934423483458E-253</v>
      </c>
    </row>
    <row r="465" spans="2:3">
      <c r="B465">
        <v>453</v>
      </c>
      <c r="C465">
        <f t="shared" si="7"/>
        <v>3.1906009686580703E-254</v>
      </c>
    </row>
    <row r="466" spans="2:3">
      <c r="B466">
        <v>454</v>
      </c>
      <c r="C466">
        <f t="shared" si="7"/>
        <v>1.877414666894694E-255</v>
      </c>
    </row>
    <row r="467" spans="2:3">
      <c r="B467">
        <v>455</v>
      </c>
      <c r="C467">
        <f t="shared" si="7"/>
        <v>1.0963865872603588E-256</v>
      </c>
    </row>
    <row r="468" spans="2:3">
      <c r="B468">
        <v>456</v>
      </c>
      <c r="C468">
        <f t="shared" si="7"/>
        <v>6.3543708848098328E-258</v>
      </c>
    </row>
    <row r="469" spans="2:3">
      <c r="B469">
        <v>457</v>
      </c>
      <c r="C469">
        <f t="shared" si="7"/>
        <v>3.654905416708629E-259</v>
      </c>
    </row>
    <row r="470" spans="2:3">
      <c r="B470">
        <v>458</v>
      </c>
      <c r="C470">
        <f t="shared" si="7"/>
        <v>2.0862373401674936E-260</v>
      </c>
    </row>
    <row r="471" spans="2:3">
      <c r="B471">
        <v>459</v>
      </c>
      <c r="C471">
        <f t="shared" si="7"/>
        <v>1.1817466414893515E-261</v>
      </c>
    </row>
    <row r="472" spans="2:3">
      <c r="B472">
        <v>460</v>
      </c>
      <c r="C472">
        <f t="shared" si="7"/>
        <v>6.6427373325942691E-263</v>
      </c>
    </row>
    <row r="473" spans="2:3">
      <c r="B473">
        <v>461</v>
      </c>
      <c r="C473">
        <f t="shared" si="7"/>
        <v>3.7052764792905966E-264</v>
      </c>
    </row>
    <row r="474" spans="2:3">
      <c r="B474">
        <v>462</v>
      </c>
      <c r="C474">
        <f t="shared" si="7"/>
        <v>2.0508487625016843E-265</v>
      </c>
    </row>
    <row r="475" spans="2:3">
      <c r="B475">
        <v>463</v>
      </c>
      <c r="C475">
        <f t="shared" si="7"/>
        <v>1.1263532234658492E-266</v>
      </c>
    </row>
    <row r="476" spans="2:3">
      <c r="B476">
        <v>464</v>
      </c>
      <c r="C476">
        <f t="shared" si="7"/>
        <v>6.1380702140841764E-268</v>
      </c>
    </row>
    <row r="477" spans="2:3">
      <c r="B477">
        <v>465</v>
      </c>
      <c r="C477">
        <f t="shared" si="7"/>
        <v>3.3188951080762863E-269</v>
      </c>
    </row>
    <row r="478" spans="2:3">
      <c r="B478">
        <v>466</v>
      </c>
      <c r="C478">
        <f t="shared" si="7"/>
        <v>1.7805231266502214E-270</v>
      </c>
    </row>
    <row r="479" spans="2:3">
      <c r="B479">
        <v>467</v>
      </c>
      <c r="C479">
        <f t="shared" si="7"/>
        <v>9.4772414817115331E-272</v>
      </c>
    </row>
    <row r="480" spans="2:3">
      <c r="B480">
        <v>468</v>
      </c>
      <c r="C480">
        <f t="shared" si="7"/>
        <v>5.0047703795371205E-273</v>
      </c>
    </row>
    <row r="481" spans="2:3">
      <c r="B481">
        <v>469</v>
      </c>
      <c r="C481">
        <f t="shared" si="7"/>
        <v>2.6220545393857233E-274</v>
      </c>
    </row>
    <row r="482" spans="2:3">
      <c r="B482">
        <v>470</v>
      </c>
      <c r="C482">
        <f t="shared" si="7"/>
        <v>1.3628307788295752E-275</v>
      </c>
    </row>
    <row r="483" spans="2:3">
      <c r="B483">
        <v>471</v>
      </c>
      <c r="C483">
        <f t="shared" si="7"/>
        <v>7.0270316166520209E-277</v>
      </c>
    </row>
    <row r="484" spans="2:3">
      <c r="B484">
        <v>472</v>
      </c>
      <c r="C484">
        <f t="shared" si="7"/>
        <v>3.5943351792197502E-278</v>
      </c>
    </row>
    <row r="485" spans="2:3">
      <c r="B485">
        <v>473</v>
      </c>
      <c r="C485">
        <f t="shared" si="7"/>
        <v>1.8237641501325616E-279</v>
      </c>
    </row>
    <row r="486" spans="2:3">
      <c r="B486">
        <v>474</v>
      </c>
      <c r="C486">
        <f t="shared" si="7"/>
        <v>9.1792830943995985E-281</v>
      </c>
    </row>
    <row r="487" spans="2:3">
      <c r="B487">
        <v>475</v>
      </c>
      <c r="C487">
        <f t="shared" si="7"/>
        <v>4.5827398305871333E-282</v>
      </c>
    </row>
    <row r="488" spans="2:3">
      <c r="B488">
        <v>476</v>
      </c>
      <c r="C488">
        <f t="shared" si="7"/>
        <v>2.2693639617252738E-283</v>
      </c>
    </row>
    <row r="489" spans="2:3">
      <c r="B489">
        <v>477</v>
      </c>
      <c r="C489">
        <f t="shared" si="7"/>
        <v>1.1146321944382538E-284</v>
      </c>
    </row>
    <row r="490" spans="2:3">
      <c r="B490">
        <v>478</v>
      </c>
      <c r="C490">
        <f t="shared" si="7"/>
        <v>5.4299177433789057E-286</v>
      </c>
    </row>
    <row r="491" spans="2:3">
      <c r="B491">
        <v>479</v>
      </c>
      <c r="C491">
        <f t="shared" si="7"/>
        <v>2.6234615998429917E-287</v>
      </c>
    </row>
    <row r="492" spans="2:3">
      <c r="B492">
        <v>480</v>
      </c>
      <c r="C492">
        <f t="shared" si="7"/>
        <v>1.2570753499247563E-288</v>
      </c>
    </row>
    <row r="493" spans="2:3">
      <c r="B493">
        <v>481</v>
      </c>
      <c r="C493">
        <f t="shared" si="7"/>
        <v>5.9736280364697061E-290</v>
      </c>
    </row>
    <row r="494" spans="2:3">
      <c r="B494">
        <v>482</v>
      </c>
      <c r="C494">
        <f t="shared" si="7"/>
        <v>2.8150766384078463E-291</v>
      </c>
    </row>
    <row r="495" spans="2:3">
      <c r="B495">
        <v>483</v>
      </c>
      <c r="C495">
        <f t="shared" si="7"/>
        <v>1.3155341877209354E-292</v>
      </c>
    </row>
    <row r="496" spans="2:3">
      <c r="B496">
        <v>484</v>
      </c>
      <c r="C496">
        <f t="shared" si="7"/>
        <v>6.0961885322372654E-294</v>
      </c>
    </row>
    <row r="497" spans="2:3">
      <c r="B497">
        <v>485</v>
      </c>
      <c r="C497">
        <f t="shared" si="7"/>
        <v>2.8011941414694793E-295</v>
      </c>
    </row>
    <row r="498" spans="2:3">
      <c r="B498">
        <v>486</v>
      </c>
      <c r="C498">
        <f t="shared" si="7"/>
        <v>1.2762642325919188E-296</v>
      </c>
    </row>
    <row r="499" spans="2:3">
      <c r="B499">
        <v>487</v>
      </c>
      <c r="C499">
        <f t="shared" si="7"/>
        <v>5.7654647057546528E-298</v>
      </c>
    </row>
    <row r="500" spans="2:3">
      <c r="B500">
        <v>488</v>
      </c>
      <c r="C500">
        <f t="shared" si="7"/>
        <v>2.5823070842518818E-299</v>
      </c>
    </row>
    <row r="501" spans="2:3">
      <c r="B501">
        <v>489</v>
      </c>
      <c r="C501">
        <f t="shared" si="7"/>
        <v>1.1466861723817295E-300</v>
      </c>
    </row>
    <row r="502" spans="2:3">
      <c r="B502">
        <v>490</v>
      </c>
      <c r="C502">
        <f t="shared" si="7"/>
        <v>5.0480936451791577E-302</v>
      </c>
    </row>
    <row r="503" spans="2:3">
      <c r="B503">
        <v>491</v>
      </c>
      <c r="C503">
        <f t="shared" si="7"/>
        <v>2.2031249542532576E-303</v>
      </c>
    </row>
    <row r="504" spans="2:3">
      <c r="B504">
        <v>492</v>
      </c>
      <c r="C504">
        <f t="shared" si="7"/>
        <v>9.5315220146260276E-305</v>
      </c>
    </row>
    <row r="505" spans="2:3">
      <c r="B505">
        <v>493</v>
      </c>
      <c r="C505">
        <f t="shared" si="7"/>
        <v>4.0876999657050864E-306</v>
      </c>
    </row>
    <row r="506" spans="2:3">
      <c r="B506">
        <v>494</v>
      </c>
      <c r="C506">
        <f t="shared" si="7"/>
        <v>1.7376862202387831E-307</v>
      </c>
    </row>
    <row r="507" spans="2:3">
      <c r="B507">
        <v>495</v>
      </c>
      <c r="C507">
        <f t="shared" si="7"/>
        <v>0</v>
      </c>
    </row>
    <row r="508" spans="2:3">
      <c r="B508">
        <v>496</v>
      </c>
      <c r="C508">
        <f t="shared" si="7"/>
        <v>0</v>
      </c>
    </row>
    <row r="509" spans="2:3">
      <c r="B509">
        <v>497</v>
      </c>
      <c r="C509">
        <f t="shared" si="7"/>
        <v>0</v>
      </c>
    </row>
    <row r="510" spans="2:3">
      <c r="B510">
        <v>498</v>
      </c>
      <c r="C510">
        <f t="shared" si="7"/>
        <v>0</v>
      </c>
    </row>
    <row r="511" spans="2:3">
      <c r="B511">
        <v>499</v>
      </c>
      <c r="C511">
        <f t="shared" si="7"/>
        <v>0</v>
      </c>
    </row>
    <row r="512" spans="2:3">
      <c r="B512">
        <v>500</v>
      </c>
      <c r="C512">
        <f t="shared" si="7"/>
        <v>0</v>
      </c>
    </row>
    <row r="513" spans="2:3">
      <c r="B513">
        <v>501</v>
      </c>
      <c r="C513">
        <f t="shared" si="7"/>
        <v>0</v>
      </c>
    </row>
    <row r="514" spans="2:3">
      <c r="B514">
        <v>502</v>
      </c>
      <c r="C514">
        <f t="shared" si="7"/>
        <v>0</v>
      </c>
    </row>
    <row r="515" spans="2:3">
      <c r="B515">
        <v>503</v>
      </c>
      <c r="C515">
        <f t="shared" si="7"/>
        <v>0</v>
      </c>
    </row>
    <row r="516" spans="2:3">
      <c r="B516">
        <v>504</v>
      </c>
      <c r="C516">
        <f t="shared" si="7"/>
        <v>0</v>
      </c>
    </row>
    <row r="517" spans="2:3">
      <c r="B517">
        <v>505</v>
      </c>
      <c r="C517">
        <f t="shared" si="7"/>
        <v>0</v>
      </c>
    </row>
    <row r="518" spans="2:3">
      <c r="B518">
        <v>506</v>
      </c>
      <c r="C518">
        <f t="shared" si="7"/>
        <v>0</v>
      </c>
    </row>
    <row r="519" spans="2:3">
      <c r="B519">
        <v>507</v>
      </c>
      <c r="C519">
        <f t="shared" si="7"/>
        <v>0</v>
      </c>
    </row>
    <row r="520" spans="2:3">
      <c r="B520">
        <v>508</v>
      </c>
      <c r="C520">
        <f t="shared" si="7"/>
        <v>0</v>
      </c>
    </row>
    <row r="521" spans="2:3">
      <c r="B521">
        <v>509</v>
      </c>
      <c r="C521">
        <f t="shared" si="7"/>
        <v>0</v>
      </c>
    </row>
    <row r="522" spans="2:3">
      <c r="B522">
        <v>510</v>
      </c>
      <c r="C522">
        <f t="shared" si="7"/>
        <v>0</v>
      </c>
    </row>
    <row r="523" spans="2:3">
      <c r="B523">
        <v>511</v>
      </c>
      <c r="C523">
        <f t="shared" si="7"/>
        <v>0</v>
      </c>
    </row>
    <row r="524" spans="2:3">
      <c r="B524">
        <v>512</v>
      </c>
      <c r="C524">
        <f t="shared" si="7"/>
        <v>0</v>
      </c>
    </row>
    <row r="525" spans="2:3">
      <c r="B525">
        <v>513</v>
      </c>
      <c r="C525">
        <f t="shared" ref="C525:C588" si="8">_xlfn.BINOM.DIST(B525,640,1/8,0)</f>
        <v>0</v>
      </c>
    </row>
    <row r="526" spans="2:3">
      <c r="B526">
        <v>514</v>
      </c>
      <c r="C526">
        <f t="shared" si="8"/>
        <v>0</v>
      </c>
    </row>
    <row r="527" spans="2:3">
      <c r="B527">
        <v>515</v>
      </c>
      <c r="C527">
        <f t="shared" si="8"/>
        <v>0</v>
      </c>
    </row>
    <row r="528" spans="2:3">
      <c r="B528">
        <v>516</v>
      </c>
      <c r="C528">
        <f t="shared" si="8"/>
        <v>0</v>
      </c>
    </row>
    <row r="529" spans="2:3">
      <c r="B529">
        <v>517</v>
      </c>
      <c r="C529">
        <f t="shared" si="8"/>
        <v>0</v>
      </c>
    </row>
    <row r="530" spans="2:3">
      <c r="B530">
        <v>518</v>
      </c>
      <c r="C530">
        <f t="shared" si="8"/>
        <v>0</v>
      </c>
    </row>
    <row r="531" spans="2:3">
      <c r="B531">
        <v>519</v>
      </c>
      <c r="C531">
        <f t="shared" si="8"/>
        <v>0</v>
      </c>
    </row>
    <row r="532" spans="2:3">
      <c r="B532">
        <v>520</v>
      </c>
      <c r="C532">
        <f t="shared" si="8"/>
        <v>0</v>
      </c>
    </row>
    <row r="533" spans="2:3">
      <c r="B533">
        <v>521</v>
      </c>
      <c r="C533">
        <f t="shared" si="8"/>
        <v>0</v>
      </c>
    </row>
    <row r="534" spans="2:3">
      <c r="B534">
        <v>522</v>
      </c>
      <c r="C534">
        <f t="shared" si="8"/>
        <v>0</v>
      </c>
    </row>
    <row r="535" spans="2:3">
      <c r="B535">
        <v>523</v>
      </c>
      <c r="C535">
        <f t="shared" si="8"/>
        <v>0</v>
      </c>
    </row>
    <row r="536" spans="2:3">
      <c r="B536">
        <v>524</v>
      </c>
      <c r="C536">
        <f t="shared" si="8"/>
        <v>0</v>
      </c>
    </row>
    <row r="537" spans="2:3">
      <c r="B537">
        <v>525</v>
      </c>
      <c r="C537">
        <f t="shared" si="8"/>
        <v>0</v>
      </c>
    </row>
    <row r="538" spans="2:3">
      <c r="B538">
        <v>526</v>
      </c>
      <c r="C538">
        <f t="shared" si="8"/>
        <v>0</v>
      </c>
    </row>
    <row r="539" spans="2:3">
      <c r="B539">
        <v>527</v>
      </c>
      <c r="C539">
        <f t="shared" si="8"/>
        <v>0</v>
      </c>
    </row>
    <row r="540" spans="2:3">
      <c r="B540">
        <v>528</v>
      </c>
      <c r="C540">
        <f t="shared" si="8"/>
        <v>0</v>
      </c>
    </row>
    <row r="541" spans="2:3">
      <c r="B541">
        <v>529</v>
      </c>
      <c r="C541">
        <f t="shared" si="8"/>
        <v>0</v>
      </c>
    </row>
    <row r="542" spans="2:3">
      <c r="B542">
        <v>530</v>
      </c>
      <c r="C542">
        <f t="shared" si="8"/>
        <v>0</v>
      </c>
    </row>
    <row r="543" spans="2:3">
      <c r="B543">
        <v>531</v>
      </c>
      <c r="C543">
        <f t="shared" si="8"/>
        <v>0</v>
      </c>
    </row>
    <row r="544" spans="2:3">
      <c r="B544">
        <v>532</v>
      </c>
      <c r="C544">
        <f t="shared" si="8"/>
        <v>0</v>
      </c>
    </row>
    <row r="545" spans="2:3">
      <c r="B545">
        <v>533</v>
      </c>
      <c r="C545">
        <f t="shared" si="8"/>
        <v>0</v>
      </c>
    </row>
    <row r="546" spans="2:3">
      <c r="B546">
        <v>534</v>
      </c>
      <c r="C546">
        <f t="shared" si="8"/>
        <v>0</v>
      </c>
    </row>
    <row r="547" spans="2:3">
      <c r="B547">
        <v>535</v>
      </c>
      <c r="C547">
        <f t="shared" si="8"/>
        <v>0</v>
      </c>
    </row>
    <row r="548" spans="2:3">
      <c r="B548">
        <v>536</v>
      </c>
      <c r="C548">
        <f t="shared" si="8"/>
        <v>0</v>
      </c>
    </row>
    <row r="549" spans="2:3">
      <c r="B549">
        <v>537</v>
      </c>
      <c r="C549">
        <f t="shared" si="8"/>
        <v>0</v>
      </c>
    </row>
    <row r="550" spans="2:3">
      <c r="B550">
        <v>538</v>
      </c>
      <c r="C550">
        <f t="shared" si="8"/>
        <v>0</v>
      </c>
    </row>
    <row r="551" spans="2:3">
      <c r="B551">
        <v>539</v>
      </c>
      <c r="C551">
        <f t="shared" si="8"/>
        <v>0</v>
      </c>
    </row>
    <row r="552" spans="2:3">
      <c r="B552">
        <v>540</v>
      </c>
      <c r="C552">
        <f t="shared" si="8"/>
        <v>0</v>
      </c>
    </row>
    <row r="553" spans="2:3">
      <c r="B553">
        <v>541</v>
      </c>
      <c r="C553">
        <f t="shared" si="8"/>
        <v>0</v>
      </c>
    </row>
    <row r="554" spans="2:3">
      <c r="B554">
        <v>542</v>
      </c>
      <c r="C554">
        <f t="shared" si="8"/>
        <v>0</v>
      </c>
    </row>
    <row r="555" spans="2:3">
      <c r="B555">
        <v>543</v>
      </c>
      <c r="C555">
        <f t="shared" si="8"/>
        <v>0</v>
      </c>
    </row>
    <row r="556" spans="2:3">
      <c r="B556">
        <v>544</v>
      </c>
      <c r="C556">
        <f t="shared" si="8"/>
        <v>0</v>
      </c>
    </row>
    <row r="557" spans="2:3">
      <c r="B557">
        <v>545</v>
      </c>
      <c r="C557">
        <f t="shared" si="8"/>
        <v>0</v>
      </c>
    </row>
    <row r="558" spans="2:3">
      <c r="B558">
        <v>546</v>
      </c>
      <c r="C558">
        <f t="shared" si="8"/>
        <v>0</v>
      </c>
    </row>
    <row r="559" spans="2:3">
      <c r="B559">
        <v>547</v>
      </c>
      <c r="C559">
        <f t="shared" si="8"/>
        <v>0</v>
      </c>
    </row>
    <row r="560" spans="2:3">
      <c r="B560">
        <v>548</v>
      </c>
      <c r="C560">
        <f t="shared" si="8"/>
        <v>0</v>
      </c>
    </row>
    <row r="561" spans="2:3">
      <c r="B561">
        <v>549</v>
      </c>
      <c r="C561">
        <f t="shared" si="8"/>
        <v>0</v>
      </c>
    </row>
    <row r="562" spans="2:3">
      <c r="B562">
        <v>550</v>
      </c>
      <c r="C562">
        <f t="shared" si="8"/>
        <v>0</v>
      </c>
    </row>
    <row r="563" spans="2:3">
      <c r="B563">
        <v>551</v>
      </c>
      <c r="C563">
        <f t="shared" si="8"/>
        <v>0</v>
      </c>
    </row>
    <row r="564" spans="2:3">
      <c r="B564">
        <v>552</v>
      </c>
      <c r="C564">
        <f t="shared" si="8"/>
        <v>0</v>
      </c>
    </row>
    <row r="565" spans="2:3">
      <c r="B565">
        <v>553</v>
      </c>
      <c r="C565">
        <f t="shared" si="8"/>
        <v>0</v>
      </c>
    </row>
    <row r="566" spans="2:3">
      <c r="B566">
        <v>554</v>
      </c>
      <c r="C566">
        <f t="shared" si="8"/>
        <v>0</v>
      </c>
    </row>
    <row r="567" spans="2:3">
      <c r="B567">
        <v>555</v>
      </c>
      <c r="C567">
        <f t="shared" si="8"/>
        <v>0</v>
      </c>
    </row>
    <row r="568" spans="2:3">
      <c r="B568">
        <v>556</v>
      </c>
      <c r="C568">
        <f t="shared" si="8"/>
        <v>0</v>
      </c>
    </row>
    <row r="569" spans="2:3">
      <c r="B569">
        <v>557</v>
      </c>
      <c r="C569">
        <f t="shared" si="8"/>
        <v>0</v>
      </c>
    </row>
    <row r="570" spans="2:3">
      <c r="B570">
        <v>558</v>
      </c>
      <c r="C570">
        <f t="shared" si="8"/>
        <v>0</v>
      </c>
    </row>
    <row r="571" spans="2:3">
      <c r="B571">
        <v>559</v>
      </c>
      <c r="C571">
        <f t="shared" si="8"/>
        <v>0</v>
      </c>
    </row>
    <row r="572" spans="2:3">
      <c r="B572">
        <v>560</v>
      </c>
      <c r="C572">
        <f t="shared" si="8"/>
        <v>0</v>
      </c>
    </row>
    <row r="573" spans="2:3">
      <c r="B573">
        <v>561</v>
      </c>
      <c r="C573">
        <f t="shared" si="8"/>
        <v>0</v>
      </c>
    </row>
    <row r="574" spans="2:3">
      <c r="B574">
        <v>562</v>
      </c>
      <c r="C574">
        <f t="shared" si="8"/>
        <v>0</v>
      </c>
    </row>
    <row r="575" spans="2:3">
      <c r="B575">
        <v>563</v>
      </c>
      <c r="C575">
        <f t="shared" si="8"/>
        <v>0</v>
      </c>
    </row>
    <row r="576" spans="2:3">
      <c r="B576">
        <v>564</v>
      </c>
      <c r="C576">
        <f t="shared" si="8"/>
        <v>0</v>
      </c>
    </row>
    <row r="577" spans="2:3">
      <c r="B577">
        <v>565</v>
      </c>
      <c r="C577">
        <f t="shared" si="8"/>
        <v>0</v>
      </c>
    </row>
    <row r="578" spans="2:3">
      <c r="B578">
        <v>566</v>
      </c>
      <c r="C578">
        <f t="shared" si="8"/>
        <v>0</v>
      </c>
    </row>
    <row r="579" spans="2:3">
      <c r="B579">
        <v>567</v>
      </c>
      <c r="C579">
        <f t="shared" si="8"/>
        <v>0</v>
      </c>
    </row>
    <row r="580" spans="2:3">
      <c r="B580">
        <v>568</v>
      </c>
      <c r="C580">
        <f t="shared" si="8"/>
        <v>0</v>
      </c>
    </row>
    <row r="581" spans="2:3">
      <c r="B581">
        <v>569</v>
      </c>
      <c r="C581">
        <f t="shared" si="8"/>
        <v>0</v>
      </c>
    </row>
    <row r="582" spans="2:3">
      <c r="B582">
        <v>570</v>
      </c>
      <c r="C582">
        <f t="shared" si="8"/>
        <v>0</v>
      </c>
    </row>
    <row r="583" spans="2:3">
      <c r="B583">
        <v>571</v>
      </c>
      <c r="C583">
        <f t="shared" si="8"/>
        <v>0</v>
      </c>
    </row>
    <row r="584" spans="2:3">
      <c r="B584">
        <v>572</v>
      </c>
      <c r="C584">
        <f t="shared" si="8"/>
        <v>0</v>
      </c>
    </row>
    <row r="585" spans="2:3">
      <c r="B585">
        <v>573</v>
      </c>
      <c r="C585">
        <f t="shared" si="8"/>
        <v>0</v>
      </c>
    </row>
    <row r="586" spans="2:3">
      <c r="B586">
        <v>574</v>
      </c>
      <c r="C586">
        <f t="shared" si="8"/>
        <v>0</v>
      </c>
    </row>
    <row r="587" spans="2:3">
      <c r="B587">
        <v>575</v>
      </c>
      <c r="C587">
        <f t="shared" si="8"/>
        <v>0</v>
      </c>
    </row>
    <row r="588" spans="2:3">
      <c r="B588">
        <v>576</v>
      </c>
      <c r="C588">
        <f t="shared" si="8"/>
        <v>0</v>
      </c>
    </row>
    <row r="589" spans="2:3">
      <c r="B589">
        <v>577</v>
      </c>
      <c r="C589">
        <f t="shared" ref="C589:C652" si="9">_xlfn.BINOM.DIST(B589,640,1/8,0)</f>
        <v>0</v>
      </c>
    </row>
    <row r="590" spans="2:3">
      <c r="B590">
        <v>578</v>
      </c>
      <c r="C590">
        <f t="shared" si="9"/>
        <v>0</v>
      </c>
    </row>
    <row r="591" spans="2:3">
      <c r="B591">
        <v>579</v>
      </c>
      <c r="C591">
        <f t="shared" si="9"/>
        <v>0</v>
      </c>
    </row>
    <row r="592" spans="2:3">
      <c r="B592">
        <v>580</v>
      </c>
      <c r="C592">
        <f t="shared" si="9"/>
        <v>0</v>
      </c>
    </row>
    <row r="593" spans="2:3">
      <c r="B593">
        <v>581</v>
      </c>
      <c r="C593">
        <f t="shared" si="9"/>
        <v>0</v>
      </c>
    </row>
    <row r="594" spans="2:3">
      <c r="B594">
        <v>582</v>
      </c>
      <c r="C594">
        <f t="shared" si="9"/>
        <v>0</v>
      </c>
    </row>
    <row r="595" spans="2:3">
      <c r="B595">
        <v>583</v>
      </c>
      <c r="C595">
        <f t="shared" si="9"/>
        <v>0</v>
      </c>
    </row>
    <row r="596" spans="2:3">
      <c r="B596">
        <v>584</v>
      </c>
      <c r="C596">
        <f t="shared" si="9"/>
        <v>0</v>
      </c>
    </row>
    <row r="597" spans="2:3">
      <c r="B597">
        <v>585</v>
      </c>
      <c r="C597">
        <f t="shared" si="9"/>
        <v>0</v>
      </c>
    </row>
    <row r="598" spans="2:3">
      <c r="B598">
        <v>586</v>
      </c>
      <c r="C598">
        <f t="shared" si="9"/>
        <v>0</v>
      </c>
    </row>
    <row r="599" spans="2:3">
      <c r="B599">
        <v>587</v>
      </c>
      <c r="C599">
        <f t="shared" si="9"/>
        <v>0</v>
      </c>
    </row>
    <row r="600" spans="2:3">
      <c r="B600">
        <v>588</v>
      </c>
      <c r="C600">
        <f t="shared" si="9"/>
        <v>0</v>
      </c>
    </row>
    <row r="601" spans="2:3">
      <c r="B601">
        <v>589</v>
      </c>
      <c r="C601">
        <f t="shared" si="9"/>
        <v>0</v>
      </c>
    </row>
    <row r="602" spans="2:3">
      <c r="B602">
        <v>590</v>
      </c>
      <c r="C602">
        <f t="shared" si="9"/>
        <v>0</v>
      </c>
    </row>
    <row r="603" spans="2:3">
      <c r="B603">
        <v>591</v>
      </c>
      <c r="C603">
        <f t="shared" si="9"/>
        <v>0</v>
      </c>
    </row>
    <row r="604" spans="2:3">
      <c r="B604">
        <v>592</v>
      </c>
      <c r="C604">
        <f t="shared" si="9"/>
        <v>0</v>
      </c>
    </row>
    <row r="605" spans="2:3">
      <c r="B605">
        <v>593</v>
      </c>
      <c r="C605">
        <f t="shared" si="9"/>
        <v>0</v>
      </c>
    </row>
    <row r="606" spans="2:3">
      <c r="B606">
        <v>594</v>
      </c>
      <c r="C606">
        <f t="shared" si="9"/>
        <v>0</v>
      </c>
    </row>
    <row r="607" spans="2:3">
      <c r="B607">
        <v>595</v>
      </c>
      <c r="C607">
        <f t="shared" si="9"/>
        <v>0</v>
      </c>
    </row>
    <row r="608" spans="2:3">
      <c r="B608">
        <v>596</v>
      </c>
      <c r="C608">
        <f t="shared" si="9"/>
        <v>0</v>
      </c>
    </row>
    <row r="609" spans="2:3">
      <c r="B609">
        <v>597</v>
      </c>
      <c r="C609">
        <f t="shared" si="9"/>
        <v>0</v>
      </c>
    </row>
    <row r="610" spans="2:3">
      <c r="B610">
        <v>598</v>
      </c>
      <c r="C610">
        <f t="shared" si="9"/>
        <v>0</v>
      </c>
    </row>
    <row r="611" spans="2:3">
      <c r="B611">
        <v>599</v>
      </c>
      <c r="C611">
        <f t="shared" si="9"/>
        <v>0</v>
      </c>
    </row>
    <row r="612" spans="2:3">
      <c r="B612">
        <v>600</v>
      </c>
      <c r="C612">
        <f t="shared" si="9"/>
        <v>0</v>
      </c>
    </row>
    <row r="613" spans="2:3">
      <c r="B613">
        <v>601</v>
      </c>
      <c r="C613">
        <f t="shared" si="9"/>
        <v>0</v>
      </c>
    </row>
    <row r="614" spans="2:3">
      <c r="B614">
        <v>602</v>
      </c>
      <c r="C614">
        <f t="shared" si="9"/>
        <v>0</v>
      </c>
    </row>
    <row r="615" spans="2:3">
      <c r="B615">
        <v>603</v>
      </c>
      <c r="C615">
        <f t="shared" si="9"/>
        <v>0</v>
      </c>
    </row>
    <row r="616" spans="2:3">
      <c r="B616">
        <v>604</v>
      </c>
      <c r="C616">
        <f t="shared" si="9"/>
        <v>0</v>
      </c>
    </row>
    <row r="617" spans="2:3">
      <c r="B617">
        <v>605</v>
      </c>
      <c r="C617">
        <f t="shared" si="9"/>
        <v>0</v>
      </c>
    </row>
    <row r="618" spans="2:3">
      <c r="B618">
        <v>606</v>
      </c>
      <c r="C618">
        <f t="shared" si="9"/>
        <v>0</v>
      </c>
    </row>
    <row r="619" spans="2:3">
      <c r="B619">
        <v>607</v>
      </c>
      <c r="C619">
        <f t="shared" si="9"/>
        <v>0</v>
      </c>
    </row>
    <row r="620" spans="2:3">
      <c r="B620">
        <v>608</v>
      </c>
      <c r="C620">
        <f t="shared" si="9"/>
        <v>0</v>
      </c>
    </row>
    <row r="621" spans="2:3">
      <c r="B621">
        <v>609</v>
      </c>
      <c r="C621">
        <f t="shared" si="9"/>
        <v>0</v>
      </c>
    </row>
    <row r="622" spans="2:3">
      <c r="B622">
        <v>610</v>
      </c>
      <c r="C622">
        <f t="shared" si="9"/>
        <v>0</v>
      </c>
    </row>
    <row r="623" spans="2:3">
      <c r="B623">
        <v>611</v>
      </c>
      <c r="C623">
        <f t="shared" si="9"/>
        <v>0</v>
      </c>
    </row>
    <row r="624" spans="2:3">
      <c r="B624">
        <v>612</v>
      </c>
      <c r="C624">
        <f t="shared" si="9"/>
        <v>0</v>
      </c>
    </row>
    <row r="625" spans="2:3">
      <c r="B625">
        <v>613</v>
      </c>
      <c r="C625">
        <f t="shared" si="9"/>
        <v>0</v>
      </c>
    </row>
    <row r="626" spans="2:3">
      <c r="B626">
        <v>614</v>
      </c>
      <c r="C626">
        <f t="shared" si="9"/>
        <v>0</v>
      </c>
    </row>
    <row r="627" spans="2:3">
      <c r="B627">
        <v>615</v>
      </c>
      <c r="C627">
        <f t="shared" si="9"/>
        <v>0</v>
      </c>
    </row>
    <row r="628" spans="2:3">
      <c r="B628">
        <v>616</v>
      </c>
      <c r="C628">
        <f t="shared" si="9"/>
        <v>0</v>
      </c>
    </row>
    <row r="629" spans="2:3">
      <c r="B629">
        <v>617</v>
      </c>
      <c r="C629">
        <f t="shared" si="9"/>
        <v>0</v>
      </c>
    </row>
    <row r="630" spans="2:3">
      <c r="B630">
        <v>618</v>
      </c>
      <c r="C630">
        <f t="shared" si="9"/>
        <v>0</v>
      </c>
    </row>
    <row r="631" spans="2:3">
      <c r="B631">
        <v>619</v>
      </c>
      <c r="C631">
        <f t="shared" si="9"/>
        <v>0</v>
      </c>
    </row>
    <row r="632" spans="2:3">
      <c r="B632">
        <v>620</v>
      </c>
      <c r="C632">
        <f t="shared" si="9"/>
        <v>0</v>
      </c>
    </row>
    <row r="633" spans="2:3">
      <c r="B633">
        <v>621</v>
      </c>
      <c r="C633">
        <f t="shared" si="9"/>
        <v>0</v>
      </c>
    </row>
    <row r="634" spans="2:3">
      <c r="B634">
        <v>622</v>
      </c>
      <c r="C634">
        <f t="shared" si="9"/>
        <v>0</v>
      </c>
    </row>
    <row r="635" spans="2:3">
      <c r="B635">
        <v>623</v>
      </c>
      <c r="C635">
        <f t="shared" si="9"/>
        <v>0</v>
      </c>
    </row>
    <row r="636" spans="2:3">
      <c r="B636">
        <v>624</v>
      </c>
      <c r="C636">
        <f t="shared" si="9"/>
        <v>0</v>
      </c>
    </row>
    <row r="637" spans="2:3">
      <c r="B637">
        <v>625</v>
      </c>
      <c r="C637">
        <f t="shared" si="9"/>
        <v>0</v>
      </c>
    </row>
    <row r="638" spans="2:3">
      <c r="B638">
        <v>626</v>
      </c>
      <c r="C638">
        <f t="shared" si="9"/>
        <v>0</v>
      </c>
    </row>
    <row r="639" spans="2:3">
      <c r="B639">
        <v>627</v>
      </c>
      <c r="C639">
        <f t="shared" si="9"/>
        <v>0</v>
      </c>
    </row>
    <row r="640" spans="2:3">
      <c r="B640">
        <v>628</v>
      </c>
      <c r="C640">
        <f t="shared" si="9"/>
        <v>0</v>
      </c>
    </row>
    <row r="641" spans="2:10">
      <c r="B641">
        <v>629</v>
      </c>
      <c r="C641">
        <f t="shared" si="9"/>
        <v>0</v>
      </c>
    </row>
    <row r="642" spans="2:10">
      <c r="B642">
        <v>630</v>
      </c>
      <c r="C642">
        <f t="shared" si="9"/>
        <v>0</v>
      </c>
    </row>
    <row r="643" spans="2:10">
      <c r="B643">
        <v>631</v>
      </c>
      <c r="C643">
        <f t="shared" si="9"/>
        <v>0</v>
      </c>
      <c r="J643">
        <f>640/8</f>
        <v>80</v>
      </c>
    </row>
    <row r="644" spans="2:10">
      <c r="B644">
        <v>632</v>
      </c>
      <c r="C644">
        <f t="shared" si="9"/>
        <v>0</v>
      </c>
      <c r="J644">
        <f>640/8*(7/8)</f>
        <v>70</v>
      </c>
    </row>
    <row r="645" spans="2:10">
      <c r="B645">
        <v>633</v>
      </c>
      <c r="C645">
        <f t="shared" si="9"/>
        <v>0</v>
      </c>
      <c r="J645">
        <f>SQRT(J644)</f>
        <v>8.3666002653407556</v>
      </c>
    </row>
    <row r="646" spans="2:10">
      <c r="B646">
        <v>634</v>
      </c>
      <c r="C646">
        <f t="shared" si="9"/>
        <v>0</v>
      </c>
    </row>
    <row r="647" spans="2:10">
      <c r="B647">
        <v>635</v>
      </c>
      <c r="C647">
        <f t="shared" si="9"/>
        <v>0</v>
      </c>
    </row>
    <row r="648" spans="2:10">
      <c r="B648">
        <v>636</v>
      </c>
      <c r="C648">
        <f t="shared" si="9"/>
        <v>0</v>
      </c>
    </row>
    <row r="649" spans="2:10">
      <c r="B649">
        <v>637</v>
      </c>
      <c r="C649">
        <f t="shared" si="9"/>
        <v>0</v>
      </c>
    </row>
    <row r="650" spans="2:10">
      <c r="B650">
        <v>638</v>
      </c>
      <c r="C650">
        <f t="shared" si="9"/>
        <v>0</v>
      </c>
    </row>
    <row r="651" spans="2:10">
      <c r="B651">
        <v>639</v>
      </c>
      <c r="C651">
        <f t="shared" si="9"/>
        <v>0</v>
      </c>
    </row>
    <row r="652" spans="2:10">
      <c r="B652">
        <v>640</v>
      </c>
      <c r="C652">
        <f t="shared" si="9"/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6CC7-04CC-1748-85E9-AABF46E61F6B}">
  <dimension ref="A1"/>
  <sheetViews>
    <sheetView topLeftCell="A7" workbookViewId="0">
      <selection activeCell="J12" sqref="J12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8439-68A3-B144-AEA9-F56782791781}">
  <dimension ref="E2:I24"/>
  <sheetViews>
    <sheetView tabSelected="1" topLeftCell="C1" workbookViewId="0">
      <selection activeCell="H4" sqref="H4:I24"/>
    </sheetView>
  </sheetViews>
  <sheetFormatPr baseColWidth="10" defaultRowHeight="20"/>
  <cols>
    <col min="6" max="6" width="13" bestFit="1" customWidth="1"/>
  </cols>
  <sheetData>
    <row r="2" spans="5:9">
      <c r="E2" t="s">
        <v>9</v>
      </c>
      <c r="H2" t="s">
        <v>11</v>
      </c>
    </row>
    <row r="3" spans="5:9">
      <c r="E3" t="s">
        <v>10</v>
      </c>
      <c r="F3" t="s">
        <v>8</v>
      </c>
      <c r="H3" t="s">
        <v>10</v>
      </c>
    </row>
    <row r="4" spans="5:9">
      <c r="E4">
        <v>0</v>
      </c>
      <c r="F4">
        <f>_xlfn.BINOM.DIST(E4,20,1/5,0)</f>
        <v>1.1529215046068471E-2</v>
      </c>
      <c r="H4">
        <v>0</v>
      </c>
      <c r="I4">
        <f>_xlfn.POISSON.DIST(H4,4,0)</f>
        <v>1.8315638888734179E-2</v>
      </c>
    </row>
    <row r="5" spans="5:9">
      <c r="E5">
        <v>1</v>
      </c>
      <c r="F5">
        <f t="shared" ref="F5:F24" si="0">_xlfn.BINOM.DIST(E5,20,1/5,0)</f>
        <v>5.7646075230342327E-2</v>
      </c>
      <c r="H5">
        <v>1</v>
      </c>
      <c r="I5">
        <f t="shared" ref="I5:I24" si="1">_xlfn.POISSON.DIST(H5,4,0)</f>
        <v>7.3262555554936715E-2</v>
      </c>
    </row>
    <row r="6" spans="5:9">
      <c r="E6">
        <v>2</v>
      </c>
      <c r="F6">
        <f t="shared" si="0"/>
        <v>0.1369094286720631</v>
      </c>
      <c r="H6">
        <v>2</v>
      </c>
      <c r="I6">
        <f t="shared" si="1"/>
        <v>0.14652511110987346</v>
      </c>
    </row>
    <row r="7" spans="5:9">
      <c r="E7">
        <v>3</v>
      </c>
      <c r="F7">
        <f t="shared" si="0"/>
        <v>0.20536414300809455</v>
      </c>
      <c r="H7">
        <v>3</v>
      </c>
      <c r="I7">
        <f t="shared" si="1"/>
        <v>0.19536681481316462</v>
      </c>
    </row>
    <row r="8" spans="5:9">
      <c r="E8">
        <v>4</v>
      </c>
      <c r="F8">
        <f t="shared" si="0"/>
        <v>0.21819940194610055</v>
      </c>
      <c r="H8">
        <v>4</v>
      </c>
      <c r="I8">
        <f t="shared" si="1"/>
        <v>0.19536681481316462</v>
      </c>
    </row>
    <row r="9" spans="5:9">
      <c r="E9">
        <v>5</v>
      </c>
      <c r="F9">
        <f t="shared" si="0"/>
        <v>0.17455952155688043</v>
      </c>
      <c r="H9">
        <v>5</v>
      </c>
      <c r="I9">
        <f t="shared" si="1"/>
        <v>0.1562934518505317</v>
      </c>
    </row>
    <row r="10" spans="5:9">
      <c r="E10">
        <v>6</v>
      </c>
      <c r="F10">
        <f t="shared" si="0"/>
        <v>0.1090997009730503</v>
      </c>
      <c r="H10">
        <v>6</v>
      </c>
      <c r="I10">
        <f t="shared" si="1"/>
        <v>0.10419563456702115</v>
      </c>
    </row>
    <row r="11" spans="5:9">
      <c r="E11">
        <v>7</v>
      </c>
      <c r="F11">
        <f t="shared" si="0"/>
        <v>5.4549850486525116E-2</v>
      </c>
      <c r="H11">
        <v>7</v>
      </c>
      <c r="I11">
        <f t="shared" si="1"/>
        <v>5.9540362609726373E-2</v>
      </c>
    </row>
    <row r="12" spans="5:9">
      <c r="E12">
        <v>8</v>
      </c>
      <c r="F12">
        <f t="shared" si="0"/>
        <v>2.2160876760150834E-2</v>
      </c>
      <c r="H12">
        <v>8</v>
      </c>
      <c r="I12">
        <f t="shared" si="1"/>
        <v>2.9770181304863183E-2</v>
      </c>
    </row>
    <row r="13" spans="5:9">
      <c r="E13">
        <v>9</v>
      </c>
      <c r="F13">
        <f t="shared" si="0"/>
        <v>7.386958920050278E-3</v>
      </c>
      <c r="H13">
        <v>9</v>
      </c>
      <c r="I13">
        <f t="shared" si="1"/>
        <v>1.3231191691050297E-2</v>
      </c>
    </row>
    <row r="14" spans="5:9">
      <c r="E14">
        <v>10</v>
      </c>
      <c r="F14">
        <f t="shared" si="0"/>
        <v>2.0314137030138252E-3</v>
      </c>
      <c r="H14">
        <v>10</v>
      </c>
      <c r="I14">
        <f t="shared" si="1"/>
        <v>5.2924766764201169E-3</v>
      </c>
    </row>
    <row r="15" spans="5:9">
      <c r="E15">
        <v>11</v>
      </c>
      <c r="F15">
        <f t="shared" si="0"/>
        <v>4.6168493250314227E-4</v>
      </c>
      <c r="H15">
        <v>11</v>
      </c>
      <c r="I15">
        <f t="shared" si="1"/>
        <v>1.9245369732436813E-3</v>
      </c>
    </row>
    <row r="16" spans="5:9">
      <c r="E16">
        <v>12</v>
      </c>
      <c r="F16">
        <f t="shared" si="0"/>
        <v>8.6565924844339142E-5</v>
      </c>
      <c r="H16">
        <v>12</v>
      </c>
      <c r="I16">
        <f t="shared" si="1"/>
        <v>6.4151232441456022E-4</v>
      </c>
    </row>
    <row r="17" spans="5:9">
      <c r="E17">
        <v>13</v>
      </c>
      <c r="F17">
        <f t="shared" si="0"/>
        <v>1.3317834591436786E-5</v>
      </c>
      <c r="H17">
        <v>13</v>
      </c>
      <c r="I17">
        <f t="shared" si="1"/>
        <v>1.9738840751217212E-4</v>
      </c>
    </row>
    <row r="18" spans="5:9">
      <c r="E18">
        <v>14</v>
      </c>
      <c r="F18">
        <f t="shared" si="0"/>
        <v>1.6647293239295963E-6</v>
      </c>
      <c r="H18">
        <v>14</v>
      </c>
      <c r="I18">
        <f t="shared" si="1"/>
        <v>5.6396687860620615E-5</v>
      </c>
    </row>
    <row r="19" spans="5:9">
      <c r="E19">
        <v>15</v>
      </c>
      <c r="F19">
        <f t="shared" si="0"/>
        <v>1.6647293239296003E-7</v>
      </c>
      <c r="H19">
        <v>15</v>
      </c>
      <c r="I19">
        <f t="shared" si="1"/>
        <v>1.5039116762832177E-5</v>
      </c>
    </row>
    <row r="20" spans="5:9">
      <c r="E20">
        <v>16</v>
      </c>
      <c r="F20">
        <f t="shared" si="0"/>
        <v>1.3005697843199991E-8</v>
      </c>
      <c r="H20">
        <v>16</v>
      </c>
      <c r="I20">
        <f t="shared" si="1"/>
        <v>3.7597791907080502E-6</v>
      </c>
    </row>
    <row r="21" spans="5:9">
      <c r="E21">
        <v>17</v>
      </c>
      <c r="F21">
        <f t="shared" si="0"/>
        <v>7.6504104960000131E-10</v>
      </c>
      <c r="H21">
        <v>17</v>
      </c>
      <c r="I21">
        <f t="shared" si="1"/>
        <v>8.8465392722542387E-7</v>
      </c>
    </row>
    <row r="22" spans="5:9">
      <c r="E22">
        <v>18</v>
      </c>
      <c r="F22">
        <f t="shared" si="0"/>
        <v>3.1876710399999934E-11</v>
      </c>
      <c r="H22">
        <v>18</v>
      </c>
      <c r="I22">
        <f t="shared" si="1"/>
        <v>1.9658976160564875E-7</v>
      </c>
    </row>
    <row r="23" spans="5:9">
      <c r="E23">
        <v>19</v>
      </c>
      <c r="F23">
        <f t="shared" si="0"/>
        <v>8.3886079999999927E-13</v>
      </c>
      <c r="H23">
        <v>19</v>
      </c>
      <c r="I23">
        <f t="shared" si="1"/>
        <v>4.1387318232768188E-8</v>
      </c>
    </row>
    <row r="24" spans="5:9">
      <c r="E24">
        <v>20</v>
      </c>
      <c r="F24">
        <f t="shared" si="0"/>
        <v>1.048576000000001E-14</v>
      </c>
      <c r="H24">
        <v>20</v>
      </c>
      <c r="I24">
        <f t="shared" si="1"/>
        <v>8.2774636465536645E-9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BED0-2678-A14F-B253-ED81AE330316}">
  <dimension ref="C1:F20"/>
  <sheetViews>
    <sheetView zoomScale="109" workbookViewId="0">
      <selection activeCell="G15" sqref="G15"/>
    </sheetView>
  </sheetViews>
  <sheetFormatPr baseColWidth="10" defaultRowHeight="20"/>
  <sheetData>
    <row r="1" spans="3:6">
      <c r="C1" t="s">
        <v>13</v>
      </c>
      <c r="D1" t="s">
        <v>12</v>
      </c>
      <c r="E1" t="s">
        <v>14</v>
      </c>
      <c r="F1" t="s">
        <v>15</v>
      </c>
    </row>
    <row r="2" spans="3:6">
      <c r="C2">
        <v>0</v>
      </c>
      <c r="D2">
        <v>68</v>
      </c>
      <c r="E2">
        <f>D2/200</f>
        <v>0.34</v>
      </c>
      <c r="F2">
        <f>C2*E2</f>
        <v>0</v>
      </c>
    </row>
    <row r="3" spans="3:6">
      <c r="C3">
        <v>1</v>
      </c>
      <c r="D3">
        <v>81</v>
      </c>
      <c r="E3">
        <f t="shared" ref="E3:E6" si="0">D3/200</f>
        <v>0.40500000000000003</v>
      </c>
      <c r="F3">
        <f t="shared" ref="F3:F6" si="1">C3*E3</f>
        <v>0.40500000000000003</v>
      </c>
    </row>
    <row r="4" spans="3:6">
      <c r="C4">
        <v>2</v>
      </c>
      <c r="D4">
        <v>38</v>
      </c>
      <c r="E4">
        <f t="shared" si="0"/>
        <v>0.19</v>
      </c>
      <c r="F4">
        <f t="shared" si="1"/>
        <v>0.38</v>
      </c>
    </row>
    <row r="5" spans="3:6">
      <c r="C5">
        <v>3</v>
      </c>
      <c r="D5">
        <v>9</v>
      </c>
      <c r="E5">
        <f t="shared" si="0"/>
        <v>4.4999999999999998E-2</v>
      </c>
      <c r="F5">
        <f t="shared" si="1"/>
        <v>0.13500000000000001</v>
      </c>
    </row>
    <row r="6" spans="3:6">
      <c r="C6">
        <v>4</v>
      </c>
      <c r="D6">
        <v>4</v>
      </c>
      <c r="E6">
        <f t="shared" si="0"/>
        <v>0.02</v>
      </c>
      <c r="F6">
        <f t="shared" si="1"/>
        <v>0.08</v>
      </c>
    </row>
    <row r="7" spans="3:6">
      <c r="D7">
        <f>SUM(D2:D6)</f>
        <v>200</v>
      </c>
      <c r="F7">
        <f>SUM(F2:F6)</f>
        <v>1</v>
      </c>
    </row>
    <row r="9" spans="3:6">
      <c r="C9" t="s">
        <v>13</v>
      </c>
      <c r="D9" t="s">
        <v>16</v>
      </c>
      <c r="E9" t="s">
        <v>17</v>
      </c>
    </row>
    <row r="10" spans="3:6">
      <c r="C10">
        <v>0</v>
      </c>
      <c r="D10">
        <f>_xlfn.POISSON.DIST(C10,1,0)</f>
        <v>0.36787944117144233</v>
      </c>
      <c r="E10">
        <f>200*D10</f>
        <v>73.57588823428847</v>
      </c>
    </row>
    <row r="11" spans="3:6">
      <c r="C11">
        <v>1</v>
      </c>
      <c r="D11">
        <f t="shared" ref="D11:D14" si="2">_xlfn.POISSON.DIST(C11,1,0)</f>
        <v>0.36787944117144233</v>
      </c>
      <c r="E11">
        <f t="shared" ref="E11:E14" si="3">200*D11</f>
        <v>73.57588823428847</v>
      </c>
    </row>
    <row r="12" spans="3:6">
      <c r="C12">
        <v>2</v>
      </c>
      <c r="D12">
        <f t="shared" si="2"/>
        <v>0.18393972058572114</v>
      </c>
      <c r="E12">
        <f t="shared" si="3"/>
        <v>36.787944117144228</v>
      </c>
    </row>
    <row r="13" spans="3:6">
      <c r="C13">
        <v>3</v>
      </c>
      <c r="D13">
        <f t="shared" si="2"/>
        <v>6.1313240195240391E-2</v>
      </c>
      <c r="E13">
        <f t="shared" si="3"/>
        <v>12.262648039048079</v>
      </c>
    </row>
    <row r="14" spans="3:6">
      <c r="C14">
        <v>4</v>
      </c>
      <c r="D14">
        <f t="shared" si="2"/>
        <v>1.5328310048810094E-2</v>
      </c>
      <c r="E14">
        <f t="shared" si="3"/>
        <v>3.0656620097620189</v>
      </c>
    </row>
    <row r="16" spans="3:6">
      <c r="D16">
        <v>0</v>
      </c>
      <c r="E16">
        <v>73.57588823428847</v>
      </c>
    </row>
    <row r="17" spans="4:5">
      <c r="D17">
        <v>1</v>
      </c>
      <c r="E17">
        <v>73.57588823428847</v>
      </c>
    </row>
    <row r="18" spans="4:5">
      <c r="D18">
        <v>2</v>
      </c>
      <c r="E18">
        <v>36.787944117144228</v>
      </c>
    </row>
    <row r="19" spans="4:5">
      <c r="D19">
        <v>3</v>
      </c>
      <c r="E19">
        <v>12.262648039048079</v>
      </c>
    </row>
    <row r="20" spans="4:5">
      <c r="D20">
        <v>4</v>
      </c>
      <c r="E20">
        <v>3.0656620097620189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CC29-FC14-FD4E-A9D7-F45294548ABA}">
  <dimension ref="E2:H25"/>
  <sheetViews>
    <sheetView topLeftCell="D12" zoomScale="169" zoomScaleNormal="100" workbookViewId="0">
      <selection activeCell="H23" sqref="H23"/>
    </sheetView>
  </sheetViews>
  <sheetFormatPr baseColWidth="10" defaultRowHeight="20"/>
  <sheetData>
    <row r="2" spans="5:8" ht="21" thickBot="1"/>
    <row r="3" spans="5:8" ht="21" thickBot="1">
      <c r="E3" s="7" t="s">
        <v>18</v>
      </c>
      <c r="F3" s="9" t="s">
        <v>19</v>
      </c>
      <c r="G3" t="s">
        <v>8</v>
      </c>
      <c r="H3" t="s">
        <v>15</v>
      </c>
    </row>
    <row r="4" spans="5:8">
      <c r="E4" s="1">
        <v>0</v>
      </c>
      <c r="F4" s="3">
        <v>55</v>
      </c>
      <c r="G4">
        <f>F4/500</f>
        <v>0.11</v>
      </c>
      <c r="H4">
        <f>E4*G4</f>
        <v>0</v>
      </c>
    </row>
    <row r="5" spans="5:8">
      <c r="E5" s="1">
        <v>1</v>
      </c>
      <c r="F5" s="3">
        <v>144</v>
      </c>
      <c r="G5">
        <f t="shared" ref="G5:G10" si="0">F5/500</f>
        <v>0.28799999999999998</v>
      </c>
      <c r="H5">
        <f t="shared" ref="H5:H10" si="1">E5*G5</f>
        <v>0.28799999999999998</v>
      </c>
    </row>
    <row r="6" spans="5:8">
      <c r="E6" s="1">
        <v>2</v>
      </c>
      <c r="F6" s="3">
        <v>140</v>
      </c>
      <c r="G6">
        <f t="shared" si="0"/>
        <v>0.28000000000000003</v>
      </c>
      <c r="H6">
        <f t="shared" si="1"/>
        <v>0.56000000000000005</v>
      </c>
    </row>
    <row r="7" spans="5:8">
      <c r="E7" s="1">
        <v>3</v>
      </c>
      <c r="F7" s="3">
        <v>95</v>
      </c>
      <c r="G7">
        <f t="shared" si="0"/>
        <v>0.19</v>
      </c>
      <c r="H7">
        <f t="shared" si="1"/>
        <v>0.57000000000000006</v>
      </c>
    </row>
    <row r="8" spans="5:8">
      <c r="E8" s="1">
        <v>4</v>
      </c>
      <c r="F8" s="3">
        <v>45</v>
      </c>
      <c r="G8">
        <f t="shared" si="0"/>
        <v>0.09</v>
      </c>
      <c r="H8">
        <f t="shared" si="1"/>
        <v>0.36</v>
      </c>
    </row>
    <row r="9" spans="5:8">
      <c r="E9" s="1">
        <v>5</v>
      </c>
      <c r="F9" s="3">
        <v>15</v>
      </c>
      <c r="G9">
        <f t="shared" si="0"/>
        <v>0.03</v>
      </c>
      <c r="H9">
        <f t="shared" si="1"/>
        <v>0.15</v>
      </c>
    </row>
    <row r="10" spans="5:8" ht="21" thickBot="1">
      <c r="E10" s="4">
        <v>6</v>
      </c>
      <c r="F10" s="6">
        <v>6</v>
      </c>
      <c r="G10">
        <f t="shared" si="0"/>
        <v>1.2E-2</v>
      </c>
      <c r="H10">
        <f t="shared" si="1"/>
        <v>7.2000000000000008E-2</v>
      </c>
    </row>
    <row r="12" spans="5:8">
      <c r="H12">
        <f>SUM(H4:H10)</f>
        <v>2</v>
      </c>
    </row>
    <row r="23" spans="6:6">
      <c r="F23">
        <f>EXP(1)</f>
        <v>2.7182818284590451</v>
      </c>
    </row>
    <row r="24" spans="6:6">
      <c r="F24">
        <f>EXP(1)</f>
        <v>2.7182818284590451</v>
      </c>
    </row>
    <row r="25" spans="6:6">
      <c r="F25">
        <f>EXP(2)</f>
        <v>7.3890560989306504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9BA-93DD-7B48-AB7E-04EE6C89051B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問題１４</vt:lpstr>
      <vt:lpstr>問題１３</vt:lpstr>
      <vt:lpstr>問題１２</vt:lpstr>
      <vt:lpstr>二項分布とポアソン分布</vt:lpstr>
      <vt:lpstr>Sheet5</vt:lpstr>
      <vt:lpstr>問題８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2021-07-03T04:09:23Z</dcterms:created>
  <dcterms:modified xsi:type="dcterms:W3CDTF">2021-07-03T05:50:37Z</dcterms:modified>
</cp:coreProperties>
</file>