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7.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8.xml" ContentType="application/vnd.openxmlformats-officedocument.drawing+xml"/>
  <Override PartName="/xl/pivotTables/pivotTable3.xml" ContentType="application/vnd.openxmlformats-officedocument.spreadsheetml.pivotTable+xml"/>
  <Override PartName="/xl/drawings/drawing9.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10.xml" ContentType="application/vnd.openxmlformats-officedocument.drawing+xml"/>
  <Override PartName="/xl/pivotTables/pivotTable4.xml" ContentType="application/vnd.openxmlformats-officedocument.spreadsheetml.pivotTable+xml"/>
  <Override PartName="/xl/drawings/drawing11.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1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drawings/drawing1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4.xml" ContentType="application/vnd.openxmlformats-officedocument.drawing+xml"/>
  <Override PartName="/xl/drawings/drawing1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6.xml" ContentType="application/vnd.openxmlformats-officedocument.drawing+xml"/>
  <Override PartName="/xl/drawings/drawing1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8.xml" ContentType="application/vnd.openxmlformats-officedocument.drawing+xml"/>
  <Override PartName="/xl/drawings/drawing19.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drawings/drawing20.xml" ContentType="application/vnd.openxmlformats-officedocument.drawingml.chartshapes+xml"/>
  <Override PartName="/xl/charts/chart14.xml" ContentType="application/vnd.openxmlformats-officedocument.drawingml.chart+xml"/>
  <Override PartName="/xl/drawings/drawing21.xml" ContentType="application/vnd.openxmlformats-officedocument.drawingml.chartshapes+xml"/>
  <Override PartName="/xl/drawings/drawing22.xml" ContentType="application/vnd.openxmlformats-officedocument.drawing+xml"/>
  <Override PartName="/xl/drawings/drawing2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hidePivotFieldList="1" defaultThemeVersion="166925"/>
  <mc:AlternateContent xmlns:mc="http://schemas.openxmlformats.org/markup-compatibility/2006">
    <mc:Choice Requires="x15">
      <x15ac:absPath xmlns:x15ac="http://schemas.microsoft.com/office/spreadsheetml/2010/11/ac" url="/Users/minorukadota/和から株式会社 Dropbox/門田実/企業研修/最新カリキュラム内容/(門田)統計基礎研修Excel実践編/統計基礎Excel実践編-一般4回-/第1回_記述統計/"/>
    </mc:Choice>
  </mc:AlternateContent>
  <xr:revisionPtr revIDLastSave="0" documentId="13_ncr:1_{8E19851F-A530-124C-AB16-D0B9C54432F7}" xr6:coauthVersionLast="47" xr6:coauthVersionMax="47" xr10:uidLastSave="{00000000-0000-0000-0000-000000000000}"/>
  <bookViews>
    <workbookView xWindow="80" yWindow="500" windowWidth="28800" windowHeight="16180" firstSheet="7" activeTab="22" xr2:uid="{00000000-000D-0000-FFFF-FFFF00000000}"/>
  </bookViews>
  <sheets>
    <sheet name="(参考)Excel自動計算設定" sheetId="20" r:id="rId1"/>
    <sheet name="(参考)Excel必要操作" sheetId="21" r:id="rId2"/>
    <sheet name="(参考)代表値の計算方法" sheetId="22" r:id="rId3"/>
    <sheet name="Sheet1" sheetId="25" r:id="rId4"/>
    <sheet name="(演習1)データの要約" sheetId="13" r:id="rId5"/>
    <sheet name="【解答】(演習1)データの要約" sheetId="12" state="hidden" r:id="rId6"/>
    <sheet name="(演習2)質的変数の集計" sheetId="15" r:id="rId7"/>
    <sheet name="【解答】(演習2)質的変数の集計" sheetId="10" state="hidden" r:id="rId8"/>
    <sheet name="(演習3)2変数の集計" sheetId="16" r:id="rId9"/>
    <sheet name="【解答】(演習3)2変数の集計" sheetId="6" state="hidden" r:id="rId10"/>
    <sheet name="(演習4)人事データ可視化" sheetId="18" r:id="rId11"/>
    <sheet name="【解答】(演習4)人事データ可視化" sheetId="11" state="hidden" r:id="rId12"/>
    <sheet name="(演習5)人事データ可視化2" sheetId="19" r:id="rId13"/>
    <sheet name="【解答】(演習5)人事データ可視化2" sheetId="7" state="hidden" r:id="rId14"/>
    <sheet name="(演習6)移動平均法" sheetId="14" r:id="rId15"/>
    <sheet name="【解答】(演習6)移動平均法" sheetId="2" state="hidden" r:id="rId16"/>
    <sheet name="(演習7)二酸化炭素量" sheetId="17" r:id="rId17"/>
    <sheet name="【解答】(演習7)二酸化炭素量" sheetId="3" state="hidden" r:id="rId18"/>
    <sheet name="(演習8)MVプロット" sheetId="23" r:id="rId19"/>
    <sheet name="【解答】(演習8)MVプロット" sheetId="24" state="hidden" r:id="rId20"/>
    <sheet name="(演習9)タイタニック" sheetId="8" r:id="rId21"/>
    <sheet name="(演習9)タイタニック ヒント" sheetId="9" r:id="rId22"/>
    <sheet name="Sheet2" sheetId="26" r:id="rId23"/>
  </sheets>
  <calcPr calcId="191029"/>
  <pivotCaches>
    <pivotCache cacheId="0" r:id="rId24"/>
    <pivotCache cacheId="1" r:id="rId25"/>
    <pivotCache cacheId="2" r:id="rId26"/>
    <pivotCache cacheId="3" r:id="rId27"/>
  </pivotCaches>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U46" i="24" l="1"/>
  <c r="T46" i="24"/>
  <c r="H12" i="24"/>
  <c r="I12" i="24"/>
  <c r="H13" i="24"/>
  <c r="I13" i="24"/>
  <c r="H14" i="24"/>
  <c r="I14" i="24"/>
  <c r="H15" i="24"/>
  <c r="I15" i="24"/>
  <c r="H16" i="24"/>
  <c r="I16" i="24"/>
  <c r="H17" i="24"/>
  <c r="I17" i="24"/>
  <c r="H18" i="24"/>
  <c r="I18" i="24"/>
  <c r="H19" i="24"/>
  <c r="I19" i="24"/>
  <c r="H20" i="24"/>
  <c r="I20" i="24"/>
  <c r="H21" i="24"/>
  <c r="I21" i="24"/>
  <c r="H22" i="24"/>
  <c r="I22" i="24"/>
  <c r="H23" i="24"/>
  <c r="I23" i="24"/>
  <c r="H24" i="24"/>
  <c r="I24" i="24"/>
  <c r="H25" i="24"/>
  <c r="I25" i="24"/>
  <c r="H26" i="24"/>
  <c r="I26" i="24"/>
  <c r="H27" i="24"/>
  <c r="I27" i="24"/>
  <c r="H28" i="24"/>
  <c r="I28" i="24"/>
  <c r="H29" i="24"/>
  <c r="I29" i="24"/>
  <c r="H30" i="24"/>
  <c r="I30" i="24"/>
  <c r="H31" i="24"/>
  <c r="I31" i="24"/>
  <c r="H32" i="24"/>
  <c r="I32" i="24"/>
  <c r="H33" i="24"/>
  <c r="I33" i="24"/>
  <c r="H34" i="24"/>
  <c r="I34" i="24"/>
  <c r="H35" i="24"/>
  <c r="I35" i="24"/>
  <c r="H36" i="24"/>
  <c r="I36" i="24"/>
  <c r="H37" i="24"/>
  <c r="I37" i="24"/>
  <c r="H38" i="24"/>
  <c r="I38" i="24"/>
  <c r="H39" i="24"/>
  <c r="I39" i="24"/>
  <c r="H40" i="24"/>
  <c r="I40" i="24"/>
  <c r="I11" i="24"/>
  <c r="H11" i="24"/>
  <c r="N41" i="22"/>
  <c r="L55" i="22"/>
  <c r="M55" i="22" s="1"/>
  <c r="N55" i="22" s="1"/>
  <c r="L47" i="22"/>
  <c r="M51" i="22"/>
  <c r="N51" i="22" s="1"/>
  <c r="N43" i="22"/>
  <c r="N42" i="22"/>
  <c r="L29" i="22"/>
  <c r="M31" i="22" s="1"/>
  <c r="N31" i="22" s="1"/>
  <c r="P7" i="22"/>
  <c r="G9" i="12"/>
  <c r="G10" i="12"/>
  <c r="M48" i="22"/>
  <c r="N48" i="22"/>
  <c r="M49" i="22"/>
  <c r="N49" i="22" s="1"/>
  <c r="M29" i="22"/>
  <c r="N29" i="22" s="1"/>
  <c r="M33" i="22"/>
  <c r="N33" i="22" s="1"/>
  <c r="M50" i="22"/>
  <c r="N50" i="22"/>
  <c r="M47" i="22"/>
  <c r="N47" i="22" s="1"/>
  <c r="O47" i="22" s="1"/>
  <c r="P47" i="22" s="1"/>
  <c r="Q47" i="22" s="1"/>
  <c r="R47" i="22" s="1"/>
  <c r="M59" i="22"/>
  <c r="N59" i="22" s="1"/>
  <c r="E20" i="3"/>
  <c r="D15" i="2"/>
  <c r="G15" i="12"/>
  <c r="G14" i="12"/>
  <c r="G13" i="12"/>
  <c r="G12" i="12"/>
  <c r="G11" i="12"/>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M58" i="22" l="1"/>
  <c r="N58" i="22" s="1"/>
  <c r="M57" i="22"/>
  <c r="N57" i="22" s="1"/>
  <c r="M56" i="22"/>
  <c r="N56" i="22" s="1"/>
  <c r="O55" i="22" s="1"/>
  <c r="P55" i="22" s="1"/>
  <c r="Q55" i="22" s="1"/>
  <c r="R55" i="22" s="1"/>
  <c r="M30" i="22"/>
  <c r="N30" i="22" s="1"/>
  <c r="O29" i="22" s="1"/>
  <c r="P29" i="22" s="1"/>
  <c r="Q29" i="22" s="1"/>
  <c r="R29" i="22" s="1"/>
  <c r="M32" i="22"/>
  <c r="N32" i="22" s="1"/>
</calcChain>
</file>

<file path=xl/sharedStrings.xml><?xml version="1.0" encoding="utf-8"?>
<sst xmlns="http://schemas.openxmlformats.org/spreadsheetml/2006/main" count="23860" uniqueCount="266">
  <si>
    <t xml:space="preserve">date </t>
  </si>
  <si>
    <t xml:space="preserve"> アクセス数</t>
    <rPh sb="0" eb="2">
      <t>ウリアゲ</t>
    </rPh>
    <phoneticPr fontId="4"/>
  </si>
  <si>
    <t>co2</t>
  </si>
  <si>
    <t>月</t>
  </si>
  <si>
    <t>年</t>
  </si>
  <si>
    <t>統計量</t>
  </si>
  <si>
    <t>medium</t>
  </si>
  <si>
    <t>accounting</t>
  </si>
  <si>
    <t>無</t>
  </si>
  <si>
    <t>退職</t>
  </si>
  <si>
    <t>sales</t>
  </si>
  <si>
    <t>在職</t>
  </si>
  <si>
    <t>technical</t>
  </si>
  <si>
    <t>low</t>
  </si>
  <si>
    <t>IT</t>
  </si>
  <si>
    <t>RandD</t>
  </si>
  <si>
    <t>high</t>
  </si>
  <si>
    <t>support</t>
  </si>
  <si>
    <t>有</t>
  </si>
  <si>
    <t>product_mng</t>
  </si>
  <si>
    <t>management</t>
  </si>
  <si>
    <t>marketing</t>
  </si>
  <si>
    <t>hr</t>
  </si>
  <si>
    <t>給料</t>
    <rPh sb="0" eb="2">
      <t>キュウリョ</t>
    </rPh>
    <phoneticPr fontId="4"/>
  </si>
  <si>
    <t>所属部署</t>
    <rPh sb="0" eb="4">
      <t>ショゾk</t>
    </rPh>
    <phoneticPr fontId="4"/>
  </si>
  <si>
    <t>過去５年
昇進</t>
    <rPh sb="0" eb="2">
      <t>カk</t>
    </rPh>
    <rPh sb="5" eb="7">
      <t>ショウシnアルナシ</t>
    </rPh>
    <phoneticPr fontId="4"/>
  </si>
  <si>
    <t>退職・在職</t>
    <rPh sb="0" eb="2">
      <t>タイショkザイショkゲンショk</t>
    </rPh>
    <phoneticPr fontId="4"/>
  </si>
  <si>
    <t>Work
accident</t>
    <phoneticPr fontId="4"/>
  </si>
  <si>
    <t>労働時間
（会社内）</t>
    <rPh sb="0" eb="4">
      <t>ロウド</t>
    </rPh>
    <rPh sb="6" eb="8">
      <t>カイsy</t>
    </rPh>
    <phoneticPr fontId="4"/>
  </si>
  <si>
    <t>月間労働時間</t>
    <rPh sb="0" eb="6">
      <t>ロウドツキヘイキn</t>
    </rPh>
    <phoneticPr fontId="4"/>
  </si>
  <si>
    <t>プロジェクト数</t>
    <rPh sb="6" eb="7">
      <t>ス</t>
    </rPh>
    <phoneticPr fontId="4"/>
  </si>
  <si>
    <t>他者評価</t>
    <rPh sb="0" eb="2">
      <t>タsy</t>
    </rPh>
    <rPh sb="2" eb="4">
      <t>ヒョウk</t>
    </rPh>
    <phoneticPr fontId="4"/>
  </si>
  <si>
    <t>満足度</t>
    <rPh sb="0" eb="3">
      <t>マンゾk</t>
    </rPh>
    <phoneticPr fontId="4"/>
  </si>
  <si>
    <t>ID</t>
    <phoneticPr fontId="4"/>
  </si>
  <si>
    <t>male</t>
  </si>
  <si>
    <t>survived</t>
  </si>
  <si>
    <t>1st</t>
  </si>
  <si>
    <t>female</t>
  </si>
  <si>
    <t>died</t>
  </si>
  <si>
    <t>3rd</t>
  </si>
  <si>
    <t>2nd</t>
  </si>
  <si>
    <t>同乗している親
／子供の数</t>
    <phoneticPr fontId="4"/>
  </si>
  <si>
    <t>同乗している兄弟
／配偶者の数</t>
    <phoneticPr fontId="4"/>
  </si>
  <si>
    <t>年齢</t>
    <rPh sb="0" eb="2">
      <t>ネンレイ</t>
    </rPh>
    <phoneticPr fontId="4"/>
  </si>
  <si>
    <t>性別</t>
    <rPh sb="0" eb="2">
      <t>セイベツ</t>
    </rPh>
    <phoneticPr fontId="4"/>
  </si>
  <si>
    <t>生存・死亡</t>
    <rPh sb="0" eb="2">
      <t>セイゾン</t>
    </rPh>
    <phoneticPr fontId="4"/>
  </si>
  <si>
    <t>チケット
クラス</t>
    <phoneticPr fontId="4"/>
  </si>
  <si>
    <t>60以上</t>
    <rPh sb="0" eb="1">
      <t>ダイ</t>
    </rPh>
    <phoneticPr fontId="4"/>
  </si>
  <si>
    <t>50代</t>
    <rPh sb="0" eb="1">
      <t>ダイ</t>
    </rPh>
    <phoneticPr fontId="4"/>
  </si>
  <si>
    <t>40代</t>
    <rPh sb="0" eb="1">
      <t>ダイ</t>
    </rPh>
    <phoneticPr fontId="4"/>
  </si>
  <si>
    <t>30代</t>
    <rPh sb="0" eb="1">
      <t>ダイ</t>
    </rPh>
    <phoneticPr fontId="4"/>
  </si>
  <si>
    <t>20 代</t>
    <rPh sb="0" eb="1">
      <t>ダイ</t>
    </rPh>
    <phoneticPr fontId="4"/>
  </si>
  <si>
    <t>10代</t>
    <rPh sb="0" eb="1">
      <t>ダイ</t>
    </rPh>
    <phoneticPr fontId="4"/>
  </si>
  <si>
    <t>~10</t>
    <phoneticPr fontId="4"/>
  </si>
  <si>
    <t>データの個数 / 給料</t>
  </si>
  <si>
    <t>列ラベル</t>
  </si>
  <si>
    <t>総計</t>
  </si>
  <si>
    <t>行ラベル</t>
  </si>
  <si>
    <t>データの個数 / 退職・在職</t>
  </si>
  <si>
    <t>個数 / 所属部署</t>
  </si>
  <si>
    <t>代表値</t>
    <rPh sb="0" eb="2">
      <t>ダイヒョウ</t>
    </rPh>
    <rPh sb="2" eb="3">
      <t>チ</t>
    </rPh>
    <phoneticPr fontId="4"/>
  </si>
  <si>
    <t>=AVERAGE(配列)</t>
    <phoneticPr fontId="4"/>
  </si>
  <si>
    <t>関数</t>
    <rPh sb="0" eb="2">
      <t>カンスウ</t>
    </rPh>
    <phoneticPr fontId="4"/>
  </si>
  <si>
    <t>=stdev.s(配列)</t>
    <phoneticPr fontId="4"/>
  </si>
  <si>
    <t>=min(配列)</t>
    <phoneticPr fontId="4"/>
  </si>
  <si>
    <t>=quartile.inc(配列,1)</t>
    <phoneticPr fontId="4"/>
  </si>
  <si>
    <t>=median(配列）</t>
    <phoneticPr fontId="4"/>
  </si>
  <si>
    <t>=quartile.inc(配列,3)</t>
    <phoneticPr fontId="4"/>
  </si>
  <si>
    <t>=max(配列）</t>
    <phoneticPr fontId="4"/>
  </si>
  <si>
    <r>
      <t xml:space="preserve">平均値  </t>
    </r>
    <r>
      <rPr>
        <sz val="12"/>
        <color rgb="FFFF0000"/>
        <rFont val="Yu Gothic (本文)"/>
        <charset val="128"/>
      </rPr>
      <t/>
    </r>
    <phoneticPr fontId="4"/>
  </si>
  <si>
    <t>標準偏差</t>
    <phoneticPr fontId="4"/>
  </si>
  <si>
    <t>最小値</t>
    <phoneticPr fontId="4"/>
  </si>
  <si>
    <t xml:space="preserve">２５％値 </t>
    <phoneticPr fontId="4"/>
  </si>
  <si>
    <t>中央値</t>
    <phoneticPr fontId="4"/>
  </si>
  <si>
    <t>７５％値</t>
    <phoneticPr fontId="4"/>
  </si>
  <si>
    <t>最大値</t>
    <phoneticPr fontId="4"/>
  </si>
  <si>
    <t>平均値</t>
    <rPh sb="0" eb="3">
      <t>ヘイキンチ</t>
    </rPh>
    <phoneticPr fontId="3"/>
  </si>
  <si>
    <t>最頻値</t>
    <rPh sb="0" eb="3">
      <t>サイヒンチ</t>
    </rPh>
    <phoneticPr fontId="3"/>
  </si>
  <si>
    <t>最小値</t>
    <rPh sb="0" eb="3">
      <t>サイショウチ</t>
    </rPh>
    <phoneticPr fontId="3"/>
  </si>
  <si>
    <t>=QUARTILE.INC(配列,0)</t>
    <rPh sb="14" eb="16">
      <t>ハイレツ</t>
    </rPh>
    <phoneticPr fontId="3"/>
  </si>
  <si>
    <t>25%点</t>
    <rPh sb="3" eb="4">
      <t>テン</t>
    </rPh>
    <phoneticPr fontId="3"/>
  </si>
  <si>
    <t>=QUARTILE.INC(配列,1)</t>
    <rPh sb="14" eb="16">
      <t>ハイレツ</t>
    </rPh>
    <phoneticPr fontId="3"/>
  </si>
  <si>
    <t>=QUARTILE.INC(配列,2)</t>
    <rPh sb="14" eb="16">
      <t>ハイレツ</t>
    </rPh>
    <phoneticPr fontId="3"/>
  </si>
  <si>
    <t>75%点</t>
    <rPh sb="3" eb="4">
      <t>テン</t>
    </rPh>
    <phoneticPr fontId="3"/>
  </si>
  <si>
    <t>=QUARTILE.INC(配列,3)</t>
    <rPh sb="14" eb="16">
      <t>ハイレツ</t>
    </rPh>
    <phoneticPr fontId="3"/>
  </si>
  <si>
    <t>最大値</t>
    <rPh sb="0" eb="3">
      <t>サイダイチ</t>
    </rPh>
    <phoneticPr fontId="3"/>
  </si>
  <si>
    <t>=QUARTILE.INC(配列,4)</t>
    <rPh sb="14" eb="16">
      <t>ハイレツ</t>
    </rPh>
    <phoneticPr fontId="3"/>
  </si>
  <si>
    <t>標準偏差(母集団)</t>
    <rPh sb="0" eb="2">
      <t>ヒョウジュン</t>
    </rPh>
    <rPh sb="2" eb="4">
      <t>ヘンサ</t>
    </rPh>
    <rPh sb="5" eb="8">
      <t>ボシュウダン</t>
    </rPh>
    <phoneticPr fontId="3"/>
  </si>
  <si>
    <t>標準偏差(標本)</t>
    <rPh sb="0" eb="2">
      <t>ヒョウジュン</t>
    </rPh>
    <rPh sb="2" eb="4">
      <t>ヘンサ</t>
    </rPh>
    <rPh sb="5" eb="7">
      <t>ヒョウホン</t>
    </rPh>
    <phoneticPr fontId="3"/>
  </si>
  <si>
    <t>標本標準偏差のため、母集団より小さくなる。（n-1)</t>
    <rPh sb="0" eb="2">
      <t>ヒョウホン</t>
    </rPh>
    <rPh sb="2" eb="4">
      <t>ヒョウジュン</t>
    </rPh>
    <rPh sb="4" eb="6">
      <t>ヘンサ</t>
    </rPh>
    <rPh sb="10" eb="13">
      <t>ボシュウダン</t>
    </rPh>
    <rPh sb="15" eb="16">
      <t>チイ</t>
    </rPh>
    <phoneticPr fontId="3"/>
  </si>
  <si>
    <t>◎関数補足事項</t>
    <rPh sb="1" eb="3">
      <t>カンスウ</t>
    </rPh>
    <rPh sb="3" eb="5">
      <t>ホソク</t>
    </rPh>
    <rPh sb="5" eb="7">
      <t>ジコウ</t>
    </rPh>
    <phoneticPr fontId="4"/>
  </si>
  <si>
    <t>=MEDIAN(配列)</t>
    <rPh sb="8" eb="10">
      <t>ハイレツ</t>
    </rPh>
    <phoneticPr fontId="3"/>
  </si>
  <si>
    <t>=MODE(配列)</t>
    <rPh sb="6" eb="8">
      <t>ハイレツ</t>
    </rPh>
    <phoneticPr fontId="3"/>
  </si>
  <si>
    <t>=MIN(配列)</t>
    <rPh sb="5" eb="7">
      <t>ハイレツ</t>
    </rPh>
    <phoneticPr fontId="3"/>
  </si>
  <si>
    <t>=MAX(配列)</t>
    <rPh sb="5" eb="7">
      <t>ハイレツ</t>
    </rPh>
    <phoneticPr fontId="3"/>
  </si>
  <si>
    <t>=STDEV.P(配列)</t>
    <rPh sb="9" eb="11">
      <t>ハイレツ</t>
    </rPh>
    <phoneticPr fontId="4"/>
  </si>
  <si>
    <t>=STDEV.S(配列)</t>
    <rPh sb="9" eb="11">
      <t>ハイレツ</t>
    </rPh>
    <phoneticPr fontId="4"/>
  </si>
  <si>
    <t>標準偏差</t>
    <rPh sb="0" eb="2">
      <t>ヒョウジュン</t>
    </rPh>
    <rPh sb="2" eb="4">
      <t>ヘンサ</t>
    </rPh>
    <phoneticPr fontId="3"/>
  </si>
  <si>
    <t>=STDEV(配列)</t>
    <rPh sb="7" eb="9">
      <t>ハイレツ</t>
    </rPh>
    <phoneticPr fontId="4"/>
  </si>
  <si>
    <t>=QUARTILE.INC(配列,0)とどちらも同じ。</t>
    <rPh sb="24" eb="25">
      <t>オナ</t>
    </rPh>
    <phoneticPr fontId="4"/>
  </si>
  <si>
    <t>=QUARTILE.INC(配列,4)とどちらも同じ。</t>
    <rPh sb="24" eb="25">
      <t>オナ</t>
    </rPh>
    <phoneticPr fontId="4"/>
  </si>
  <si>
    <t>=MIN(配列)と同じ。</t>
    <rPh sb="5" eb="7">
      <t>ハイレツ</t>
    </rPh>
    <rPh sb="9" eb="10">
      <t>オナ</t>
    </rPh>
    <phoneticPr fontId="3"/>
  </si>
  <si>
    <t>=MAX(配列)と同じ。</t>
    <rPh sb="5" eb="7">
      <t>ハイレツ</t>
    </rPh>
    <rPh sb="9" eb="10">
      <t>オナ</t>
    </rPh>
    <phoneticPr fontId="3"/>
  </si>
  <si>
    <r>
      <t>中央値(</t>
    </r>
    <r>
      <rPr>
        <sz val="12"/>
        <color theme="1"/>
        <rFont val="游ゴシック"/>
        <family val="2"/>
        <charset val="128"/>
        <scheme val="minor"/>
      </rPr>
      <t>50%点)</t>
    </r>
    <rPh sb="0" eb="2">
      <t>チュウオウ</t>
    </rPh>
    <rPh sb="2" eb="3">
      <t>チ</t>
    </rPh>
    <rPh sb="7" eb="8">
      <t>テン</t>
    </rPh>
    <phoneticPr fontId="3"/>
  </si>
  <si>
    <t>=MEDIAN(配列)と同じ。</t>
    <rPh sb="8" eb="10">
      <t>ハイレツ</t>
    </rPh>
    <rPh sb="12" eb="13">
      <t>オナ</t>
    </rPh>
    <phoneticPr fontId="3"/>
  </si>
  <si>
    <t>=QUARTILE.INC(配列,2)と同じ。</t>
    <rPh sb="14" eb="16">
      <t>ハイレツ</t>
    </rPh>
    <rPh sb="20" eb="21">
      <t>オナ</t>
    </rPh>
    <phoneticPr fontId="3"/>
  </si>
  <si>
    <t>代表値区分</t>
    <rPh sb="0" eb="2">
      <t>ダイヒョウ</t>
    </rPh>
    <rPh sb="2" eb="3">
      <t>チ</t>
    </rPh>
    <rPh sb="3" eb="5">
      <t>クブン</t>
    </rPh>
    <phoneticPr fontId="3"/>
  </si>
  <si>
    <t>備考</t>
    <rPh sb="0" eb="2">
      <t>ビコウ</t>
    </rPh>
    <phoneticPr fontId="4"/>
  </si>
  <si>
    <t>※本件は2016年データから抜粋として考えたため、標準偏差は=stdev.s(配列)を使用した。</t>
    <rPh sb="1" eb="3">
      <t>ホンケン</t>
    </rPh>
    <rPh sb="8" eb="9">
      <t>ネン</t>
    </rPh>
    <rPh sb="14" eb="16">
      <t>バッスイ</t>
    </rPh>
    <rPh sb="19" eb="20">
      <t>カンガ</t>
    </rPh>
    <rPh sb="25" eb="27">
      <t>ヒョウジュン</t>
    </rPh>
    <rPh sb="27" eb="29">
      <t>ヘンサ</t>
    </rPh>
    <rPh sb="43" eb="45">
      <t>シヨウ</t>
    </rPh>
    <phoneticPr fontId="4"/>
  </si>
  <si>
    <t>※本件は2016年データから抜粋しているため、標準偏差は=stdev.s(配列)を使用する。</t>
    <rPh sb="1" eb="3">
      <t>ホンケン</t>
    </rPh>
    <rPh sb="8" eb="9">
      <t>ネン</t>
    </rPh>
    <rPh sb="14" eb="16">
      <t>バッスイ</t>
    </rPh>
    <rPh sb="23" eb="25">
      <t>ヒョウジュン</t>
    </rPh>
    <rPh sb="25" eb="27">
      <t>ヘンサ</t>
    </rPh>
    <rPh sb="41" eb="43">
      <t>シヨウ</t>
    </rPh>
    <phoneticPr fontId="4"/>
  </si>
  <si>
    <t>7日間移動平均</t>
    <rPh sb="1" eb="2">
      <t>ニチ</t>
    </rPh>
    <rPh sb="2" eb="3">
      <t>カン</t>
    </rPh>
    <rPh sb="3" eb="5">
      <t>イドウ</t>
    </rPh>
    <rPh sb="5" eb="7">
      <t>ヘイキン</t>
    </rPh>
    <phoneticPr fontId="4"/>
  </si>
  <si>
    <t>カーソルが黒十字になったら、ダブルクリックする。</t>
    <rPh sb="5" eb="6">
      <t>クロ</t>
    </rPh>
    <rPh sb="6" eb="8">
      <t>ジュウジ</t>
    </rPh>
    <phoneticPr fontId="4"/>
  </si>
  <si>
    <t>◎グラフ作成方法</t>
    <rPh sb="4" eb="6">
      <t>サクセイ</t>
    </rPh>
    <rPh sb="6" eb="8">
      <t>ホウホウ</t>
    </rPh>
    <phoneticPr fontId="4"/>
  </si>
  <si>
    <t>　※グラフはおすすめグラフで作成しても可。</t>
    <rPh sb="14" eb="16">
      <t>サクセイ</t>
    </rPh>
    <rPh sb="19" eb="20">
      <t>カ</t>
    </rPh>
    <phoneticPr fontId="4"/>
  </si>
  <si>
    <t>2.グラフタイトル/系列名/横軸ラベルなどを修正して完成。</t>
    <rPh sb="10" eb="12">
      <t>ケイレツ</t>
    </rPh>
    <rPh sb="12" eb="13">
      <t>メイ</t>
    </rPh>
    <rPh sb="14" eb="16">
      <t>ヨコジク</t>
    </rPh>
    <rPh sb="22" eb="24">
      <t>シュウセイ</t>
    </rPh>
    <rPh sb="26" eb="28">
      <t>カンセイ</t>
    </rPh>
    <phoneticPr fontId="4"/>
  </si>
  <si>
    <t>① 左記に「=AVERAGE(C9:C15)」を入力して7日間の平均を求める。</t>
    <phoneticPr fontId="4"/>
  </si>
  <si>
    <t>　　※サイトのアクセス数は1週間を1サイクルとして考え、7日間で移動平均を取った。</t>
    <rPh sb="11" eb="12">
      <t>スウ</t>
    </rPh>
    <rPh sb="14" eb="16">
      <t>シュウカン</t>
    </rPh>
    <phoneticPr fontId="4"/>
  </si>
  <si>
    <t>②上記で入力した計算式を一番下のセルまでコピーする。</t>
    <rPh sb="1" eb="3">
      <t>ジョウキ</t>
    </rPh>
    <rPh sb="4" eb="6">
      <t>ニュウリョク</t>
    </rPh>
    <rPh sb="8" eb="11">
      <t>ケイサンシキ</t>
    </rPh>
    <rPh sb="12" eb="14">
      <t>イチバン</t>
    </rPh>
    <rPh sb="14" eb="15">
      <t>シタ</t>
    </rPh>
    <phoneticPr fontId="4"/>
  </si>
  <si>
    <t xml:space="preserve"> （グラフについての細かい作成方法は各自お調べください。）</t>
    <rPh sb="10" eb="11">
      <t>コマ</t>
    </rPh>
    <rPh sb="13" eb="15">
      <t>サクセイ</t>
    </rPh>
    <rPh sb="15" eb="17">
      <t>ホウホウ</t>
    </rPh>
    <rPh sb="18" eb="20">
      <t>カクジ</t>
    </rPh>
    <rPh sb="21" eb="22">
      <t>シラ</t>
    </rPh>
    <phoneticPr fontId="4"/>
  </si>
  <si>
    <t>プロジェクト
数</t>
    <rPh sb="7" eb="8">
      <t>ス</t>
    </rPh>
    <phoneticPr fontId="4"/>
  </si>
  <si>
    <t>（１）クロス集計（ピボットテーブル）</t>
    <phoneticPr fontId="4"/>
  </si>
  <si>
    <t>個数 / 給料</t>
  </si>
  <si>
    <t>①「挿入」→「ピボットテーブル」を選択。</t>
    <rPh sb="2" eb="4">
      <t>ソウニュウ</t>
    </rPh>
    <rPh sb="17" eb="19">
      <t>センタク</t>
    </rPh>
    <phoneticPr fontId="4"/>
  </si>
  <si>
    <t>②ピボットテーブルでデータ範囲を選択する。</t>
    <rPh sb="13" eb="15">
      <t>ハンイ</t>
    </rPh>
    <rPh sb="16" eb="18">
      <t>センタク</t>
    </rPh>
    <phoneticPr fontId="4"/>
  </si>
  <si>
    <t>・データを抽出するセルを選択する。</t>
    <rPh sb="5" eb="7">
      <t>チュウシュツ</t>
    </rPh>
    <rPh sb="12" eb="14">
      <t>センタク</t>
    </rPh>
    <phoneticPr fontId="4"/>
  </si>
  <si>
    <t xml:space="preserve">  （※任意の好きな場所で可）</t>
    <rPh sb="4" eb="6">
      <t>ニンイ</t>
    </rPh>
    <rPh sb="7" eb="8">
      <t>ス</t>
    </rPh>
    <rPh sb="10" eb="12">
      <t>バショ</t>
    </rPh>
    <rPh sb="13" eb="14">
      <t>カ</t>
    </rPh>
    <phoneticPr fontId="4"/>
  </si>
  <si>
    <t>③ピボットテーブルに集計したい内容を選択する。</t>
    <rPh sb="10" eb="12">
      <t>シュウケイ</t>
    </rPh>
    <rPh sb="15" eb="17">
      <t>ナイヨウ</t>
    </rPh>
    <rPh sb="18" eb="20">
      <t>センタク</t>
    </rPh>
    <phoneticPr fontId="4"/>
  </si>
  <si>
    <t>※ドラッグしてそれぞれの場所に振り分ける。</t>
    <rPh sb="12" eb="14">
      <t>バショ</t>
    </rPh>
    <rPh sb="15" eb="16">
      <t>フ</t>
    </rPh>
    <rPh sb="17" eb="18">
      <t>ワ</t>
    </rPh>
    <phoneticPr fontId="4"/>
  </si>
  <si>
    <t>ここを選択すると集計する内容を変更できる。</t>
    <rPh sb="3" eb="5">
      <t>センタク</t>
    </rPh>
    <phoneticPr fontId="4"/>
  </si>
  <si>
    <t>③完成</t>
    <rPh sb="1" eb="3">
      <t>カンセイ</t>
    </rPh>
    <phoneticPr fontId="4"/>
  </si>
  <si>
    <t>（２）円グラフ作成（質的データ）</t>
    <phoneticPr fontId="4"/>
  </si>
  <si>
    <t>≪ピボットグラフの場合≫</t>
    <rPh sb="9" eb="11">
      <t>バアイ</t>
    </rPh>
    <phoneticPr fontId="4"/>
  </si>
  <si>
    <t>①ピボットテーブルで集計した範囲を選択する。</t>
    <rPh sb="10" eb="12">
      <t>シュウケイ</t>
    </rPh>
    <rPh sb="14" eb="16">
      <t>ハンイ</t>
    </rPh>
    <rPh sb="17" eb="19">
      <t>センタク</t>
    </rPh>
    <phoneticPr fontId="4"/>
  </si>
  <si>
    <t>②「挿入」→「ピボットグラフ」を選択する。</t>
    <rPh sb="2" eb="4">
      <t>ソウニュウ</t>
    </rPh>
    <rPh sb="16" eb="18">
      <t>センタク</t>
    </rPh>
    <phoneticPr fontId="4"/>
  </si>
  <si>
    <t>③「円」を選択する。</t>
    <rPh sb="2" eb="3">
      <t>エン</t>
    </rPh>
    <rPh sb="5" eb="7">
      <t>センタク</t>
    </rPh>
    <phoneticPr fontId="4"/>
  </si>
  <si>
    <t>④完成</t>
    <rPh sb="1" eb="3">
      <t>カンセイ</t>
    </rPh>
    <phoneticPr fontId="4"/>
  </si>
  <si>
    <t>※必要に応じて、グラフタイトル/系列名などを修正して完成。</t>
    <rPh sb="1" eb="3">
      <t>ヒツヨウ</t>
    </rPh>
    <rPh sb="4" eb="5">
      <t>オウ</t>
    </rPh>
    <rPh sb="16" eb="18">
      <t>ケイレツ</t>
    </rPh>
    <rPh sb="18" eb="19">
      <t>メイ</t>
    </rPh>
    <rPh sb="22" eb="24">
      <t>シュウセイ</t>
    </rPh>
    <rPh sb="26" eb="28">
      <t>カンセイ</t>
    </rPh>
    <phoneticPr fontId="4"/>
  </si>
  <si>
    <t>≪通常グラフの場合≫</t>
    <rPh sb="1" eb="3">
      <t>ツウジョウ</t>
    </rPh>
    <rPh sb="7" eb="9">
      <t>バアイ</t>
    </rPh>
    <phoneticPr fontId="4"/>
  </si>
  <si>
    <t>①ピボットテーブルで集計した範囲を「値の貼り付け」でコピーする。</t>
    <rPh sb="10" eb="12">
      <t>シュウケイ</t>
    </rPh>
    <rPh sb="14" eb="16">
      <t>ハンイ</t>
    </rPh>
    <rPh sb="18" eb="19">
      <t>アタイ</t>
    </rPh>
    <rPh sb="20" eb="21">
      <t>ハ</t>
    </rPh>
    <rPh sb="22" eb="23">
      <t>ツ</t>
    </rPh>
    <phoneticPr fontId="4"/>
  </si>
  <si>
    <t>②上記赤枠部を選択し「挿入」→「円グラフ」を選択する。</t>
    <rPh sb="1" eb="3">
      <t>ジョウキ</t>
    </rPh>
    <rPh sb="3" eb="4">
      <t>アカ</t>
    </rPh>
    <rPh sb="4" eb="5">
      <t>ワク</t>
    </rPh>
    <rPh sb="5" eb="6">
      <t>ブ</t>
    </rPh>
    <rPh sb="7" eb="9">
      <t>センタク</t>
    </rPh>
    <rPh sb="11" eb="13">
      <t>ソウニュウ</t>
    </rPh>
    <rPh sb="16" eb="17">
      <t>エン</t>
    </rPh>
    <rPh sb="22" eb="24">
      <t>センタク</t>
    </rPh>
    <phoneticPr fontId="4"/>
  </si>
  <si>
    <t>※作成したい形式のグラフを選択する。</t>
    <rPh sb="1" eb="3">
      <t>サクセイ</t>
    </rPh>
    <rPh sb="6" eb="8">
      <t>ケイシキ</t>
    </rPh>
    <rPh sb="13" eb="15">
      <t>センタク</t>
    </rPh>
    <phoneticPr fontId="4"/>
  </si>
  <si>
    <t>◎ピボットグラフの良い点はグラフでフィルターで表示情報を絞れる点です。</t>
    <rPh sb="9" eb="10">
      <t>ヨ</t>
    </rPh>
    <rPh sb="11" eb="12">
      <t>テン</t>
    </rPh>
    <rPh sb="23" eb="25">
      <t>ヒョウジ</t>
    </rPh>
    <rPh sb="25" eb="27">
      <t>ジョウホウ</t>
    </rPh>
    <rPh sb="28" eb="29">
      <t>シボ</t>
    </rPh>
    <rPh sb="31" eb="32">
      <t>テン</t>
    </rPh>
    <phoneticPr fontId="4"/>
  </si>
  <si>
    <t>　・ピボットグラフの青丸部分でフィルターが使えます。</t>
    <rPh sb="10" eb="11">
      <t>アオ</t>
    </rPh>
    <rPh sb="11" eb="12">
      <t>マル</t>
    </rPh>
    <rPh sb="12" eb="14">
      <t>ブブン</t>
    </rPh>
    <rPh sb="21" eb="22">
      <t>ツカ</t>
    </rPh>
    <phoneticPr fontId="4"/>
  </si>
  <si>
    <t>◎ただし、ピボットテーブルは表の一部分を簡単に削除できないため、</t>
    <rPh sb="14" eb="15">
      <t>ヒョウ</t>
    </rPh>
    <rPh sb="16" eb="18">
      <t>イチブ</t>
    </rPh>
    <rPh sb="18" eb="19">
      <t>ブン</t>
    </rPh>
    <rPh sb="20" eb="22">
      <t>カンタン</t>
    </rPh>
    <rPh sb="23" eb="25">
      <t>サクジョ</t>
    </rPh>
    <phoneticPr fontId="4"/>
  </si>
  <si>
    <t>　データ分析で使用する場合は、別のセルに「値の貼り付け」を行い、</t>
    <rPh sb="4" eb="6">
      <t>ブンセキ</t>
    </rPh>
    <rPh sb="7" eb="9">
      <t>シヨウ</t>
    </rPh>
    <rPh sb="11" eb="13">
      <t>バアイ</t>
    </rPh>
    <rPh sb="15" eb="16">
      <t>ベツ</t>
    </rPh>
    <rPh sb="21" eb="22">
      <t>アタイ</t>
    </rPh>
    <rPh sb="23" eb="24">
      <t>ハ</t>
    </rPh>
    <rPh sb="25" eb="26">
      <t>ツ</t>
    </rPh>
    <rPh sb="29" eb="30">
      <t>オコナ</t>
    </rPh>
    <phoneticPr fontId="4"/>
  </si>
  <si>
    <t>　集計表を使用する事もあります。</t>
    <rPh sb="1" eb="4">
      <t>シュウケイヒョウ</t>
    </rPh>
    <rPh sb="5" eb="7">
      <t>シヨウ</t>
    </rPh>
    <rPh sb="9" eb="10">
      <t>コト</t>
    </rPh>
    <phoneticPr fontId="4"/>
  </si>
  <si>
    <t>（２）グラフ作成（質的データ）</t>
    <phoneticPr fontId="4"/>
  </si>
  <si>
    <t>≪補足事項≫</t>
    <rPh sb="1" eb="3">
      <t>ホソク</t>
    </rPh>
    <rPh sb="3" eb="5">
      <t>ジコウ</t>
    </rPh>
    <phoneticPr fontId="4"/>
  </si>
  <si>
    <t>◎ピボットテーブルの選択範囲</t>
    <rPh sb="10" eb="12">
      <t>センタク</t>
    </rPh>
    <rPh sb="12" eb="14">
      <t>ハンイ</t>
    </rPh>
    <phoneticPr fontId="4"/>
  </si>
  <si>
    <t>・青枠でデータ範囲を選択しても、赤枠部分でもどちらでも問題なし。</t>
    <rPh sb="1" eb="2">
      <t>アオ</t>
    </rPh>
    <rPh sb="2" eb="3">
      <t>ワク</t>
    </rPh>
    <rPh sb="7" eb="9">
      <t>ハンイ</t>
    </rPh>
    <rPh sb="10" eb="12">
      <t>センタク</t>
    </rPh>
    <rPh sb="16" eb="17">
      <t>アカ</t>
    </rPh>
    <rPh sb="17" eb="18">
      <t>ワク</t>
    </rPh>
    <rPh sb="18" eb="20">
      <t>ブブン</t>
    </rPh>
    <rPh sb="27" eb="29">
      <t>モンダイ</t>
    </rPh>
    <phoneticPr fontId="4"/>
  </si>
  <si>
    <t>◎ピボットテーブルのデータ範囲</t>
    <rPh sb="13" eb="15">
      <t>ハンイ</t>
    </rPh>
    <phoneticPr fontId="4"/>
  </si>
  <si>
    <t xml:space="preserve">   (ピボットテーブルは選択した範囲から集計を選んで行うため。)</t>
    <rPh sb="13" eb="15">
      <t>センタク</t>
    </rPh>
    <rPh sb="17" eb="19">
      <t>ハンイ</t>
    </rPh>
    <rPh sb="21" eb="23">
      <t>シュウケイ</t>
    </rPh>
    <rPh sb="24" eb="25">
      <t>エラ</t>
    </rPh>
    <rPh sb="27" eb="28">
      <t>オコナ</t>
    </rPh>
    <phoneticPr fontId="4"/>
  </si>
  <si>
    <t>※左記のように質的データは
　列・値の2つに選択すると、
　その数を集計できる。</t>
    <rPh sb="1" eb="3">
      <t>サキ</t>
    </rPh>
    <rPh sb="7" eb="9">
      <t>シツテキ</t>
    </rPh>
    <rPh sb="15" eb="16">
      <t>レツ</t>
    </rPh>
    <rPh sb="17" eb="18">
      <t>アタイ</t>
    </rPh>
    <rPh sb="22" eb="24">
      <t>センタク</t>
    </rPh>
    <rPh sb="32" eb="33">
      <t>カズ</t>
    </rPh>
    <rPh sb="34" eb="36">
      <t>シュウケイ</t>
    </rPh>
    <phoneticPr fontId="4"/>
  </si>
  <si>
    <t>◎積み上げ縦棒グラフ</t>
    <rPh sb="1" eb="2">
      <t>ツ</t>
    </rPh>
    <rPh sb="3" eb="4">
      <t>ア</t>
    </rPh>
    <rPh sb="5" eb="6">
      <t>タテ</t>
    </rPh>
    <rPh sb="6" eb="7">
      <t>ボウ</t>
    </rPh>
    <phoneticPr fontId="4"/>
  </si>
  <si>
    <t>　 ◎100%積み上げ縦棒グラフ</t>
    <rPh sb="7" eb="8">
      <t>ツ</t>
    </rPh>
    <rPh sb="9" eb="10">
      <t>ア</t>
    </rPh>
    <rPh sb="11" eb="12">
      <t>タテ</t>
    </rPh>
    <rPh sb="12" eb="13">
      <t>ボウ</t>
    </rPh>
    <phoneticPr fontId="4"/>
  </si>
  <si>
    <t>◎ピボットグラフのデータ範囲</t>
    <rPh sb="12" eb="14">
      <t>ハンイ</t>
    </rPh>
    <phoneticPr fontId="4"/>
  </si>
  <si>
    <t xml:space="preserve"> ※総計を含めてもグラフができる。</t>
    <rPh sb="2" eb="4">
      <t>ソウケイ</t>
    </rPh>
    <rPh sb="5" eb="6">
      <t>フク</t>
    </rPh>
    <phoneticPr fontId="4"/>
  </si>
  <si>
    <t>◎一般データのグラフ範囲</t>
    <rPh sb="1" eb="3">
      <t>イッパン</t>
    </rPh>
    <rPh sb="10" eb="12">
      <t>ハンイ</t>
    </rPh>
    <phoneticPr fontId="4"/>
  </si>
  <si>
    <t xml:space="preserve"> ※総計は除いて選択する必要がある。</t>
    <rPh sb="2" eb="4">
      <t>ソウケイ</t>
    </rPh>
    <rPh sb="5" eb="6">
      <t>ノゾ</t>
    </rPh>
    <rPh sb="8" eb="10">
      <t>センタク</t>
    </rPh>
    <rPh sb="12" eb="14">
      <t>ヒツヨウ</t>
    </rPh>
    <phoneticPr fontId="4"/>
  </si>
  <si>
    <t>【一口メモ】
※本件のようなデータの場合、棒グラフが
　可視化しやすいのですが、他のグラフの
　場合、どのようになってしまうのか、
　試すと理解が深まるかと思います。
※データによって可視化しやすいグラフが
　異なりますので、どのグラフを選択する
　かは、センスとなります。</t>
    <rPh sb="1" eb="3">
      <t>ヒトクチ</t>
    </rPh>
    <rPh sb="8" eb="10">
      <t>ホンケン</t>
    </rPh>
    <rPh sb="18" eb="20">
      <t>バアイ</t>
    </rPh>
    <rPh sb="21" eb="22">
      <t>ボウ</t>
    </rPh>
    <rPh sb="28" eb="31">
      <t>カシカ</t>
    </rPh>
    <rPh sb="40" eb="41">
      <t>タ</t>
    </rPh>
    <rPh sb="48" eb="50">
      <t>バアイ</t>
    </rPh>
    <rPh sb="67" eb="68">
      <t>タメ</t>
    </rPh>
    <rPh sb="70" eb="72">
      <t>リカイ</t>
    </rPh>
    <rPh sb="73" eb="74">
      <t>フカ</t>
    </rPh>
    <rPh sb="78" eb="79">
      <t>オモ</t>
    </rPh>
    <rPh sb="93" eb="96">
      <t>カシカ</t>
    </rPh>
    <rPh sb="106" eb="107">
      <t>コト</t>
    </rPh>
    <rPh sb="120" eb="122">
      <t>センタク</t>
    </rPh>
    <phoneticPr fontId="4"/>
  </si>
  <si>
    <t>12ヵ月移動平均</t>
    <rPh sb="3" eb="4">
      <t>ゲツ</t>
    </rPh>
    <rPh sb="4" eb="6">
      <t>イドウ</t>
    </rPh>
    <rPh sb="6" eb="8">
      <t>ヘイキン</t>
    </rPh>
    <phoneticPr fontId="4"/>
  </si>
  <si>
    <t>（１）クロス集計（ピボットテーブル）</t>
    <phoneticPr fontId="4"/>
  </si>
  <si>
    <t>（２）質的データ（棒グラフ・円グラフ）</t>
    <phoneticPr fontId="4"/>
  </si>
  <si>
    <t>◎Excel自動計算設定方法</t>
    <rPh sb="6" eb="8">
      <t>ジドウ</t>
    </rPh>
    <rPh sb="8" eb="10">
      <t>ケイサン</t>
    </rPh>
    <rPh sb="10" eb="12">
      <t>セッテイ</t>
    </rPh>
    <rPh sb="12" eb="14">
      <t>ホウホウ</t>
    </rPh>
    <phoneticPr fontId="4"/>
  </si>
  <si>
    <t>※手動になっていると、セルに入力後自動で再計算されません。</t>
    <rPh sb="1" eb="3">
      <t>シュドウ</t>
    </rPh>
    <rPh sb="14" eb="16">
      <t>ニュウリョク</t>
    </rPh>
    <rPh sb="16" eb="17">
      <t>ゴ</t>
    </rPh>
    <rPh sb="17" eb="19">
      <t>ジドウ</t>
    </rPh>
    <rPh sb="20" eb="23">
      <t>サイケイサン</t>
    </rPh>
    <phoneticPr fontId="4"/>
  </si>
  <si>
    <t>①セルを選択する。</t>
    <rPh sb="4" eb="6">
      <t>センタク</t>
    </rPh>
    <phoneticPr fontId="4"/>
  </si>
  <si>
    <t>②「Ctrl」＋「Shift」＋「↓」(下矢印）を同時に押す。</t>
    <rPh sb="20" eb="21">
      <t>シタ</t>
    </rPh>
    <rPh sb="21" eb="23">
      <t>ヤジルシ</t>
    </rPh>
    <rPh sb="25" eb="27">
      <t>ドウジ</t>
    </rPh>
    <rPh sb="28" eb="29">
      <t>オ</t>
    </rPh>
    <phoneticPr fontId="4"/>
  </si>
  <si>
    <t>③下記のようにデータが入力されている範囲を選択できる。</t>
    <rPh sb="1" eb="3">
      <t>カキ</t>
    </rPh>
    <rPh sb="11" eb="13">
      <t>ニュウリョク</t>
    </rPh>
    <rPh sb="18" eb="20">
      <t>ハンイ</t>
    </rPh>
    <rPh sb="21" eb="23">
      <t>センタク</t>
    </rPh>
    <phoneticPr fontId="4"/>
  </si>
  <si>
    <t>【内容１：セルを一括で選択する】</t>
    <rPh sb="1" eb="3">
      <t>ナイヨウ</t>
    </rPh>
    <rPh sb="8" eb="10">
      <t>イッカツ</t>
    </rPh>
    <rPh sb="11" eb="13">
      <t>センタク</t>
    </rPh>
    <phoneticPr fontId="4"/>
  </si>
  <si>
    <t>【内容２：計算式を一括でコピーする方法】</t>
    <rPh sb="1" eb="3">
      <t>ナイヨウ</t>
    </rPh>
    <phoneticPr fontId="4"/>
  </si>
  <si>
    <t>①セルに計算式を入れる。</t>
    <rPh sb="4" eb="7">
      <t>ケイサンシキ</t>
    </rPh>
    <rPh sb="8" eb="9">
      <t>イ</t>
    </rPh>
    <phoneticPr fontId="4"/>
  </si>
  <si>
    <t>②左記のようにカーソルをセルの右下に合わせ黒十字にする。</t>
    <rPh sb="1" eb="3">
      <t>サキ</t>
    </rPh>
    <rPh sb="15" eb="16">
      <t>ミギ</t>
    </rPh>
    <rPh sb="16" eb="17">
      <t>シタ</t>
    </rPh>
    <rPh sb="18" eb="19">
      <t>ア</t>
    </rPh>
    <rPh sb="21" eb="22">
      <t>クロ</t>
    </rPh>
    <rPh sb="22" eb="24">
      <t>ジュウジ</t>
    </rPh>
    <phoneticPr fontId="4"/>
  </si>
  <si>
    <t>③ダブルクリックする。</t>
    <phoneticPr fontId="4"/>
  </si>
  <si>
    <t>④データが入力されている範囲までコピーされる。</t>
    <rPh sb="5" eb="7">
      <t>ニュウリョク</t>
    </rPh>
    <rPh sb="12" eb="14">
      <t>ハンイ</t>
    </rPh>
    <phoneticPr fontId="4"/>
  </si>
  <si>
    <t>【内容３：絶対参照と相対参照】</t>
    <rPh sb="1" eb="3">
      <t>ナイヨウ</t>
    </rPh>
    <rPh sb="5" eb="7">
      <t>ゼッタイ</t>
    </rPh>
    <rPh sb="7" eb="9">
      <t>サンショウ</t>
    </rPh>
    <rPh sb="10" eb="12">
      <t>ソウタイ</t>
    </rPh>
    <rPh sb="12" eb="14">
      <t>サンショウ</t>
    </rPh>
    <phoneticPr fontId="4"/>
  </si>
  <si>
    <t>=A1</t>
    <phoneticPr fontId="4"/>
  </si>
  <si>
    <t>数式をコピーしたとき、コピー先でそこのセル範囲に合わせて行番号と列番号が変化する参照の仕方</t>
    <phoneticPr fontId="4"/>
  </si>
  <si>
    <t>=$A$1</t>
    <phoneticPr fontId="4"/>
  </si>
  <si>
    <t>行・列ともに固定させる参照方法。</t>
    <phoneticPr fontId="4"/>
  </si>
  <si>
    <t>=A$1</t>
    <phoneticPr fontId="4"/>
  </si>
  <si>
    <t>列の一方を変化、行を固定にする複合型の参照方法。</t>
    <rPh sb="8" eb="9">
      <t>ギョウ</t>
    </rPh>
    <phoneticPr fontId="4"/>
  </si>
  <si>
    <t>=$A1</t>
    <phoneticPr fontId="4"/>
  </si>
  <si>
    <t>行の一方を変化、列を固定にする複合型の参照方法。</t>
    <rPh sb="8" eb="9">
      <t>レツ</t>
    </rPh>
    <phoneticPr fontId="4"/>
  </si>
  <si>
    <t>・相対参照</t>
    <rPh sb="1" eb="3">
      <t>ソウタイ</t>
    </rPh>
    <rPh sb="3" eb="5">
      <t>サンショウ</t>
    </rPh>
    <phoneticPr fontId="4"/>
  </si>
  <si>
    <t>・絶対参照</t>
    <phoneticPr fontId="4"/>
  </si>
  <si>
    <t>・絶対行参照</t>
    <phoneticPr fontId="4"/>
  </si>
  <si>
    <t>・絶対列参照</t>
    <phoneticPr fontId="4"/>
  </si>
  <si>
    <t>◎数式をコピーした時に、移動させたい内容によって参照場所を固定させる方法。</t>
    <rPh sb="1" eb="3">
      <t>スウシキ</t>
    </rPh>
    <rPh sb="9" eb="10">
      <t>トキ</t>
    </rPh>
    <rPh sb="12" eb="14">
      <t>イドウ</t>
    </rPh>
    <rPh sb="18" eb="20">
      <t>ナイヨウ</t>
    </rPh>
    <rPh sb="24" eb="26">
      <t>サンショウ</t>
    </rPh>
    <rPh sb="26" eb="28">
      <t>バショ</t>
    </rPh>
    <rPh sb="29" eb="31">
      <t>コテイ</t>
    </rPh>
    <rPh sb="34" eb="36">
      <t>ホウホウ</t>
    </rPh>
    <phoneticPr fontId="4"/>
  </si>
  <si>
    <t>◎Excel操作　説明</t>
    <rPh sb="6" eb="8">
      <t>ソウサ</t>
    </rPh>
    <rPh sb="9" eb="11">
      <t>セツメイ</t>
    </rPh>
    <phoneticPr fontId="4"/>
  </si>
  <si>
    <t>⇒</t>
    <phoneticPr fontId="4"/>
  </si>
  <si>
    <t>実数</t>
    <rPh sb="0" eb="2">
      <t>ジッスウ</t>
    </rPh>
    <phoneticPr fontId="4"/>
  </si>
  <si>
    <t>平均</t>
    <rPh sb="0" eb="2">
      <t>ヘイキン</t>
    </rPh>
    <phoneticPr fontId="4"/>
  </si>
  <si>
    <t>差額</t>
    <rPh sb="0" eb="2">
      <t>サガク</t>
    </rPh>
    <phoneticPr fontId="4"/>
  </si>
  <si>
    <t>2乗</t>
    <rPh sb="1" eb="2">
      <t>ジョウ</t>
    </rPh>
    <phoneticPr fontId="4"/>
  </si>
  <si>
    <t>2乗合計</t>
    <rPh sb="1" eb="2">
      <t>ジョウ</t>
    </rPh>
    <rPh sb="2" eb="4">
      <t>ゴウケイ</t>
    </rPh>
    <phoneticPr fontId="4"/>
  </si>
  <si>
    <t>データ個数</t>
    <rPh sb="3" eb="5">
      <t>コスウ</t>
    </rPh>
    <phoneticPr fontId="4"/>
  </si>
  <si>
    <t>√</t>
    <phoneticPr fontId="4"/>
  </si>
  <si>
    <t>標準偏差</t>
    <rPh sb="0" eb="2">
      <t>ヒョウジュン</t>
    </rPh>
    <rPh sb="2" eb="4">
      <t>ヘンサ</t>
    </rPh>
    <phoneticPr fontId="4"/>
  </si>
  <si>
    <t>≪例題≫ 10万円・4万円・2万円・5万円・8万円をそれぞれ持っている男性が5名います。</t>
    <rPh sb="1" eb="3">
      <t>レイダイ</t>
    </rPh>
    <rPh sb="7" eb="9">
      <t>マンエン</t>
    </rPh>
    <rPh sb="11" eb="13">
      <t>マンエン</t>
    </rPh>
    <rPh sb="15" eb="17">
      <t>マンエン</t>
    </rPh>
    <rPh sb="19" eb="21">
      <t>マンエン</t>
    </rPh>
    <rPh sb="23" eb="25">
      <t>マンエン</t>
    </rPh>
    <rPh sb="30" eb="31">
      <t>モ</t>
    </rPh>
    <rPh sb="35" eb="37">
      <t>ダンセイ</t>
    </rPh>
    <rPh sb="39" eb="40">
      <t>メイ</t>
    </rPh>
    <phoneticPr fontId="4"/>
  </si>
  <si>
    <t>①この場合、平均値の計算はどのように行うか。</t>
    <rPh sb="3" eb="5">
      <t>バアイ</t>
    </rPh>
    <rPh sb="6" eb="9">
      <t>ヘイキンチ</t>
    </rPh>
    <rPh sb="10" eb="12">
      <t>ケイサン</t>
    </rPh>
    <rPh sb="18" eb="19">
      <t>オコナ</t>
    </rPh>
    <phoneticPr fontId="4"/>
  </si>
  <si>
    <t>男性１</t>
    <rPh sb="0" eb="2">
      <t>ダンセイ</t>
    </rPh>
    <phoneticPr fontId="4"/>
  </si>
  <si>
    <t>男性２</t>
    <rPh sb="0" eb="2">
      <t>ダンセイ</t>
    </rPh>
    <phoneticPr fontId="4"/>
  </si>
  <si>
    <t>男性３</t>
    <rPh sb="0" eb="2">
      <t>ダンセイ</t>
    </rPh>
    <phoneticPr fontId="4"/>
  </si>
  <si>
    <t>男性４</t>
    <rPh sb="0" eb="2">
      <t>ダンセイ</t>
    </rPh>
    <phoneticPr fontId="4"/>
  </si>
  <si>
    <t>男性５</t>
    <rPh sb="0" eb="2">
      <t>ダンセイ</t>
    </rPh>
    <phoneticPr fontId="4"/>
  </si>
  <si>
    <t>【単位：万円】</t>
    <rPh sb="1" eb="3">
      <t>タンイ</t>
    </rPh>
    <rPh sb="4" eb="6">
      <t>マンエン</t>
    </rPh>
    <phoneticPr fontId="4"/>
  </si>
  <si>
    <t>平均値</t>
    <rPh sb="0" eb="3">
      <t>ヘイキンチ</t>
    </rPh>
    <phoneticPr fontId="4"/>
  </si>
  <si>
    <t>(平均値)</t>
    <rPh sb="1" eb="4">
      <t>ヘイキンチ</t>
    </rPh>
    <phoneticPr fontId="4"/>
  </si>
  <si>
    <t>(10万円+4万円+2万円+5万円+8万円)÷5人=5.8万円</t>
    <rPh sb="3" eb="5">
      <t>マンエン</t>
    </rPh>
    <rPh sb="24" eb="25">
      <t>ニン</t>
    </rPh>
    <rPh sb="29" eb="31">
      <t>マンエン</t>
    </rPh>
    <phoneticPr fontId="4"/>
  </si>
  <si>
    <t>②この場合、中央値の計算はどのように行うか。</t>
    <rPh sb="3" eb="5">
      <t>バアイ</t>
    </rPh>
    <rPh sb="6" eb="8">
      <t>チュウオウ</t>
    </rPh>
    <rPh sb="8" eb="9">
      <t>チ</t>
    </rPh>
    <rPh sb="10" eb="12">
      <t>ケイサン</t>
    </rPh>
    <rPh sb="18" eb="19">
      <t>オコナ</t>
    </rPh>
    <phoneticPr fontId="4"/>
  </si>
  <si>
    <t>(中央値)</t>
    <rPh sb="1" eb="3">
      <t>チュウオウ</t>
    </rPh>
    <rPh sb="3" eb="4">
      <t>チ</t>
    </rPh>
    <phoneticPr fontId="4"/>
  </si>
  <si>
    <t>小さい順に並べて、ちょうど真ん中＝5万円</t>
    <rPh sb="0" eb="1">
      <t>チイ</t>
    </rPh>
    <rPh sb="3" eb="4">
      <t>ジュン</t>
    </rPh>
    <rPh sb="5" eb="6">
      <t>ナラ</t>
    </rPh>
    <rPh sb="13" eb="14">
      <t>マ</t>
    </rPh>
    <rPh sb="15" eb="16">
      <t>ナカ</t>
    </rPh>
    <rPh sb="18" eb="20">
      <t>マンエン</t>
    </rPh>
    <phoneticPr fontId="4"/>
  </si>
  <si>
    <t>男性6</t>
    <rPh sb="0" eb="2">
      <t>ダンセイ</t>
    </rPh>
    <phoneticPr fontId="4"/>
  </si>
  <si>
    <t>※データ個数が偶数の場合、男性4と男性6の平均が中央値</t>
    <rPh sb="4" eb="6">
      <t>コスウ</t>
    </rPh>
    <rPh sb="7" eb="9">
      <t>グウスウ</t>
    </rPh>
    <rPh sb="10" eb="12">
      <t>バアイ</t>
    </rPh>
    <rPh sb="13" eb="15">
      <t>ダンセイ</t>
    </rPh>
    <rPh sb="17" eb="19">
      <t>ダンセイ</t>
    </rPh>
    <rPh sb="21" eb="23">
      <t>ヘイキン</t>
    </rPh>
    <rPh sb="24" eb="26">
      <t>チュウオウ</t>
    </rPh>
    <rPh sb="26" eb="27">
      <t>チ</t>
    </rPh>
    <phoneticPr fontId="4"/>
  </si>
  <si>
    <t>小さい順に並べて、ちょうど真ん中＝(5万円＋7万円)÷2＝6万円</t>
    <rPh sb="0" eb="1">
      <t>チイ</t>
    </rPh>
    <rPh sb="3" eb="4">
      <t>ジュン</t>
    </rPh>
    <rPh sb="5" eb="6">
      <t>ナラ</t>
    </rPh>
    <rPh sb="13" eb="14">
      <t>マ</t>
    </rPh>
    <rPh sb="15" eb="16">
      <t>ナカ</t>
    </rPh>
    <rPh sb="19" eb="21">
      <t>マンエン</t>
    </rPh>
    <rPh sb="23" eb="25">
      <t>マンエン</t>
    </rPh>
    <rPh sb="30" eb="32">
      <t>マンエン</t>
    </rPh>
    <phoneticPr fontId="4"/>
  </si>
  <si>
    <t>③標準偏差</t>
    <rPh sb="1" eb="3">
      <t>ヒョウジュン</t>
    </rPh>
    <rPh sb="3" eb="5">
      <t>ヘンサ</t>
    </rPh>
    <phoneticPr fontId="4"/>
  </si>
  <si>
    <t>１．データから平均を求める。</t>
    <rPh sb="7" eb="9">
      <t>ヘイキン</t>
    </rPh>
    <rPh sb="10" eb="11">
      <t>モト</t>
    </rPh>
    <phoneticPr fontId="4"/>
  </si>
  <si>
    <t>２．各データから平均との差を求める。</t>
    <rPh sb="2" eb="3">
      <t>カク</t>
    </rPh>
    <rPh sb="8" eb="10">
      <t>ヘイキン</t>
    </rPh>
    <rPh sb="12" eb="13">
      <t>サ</t>
    </rPh>
    <rPh sb="14" eb="15">
      <t>モト</t>
    </rPh>
    <phoneticPr fontId="4"/>
  </si>
  <si>
    <t>３．差額を2乗する。</t>
    <rPh sb="2" eb="4">
      <t>サガク</t>
    </rPh>
    <rPh sb="6" eb="7">
      <t>ジョウ</t>
    </rPh>
    <phoneticPr fontId="4"/>
  </si>
  <si>
    <t>４．2乗した値をすべて合計し、データ個数で割り、√する。</t>
    <rPh sb="3" eb="4">
      <t>ジョウ</t>
    </rPh>
    <rPh sb="6" eb="7">
      <t>アタイ</t>
    </rPh>
    <rPh sb="11" eb="13">
      <t>ゴウケイ</t>
    </rPh>
    <rPh sb="18" eb="20">
      <t>コスウ</t>
    </rPh>
    <rPh sb="21" eb="22">
      <t>ワ</t>
    </rPh>
    <phoneticPr fontId="4"/>
  </si>
  <si>
    <t>５．これが標準偏差。</t>
    <rPh sb="5" eb="7">
      <t>ヒョウジュン</t>
    </rPh>
    <rPh sb="7" eb="9">
      <t>ヘンサ</t>
    </rPh>
    <phoneticPr fontId="4"/>
  </si>
  <si>
    <t>◎25%点は最小値と中央値の真ん中。</t>
    <rPh sb="4" eb="5">
      <t>テン</t>
    </rPh>
    <rPh sb="6" eb="9">
      <t>サイショウチ</t>
    </rPh>
    <rPh sb="10" eb="12">
      <t>チュウオウ</t>
    </rPh>
    <rPh sb="12" eb="13">
      <t>チ</t>
    </rPh>
    <rPh sb="14" eb="15">
      <t>マ</t>
    </rPh>
    <rPh sb="16" eb="17">
      <t>ナカ</t>
    </rPh>
    <phoneticPr fontId="4"/>
  </si>
  <si>
    <t>◎75%点は最大値と中央値の真ん中。</t>
    <rPh sb="4" eb="5">
      <t>テン</t>
    </rPh>
    <rPh sb="6" eb="9">
      <t>サイダイチ</t>
    </rPh>
    <rPh sb="10" eb="12">
      <t>チュウオウ</t>
    </rPh>
    <rPh sb="12" eb="13">
      <t>チ</t>
    </rPh>
    <rPh sb="14" eb="15">
      <t>マ</t>
    </rPh>
    <rPh sb="16" eb="17">
      <t>ナカ</t>
    </rPh>
    <phoneticPr fontId="4"/>
  </si>
  <si>
    <t>※上記のデータで標準偏差を各関数で求めると…</t>
    <rPh sb="1" eb="3">
      <t>ジョウキ</t>
    </rPh>
    <rPh sb="8" eb="10">
      <t>ヒョウジュン</t>
    </rPh>
    <rPh sb="10" eb="12">
      <t>ヘンサ</t>
    </rPh>
    <rPh sb="13" eb="14">
      <t>カク</t>
    </rPh>
    <rPh sb="14" eb="16">
      <t>カンスウ</t>
    </rPh>
    <rPh sb="17" eb="18">
      <t>モト</t>
    </rPh>
    <phoneticPr fontId="4"/>
  </si>
  <si>
    <t>=O48/4</t>
    <phoneticPr fontId="4"/>
  </si>
  <si>
    <t>←データ個数を(n-1)しているのが「標本標準偏差」と「標準偏差」</t>
    <rPh sb="4" eb="6">
      <t>コスウ</t>
    </rPh>
    <rPh sb="19" eb="21">
      <t>ヒョウホン</t>
    </rPh>
    <rPh sb="21" eb="23">
      <t>ヒョウジュン</t>
    </rPh>
    <rPh sb="23" eb="25">
      <t>ヘンサ</t>
    </rPh>
    <rPh sb="28" eb="30">
      <t>ヒョウジュン</t>
    </rPh>
    <rPh sb="30" eb="32">
      <t>ヘンサ</t>
    </rPh>
    <phoneticPr fontId="4"/>
  </si>
  <si>
    <t>=O57/5</t>
    <phoneticPr fontId="4"/>
  </si>
  <si>
    <t>←データ個数で割っているのが「母集団標準偏差」</t>
    <rPh sb="4" eb="6">
      <t>コスウ</t>
    </rPh>
    <rPh sb="7" eb="8">
      <t>ワ</t>
    </rPh>
    <rPh sb="15" eb="18">
      <t>ボシュウダン</t>
    </rPh>
    <rPh sb="18" eb="20">
      <t>ヒョウジュン</t>
    </rPh>
    <rPh sb="20" eb="22">
      <t>ヘンサ</t>
    </rPh>
    <phoneticPr fontId="4"/>
  </si>
  <si>
    <t>【標準偏差関数の注意点】</t>
    <rPh sb="1" eb="3">
      <t>ヒョウジュン</t>
    </rPh>
    <rPh sb="3" eb="5">
      <t>ヘンサ</t>
    </rPh>
    <rPh sb="5" eb="7">
      <t>カンスウ</t>
    </rPh>
    <rPh sb="8" eb="11">
      <t>チュウイテン</t>
    </rPh>
    <phoneticPr fontId="4"/>
  </si>
  <si>
    <t>求められる値は標準偏差（標本）と同じ。</t>
    <rPh sb="0" eb="1">
      <t>モト</t>
    </rPh>
    <rPh sb="5" eb="6">
      <t>アタイ</t>
    </rPh>
    <rPh sb="7" eb="9">
      <t>ヒョウジュン</t>
    </rPh>
    <rPh sb="9" eb="11">
      <t>ヘンサ</t>
    </rPh>
    <rPh sb="12" eb="14">
      <t>ヒョウホン</t>
    </rPh>
    <rPh sb="16" eb="17">
      <t>オナ</t>
    </rPh>
    <phoneticPr fontId="3"/>
  </si>
  <si>
    <t>母集団に使用する際に用いる。一般的な標準偏差の求め方。</t>
    <rPh sb="0" eb="3">
      <t>ボシュウダン</t>
    </rPh>
    <rPh sb="4" eb="6">
      <t>シヨウ</t>
    </rPh>
    <rPh sb="8" eb="9">
      <t>サイ</t>
    </rPh>
    <rPh sb="10" eb="11">
      <t>モチ</t>
    </rPh>
    <rPh sb="14" eb="16">
      <t>イッパン</t>
    </rPh>
    <rPh sb="16" eb="17">
      <t>テキ</t>
    </rPh>
    <rPh sb="18" eb="20">
      <t>ヒョウジュン</t>
    </rPh>
    <rPh sb="20" eb="22">
      <t>ヘンサ</t>
    </rPh>
    <rPh sb="23" eb="24">
      <t>モト</t>
    </rPh>
    <rPh sb="25" eb="26">
      <t>カタ</t>
    </rPh>
    <phoneticPr fontId="3"/>
  </si>
  <si>
    <t>論文</t>
    <rPh sb="0" eb="2">
      <t>ロンブン</t>
    </rPh>
    <phoneticPr fontId="4"/>
  </si>
  <si>
    <t>一般</t>
    <rPh sb="0" eb="2">
      <t>イッパン</t>
    </rPh>
    <phoneticPr fontId="4"/>
  </si>
  <si>
    <t>言語能力</t>
    <rPh sb="0" eb="2">
      <t>ゲンゴ</t>
    </rPh>
    <phoneticPr fontId="4"/>
  </si>
  <si>
    <t>数理能力</t>
    <rPh sb="0" eb="2">
      <t>スウリ</t>
    </rPh>
    <phoneticPr fontId="4"/>
  </si>
  <si>
    <t>論理力</t>
    <rPh sb="0" eb="2">
      <t>ロンリ</t>
    </rPh>
    <phoneticPr fontId="4"/>
  </si>
  <si>
    <t>平均点</t>
    <rPh sb="0" eb="2">
      <t>ヘイキンテン</t>
    </rPh>
    <phoneticPr fontId="4"/>
  </si>
  <si>
    <t>標準偏差</t>
    <rPh sb="0" eb="2">
      <t>ヒョウジュンヘンサ</t>
    </rPh>
    <phoneticPr fontId="4"/>
  </si>
  <si>
    <t>　　※今回のデータがその学生のすべてのデータ（=母集団）と考えて、標準偏差はSTDEV.Pを使用した。</t>
    <rPh sb="3" eb="5">
      <t>コンカイ</t>
    </rPh>
    <rPh sb="12" eb="14">
      <t>ガクセイ</t>
    </rPh>
    <rPh sb="24" eb="27">
      <t>ボシュウダン</t>
    </rPh>
    <rPh sb="29" eb="30">
      <t>カンガ</t>
    </rPh>
    <rPh sb="33" eb="35">
      <t>ヒョウジュン</t>
    </rPh>
    <rPh sb="35" eb="37">
      <t>ヘンサ</t>
    </rPh>
    <rPh sb="46" eb="48">
      <t>シヨウ</t>
    </rPh>
    <phoneticPr fontId="4"/>
  </si>
  <si>
    <t>　　    　≪計算式を一括でコピーする方法≫</t>
    <phoneticPr fontId="4"/>
  </si>
  <si>
    <t>≪計算式を一括でコピーする方法≫</t>
    <phoneticPr fontId="4"/>
  </si>
  <si>
    <t>(1) 各応募者の5つのテストの平均点と標準偏差を求め、散布図を作成せよ。</t>
    <rPh sb="4" eb="5">
      <t>カク</t>
    </rPh>
    <rPh sb="5" eb="8">
      <t>オウボシャ</t>
    </rPh>
    <rPh sb="16" eb="19">
      <t>ヘイキンテン</t>
    </rPh>
    <rPh sb="20" eb="22">
      <t>ヒョウジュン</t>
    </rPh>
    <rPh sb="22" eb="24">
      <t>ヘンサ</t>
    </rPh>
    <rPh sb="25" eb="26">
      <t>モト</t>
    </rPh>
    <rPh sb="28" eb="30">
      <t>サンプ</t>
    </rPh>
    <rPh sb="30" eb="31">
      <t>ズ</t>
    </rPh>
    <rPh sb="32" eb="34">
      <t>サクセイ</t>
    </rPh>
    <phoneticPr fontId="4"/>
  </si>
  <si>
    <t>（２）標準偏差と平均点の組み合わせに基づいて、どの応募者を採用するか決定せよ。</t>
    <phoneticPr fontId="4"/>
  </si>
  <si>
    <t>② セルX45に「=AVERAGE(X15:X44」を入力して、標準偏差の平均を求める。</t>
    <rPh sb="27" eb="29">
      <t>ニュウリョク</t>
    </rPh>
    <rPh sb="32" eb="34">
      <t>ヒョウジュン</t>
    </rPh>
    <rPh sb="34" eb="36">
      <t>ヘンサ</t>
    </rPh>
    <rPh sb="37" eb="39">
      <t>ヘイキン</t>
    </rPh>
    <rPh sb="40" eb="41">
      <t>モト</t>
    </rPh>
    <phoneticPr fontId="4"/>
  </si>
  <si>
    <t>③ セルY45に「=AVERAGE(Y15:Y44)」を入力して、平均点の平均を求める。</t>
    <rPh sb="28" eb="30">
      <t>ニュウリョク</t>
    </rPh>
    <rPh sb="33" eb="36">
      <t>ヘイキンテン</t>
    </rPh>
    <rPh sb="37" eb="39">
      <t>ヘイキン</t>
    </rPh>
    <rPh sb="40" eb="41">
      <t>モト</t>
    </rPh>
    <phoneticPr fontId="4"/>
  </si>
  <si>
    <t>③散布図を作成する。</t>
    <rPh sb="1" eb="3">
      <t>サンプ</t>
    </rPh>
    <rPh sb="3" eb="4">
      <t>ズ</t>
    </rPh>
    <rPh sb="5" eb="7">
      <t>サクセイ</t>
    </rPh>
    <phoneticPr fontId="4"/>
  </si>
  <si>
    <t>④ 散布図に求めた平均を可視化する。</t>
    <rPh sb="2" eb="4">
      <t>サンプ</t>
    </rPh>
    <rPh sb="4" eb="5">
      <t>ズ</t>
    </rPh>
    <rPh sb="6" eb="7">
      <t>モト</t>
    </rPh>
    <rPh sb="9" eb="11">
      <t>ヘイキン</t>
    </rPh>
    <rPh sb="12" eb="15">
      <t>カシカ</t>
    </rPh>
    <phoneticPr fontId="4"/>
  </si>
  <si>
    <t>⑤ 分類する。</t>
    <rPh sb="2" eb="4">
      <t>ブンルイ</t>
    </rPh>
    <phoneticPr fontId="4"/>
  </si>
  <si>
    <t>① 標準偏差欄（=STDEV.P）を埋める。</t>
    <rPh sb="2" eb="4">
      <t>ヒョウジュン</t>
    </rPh>
    <rPh sb="4" eb="6">
      <t>ヘンサ</t>
    </rPh>
    <rPh sb="6" eb="7">
      <t>ラン</t>
    </rPh>
    <rPh sb="18" eb="19">
      <t>ウ</t>
    </rPh>
    <phoneticPr fontId="4"/>
  </si>
  <si>
    <t>③上記で入力した計算式を各項目の一番下セルまでコピーする。</t>
    <rPh sb="1" eb="3">
      <t>ジョウキ</t>
    </rPh>
    <rPh sb="4" eb="6">
      <t>ニュウリョク</t>
    </rPh>
    <rPh sb="8" eb="11">
      <t>ケイサンシキ</t>
    </rPh>
    <rPh sb="12" eb="13">
      <t>カク</t>
    </rPh>
    <rPh sb="13" eb="15">
      <t>コウモク</t>
    </rPh>
    <rPh sb="16" eb="18">
      <t>イチバン</t>
    </rPh>
    <rPh sb="18" eb="19">
      <t>シタ</t>
    </rPh>
    <phoneticPr fontId="4"/>
  </si>
  <si>
    <t>標準偏差と平均点の欄を選択し、「挿入」→「散布図」を選択。</t>
    <rPh sb="0" eb="2">
      <t>ヒョウジュン</t>
    </rPh>
    <rPh sb="2" eb="4">
      <t>ヘンサ</t>
    </rPh>
    <rPh sb="5" eb="8">
      <t>ヘイキンテン</t>
    </rPh>
    <rPh sb="9" eb="10">
      <t>ラン</t>
    </rPh>
    <rPh sb="11" eb="13">
      <t>センタク</t>
    </rPh>
    <rPh sb="16" eb="18">
      <t>ソウニュウ</t>
    </rPh>
    <rPh sb="21" eb="23">
      <t>サンプ</t>
    </rPh>
    <rPh sb="23" eb="24">
      <t>ズ</t>
    </rPh>
    <rPh sb="26" eb="28">
      <t>センタク</t>
    </rPh>
    <phoneticPr fontId="4"/>
  </si>
  <si>
    <t>① （1）で求めた標準編差と平均点をコピーして、下記に「形式を選択して貼り付け」をする。</t>
    <rPh sb="6" eb="7">
      <t>モト</t>
    </rPh>
    <rPh sb="9" eb="11">
      <t>ヒョウジュン</t>
    </rPh>
    <rPh sb="11" eb="12">
      <t>ヘン</t>
    </rPh>
    <rPh sb="12" eb="13">
      <t>サ</t>
    </rPh>
    <rPh sb="14" eb="17">
      <t>ヘイキンテン</t>
    </rPh>
    <rPh sb="24" eb="26">
      <t>カキ</t>
    </rPh>
    <rPh sb="28" eb="30">
      <t>ケイシキ</t>
    </rPh>
    <rPh sb="31" eb="33">
      <t>センタク</t>
    </rPh>
    <rPh sb="35" eb="36">
      <t>ハ</t>
    </rPh>
    <rPh sb="37" eb="38">
      <t>ツ</t>
    </rPh>
    <phoneticPr fontId="4"/>
  </si>
  <si>
    <t>②平均点欄（=AVERAGE）を埋める。</t>
    <rPh sb="3" eb="4">
      <t>テン</t>
    </rPh>
    <rPh sb="4" eb="5">
      <t>ラン</t>
    </rPh>
    <rPh sb="16" eb="17">
      <t>ウ</t>
    </rPh>
    <phoneticPr fontId="4"/>
  </si>
  <si>
    <t>1.dateとアクセス数と7日間移動平均を選択し、「挿入」→「折れ線グラフ」を選択。</t>
    <rPh sb="11" eb="12">
      <t>スウ</t>
    </rPh>
    <rPh sb="14" eb="16">
      <t>ニチカン</t>
    </rPh>
    <rPh sb="16" eb="18">
      <t>イドウ</t>
    </rPh>
    <rPh sb="18" eb="20">
      <t>ヘイキン</t>
    </rPh>
    <rPh sb="21" eb="23">
      <t>センタク</t>
    </rPh>
    <rPh sb="26" eb="28">
      <t>ソウニュウ</t>
    </rPh>
    <rPh sb="31" eb="32">
      <t>オ</t>
    </rPh>
    <rPh sb="33" eb="34">
      <t>セン</t>
    </rPh>
    <rPh sb="39" eb="41">
      <t>センタク</t>
    </rPh>
    <phoneticPr fontId="4"/>
  </si>
  <si>
    <t>採用すべきなのは、「平均点が高く、標準偏差が小さい」左上のグループからだと考えられる。</t>
    <rPh sb="0" eb="2">
      <t>サイヨウ</t>
    </rPh>
    <rPh sb="10" eb="13">
      <t>ヘイキンテン</t>
    </rPh>
    <rPh sb="14" eb="15">
      <t>タカ</t>
    </rPh>
    <rPh sb="17" eb="19">
      <t>ヒョウジュン</t>
    </rPh>
    <rPh sb="19" eb="21">
      <t>ヘンサ</t>
    </rPh>
    <rPh sb="22" eb="23">
      <t>チイ</t>
    </rPh>
    <rPh sb="26" eb="28">
      <t>ヒダリウエ</t>
    </rPh>
    <rPh sb="37" eb="38">
      <t>カンガ</t>
    </rPh>
    <phoneticPr fontId="4"/>
  </si>
  <si>
    <t>C</t>
    <phoneticPr fontId="4"/>
  </si>
  <si>
    <t>D</t>
    <phoneticPr fontId="4"/>
  </si>
  <si>
    <t>最大値</t>
    <rPh sb="0" eb="3">
      <t>サイダイ</t>
    </rPh>
    <phoneticPr fontId="4"/>
  </si>
  <si>
    <t>最小値</t>
    <rPh sb="0" eb="1">
      <t>サイセィオ</t>
    </rPh>
    <phoneticPr fontId="4"/>
  </si>
  <si>
    <t>中央値</t>
    <rPh sb="0" eb="3">
      <t>チュウ</t>
    </rPh>
    <phoneticPr fontId="4"/>
  </si>
  <si>
    <t>平均値</t>
    <rPh sb="0" eb="3">
      <t>ヘイキ</t>
    </rPh>
    <phoneticPr fontId="4"/>
  </si>
  <si>
    <t>中央値</t>
    <rPh sb="0" eb="3">
      <t>チュウオ</t>
    </rPh>
    <phoneticPr fontId="4"/>
  </si>
  <si>
    <t>max(配列)</t>
    <rPh sb="4" eb="6">
      <t>ハイレテゥ</t>
    </rPh>
    <phoneticPr fontId="4"/>
  </si>
  <si>
    <t>min(配列)</t>
    <phoneticPr fontId="4"/>
  </si>
  <si>
    <t>median(配列)</t>
    <phoneticPr fontId="4"/>
  </si>
  <si>
    <t>average(配列)</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</si>
</sst>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Red]\(0\)"/>
    <numFmt numFmtId="177" formatCode="0.0000"/>
  </numFmts>
  <fonts count="32">
    <font>
      <sz val="12"/>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2"/>
      <color theme="1"/>
      <name val="游ゴシック"/>
      <family val="2"/>
      <charset val="128"/>
      <scheme val="minor"/>
    </font>
    <font>
      <sz val="6"/>
      <name val="游ゴシック"/>
      <family val="2"/>
      <charset val="128"/>
      <scheme val="minor"/>
    </font>
    <font>
      <sz val="12"/>
      <color rgb="FF696969"/>
      <name val="游ゴシック"/>
      <family val="3"/>
      <charset val="128"/>
      <scheme val="minor"/>
    </font>
    <font>
      <sz val="12"/>
      <color rgb="FF000000"/>
      <name val="游ゴシック"/>
      <family val="3"/>
      <charset val="128"/>
      <scheme val="minor"/>
    </font>
    <font>
      <sz val="12"/>
      <color rgb="FF000000"/>
      <name val="Arial Unicode MS"/>
      <family val="2"/>
    </font>
    <font>
      <sz val="12"/>
      <color rgb="FFFF0000"/>
      <name val="Yu Gothic (本文)"/>
      <charset val="128"/>
    </font>
    <font>
      <sz val="12"/>
      <color theme="1"/>
      <name val="游ゴシック"/>
      <family val="3"/>
      <charset val="128"/>
      <scheme val="minor"/>
    </font>
    <font>
      <sz val="16"/>
      <color theme="1"/>
      <name val="游ゴシック (本文)_x0000_"/>
      <family val="3"/>
      <charset val="128"/>
    </font>
    <font>
      <sz val="16"/>
      <color theme="1"/>
      <name val="游ゴシック (本文)_x0000_"/>
      <family val="3"/>
      <charset val="128"/>
    </font>
    <font>
      <sz val="18"/>
      <color theme="1"/>
      <name val="游ゴシック (本文)_x0000_"/>
      <family val="3"/>
      <charset val="128"/>
    </font>
    <font>
      <sz val="18"/>
      <color theme="1"/>
      <name val="游ゴシック (本文)"/>
      <family val="3"/>
      <charset val="128"/>
    </font>
    <font>
      <sz val="14"/>
      <color rgb="FF000000"/>
      <name val="游ゴシック"/>
      <family val="3"/>
      <charset val="128"/>
      <scheme val="minor"/>
    </font>
    <font>
      <b/>
      <sz val="12"/>
      <color theme="1"/>
      <name val="游ゴシック"/>
      <family val="3"/>
      <charset val="128"/>
      <scheme val="minor"/>
    </font>
    <font>
      <b/>
      <sz val="12"/>
      <color rgb="FF000000"/>
      <name val="游ゴシック"/>
      <family val="3"/>
      <charset val="128"/>
      <scheme val="minor"/>
    </font>
    <font>
      <sz val="12"/>
      <color rgb="FFFF0000"/>
      <name val="游ゴシック"/>
      <family val="3"/>
      <charset val="128"/>
      <scheme val="minor"/>
    </font>
    <font>
      <sz val="10"/>
      <color theme="1"/>
      <name val="游ゴシック"/>
      <family val="2"/>
      <charset val="128"/>
      <scheme val="minor"/>
    </font>
    <font>
      <b/>
      <sz val="10"/>
      <color theme="1"/>
      <name val="游ゴシック"/>
      <family val="3"/>
      <charset val="128"/>
      <scheme val="minor"/>
    </font>
    <font>
      <b/>
      <u/>
      <sz val="10"/>
      <color theme="1"/>
      <name val="游ゴシック"/>
      <family val="3"/>
      <charset val="128"/>
      <scheme val="minor"/>
    </font>
    <font>
      <b/>
      <sz val="11"/>
      <color theme="1"/>
      <name val="游ゴシック"/>
      <family val="3"/>
      <charset val="128"/>
      <scheme val="minor"/>
    </font>
    <font>
      <sz val="11"/>
      <color theme="1"/>
      <name val="游ゴシック"/>
      <family val="3"/>
      <charset val="128"/>
      <scheme val="minor"/>
    </font>
    <font>
      <sz val="10"/>
      <color theme="1"/>
      <name val="游ゴシック"/>
      <family val="3"/>
      <charset val="128"/>
      <scheme val="minor"/>
    </font>
    <font>
      <sz val="9"/>
      <color theme="1"/>
      <name val="游ゴシック"/>
      <family val="2"/>
      <charset val="128"/>
      <scheme val="minor"/>
    </font>
    <font>
      <b/>
      <u/>
      <sz val="10"/>
      <color rgb="FFFF0000"/>
      <name val="游ゴシック"/>
      <family val="3"/>
      <charset val="128"/>
      <scheme val="minor"/>
    </font>
    <font>
      <b/>
      <sz val="12"/>
      <color rgb="FF0070C0"/>
      <name val="游ゴシック"/>
      <family val="3"/>
      <charset val="128"/>
      <scheme val="minor"/>
    </font>
    <font>
      <sz val="10"/>
      <color rgb="FFFF0000"/>
      <name val="游ゴシック"/>
      <family val="2"/>
      <charset val="128"/>
      <scheme val="minor"/>
    </font>
    <font>
      <sz val="8"/>
      <color theme="1"/>
      <name val="游ゴシック"/>
      <family val="2"/>
      <charset val="128"/>
      <scheme val="minor"/>
    </font>
    <font>
      <u/>
      <sz val="12"/>
      <color rgb="FFFF0000"/>
      <name val="游ゴシック"/>
      <family val="2"/>
      <charset val="128"/>
      <scheme val="minor"/>
    </font>
    <font>
      <b/>
      <sz val="14"/>
      <color theme="1"/>
      <name val="游ゴシック"/>
      <family val="3"/>
      <charset val="128"/>
      <scheme val="minor"/>
    </font>
    <font>
      <b/>
      <u/>
      <sz val="12"/>
      <color rgb="FFFF0000"/>
      <name val="游ゴシック"/>
      <family val="3"/>
      <charset val="128"/>
      <scheme val="minor"/>
    </font>
  </fonts>
  <fills count="15">
    <fill>
      <patternFill patternType="none"/>
    </fill>
    <fill>
      <patternFill patternType="gray125"/>
    </fill>
    <fill>
      <patternFill patternType="solid">
        <fgColor theme="7"/>
        <bgColor indexed="64"/>
      </patternFill>
    </fill>
    <fill>
      <patternFill patternType="solid">
        <fgColor theme="7" tint="0.79998168889431442"/>
        <bgColor indexed="64"/>
      </patternFill>
    </fill>
    <fill>
      <patternFill patternType="solid">
        <fgColor rgb="FFFFC000"/>
        <bgColor indexed="64"/>
      </patternFill>
    </fill>
    <fill>
      <patternFill patternType="solid">
        <fgColor theme="5" tint="0.79998168889431442"/>
        <bgColor indexed="64"/>
      </patternFill>
    </fill>
    <fill>
      <patternFill patternType="solid">
        <fgColor theme="0"/>
        <bgColor rgb="FF000000"/>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FFC000"/>
        <bgColor rgb="FF000000"/>
      </patternFill>
    </fill>
    <fill>
      <patternFill patternType="solid">
        <fgColor rgb="FFFFFF00"/>
        <bgColor indexed="64"/>
      </patternFill>
    </fill>
    <fill>
      <patternFill patternType="solid">
        <fgColor theme="9" tint="0.79998168889431442"/>
        <bgColor indexed="64"/>
      </patternFill>
    </fill>
    <fill>
      <patternFill patternType="solid">
        <fgColor rgb="FF00B0F0"/>
        <bgColor indexed="64"/>
      </patternFill>
    </fill>
    <fill>
      <patternFill patternType="solid">
        <fgColor theme="5" tint="0.59999389629810485"/>
        <bgColor indexed="64"/>
      </patternFill>
    </fill>
  </fills>
  <borders count="24">
    <border>
      <left/>
      <right/>
      <top/>
      <bottom/>
      <diagonal/>
    </border>
    <border>
      <left/>
      <right style="thin">
        <color auto="1"/>
      </right>
      <top/>
      <bottom style="thin">
        <color auto="1"/>
      </bottom>
      <diagonal/>
    </border>
    <border>
      <left style="thin">
        <color auto="1"/>
      </left>
      <right style="thin">
        <color auto="1"/>
      </right>
      <top/>
      <bottom style="thin">
        <color auto="1"/>
      </bottom>
      <diagonal/>
    </border>
    <border>
      <left/>
      <right style="thin">
        <color auto="1"/>
      </right>
      <top/>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style="thin">
        <color auto="1"/>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style="thin">
        <color auto="1"/>
      </right>
      <top style="thin">
        <color auto="1"/>
      </top>
      <bottom/>
      <diagonal/>
    </border>
    <border>
      <left/>
      <right/>
      <top style="thin">
        <color auto="1"/>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s>
  <cellStyleXfs count="2">
    <xf numFmtId="0" fontId="0" fillId="0" borderId="0">
      <alignment vertical="center"/>
    </xf>
    <xf numFmtId="0" fontId="3" fillId="0" borderId="0"/>
  </cellStyleXfs>
  <cellXfs count="195">
    <xf numFmtId="0" fontId="0" fillId="0" borderId="0" xfId="0">
      <alignment vertical="center"/>
    </xf>
    <xf numFmtId="0" fontId="3" fillId="0" borderId="0" xfId="1"/>
    <xf numFmtId="0" fontId="6" fillId="2" borderId="6" xfId="1" applyFont="1" applyFill="1" applyBorder="1" applyAlignment="1">
      <alignment horizontal="center"/>
    </xf>
    <xf numFmtId="0" fontId="6" fillId="0" borderId="2" xfId="1" applyFont="1" applyBorder="1" applyAlignment="1">
      <alignment horizontal="center"/>
    </xf>
    <xf numFmtId="0" fontId="7" fillId="0" borderId="2" xfId="1" applyFont="1" applyBorder="1" applyAlignment="1">
      <alignment horizontal="center"/>
    </xf>
    <xf numFmtId="0" fontId="6" fillId="0" borderId="4" xfId="1" applyFont="1" applyBorder="1" applyAlignment="1">
      <alignment horizontal="center"/>
    </xf>
    <xf numFmtId="0" fontId="7" fillId="0" borderId="4" xfId="1" applyFont="1" applyBorder="1" applyAlignment="1">
      <alignment horizontal="center"/>
    </xf>
    <xf numFmtId="0" fontId="3" fillId="0" borderId="0" xfId="1" applyAlignment="1">
      <alignment horizontal="left"/>
    </xf>
    <xf numFmtId="0" fontId="9" fillId="0" borderId="1" xfId="1" applyFont="1" applyBorder="1" applyAlignment="1">
      <alignment horizontal="center"/>
    </xf>
    <xf numFmtId="0" fontId="9" fillId="3" borderId="2" xfId="1" applyFont="1" applyFill="1" applyBorder="1" applyAlignment="1">
      <alignment horizontal="center"/>
    </xf>
    <xf numFmtId="0" fontId="9" fillId="0" borderId="2" xfId="1" applyFont="1" applyBorder="1" applyAlignment="1">
      <alignment horizontal="center"/>
    </xf>
    <xf numFmtId="0" fontId="9" fillId="0" borderId="3" xfId="1" applyFont="1" applyBorder="1" applyAlignment="1">
      <alignment horizontal="center"/>
    </xf>
    <xf numFmtId="0" fontId="9" fillId="3" borderId="4" xfId="1" applyFont="1" applyFill="1" applyBorder="1" applyAlignment="1">
      <alignment horizontal="center"/>
    </xf>
    <xf numFmtId="0" fontId="9" fillId="0" borderId="4" xfId="1" applyFont="1" applyBorder="1" applyAlignment="1">
      <alignment horizontal="center"/>
    </xf>
    <xf numFmtId="0" fontId="9" fillId="0" borderId="5" xfId="1" applyFont="1" applyBorder="1" applyAlignment="1">
      <alignment horizontal="center" vertical="center"/>
    </xf>
    <xf numFmtId="0" fontId="9" fillId="2" borderId="6" xfId="1" applyFont="1" applyFill="1" applyBorder="1" applyAlignment="1">
      <alignment horizontal="center" vertical="center"/>
    </xf>
    <xf numFmtId="0" fontId="9" fillId="0" borderId="6" xfId="1" applyFont="1" applyBorder="1" applyAlignment="1">
      <alignment horizontal="center" vertical="center" wrapText="1"/>
    </xf>
    <xf numFmtId="0" fontId="9" fillId="2" borderId="6" xfId="1" applyFont="1" applyFill="1" applyBorder="1" applyAlignment="1">
      <alignment horizontal="center" vertical="center" wrapText="1"/>
    </xf>
    <xf numFmtId="0" fontId="9" fillId="0" borderId="6" xfId="1" applyFont="1" applyBorder="1" applyAlignment="1">
      <alignment horizontal="center" vertical="center"/>
    </xf>
    <xf numFmtId="0" fontId="9" fillId="3" borderId="1" xfId="1" applyFont="1" applyFill="1" applyBorder="1" applyAlignment="1">
      <alignment horizontal="center"/>
    </xf>
    <xf numFmtId="0" fontId="9" fillId="3" borderId="3" xfId="1" applyFont="1" applyFill="1" applyBorder="1" applyAlignment="1">
      <alignment horizontal="center"/>
    </xf>
    <xf numFmtId="0" fontId="9" fillId="2" borderId="5" xfId="1" applyFont="1" applyFill="1" applyBorder="1" applyAlignment="1">
      <alignment horizontal="center" vertical="center"/>
    </xf>
    <xf numFmtId="0" fontId="3" fillId="0" borderId="1" xfId="1" applyBorder="1" applyAlignment="1">
      <alignment vertical="center"/>
    </xf>
    <xf numFmtId="0" fontId="3" fillId="0" borderId="8" xfId="1" applyBorder="1" applyAlignment="1">
      <alignment vertical="center"/>
    </xf>
    <xf numFmtId="0" fontId="3" fillId="0" borderId="7" xfId="1" applyBorder="1" applyAlignment="1">
      <alignment vertical="center"/>
    </xf>
    <xf numFmtId="0" fontId="3" fillId="0" borderId="3" xfId="1" applyBorder="1" applyAlignment="1">
      <alignment vertical="center"/>
    </xf>
    <xf numFmtId="0" fontId="3" fillId="0" borderId="0" xfId="1" applyAlignment="1">
      <alignment vertical="center"/>
    </xf>
    <xf numFmtId="0" fontId="3" fillId="0" borderId="9" xfId="1" applyBorder="1" applyAlignment="1">
      <alignment vertical="center"/>
    </xf>
    <xf numFmtId="0" fontId="10" fillId="2" borderId="6" xfId="1" applyFont="1" applyFill="1" applyBorder="1" applyAlignment="1">
      <alignment horizontal="center" vertical="center" wrapText="1"/>
    </xf>
    <xf numFmtId="0" fontId="10" fillId="2" borderId="6" xfId="1" applyFont="1" applyFill="1" applyBorder="1" applyAlignment="1">
      <alignment horizontal="center" vertical="center"/>
    </xf>
    <xf numFmtId="0" fontId="11" fillId="2" borderId="6" xfId="1" applyFont="1" applyFill="1" applyBorder="1" applyAlignment="1">
      <alignment horizontal="center" vertical="center" wrapText="1"/>
    </xf>
    <xf numFmtId="0" fontId="12" fillId="0" borderId="2" xfId="1" applyFont="1" applyBorder="1" applyAlignment="1">
      <alignment horizontal="center" vertical="center"/>
    </xf>
    <xf numFmtId="176" fontId="13" fillId="0" borderId="2" xfId="1" applyNumberFormat="1" applyFont="1" applyBorder="1" applyAlignment="1">
      <alignment horizontal="center" vertical="center"/>
    </xf>
    <xf numFmtId="0" fontId="12" fillId="0" borderId="4" xfId="1" applyFont="1" applyBorder="1" applyAlignment="1">
      <alignment horizontal="center" vertical="center"/>
    </xf>
    <xf numFmtId="176" fontId="13" fillId="0" borderId="4" xfId="1" applyNumberFormat="1" applyFont="1" applyBorder="1" applyAlignment="1">
      <alignment horizontal="center" vertical="center"/>
    </xf>
    <xf numFmtId="0" fontId="0" fillId="0" borderId="0" xfId="0" pivotButton="1">
      <alignment vertical="center"/>
    </xf>
    <xf numFmtId="0" fontId="0" fillId="0" borderId="0" xfId="0" applyAlignment="1">
      <alignment horizontal="left" vertical="center"/>
    </xf>
    <xf numFmtId="0" fontId="9" fillId="4" borderId="6" xfId="1" applyFont="1" applyFill="1" applyBorder="1" applyAlignment="1">
      <alignment horizontal="center" vertical="center"/>
    </xf>
    <xf numFmtId="0" fontId="6" fillId="6" borderId="6" xfId="0" applyFont="1" applyFill="1" applyBorder="1" applyAlignment="1">
      <alignment horizontal="center" vertical="center"/>
    </xf>
    <xf numFmtId="0" fontId="0" fillId="0" borderId="3" xfId="1" applyFont="1" applyBorder="1" applyAlignment="1">
      <alignment vertical="center"/>
    </xf>
    <xf numFmtId="0" fontId="9" fillId="0" borderId="0" xfId="1" applyFont="1" applyAlignment="1">
      <alignment vertical="center"/>
    </xf>
    <xf numFmtId="49" fontId="17" fillId="6" borderId="6" xfId="0" applyNumberFormat="1" applyFont="1" applyFill="1" applyBorder="1" applyAlignment="1">
      <alignment horizontal="left" vertical="center"/>
    </xf>
    <xf numFmtId="0" fontId="15" fillId="0" borderId="0" xfId="1" applyFont="1" applyAlignment="1">
      <alignment vertical="center"/>
    </xf>
    <xf numFmtId="0" fontId="3" fillId="7" borderId="6" xfId="1" applyFill="1" applyBorder="1" applyAlignment="1">
      <alignment horizontal="center" vertical="center"/>
    </xf>
    <xf numFmtId="49" fontId="0" fillId="7" borderId="6" xfId="1" applyNumberFormat="1" applyFont="1" applyFill="1" applyBorder="1" applyAlignment="1">
      <alignment vertical="center"/>
    </xf>
    <xf numFmtId="49" fontId="3" fillId="7" borderId="6" xfId="1" applyNumberFormat="1" applyFill="1" applyBorder="1" applyAlignment="1">
      <alignment vertical="center"/>
    </xf>
    <xf numFmtId="0" fontId="0" fillId="7" borderId="6" xfId="1" applyFont="1" applyFill="1" applyBorder="1" applyAlignment="1">
      <alignment horizontal="center" vertical="center"/>
    </xf>
    <xf numFmtId="0" fontId="3" fillId="0" borderId="6" xfId="1" applyBorder="1" applyAlignment="1">
      <alignment horizontal="center" vertical="center"/>
    </xf>
    <xf numFmtId="49" fontId="0" fillId="0" borderId="6" xfId="1" applyNumberFormat="1" applyFont="1" applyBorder="1" applyAlignment="1">
      <alignment vertical="center"/>
    </xf>
    <xf numFmtId="0" fontId="0" fillId="0" borderId="6" xfId="1" applyFont="1" applyBorder="1" applyAlignment="1">
      <alignment horizontal="center" vertical="center"/>
    </xf>
    <xf numFmtId="49" fontId="3" fillId="0" borderId="6" xfId="1" applyNumberFormat="1" applyBorder="1" applyAlignment="1">
      <alignment vertical="center"/>
    </xf>
    <xf numFmtId="0" fontId="15" fillId="9" borderId="6" xfId="1" applyFont="1" applyFill="1" applyBorder="1" applyAlignment="1">
      <alignment horizontal="center" vertical="center"/>
    </xf>
    <xf numFmtId="49" fontId="15" fillId="9" borderId="6" xfId="1" applyNumberFormat="1" applyFont="1" applyFill="1" applyBorder="1" applyAlignment="1">
      <alignment horizontal="center" vertical="center"/>
    </xf>
    <xf numFmtId="14" fontId="0" fillId="0" borderId="4" xfId="1" applyNumberFormat="1" applyFont="1" applyBorder="1" applyAlignment="1">
      <alignment vertical="center"/>
    </xf>
    <xf numFmtId="14" fontId="3" fillId="0" borderId="4" xfId="1" applyNumberFormat="1" applyBorder="1" applyAlignment="1">
      <alignment vertical="center"/>
    </xf>
    <xf numFmtId="14" fontId="3" fillId="0" borderId="2" xfId="1" applyNumberFormat="1" applyBorder="1" applyAlignment="1">
      <alignment vertical="center"/>
    </xf>
    <xf numFmtId="0" fontId="2" fillId="0" borderId="0" xfId="1" applyFont="1" applyAlignment="1">
      <alignment vertical="center"/>
    </xf>
    <xf numFmtId="0" fontId="18" fillId="0" borderId="0" xfId="1" applyFont="1" applyAlignment="1">
      <alignment vertical="center"/>
    </xf>
    <xf numFmtId="0" fontId="20" fillId="0" borderId="0" xfId="1" applyFont="1" applyAlignment="1">
      <alignment vertical="center"/>
    </xf>
    <xf numFmtId="0" fontId="19" fillId="0" borderId="0" xfId="1" applyFont="1"/>
    <xf numFmtId="14" fontId="6" fillId="0" borderId="4" xfId="1" applyNumberFormat="1" applyFont="1" applyBorder="1"/>
    <xf numFmtId="0" fontId="5" fillId="0" borderId="3" xfId="1" applyFont="1" applyBorder="1"/>
    <xf numFmtId="14" fontId="6" fillId="0" borderId="2" xfId="1" applyNumberFormat="1" applyFont="1" applyBorder="1"/>
    <xf numFmtId="0" fontId="5" fillId="0" borderId="1" xfId="1" applyFont="1" applyBorder="1"/>
    <xf numFmtId="0" fontId="21" fillId="8" borderId="6" xfId="1" applyFont="1" applyFill="1" applyBorder="1" applyAlignment="1">
      <alignment horizontal="center"/>
    </xf>
    <xf numFmtId="177" fontId="3" fillId="0" borderId="4" xfId="1" applyNumberFormat="1" applyBorder="1"/>
    <xf numFmtId="177" fontId="3" fillId="0" borderId="2" xfId="1" applyNumberFormat="1" applyBorder="1"/>
    <xf numFmtId="177" fontId="3" fillId="9" borderId="4" xfId="1" applyNumberFormat="1" applyFill="1" applyBorder="1"/>
    <xf numFmtId="0" fontId="21" fillId="0" borderId="0" xfId="1" applyFont="1" applyAlignment="1">
      <alignment horizontal="center"/>
    </xf>
    <xf numFmtId="177" fontId="3" fillId="0" borderId="0" xfId="1" applyNumberFormat="1"/>
    <xf numFmtId="0" fontId="5" fillId="0" borderId="4" xfId="1" applyFont="1" applyBorder="1"/>
    <xf numFmtId="0" fontId="5" fillId="0" borderId="2" xfId="1" applyFont="1" applyBorder="1"/>
    <xf numFmtId="0" fontId="24" fillId="0" borderId="0" xfId="1" applyFont="1"/>
    <xf numFmtId="0" fontId="24" fillId="0" borderId="0" xfId="1" applyFont="1" applyAlignment="1">
      <alignment vertical="center"/>
    </xf>
    <xf numFmtId="49" fontId="24" fillId="0" borderId="0" xfId="1" applyNumberFormat="1" applyFont="1" applyAlignment="1">
      <alignment vertical="center"/>
    </xf>
    <xf numFmtId="0" fontId="25" fillId="0" borderId="0" xfId="1" applyFont="1"/>
    <xf numFmtId="0" fontId="22" fillId="0" borderId="0" xfId="1" applyFont="1" applyAlignment="1">
      <alignment vertical="center"/>
    </xf>
    <xf numFmtId="0" fontId="23" fillId="0" borderId="0" xfId="1" applyFont="1" applyAlignment="1">
      <alignment vertical="center"/>
    </xf>
    <xf numFmtId="0" fontId="15" fillId="4" borderId="6" xfId="1" applyFont="1" applyFill="1" applyBorder="1" applyAlignment="1">
      <alignment horizontal="center" vertical="center"/>
    </xf>
    <xf numFmtId="0" fontId="15" fillId="4" borderId="5" xfId="1" applyFont="1" applyFill="1" applyBorder="1" applyAlignment="1">
      <alignment horizontal="center" vertical="center"/>
    </xf>
    <xf numFmtId="0" fontId="16" fillId="4" borderId="6" xfId="0" applyFont="1" applyFill="1" applyBorder="1" applyAlignment="1">
      <alignment horizontal="center" vertical="center"/>
    </xf>
    <xf numFmtId="0" fontId="16" fillId="10" borderId="6" xfId="0" applyFont="1" applyFill="1" applyBorder="1" applyAlignment="1">
      <alignment horizontal="center" vertical="center"/>
    </xf>
    <xf numFmtId="2" fontId="14" fillId="3" borderId="6" xfId="0" applyNumberFormat="1" applyFont="1" applyFill="1" applyBorder="1">
      <alignment vertical="center"/>
    </xf>
    <xf numFmtId="0" fontId="16" fillId="4" borderId="6" xfId="1" applyFont="1" applyFill="1" applyBorder="1" applyAlignment="1">
      <alignment horizontal="center"/>
    </xf>
    <xf numFmtId="0" fontId="16" fillId="4" borderId="5" xfId="1" applyFont="1" applyFill="1" applyBorder="1" applyAlignment="1">
      <alignment horizontal="center"/>
    </xf>
    <xf numFmtId="0" fontId="0" fillId="0" borderId="0" xfId="1" applyFont="1" applyAlignment="1">
      <alignment horizontal="left" vertical="center"/>
    </xf>
    <xf numFmtId="0" fontId="15" fillId="0" borderId="0" xfId="1" applyFont="1" applyAlignment="1">
      <alignment horizontal="left" vertical="center"/>
    </xf>
    <xf numFmtId="0" fontId="23" fillId="0" borderId="0" xfId="0" applyFont="1">
      <alignment vertical="center"/>
    </xf>
    <xf numFmtId="0" fontId="23" fillId="0" borderId="0" xfId="1" applyFont="1" applyAlignment="1">
      <alignment horizontal="left"/>
    </xf>
    <xf numFmtId="0" fontId="18" fillId="0" borderId="0" xfId="1" applyFont="1" applyAlignment="1">
      <alignment horizontal="left"/>
    </xf>
    <xf numFmtId="0" fontId="18" fillId="0" borderId="0" xfId="1" applyFont="1" applyAlignment="1">
      <alignment horizontal="left" vertical="center"/>
    </xf>
    <xf numFmtId="0" fontId="23" fillId="0" borderId="0" xfId="1" applyFont="1" applyAlignment="1">
      <alignment horizontal="left" vertical="center"/>
    </xf>
    <xf numFmtId="0" fontId="3" fillId="0" borderId="0" xfId="1" applyAlignment="1">
      <alignment horizontal="left" vertical="center"/>
    </xf>
    <xf numFmtId="0" fontId="18" fillId="0" borderId="0" xfId="0" applyFont="1">
      <alignment vertical="center"/>
    </xf>
    <xf numFmtId="0" fontId="3" fillId="0" borderId="6" xfId="1" applyBorder="1" applyAlignment="1">
      <alignment horizontal="right" vertical="center"/>
    </xf>
    <xf numFmtId="0" fontId="26" fillId="0" borderId="0" xfId="1" applyFont="1" applyAlignment="1">
      <alignment horizontal="left" vertical="center"/>
    </xf>
    <xf numFmtId="0" fontId="19" fillId="0" borderId="0" xfId="0" applyFont="1">
      <alignment vertical="center"/>
    </xf>
    <xf numFmtId="0" fontId="18" fillId="0" borderId="0" xfId="0" applyFont="1" applyAlignment="1">
      <alignment horizontal="left" vertical="center"/>
    </xf>
    <xf numFmtId="0" fontId="19" fillId="0" borderId="0" xfId="0" applyFont="1" applyAlignment="1">
      <alignment horizontal="left" vertical="center"/>
    </xf>
    <xf numFmtId="0" fontId="23" fillId="0" borderId="0" xfId="0" applyFont="1" applyAlignment="1">
      <alignment horizontal="left" vertical="center"/>
    </xf>
    <xf numFmtId="0" fontId="19" fillId="0" borderId="0" xfId="1" applyFont="1" applyAlignment="1">
      <alignment horizontal="left"/>
    </xf>
    <xf numFmtId="0" fontId="9" fillId="0" borderId="0" xfId="0" applyFont="1">
      <alignment vertical="center"/>
    </xf>
    <xf numFmtId="0" fontId="9" fillId="0" borderId="0" xfId="1" applyFont="1" applyAlignment="1">
      <alignment horizontal="left"/>
    </xf>
    <xf numFmtId="177" fontId="3" fillId="8" borderId="4" xfId="1" applyNumberFormat="1" applyFill="1" applyBorder="1"/>
    <xf numFmtId="0" fontId="3" fillId="8" borderId="4" xfId="1" applyFill="1" applyBorder="1"/>
    <xf numFmtId="0" fontId="3" fillId="0" borderId="4" xfId="1" applyBorder="1"/>
    <xf numFmtId="0" fontId="3" fillId="0" borderId="2" xfId="1" applyBorder="1"/>
    <xf numFmtId="0" fontId="15" fillId="0" borderId="0" xfId="0" applyFont="1">
      <alignment vertical="center"/>
    </xf>
    <xf numFmtId="0" fontId="1" fillId="0" borderId="0" xfId="0" applyFont="1">
      <alignment vertical="center"/>
    </xf>
    <xf numFmtId="0" fontId="27" fillId="0" borderId="0" xfId="0" applyFont="1">
      <alignment vertical="center"/>
    </xf>
    <xf numFmtId="0" fontId="21" fillId="0" borderId="0" xfId="0" applyFont="1">
      <alignment vertical="center"/>
    </xf>
    <xf numFmtId="0" fontId="22" fillId="0" borderId="0" xfId="0" applyFont="1">
      <alignment vertical="center"/>
    </xf>
    <xf numFmtId="0" fontId="22" fillId="0" borderId="0" xfId="1" applyFont="1"/>
    <xf numFmtId="49" fontId="0" fillId="0" borderId="0" xfId="0" applyNumberFormat="1">
      <alignment vertical="center"/>
    </xf>
    <xf numFmtId="49" fontId="23" fillId="0" borderId="0" xfId="0" applyNumberFormat="1" applyFont="1">
      <alignment vertical="center"/>
    </xf>
    <xf numFmtId="0" fontId="0" fillId="0" borderId="6" xfId="0" applyBorder="1">
      <alignment vertical="center"/>
    </xf>
    <xf numFmtId="0" fontId="0" fillId="0" borderId="6" xfId="0" applyBorder="1" applyAlignment="1">
      <alignment horizontal="center" vertical="center"/>
    </xf>
    <xf numFmtId="0" fontId="28" fillId="0" borderId="0" xfId="0" applyFont="1">
      <alignment vertical="center"/>
    </xf>
    <xf numFmtId="0" fontId="15" fillId="5" borderId="0" xfId="0" applyFont="1" applyFill="1" applyAlignment="1">
      <alignment horizontal="center" vertical="center"/>
    </xf>
    <xf numFmtId="0" fontId="0" fillId="5" borderId="0" xfId="0" applyFill="1">
      <alignment vertical="center"/>
    </xf>
    <xf numFmtId="0" fontId="15" fillId="3" borderId="0" xfId="0" applyFont="1" applyFill="1" applyAlignment="1">
      <alignment horizontal="center" vertical="center"/>
    </xf>
    <xf numFmtId="49" fontId="29" fillId="3" borderId="0" xfId="0" applyNumberFormat="1" applyFont="1" applyFill="1">
      <alignment vertical="center"/>
    </xf>
    <xf numFmtId="0" fontId="0" fillId="3" borderId="0" xfId="0" applyFill="1">
      <alignment vertical="center"/>
    </xf>
    <xf numFmtId="0" fontId="0" fillId="3" borderId="6" xfId="0" applyFill="1" applyBorder="1" applyAlignment="1">
      <alignment horizontal="center" vertical="center"/>
    </xf>
    <xf numFmtId="0" fontId="0" fillId="3" borderId="6" xfId="0" applyFill="1" applyBorder="1">
      <alignment vertical="center"/>
    </xf>
    <xf numFmtId="0" fontId="0" fillId="5" borderId="6" xfId="0" applyFill="1" applyBorder="1" applyAlignment="1">
      <alignment horizontal="center" vertical="center"/>
    </xf>
    <xf numFmtId="0" fontId="0" fillId="5" borderId="6" xfId="0" applyFill="1" applyBorder="1">
      <alignment vertical="center"/>
    </xf>
    <xf numFmtId="0" fontId="0" fillId="9" borderId="6" xfId="0" applyFill="1" applyBorder="1" applyAlignment="1">
      <alignment horizontal="center" vertical="center"/>
    </xf>
    <xf numFmtId="0" fontId="0" fillId="9" borderId="6" xfId="0" applyFill="1" applyBorder="1">
      <alignment vertical="center"/>
    </xf>
    <xf numFmtId="0" fontId="29" fillId="5" borderId="0" xfId="0" applyFont="1" applyFill="1">
      <alignment vertical="center"/>
    </xf>
    <xf numFmtId="0" fontId="0" fillId="0" borderId="18" xfId="0" applyBorder="1" applyAlignment="1">
      <alignment horizontal="center" vertical="center"/>
    </xf>
    <xf numFmtId="0" fontId="23" fillId="0" borderId="19" xfId="0" applyFont="1" applyBorder="1">
      <alignment vertical="center"/>
    </xf>
    <xf numFmtId="0" fontId="0" fillId="11" borderId="6" xfId="0" applyFill="1" applyBorder="1">
      <alignment vertical="center"/>
    </xf>
    <xf numFmtId="0" fontId="0" fillId="13" borderId="6" xfId="0" applyFill="1" applyBorder="1">
      <alignment vertical="center"/>
    </xf>
    <xf numFmtId="0" fontId="30" fillId="0" borderId="0" xfId="0" applyFont="1">
      <alignment vertical="center"/>
    </xf>
    <xf numFmtId="0" fontId="0" fillId="11" borderId="6" xfId="0" applyFill="1" applyBorder="1" applyAlignment="1">
      <alignment horizontal="center" vertical="center"/>
    </xf>
    <xf numFmtId="0" fontId="0" fillId="11" borderId="3" xfId="0" applyFill="1" applyBorder="1" applyAlignment="1">
      <alignment horizontal="center" vertical="center"/>
    </xf>
    <xf numFmtId="0" fontId="0" fillId="11" borderId="1" xfId="0" applyFill="1" applyBorder="1" applyAlignment="1">
      <alignment horizontal="center" vertical="center"/>
    </xf>
    <xf numFmtId="0" fontId="0" fillId="11" borderId="5" xfId="0" applyFill="1" applyBorder="1" applyAlignment="1">
      <alignment horizontal="center" vertical="center"/>
    </xf>
    <xf numFmtId="0" fontId="0" fillId="11" borderId="4" xfId="0" applyFill="1" applyBorder="1" applyAlignment="1">
      <alignment horizontal="center" vertical="center"/>
    </xf>
    <xf numFmtId="0" fontId="0" fillId="11" borderId="2" xfId="0" applyFill="1" applyBorder="1" applyAlignment="1">
      <alignment horizontal="center" vertical="center"/>
    </xf>
    <xf numFmtId="0" fontId="0" fillId="11" borderId="0" xfId="0" applyFill="1">
      <alignment vertical="center"/>
    </xf>
    <xf numFmtId="0" fontId="9" fillId="0" borderId="0" xfId="1" applyFont="1"/>
    <xf numFmtId="0" fontId="31" fillId="0" borderId="0" xfId="1" applyFont="1"/>
    <xf numFmtId="0" fontId="15" fillId="0" borderId="0" xfId="1" applyFont="1"/>
    <xf numFmtId="0" fontId="0" fillId="0" borderId="4" xfId="0" applyBorder="1" applyAlignment="1">
      <alignment horizontal="center" vertical="center"/>
    </xf>
    <xf numFmtId="0" fontId="0" fillId="0" borderId="2" xfId="0" applyBorder="1" applyAlignment="1">
      <alignment horizontal="center" vertical="center"/>
    </xf>
    <xf numFmtId="0" fontId="0" fillId="0" borderId="14" xfId="0" applyBorder="1">
      <alignment vertical="center"/>
    </xf>
    <xf numFmtId="0" fontId="0" fillId="0" borderId="17" xfId="0" applyBorder="1">
      <alignment vertical="center"/>
    </xf>
    <xf numFmtId="0" fontId="0" fillId="0" borderId="0" xfId="0" applyAlignment="1">
      <alignment horizontal="center" vertical="center"/>
    </xf>
    <xf numFmtId="0" fontId="0" fillId="3" borderId="20" xfId="0" applyFill="1" applyBorder="1" applyAlignment="1">
      <alignment horizontal="center" vertical="center"/>
    </xf>
    <xf numFmtId="0" fontId="0" fillId="3" borderId="23" xfId="0" applyFill="1" applyBorder="1" applyAlignment="1">
      <alignment horizontal="center" vertical="center"/>
    </xf>
    <xf numFmtId="0" fontId="0" fillId="0" borderId="21" xfId="0" applyBorder="1" applyAlignment="1">
      <alignment horizontal="center" vertical="center"/>
    </xf>
    <xf numFmtId="0" fontId="0" fillId="0" borderId="14" xfId="0" applyBorder="1" applyAlignment="1">
      <alignment horizontal="center" vertical="center"/>
    </xf>
    <xf numFmtId="0" fontId="0" fillId="0" borderId="22" xfId="0" applyBorder="1" applyAlignment="1">
      <alignment horizontal="center" vertical="center"/>
    </xf>
    <xf numFmtId="0" fontId="0" fillId="0" borderId="17" xfId="0" applyBorder="1" applyAlignment="1">
      <alignment horizontal="center" vertical="center"/>
    </xf>
    <xf numFmtId="0" fontId="0" fillId="0" borderId="16" xfId="0" applyBorder="1">
      <alignment vertical="center"/>
    </xf>
    <xf numFmtId="0" fontId="0" fillId="0" borderId="20" xfId="0" applyBorder="1" applyAlignment="1">
      <alignment horizontal="center" vertical="center"/>
    </xf>
    <xf numFmtId="0" fontId="0" fillId="0" borderId="3" xfId="0" applyBorder="1" applyAlignment="1">
      <alignment horizontal="center" vertical="center"/>
    </xf>
    <xf numFmtId="0" fontId="0" fillId="0" borderId="4" xfId="0" applyBorder="1">
      <alignment vertical="center"/>
    </xf>
    <xf numFmtId="0" fontId="0" fillId="0" borderId="2" xfId="0" applyBorder="1">
      <alignment vertical="center"/>
    </xf>
    <xf numFmtId="0" fontId="0" fillId="0" borderId="1" xfId="0" applyBorder="1" applyAlignment="1">
      <alignment horizontal="center" vertical="center"/>
    </xf>
    <xf numFmtId="0" fontId="0" fillId="14" borderId="6" xfId="0" applyFill="1" applyBorder="1" applyAlignment="1">
      <alignment horizontal="center" vertical="center"/>
    </xf>
    <xf numFmtId="0" fontId="0" fillId="14" borderId="5" xfId="0" applyFill="1" applyBorder="1" applyAlignment="1">
      <alignment horizontal="center" vertical="center"/>
    </xf>
    <xf numFmtId="0" fontId="22" fillId="0" borderId="6" xfId="1" applyFont="1" applyBorder="1" applyAlignment="1">
      <alignment horizontal="left" vertical="center"/>
    </xf>
    <xf numFmtId="0" fontId="15" fillId="9" borderId="6" xfId="1" applyFont="1" applyFill="1" applyBorder="1" applyAlignment="1">
      <alignment horizontal="center" vertical="center"/>
    </xf>
    <xf numFmtId="0" fontId="22" fillId="0" borderId="6" xfId="1" applyFont="1" applyBorder="1" applyAlignment="1">
      <alignment horizontal="center" vertical="center"/>
    </xf>
    <xf numFmtId="49" fontId="22" fillId="7" borderId="6" xfId="1" applyNumberFormat="1" applyFont="1" applyFill="1" applyBorder="1" applyAlignment="1">
      <alignment horizontal="left" vertical="center"/>
    </xf>
    <xf numFmtId="49" fontId="22" fillId="0" borderId="6" xfId="1" applyNumberFormat="1" applyFont="1" applyBorder="1" applyAlignment="1">
      <alignment horizontal="left" vertical="center"/>
    </xf>
    <xf numFmtId="0" fontId="22" fillId="7" borderId="6" xfId="1" applyFont="1" applyFill="1" applyBorder="1" applyAlignment="1">
      <alignment horizontal="left" vertical="center"/>
    </xf>
    <xf numFmtId="0" fontId="0" fillId="0" borderId="18" xfId="0" applyBorder="1" applyAlignment="1">
      <alignment horizontal="center" vertical="center"/>
    </xf>
    <xf numFmtId="0" fontId="0" fillId="0" borderId="4" xfId="0" applyBorder="1" applyAlignment="1">
      <alignment horizontal="center" vertical="center"/>
    </xf>
    <xf numFmtId="0" fontId="0" fillId="0" borderId="2" xfId="0" applyBorder="1" applyAlignment="1">
      <alignment horizontal="center" vertical="center"/>
    </xf>
    <xf numFmtId="0" fontId="0" fillId="0" borderId="6" xfId="0" applyBorder="1" applyAlignment="1">
      <alignment horizontal="center" vertical="center"/>
    </xf>
    <xf numFmtId="0" fontId="1" fillId="0" borderId="6" xfId="1" applyFont="1" applyBorder="1" applyAlignment="1">
      <alignment horizontal="center" vertical="center"/>
    </xf>
    <xf numFmtId="0" fontId="22" fillId="7" borderId="6" xfId="1" applyFont="1" applyFill="1" applyBorder="1" applyAlignment="1">
      <alignment horizontal="center" vertical="center"/>
    </xf>
    <xf numFmtId="0" fontId="0" fillId="12" borderId="18" xfId="0" applyFill="1" applyBorder="1" applyAlignment="1">
      <alignment horizontal="center" vertical="center"/>
    </xf>
    <xf numFmtId="0" fontId="0" fillId="12" borderId="4" xfId="0" applyFill="1" applyBorder="1" applyAlignment="1">
      <alignment horizontal="center" vertical="center"/>
    </xf>
    <xf numFmtId="0" fontId="0" fillId="12" borderId="2" xfId="0" applyFill="1" applyBorder="1" applyAlignment="1">
      <alignment horizontal="center" vertical="center"/>
    </xf>
    <xf numFmtId="0" fontId="0" fillId="13" borderId="6" xfId="0" applyFill="1" applyBorder="1" applyAlignment="1">
      <alignment horizontal="center" vertical="center"/>
    </xf>
    <xf numFmtId="0" fontId="0" fillId="11" borderId="6" xfId="0" applyFill="1" applyBorder="1" applyAlignment="1">
      <alignment horizontal="center" vertical="center"/>
    </xf>
    <xf numFmtId="0" fontId="18" fillId="0" borderId="0" xfId="1" applyFont="1" applyAlignment="1">
      <alignment horizontal="center" vertical="center" wrapText="1"/>
    </xf>
    <xf numFmtId="0" fontId="18" fillId="0" borderId="0" xfId="0" applyFont="1" applyAlignment="1">
      <alignment horizontal="left" vertical="center" wrapText="1"/>
    </xf>
    <xf numFmtId="0" fontId="0" fillId="0" borderId="10" xfId="1" applyFont="1" applyBorder="1" applyAlignment="1">
      <alignment horizontal="left" vertical="center" wrapText="1"/>
    </xf>
    <xf numFmtId="0" fontId="0" fillId="0" borderId="11" xfId="1" applyFont="1" applyBorder="1" applyAlignment="1">
      <alignment horizontal="left" vertical="center" wrapText="1"/>
    </xf>
    <xf numFmtId="0" fontId="0" fillId="0" borderId="12" xfId="1" applyFont="1" applyBorder="1" applyAlignment="1">
      <alignment horizontal="left" vertical="center" wrapText="1"/>
    </xf>
    <xf numFmtId="0" fontId="0" fillId="0" borderId="13" xfId="1" applyFont="1" applyBorder="1" applyAlignment="1">
      <alignment horizontal="left" vertical="center" wrapText="1"/>
    </xf>
    <xf numFmtId="0" fontId="0" fillId="0" borderId="0" xfId="1" applyFont="1" applyAlignment="1">
      <alignment horizontal="left" vertical="center" wrapText="1"/>
    </xf>
    <xf numFmtId="0" fontId="0" fillId="0" borderId="14" xfId="1" applyFont="1" applyBorder="1" applyAlignment="1">
      <alignment horizontal="left" vertical="center" wrapText="1"/>
    </xf>
    <xf numFmtId="0" fontId="0" fillId="0" borderId="15" xfId="1" applyFont="1" applyBorder="1" applyAlignment="1">
      <alignment horizontal="left" vertical="center" wrapText="1"/>
    </xf>
    <xf numFmtId="0" fontId="0" fillId="0" borderId="16" xfId="1" applyFont="1" applyBorder="1" applyAlignment="1">
      <alignment horizontal="left" vertical="center" wrapText="1"/>
    </xf>
    <xf numFmtId="0" fontId="0" fillId="0" borderId="17" xfId="1" applyFont="1" applyBorder="1" applyAlignment="1">
      <alignment horizontal="left" vertical="center" wrapText="1"/>
    </xf>
    <xf numFmtId="0" fontId="0" fillId="0" borderId="21" xfId="0" applyBorder="1">
      <alignment vertical="center"/>
    </xf>
    <xf numFmtId="0" fontId="0" fillId="0" borderId="22" xfId="0" applyBorder="1">
      <alignment vertical="center"/>
    </xf>
    <xf numFmtId="0" fontId="0" fillId="5" borderId="20" xfId="0" applyFill="1" applyBorder="1">
      <alignment vertical="center"/>
    </xf>
  </cellXfs>
  <cellStyles count="2">
    <cellStyle name="標準" xfId="0" builtinId="0"/>
    <cellStyle name="標準 2" xfId="1" xr:uid="{00000000-0005-0000-0000-000001000000}"/>
  </cellStyles>
  <dxfs count="0"/>
  <tableStyles count="0" defaultTableStyle="TableStyleMedium2" defaultPivotStyle="PivotStyleLight16"/>
  <colors>
    <mruColors>
      <color rgb="FFC0F0F2"/>
      <color rgb="FF90E4E8"/>
      <color rgb="FF7ADB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3.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4.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20.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pieChart>
        <c:varyColors val="1"/>
        <c:ser>
          <c:idx val="0"/>
          <c:order val="0"/>
          <c:tx>
            <c:strRef>
              <c:f>'【解答】(演習2)質的変数の集計'!$AA$11</c:f>
              <c:strCache>
                <c:ptCount val="1"/>
                <c:pt idx="0">
                  <c:v>個数 / 給料</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3D1-4F9C-A333-3D0EDCF9452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3D1-4F9C-A333-3D0EDCF9452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3D1-4F9C-A333-3D0EDCF94525}"/>
              </c:ext>
            </c:extLst>
          </c:dPt>
          <c:cat>
            <c:strRef>
              <c:f>'【解答】(演習2)質的変数の集計'!$Z$12:$Z$14</c:f>
              <c:strCache>
                <c:ptCount val="3"/>
                <c:pt idx="0">
                  <c:v>high</c:v>
                </c:pt>
                <c:pt idx="1">
                  <c:v>low</c:v>
                </c:pt>
                <c:pt idx="2">
                  <c:v>medium</c:v>
                </c:pt>
              </c:strCache>
            </c:strRef>
          </c:cat>
          <c:val>
            <c:numRef>
              <c:f>'【解答】(演習2)質的変数の集計'!$AA$12:$AA$14</c:f>
              <c:numCache>
                <c:formatCode>General</c:formatCode>
                <c:ptCount val="3"/>
                <c:pt idx="0">
                  <c:v>41</c:v>
                </c:pt>
                <c:pt idx="1">
                  <c:v>247</c:v>
                </c:pt>
                <c:pt idx="2">
                  <c:v>212</c:v>
                </c:pt>
              </c:numCache>
            </c:numRef>
          </c:val>
          <c:extLst>
            <c:ext xmlns:c16="http://schemas.microsoft.com/office/drawing/2014/chart" uri="{C3380CC4-5D6E-409C-BE32-E72D297353CC}">
              <c16:uniqueId val="{00000000-3083-49B6-B777-E0DDD4256A51}"/>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pivotSource>
    <c:name>[演習session1(記述統計).xlsx]【解答】(演習2)質的変数の集計!ピボットテーブル3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ja-JP" altLang="en-US"/>
              <a:t>給料</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'【解答】(演習2)質的変数の集計'!$U$11</c:f>
              <c:strCache>
                <c:ptCount val="1"/>
                <c:pt idx="0">
                  <c:v>集計</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176-4A3C-9FAD-7D88CA2F94A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176-4A3C-9FAD-7D88CA2F94A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176-4A3C-9FAD-7D88CA2F94AE}"/>
              </c:ext>
            </c:extLst>
          </c:dPt>
          <c:cat>
            <c:strRef>
              <c:f>'【解答】(演習2)質的変数の集計'!$T$12:$T$15</c:f>
              <c:strCache>
                <c:ptCount val="3"/>
                <c:pt idx="0">
                  <c:v>high</c:v>
                </c:pt>
                <c:pt idx="1">
                  <c:v>low</c:v>
                </c:pt>
                <c:pt idx="2">
                  <c:v>medium</c:v>
                </c:pt>
              </c:strCache>
            </c:strRef>
          </c:cat>
          <c:val>
            <c:numRef>
              <c:f>'【解答】(演習2)質的変数の集計'!$U$12:$U$15</c:f>
              <c:numCache>
                <c:formatCode>General</c:formatCode>
                <c:ptCount val="3"/>
                <c:pt idx="0">
                  <c:v>41</c:v>
                </c:pt>
                <c:pt idx="1">
                  <c:v>247</c:v>
                </c:pt>
                <c:pt idx="2">
                  <c:v>212</c:v>
                </c:pt>
              </c:numCache>
            </c:numRef>
          </c:val>
          <c:extLst>
            <c:ext xmlns:c16="http://schemas.microsoft.com/office/drawing/2014/chart" uri="{C3380CC4-5D6E-409C-BE32-E72D297353CC}">
              <c16:uniqueId val="{00000000-5D3F-4E40-A135-47F2E2F131B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pivotSource>
    <c:name>[演習session1(記述統計).xlsx]【解答】(演習3)2変数の集計!ピボットテーブル4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'【解答】(演習3)2変数の集計'!$P$8:$P$9</c:f>
              <c:strCache>
                <c:ptCount val="1"/>
                <c:pt idx="0">
                  <c:v>在職</c:v>
                </c:pt>
              </c:strCache>
            </c:strRef>
          </c:tx>
          <c:spPr>
            <a:solidFill>
              <a:schemeClr val="accent1"/>
            </a:solidFill>
            <a:ln>
              <a:noFill/>
            </a:ln>
            <a:effectLst/>
          </c:spPr>
          <c:invertIfNegative val="0"/>
          <c:cat>
            <c:strRef>
              <c:f>'【解答】(演習3)2変数の集計'!$O$10:$O$20</c:f>
              <c:strCache>
                <c:ptCount val="10"/>
                <c:pt idx="0">
                  <c:v>accounting</c:v>
                </c:pt>
                <c:pt idx="1">
                  <c:v>hr</c:v>
                </c:pt>
                <c:pt idx="2">
                  <c:v>IT</c:v>
                </c:pt>
                <c:pt idx="3">
                  <c:v>management</c:v>
                </c:pt>
                <c:pt idx="4">
                  <c:v>marketing</c:v>
                </c:pt>
                <c:pt idx="5">
                  <c:v>product_mng</c:v>
                </c:pt>
                <c:pt idx="6">
                  <c:v>RandD</c:v>
                </c:pt>
                <c:pt idx="7">
                  <c:v>sales</c:v>
                </c:pt>
                <c:pt idx="8">
                  <c:v>support</c:v>
                </c:pt>
                <c:pt idx="9">
                  <c:v>technical</c:v>
                </c:pt>
              </c:strCache>
            </c:strRef>
          </c:cat>
          <c:val>
            <c:numRef>
              <c:f>'【解答】(演習3)2変数の集計'!$P$10:$P$20</c:f>
              <c:numCache>
                <c:formatCode>General</c:formatCode>
                <c:ptCount val="10"/>
                <c:pt idx="0">
                  <c:v>19</c:v>
                </c:pt>
                <c:pt idx="1">
                  <c:v>20</c:v>
                </c:pt>
                <c:pt idx="2">
                  <c:v>23</c:v>
                </c:pt>
                <c:pt idx="3">
                  <c:v>17</c:v>
                </c:pt>
                <c:pt idx="4">
                  <c:v>18</c:v>
                </c:pt>
                <c:pt idx="5">
                  <c:v>19</c:v>
                </c:pt>
                <c:pt idx="6">
                  <c:v>24</c:v>
                </c:pt>
                <c:pt idx="7">
                  <c:v>111</c:v>
                </c:pt>
                <c:pt idx="8">
                  <c:v>50</c:v>
                </c:pt>
                <c:pt idx="9">
                  <c:v>81</c:v>
                </c:pt>
              </c:numCache>
            </c:numRef>
          </c:val>
          <c:extLst>
            <c:ext xmlns:c16="http://schemas.microsoft.com/office/drawing/2014/chart" uri="{C3380CC4-5D6E-409C-BE32-E72D297353CC}">
              <c16:uniqueId val="{00000000-2CE1-B74E-934C-3F33EAA2943F}"/>
            </c:ext>
          </c:extLst>
        </c:ser>
        <c:ser>
          <c:idx val="1"/>
          <c:order val="1"/>
          <c:tx>
            <c:strRef>
              <c:f>'【解答】(演習3)2変数の集計'!$Q$8:$Q$9</c:f>
              <c:strCache>
                <c:ptCount val="1"/>
                <c:pt idx="0">
                  <c:v>退職</c:v>
                </c:pt>
              </c:strCache>
            </c:strRef>
          </c:tx>
          <c:spPr>
            <a:solidFill>
              <a:schemeClr val="accent2"/>
            </a:solidFill>
            <a:ln>
              <a:noFill/>
            </a:ln>
            <a:effectLst/>
          </c:spPr>
          <c:invertIfNegative val="0"/>
          <c:cat>
            <c:strRef>
              <c:f>'【解答】(演習3)2変数の集計'!$O$10:$O$20</c:f>
              <c:strCache>
                <c:ptCount val="10"/>
                <c:pt idx="0">
                  <c:v>accounting</c:v>
                </c:pt>
                <c:pt idx="1">
                  <c:v>hr</c:v>
                </c:pt>
                <c:pt idx="2">
                  <c:v>IT</c:v>
                </c:pt>
                <c:pt idx="3">
                  <c:v>management</c:v>
                </c:pt>
                <c:pt idx="4">
                  <c:v>marketing</c:v>
                </c:pt>
                <c:pt idx="5">
                  <c:v>product_mng</c:v>
                </c:pt>
                <c:pt idx="6">
                  <c:v>RandD</c:v>
                </c:pt>
                <c:pt idx="7">
                  <c:v>sales</c:v>
                </c:pt>
                <c:pt idx="8">
                  <c:v>support</c:v>
                </c:pt>
                <c:pt idx="9">
                  <c:v>technical</c:v>
                </c:pt>
              </c:strCache>
            </c:strRef>
          </c:cat>
          <c:val>
            <c:numRef>
              <c:f>'【解答】(演習3)2変数の集計'!$Q$10:$Q$20</c:f>
              <c:numCache>
                <c:formatCode>General</c:formatCode>
                <c:ptCount val="10"/>
                <c:pt idx="0">
                  <c:v>9</c:v>
                </c:pt>
                <c:pt idx="1">
                  <c:v>5</c:v>
                </c:pt>
                <c:pt idx="2">
                  <c:v>11</c:v>
                </c:pt>
                <c:pt idx="3">
                  <c:v>2</c:v>
                </c:pt>
                <c:pt idx="4">
                  <c:v>7</c:v>
                </c:pt>
                <c:pt idx="5">
                  <c:v>6</c:v>
                </c:pt>
                <c:pt idx="6">
                  <c:v>3</c:v>
                </c:pt>
                <c:pt idx="7">
                  <c:v>31</c:v>
                </c:pt>
                <c:pt idx="8">
                  <c:v>18</c:v>
                </c:pt>
                <c:pt idx="9">
                  <c:v>26</c:v>
                </c:pt>
              </c:numCache>
            </c:numRef>
          </c:val>
          <c:extLst>
            <c:ext xmlns:c16="http://schemas.microsoft.com/office/drawing/2014/chart" uri="{C3380CC4-5D6E-409C-BE32-E72D297353CC}">
              <c16:uniqueId val="{00000001-2CE1-B74E-934C-3F33EAA2943F}"/>
            </c:ext>
          </c:extLst>
        </c:ser>
        <c:dLbls>
          <c:showLegendKey val="0"/>
          <c:showVal val="0"/>
          <c:showCatName val="0"/>
          <c:showSerName val="0"/>
          <c:showPercent val="0"/>
          <c:showBubbleSize val="0"/>
        </c:dLbls>
        <c:gapWidth val="150"/>
        <c:overlap val="100"/>
        <c:axId val="-2127365904"/>
        <c:axId val="-2129986336"/>
      </c:barChart>
      <c:catAx>
        <c:axId val="-2127365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2129986336"/>
        <c:crosses val="autoZero"/>
        <c:auto val="1"/>
        <c:lblAlgn val="ctr"/>
        <c:lblOffset val="100"/>
        <c:noMultiLvlLbl val="0"/>
      </c:catAx>
      <c:valAx>
        <c:axId val="-21299863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2127365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pivotSource>
    <c:name>[演習session1(記述統計).xlsx]【解答】(演習3)2変数の集計!ピボットテーブル4</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'【解答】(演習3)2変数の集計'!$P$8:$P$9</c:f>
              <c:strCache>
                <c:ptCount val="1"/>
                <c:pt idx="0">
                  <c:v>在職</c:v>
                </c:pt>
              </c:strCache>
            </c:strRef>
          </c:tx>
          <c:spPr>
            <a:solidFill>
              <a:schemeClr val="accent1"/>
            </a:solidFill>
            <a:ln>
              <a:noFill/>
            </a:ln>
            <a:effectLst/>
          </c:spPr>
          <c:invertIfNegative val="0"/>
          <c:cat>
            <c:strRef>
              <c:f>'【解答】(演習3)2変数の集計'!$O$10:$O$20</c:f>
              <c:strCache>
                <c:ptCount val="10"/>
                <c:pt idx="0">
                  <c:v>accounting</c:v>
                </c:pt>
                <c:pt idx="1">
                  <c:v>hr</c:v>
                </c:pt>
                <c:pt idx="2">
                  <c:v>IT</c:v>
                </c:pt>
                <c:pt idx="3">
                  <c:v>management</c:v>
                </c:pt>
                <c:pt idx="4">
                  <c:v>marketing</c:v>
                </c:pt>
                <c:pt idx="5">
                  <c:v>product_mng</c:v>
                </c:pt>
                <c:pt idx="6">
                  <c:v>RandD</c:v>
                </c:pt>
                <c:pt idx="7">
                  <c:v>sales</c:v>
                </c:pt>
                <c:pt idx="8">
                  <c:v>support</c:v>
                </c:pt>
                <c:pt idx="9">
                  <c:v>technical</c:v>
                </c:pt>
              </c:strCache>
            </c:strRef>
          </c:cat>
          <c:val>
            <c:numRef>
              <c:f>'【解答】(演習3)2変数の集計'!$P$10:$P$20</c:f>
              <c:numCache>
                <c:formatCode>General</c:formatCode>
                <c:ptCount val="10"/>
                <c:pt idx="0">
                  <c:v>19</c:v>
                </c:pt>
                <c:pt idx="1">
                  <c:v>20</c:v>
                </c:pt>
                <c:pt idx="2">
                  <c:v>23</c:v>
                </c:pt>
                <c:pt idx="3">
                  <c:v>17</c:v>
                </c:pt>
                <c:pt idx="4">
                  <c:v>18</c:v>
                </c:pt>
                <c:pt idx="5">
                  <c:v>19</c:v>
                </c:pt>
                <c:pt idx="6">
                  <c:v>24</c:v>
                </c:pt>
                <c:pt idx="7">
                  <c:v>111</c:v>
                </c:pt>
                <c:pt idx="8">
                  <c:v>50</c:v>
                </c:pt>
                <c:pt idx="9">
                  <c:v>81</c:v>
                </c:pt>
              </c:numCache>
            </c:numRef>
          </c:val>
          <c:extLst>
            <c:ext xmlns:c16="http://schemas.microsoft.com/office/drawing/2014/chart" uri="{C3380CC4-5D6E-409C-BE32-E72D297353CC}">
              <c16:uniqueId val="{00000000-C532-4EE2-94C9-AC1D76D1D2FD}"/>
            </c:ext>
          </c:extLst>
        </c:ser>
        <c:ser>
          <c:idx val="1"/>
          <c:order val="1"/>
          <c:tx>
            <c:strRef>
              <c:f>'【解答】(演習3)2変数の集計'!$Q$8:$Q$9</c:f>
              <c:strCache>
                <c:ptCount val="1"/>
                <c:pt idx="0">
                  <c:v>退職</c:v>
                </c:pt>
              </c:strCache>
            </c:strRef>
          </c:tx>
          <c:spPr>
            <a:solidFill>
              <a:schemeClr val="accent2"/>
            </a:solidFill>
            <a:ln>
              <a:noFill/>
            </a:ln>
            <a:effectLst/>
          </c:spPr>
          <c:invertIfNegative val="0"/>
          <c:cat>
            <c:strRef>
              <c:f>'【解答】(演習3)2変数の集計'!$O$10:$O$20</c:f>
              <c:strCache>
                <c:ptCount val="10"/>
                <c:pt idx="0">
                  <c:v>accounting</c:v>
                </c:pt>
                <c:pt idx="1">
                  <c:v>hr</c:v>
                </c:pt>
                <c:pt idx="2">
                  <c:v>IT</c:v>
                </c:pt>
                <c:pt idx="3">
                  <c:v>management</c:v>
                </c:pt>
                <c:pt idx="4">
                  <c:v>marketing</c:v>
                </c:pt>
                <c:pt idx="5">
                  <c:v>product_mng</c:v>
                </c:pt>
                <c:pt idx="6">
                  <c:v>RandD</c:v>
                </c:pt>
                <c:pt idx="7">
                  <c:v>sales</c:v>
                </c:pt>
                <c:pt idx="8">
                  <c:v>support</c:v>
                </c:pt>
                <c:pt idx="9">
                  <c:v>technical</c:v>
                </c:pt>
              </c:strCache>
            </c:strRef>
          </c:cat>
          <c:val>
            <c:numRef>
              <c:f>'【解答】(演習3)2変数の集計'!$Q$10:$Q$20</c:f>
              <c:numCache>
                <c:formatCode>General</c:formatCode>
                <c:ptCount val="10"/>
                <c:pt idx="0">
                  <c:v>9</c:v>
                </c:pt>
                <c:pt idx="1">
                  <c:v>5</c:v>
                </c:pt>
                <c:pt idx="2">
                  <c:v>11</c:v>
                </c:pt>
                <c:pt idx="3">
                  <c:v>2</c:v>
                </c:pt>
                <c:pt idx="4">
                  <c:v>7</c:v>
                </c:pt>
                <c:pt idx="5">
                  <c:v>6</c:v>
                </c:pt>
                <c:pt idx="6">
                  <c:v>3</c:v>
                </c:pt>
                <c:pt idx="7">
                  <c:v>31</c:v>
                </c:pt>
                <c:pt idx="8">
                  <c:v>18</c:v>
                </c:pt>
                <c:pt idx="9">
                  <c:v>26</c:v>
                </c:pt>
              </c:numCache>
            </c:numRef>
          </c:val>
          <c:extLst>
            <c:ext xmlns:c16="http://schemas.microsoft.com/office/drawing/2014/chart" uri="{C3380CC4-5D6E-409C-BE32-E72D297353CC}">
              <c16:uniqueId val="{00000001-C532-4EE2-94C9-AC1D76D1D2FD}"/>
            </c:ext>
          </c:extLst>
        </c:ser>
        <c:dLbls>
          <c:showLegendKey val="0"/>
          <c:showVal val="0"/>
          <c:showCatName val="0"/>
          <c:showSerName val="0"/>
          <c:showPercent val="0"/>
          <c:showBubbleSize val="0"/>
        </c:dLbls>
        <c:gapWidth val="150"/>
        <c:overlap val="100"/>
        <c:axId val="-2139227664"/>
        <c:axId val="-2140126400"/>
      </c:barChart>
      <c:catAx>
        <c:axId val="-2139227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2140126400"/>
        <c:crosses val="autoZero"/>
        <c:auto val="1"/>
        <c:lblAlgn val="ctr"/>
        <c:lblOffset val="100"/>
        <c:noMultiLvlLbl val="0"/>
      </c:catAx>
      <c:valAx>
        <c:axId val="-2140126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2139227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pivotSource>
    <c:name>[演習session1(記述統計).xlsx]【解答】(演習4)人事データ可視化!ピボットテーブル8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'【解答】(演習4)人事データ可視化'!$O$9</c:f>
              <c:strCache>
                <c:ptCount val="1"/>
                <c:pt idx="0">
                  <c:v>集計</c:v>
                </c:pt>
              </c:strCache>
            </c:strRef>
          </c:tx>
          <c:spPr>
            <a:solidFill>
              <a:schemeClr val="accent1"/>
            </a:solidFill>
            <a:ln>
              <a:noFill/>
            </a:ln>
            <a:effectLst/>
          </c:spPr>
          <c:invertIfNegative val="0"/>
          <c:cat>
            <c:strRef>
              <c:f>'【解答】(演習4)人事データ可視化'!$N$10:$N$20</c:f>
              <c:strCache>
                <c:ptCount val="10"/>
                <c:pt idx="0">
                  <c:v>accounting</c:v>
                </c:pt>
                <c:pt idx="1">
                  <c:v>hr</c:v>
                </c:pt>
                <c:pt idx="2">
                  <c:v>IT</c:v>
                </c:pt>
                <c:pt idx="3">
                  <c:v>management</c:v>
                </c:pt>
                <c:pt idx="4">
                  <c:v>marketing</c:v>
                </c:pt>
                <c:pt idx="5">
                  <c:v>product_mng</c:v>
                </c:pt>
                <c:pt idx="6">
                  <c:v>RandD</c:v>
                </c:pt>
                <c:pt idx="7">
                  <c:v>sales</c:v>
                </c:pt>
                <c:pt idx="8">
                  <c:v>support</c:v>
                </c:pt>
                <c:pt idx="9">
                  <c:v>technical</c:v>
                </c:pt>
              </c:strCache>
            </c:strRef>
          </c:cat>
          <c:val>
            <c:numRef>
              <c:f>'【解答】(演習4)人事データ可視化'!$O$10:$O$20</c:f>
              <c:numCache>
                <c:formatCode>General</c:formatCode>
                <c:ptCount val="10"/>
                <c:pt idx="0">
                  <c:v>28</c:v>
                </c:pt>
                <c:pt idx="1">
                  <c:v>25</c:v>
                </c:pt>
                <c:pt idx="2">
                  <c:v>34</c:v>
                </c:pt>
                <c:pt idx="3">
                  <c:v>19</c:v>
                </c:pt>
                <c:pt idx="4">
                  <c:v>25</c:v>
                </c:pt>
                <c:pt idx="5">
                  <c:v>25</c:v>
                </c:pt>
                <c:pt idx="6">
                  <c:v>27</c:v>
                </c:pt>
                <c:pt idx="7">
                  <c:v>142</c:v>
                </c:pt>
                <c:pt idx="8">
                  <c:v>68</c:v>
                </c:pt>
                <c:pt idx="9">
                  <c:v>107</c:v>
                </c:pt>
              </c:numCache>
            </c:numRef>
          </c:val>
          <c:extLst>
            <c:ext xmlns:c16="http://schemas.microsoft.com/office/drawing/2014/chart" uri="{C3380CC4-5D6E-409C-BE32-E72D297353CC}">
              <c16:uniqueId val="{00000000-3FA7-4BC4-BA53-79F8FE5FBC88}"/>
            </c:ext>
          </c:extLst>
        </c:ser>
        <c:dLbls>
          <c:showLegendKey val="0"/>
          <c:showVal val="0"/>
          <c:showCatName val="0"/>
          <c:showSerName val="0"/>
          <c:showPercent val="0"/>
          <c:showBubbleSize val="0"/>
        </c:dLbls>
        <c:gapWidth val="219"/>
        <c:overlap val="-27"/>
        <c:axId val="-2139195072"/>
        <c:axId val="-2139191840"/>
      </c:barChart>
      <c:catAx>
        <c:axId val="-2139195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2139191840"/>
        <c:crosses val="autoZero"/>
        <c:auto val="1"/>
        <c:lblAlgn val="ctr"/>
        <c:lblOffset val="100"/>
        <c:noMultiLvlLbl val="0"/>
      </c:catAx>
      <c:valAx>
        <c:axId val="-2139191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2139195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pivotSource>
    <c:name>[演習session1(記述統計).xlsx]【解答】(演習4)人事データ可視化!ピボットテーブル8</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'【解答】(演習4)人事データ可視化'!$O$9</c:f>
              <c:strCache>
                <c:ptCount val="1"/>
                <c:pt idx="0">
                  <c:v>集計</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DE9-4F6C-93E0-E47229ED620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DE9-4F6C-93E0-E47229ED620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DE9-4F6C-93E0-E47229ED620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DE9-4F6C-93E0-E47229ED620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DE9-4F6C-93E0-E47229ED620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DE9-4F6C-93E0-E47229ED620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DE9-4F6C-93E0-E47229ED620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DE9-4F6C-93E0-E47229ED620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2DE9-4F6C-93E0-E47229ED620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2DE9-4F6C-93E0-E47229ED620A}"/>
              </c:ext>
            </c:extLst>
          </c:dPt>
          <c:cat>
            <c:strRef>
              <c:f>'【解答】(演習4)人事データ可視化'!$N$10:$N$20</c:f>
              <c:strCache>
                <c:ptCount val="10"/>
                <c:pt idx="0">
                  <c:v>accounting</c:v>
                </c:pt>
                <c:pt idx="1">
                  <c:v>hr</c:v>
                </c:pt>
                <c:pt idx="2">
                  <c:v>IT</c:v>
                </c:pt>
                <c:pt idx="3">
                  <c:v>management</c:v>
                </c:pt>
                <c:pt idx="4">
                  <c:v>marketing</c:v>
                </c:pt>
                <c:pt idx="5">
                  <c:v>product_mng</c:v>
                </c:pt>
                <c:pt idx="6">
                  <c:v>RandD</c:v>
                </c:pt>
                <c:pt idx="7">
                  <c:v>sales</c:v>
                </c:pt>
                <c:pt idx="8">
                  <c:v>support</c:v>
                </c:pt>
                <c:pt idx="9">
                  <c:v>technical</c:v>
                </c:pt>
              </c:strCache>
            </c:strRef>
          </c:cat>
          <c:val>
            <c:numRef>
              <c:f>'【解答】(演習4)人事データ可視化'!$O$10:$O$20</c:f>
              <c:numCache>
                <c:formatCode>General</c:formatCode>
                <c:ptCount val="10"/>
                <c:pt idx="0">
                  <c:v>28</c:v>
                </c:pt>
                <c:pt idx="1">
                  <c:v>25</c:v>
                </c:pt>
                <c:pt idx="2">
                  <c:v>34</c:v>
                </c:pt>
                <c:pt idx="3">
                  <c:v>19</c:v>
                </c:pt>
                <c:pt idx="4">
                  <c:v>25</c:v>
                </c:pt>
                <c:pt idx="5">
                  <c:v>25</c:v>
                </c:pt>
                <c:pt idx="6">
                  <c:v>27</c:v>
                </c:pt>
                <c:pt idx="7">
                  <c:v>142</c:v>
                </c:pt>
                <c:pt idx="8">
                  <c:v>68</c:v>
                </c:pt>
                <c:pt idx="9">
                  <c:v>107</c:v>
                </c:pt>
              </c:numCache>
            </c:numRef>
          </c:val>
          <c:extLst>
            <c:ext xmlns:c16="http://schemas.microsoft.com/office/drawing/2014/chart" uri="{C3380CC4-5D6E-409C-BE32-E72D297353CC}">
              <c16:uniqueId val="{00000000-A4AB-4FE7-8202-A10BA1E7ACF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solidFill>
              <a:schemeClr val="accent1"/>
            </a:solidFill>
            <a:ln>
              <a:noFill/>
            </a:ln>
            <a:effectLst/>
          </c:spPr>
          <c:invertIfNegative val="0"/>
          <c:val>
            <c:numRef>
              <c:f>練習問題２!#REF!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練習問題２!#REF!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練習問題２!#REF!</c15:sqref>
                        </c15:formulaRef>
                      </c:ext>
                    </c:extLst>
                  </c:multiLvlStrRef>
                </c15:cat>
              </c15:filteredCategoryTitle>
            </c:ext>
            <c:ext xmlns:c16="http://schemas.microsoft.com/office/drawing/2014/chart" uri="{C3380CC4-5D6E-409C-BE32-E72D297353CC}">
              <c16:uniqueId val="{00000000-26A0-452E-894A-185AD05CACC4}"/>
            </c:ext>
          </c:extLst>
        </c:ser>
        <c:ser>
          <c:idx val="1"/>
          <c:order val="1"/>
          <c:spPr>
            <a:solidFill>
              <a:schemeClr val="accent2"/>
            </a:solidFill>
            <a:ln>
              <a:noFill/>
            </a:ln>
            <a:effectLst/>
          </c:spPr>
          <c:invertIfNegative val="0"/>
          <c:val>
            <c:numRef>
              <c:f>練習問題２!#REF!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練習問題２!#REF!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練習問題２!#REF!</c15:sqref>
                        </c15:formulaRef>
                      </c:ext>
                    </c:extLst>
                  </c:multiLvlStrRef>
                </c15:cat>
              </c15:filteredCategoryTitle>
            </c:ext>
            <c:ext xmlns:c16="http://schemas.microsoft.com/office/drawing/2014/chart" uri="{C3380CC4-5D6E-409C-BE32-E72D297353CC}">
              <c16:uniqueId val="{00000001-26A0-452E-894A-185AD05CACC4}"/>
            </c:ext>
          </c:extLst>
        </c:ser>
        <c:ser>
          <c:idx val="2"/>
          <c:order val="2"/>
          <c:spPr>
            <a:solidFill>
              <a:schemeClr val="accent3"/>
            </a:solidFill>
            <a:ln>
              <a:noFill/>
            </a:ln>
            <a:effectLst/>
          </c:spPr>
          <c:invertIfNegative val="0"/>
          <c:val>
            <c:numRef>
              <c:f>練習問題２!#REF!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練習問題２!#REF!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練習問題２!#REF!</c15:sqref>
                        </c15:formulaRef>
                      </c:ext>
                    </c:extLst>
                  </c:multiLvlStrRef>
                </c15:cat>
              </c15:filteredCategoryTitle>
            </c:ext>
            <c:ext xmlns:c16="http://schemas.microsoft.com/office/drawing/2014/chart" uri="{C3380CC4-5D6E-409C-BE32-E72D297353CC}">
              <c16:uniqueId val="{00000002-26A0-452E-894A-185AD05CACC4}"/>
            </c:ext>
          </c:extLst>
        </c:ser>
        <c:dLbls>
          <c:showLegendKey val="0"/>
          <c:showVal val="0"/>
          <c:showCatName val="0"/>
          <c:showSerName val="0"/>
          <c:showPercent val="0"/>
          <c:showBubbleSize val="0"/>
        </c:dLbls>
        <c:gapWidth val="150"/>
        <c:overlap val="100"/>
        <c:axId val="-2130068848"/>
        <c:axId val="-2129927712"/>
      </c:barChart>
      <c:catAx>
        <c:axId val="-2130068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2129927712"/>
        <c:crosses val="autoZero"/>
        <c:auto val="1"/>
        <c:lblAlgn val="ctr"/>
        <c:lblOffset val="100"/>
        <c:noMultiLvlLbl val="0"/>
      </c:catAx>
      <c:valAx>
        <c:axId val="-2129927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2130068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solidFill>
              <a:schemeClr val="accent1"/>
            </a:solidFill>
            <a:ln>
              <a:noFill/>
            </a:ln>
            <a:effectLst/>
          </c:spPr>
          <c:invertIfNegative val="0"/>
          <c:val>
            <c:numRef>
              <c:f>練習問題２!#REF!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練習問題２!#REF!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練習問題２!#REF!</c15:sqref>
                        </c15:formulaRef>
                      </c:ext>
                    </c:extLst>
                  </c:multiLvlStrRef>
                </c15:cat>
              </c15:filteredCategoryTitle>
            </c:ext>
            <c:ext xmlns:c16="http://schemas.microsoft.com/office/drawing/2014/chart" uri="{C3380CC4-5D6E-409C-BE32-E72D297353CC}">
              <c16:uniqueId val="{00000000-5359-034D-AA9A-8AFE187ABE42}"/>
            </c:ext>
          </c:extLst>
        </c:ser>
        <c:ser>
          <c:idx val="1"/>
          <c:order val="1"/>
          <c:spPr>
            <a:solidFill>
              <a:schemeClr val="accent2"/>
            </a:solidFill>
            <a:ln>
              <a:noFill/>
            </a:ln>
            <a:effectLst/>
          </c:spPr>
          <c:invertIfNegative val="0"/>
          <c:val>
            <c:numRef>
              <c:f>練習問題２!#REF!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練習問題２!#REF!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練習問題２!#REF!</c15:sqref>
                        </c15:formulaRef>
                      </c:ext>
                    </c:extLst>
                  </c:multiLvlStrRef>
                </c15:cat>
              </c15:filteredCategoryTitle>
            </c:ext>
            <c:ext xmlns:c16="http://schemas.microsoft.com/office/drawing/2014/chart" uri="{C3380CC4-5D6E-409C-BE32-E72D297353CC}">
              <c16:uniqueId val="{00000001-5359-034D-AA9A-8AFE187ABE42}"/>
            </c:ext>
          </c:extLst>
        </c:ser>
        <c:ser>
          <c:idx val="2"/>
          <c:order val="2"/>
          <c:spPr>
            <a:solidFill>
              <a:schemeClr val="accent3"/>
            </a:solidFill>
            <a:ln>
              <a:noFill/>
            </a:ln>
            <a:effectLst/>
          </c:spPr>
          <c:invertIfNegative val="0"/>
          <c:val>
            <c:numRef>
              <c:f>練習問題２!#REF!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練習問題２!#REF!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練習問題２!#REF!</c15:sqref>
                        </c15:formulaRef>
                      </c:ext>
                    </c:extLst>
                  </c:multiLvlStrRef>
                </c15:cat>
              </c15:filteredCategoryTitle>
            </c:ext>
            <c:ext xmlns:c16="http://schemas.microsoft.com/office/drawing/2014/chart" uri="{C3380CC4-5D6E-409C-BE32-E72D297353CC}">
              <c16:uniqueId val="{00000002-5359-034D-AA9A-8AFE187ABE42}"/>
            </c:ext>
          </c:extLst>
        </c:ser>
        <c:dLbls>
          <c:showLegendKey val="0"/>
          <c:showVal val="0"/>
          <c:showCatName val="0"/>
          <c:showSerName val="0"/>
          <c:showPercent val="0"/>
          <c:showBubbleSize val="0"/>
        </c:dLbls>
        <c:gapWidth val="150"/>
        <c:overlap val="100"/>
        <c:axId val="-2129468656"/>
        <c:axId val="-2129581728"/>
      </c:barChart>
      <c:catAx>
        <c:axId val="-2129468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2129581728"/>
        <c:crosses val="autoZero"/>
        <c:auto val="1"/>
        <c:lblAlgn val="ctr"/>
        <c:lblOffset val="100"/>
        <c:noMultiLvlLbl val="0"/>
      </c:catAx>
      <c:valAx>
        <c:axId val="-2129581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2129468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pivotSource>
    <c:name>[演習session1(記述統計).xlsx]【解答】(演習5)人事データ可視化2!ピボットテーブル6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'【解答】(演習5)人事データ可視化2'!$O$8:$O$9</c:f>
              <c:strCache>
                <c:ptCount val="1"/>
                <c:pt idx="0">
                  <c:v>high</c:v>
                </c:pt>
              </c:strCache>
            </c:strRef>
          </c:tx>
          <c:spPr>
            <a:solidFill>
              <a:schemeClr val="accent1"/>
            </a:solidFill>
            <a:ln>
              <a:noFill/>
            </a:ln>
            <a:effectLst/>
          </c:spPr>
          <c:invertIfNegative val="0"/>
          <c:cat>
            <c:strRef>
              <c:f>'【解答】(演習5)人事データ可視化2'!$N$10:$N$20</c:f>
              <c:strCache>
                <c:ptCount val="10"/>
                <c:pt idx="0">
                  <c:v>accounting</c:v>
                </c:pt>
                <c:pt idx="1">
                  <c:v>hr</c:v>
                </c:pt>
                <c:pt idx="2">
                  <c:v>IT</c:v>
                </c:pt>
                <c:pt idx="3">
                  <c:v>management</c:v>
                </c:pt>
                <c:pt idx="4">
                  <c:v>marketing</c:v>
                </c:pt>
                <c:pt idx="5">
                  <c:v>product_mng</c:v>
                </c:pt>
                <c:pt idx="6">
                  <c:v>RandD</c:v>
                </c:pt>
                <c:pt idx="7">
                  <c:v>sales</c:v>
                </c:pt>
                <c:pt idx="8">
                  <c:v>support</c:v>
                </c:pt>
                <c:pt idx="9">
                  <c:v>technical</c:v>
                </c:pt>
              </c:strCache>
            </c:strRef>
          </c:cat>
          <c:val>
            <c:numRef>
              <c:f>'【解答】(演習5)人事データ可視化2'!$O$10:$O$20</c:f>
              <c:numCache>
                <c:formatCode>General</c:formatCode>
                <c:ptCount val="10"/>
                <c:pt idx="2">
                  <c:v>4</c:v>
                </c:pt>
                <c:pt idx="3">
                  <c:v>6</c:v>
                </c:pt>
                <c:pt idx="4">
                  <c:v>3</c:v>
                </c:pt>
                <c:pt idx="5">
                  <c:v>2</c:v>
                </c:pt>
                <c:pt idx="6">
                  <c:v>2</c:v>
                </c:pt>
                <c:pt idx="7">
                  <c:v>6</c:v>
                </c:pt>
                <c:pt idx="8">
                  <c:v>6</c:v>
                </c:pt>
                <c:pt idx="9">
                  <c:v>12</c:v>
                </c:pt>
              </c:numCache>
            </c:numRef>
          </c:val>
          <c:extLst>
            <c:ext xmlns:c16="http://schemas.microsoft.com/office/drawing/2014/chart" uri="{C3380CC4-5D6E-409C-BE32-E72D297353CC}">
              <c16:uniqueId val="{00000000-3FE2-FB49-9BBA-8CC5D19199D6}"/>
            </c:ext>
          </c:extLst>
        </c:ser>
        <c:ser>
          <c:idx val="1"/>
          <c:order val="1"/>
          <c:tx>
            <c:strRef>
              <c:f>'【解答】(演習5)人事データ可視化2'!$P$8:$P$9</c:f>
              <c:strCache>
                <c:ptCount val="1"/>
                <c:pt idx="0">
                  <c:v>low</c:v>
                </c:pt>
              </c:strCache>
            </c:strRef>
          </c:tx>
          <c:spPr>
            <a:solidFill>
              <a:schemeClr val="accent2"/>
            </a:solidFill>
            <a:ln>
              <a:noFill/>
            </a:ln>
            <a:effectLst/>
          </c:spPr>
          <c:invertIfNegative val="0"/>
          <c:cat>
            <c:strRef>
              <c:f>'【解答】(演習5)人事データ可視化2'!$N$10:$N$20</c:f>
              <c:strCache>
                <c:ptCount val="10"/>
                <c:pt idx="0">
                  <c:v>accounting</c:v>
                </c:pt>
                <c:pt idx="1">
                  <c:v>hr</c:v>
                </c:pt>
                <c:pt idx="2">
                  <c:v>IT</c:v>
                </c:pt>
                <c:pt idx="3">
                  <c:v>management</c:v>
                </c:pt>
                <c:pt idx="4">
                  <c:v>marketing</c:v>
                </c:pt>
                <c:pt idx="5">
                  <c:v>product_mng</c:v>
                </c:pt>
                <c:pt idx="6">
                  <c:v>RandD</c:v>
                </c:pt>
                <c:pt idx="7">
                  <c:v>sales</c:v>
                </c:pt>
                <c:pt idx="8">
                  <c:v>support</c:v>
                </c:pt>
                <c:pt idx="9">
                  <c:v>technical</c:v>
                </c:pt>
              </c:strCache>
            </c:strRef>
          </c:cat>
          <c:val>
            <c:numRef>
              <c:f>'【解答】(演習5)人事データ可視化2'!$P$10:$P$20</c:f>
              <c:numCache>
                <c:formatCode>General</c:formatCode>
                <c:ptCount val="10"/>
                <c:pt idx="0">
                  <c:v>15</c:v>
                </c:pt>
                <c:pt idx="1">
                  <c:v>12</c:v>
                </c:pt>
                <c:pt idx="2">
                  <c:v>14</c:v>
                </c:pt>
                <c:pt idx="3">
                  <c:v>7</c:v>
                </c:pt>
                <c:pt idx="4">
                  <c:v>10</c:v>
                </c:pt>
                <c:pt idx="5">
                  <c:v>13</c:v>
                </c:pt>
                <c:pt idx="6">
                  <c:v>13</c:v>
                </c:pt>
                <c:pt idx="7">
                  <c:v>67</c:v>
                </c:pt>
                <c:pt idx="8">
                  <c:v>38</c:v>
                </c:pt>
                <c:pt idx="9">
                  <c:v>58</c:v>
                </c:pt>
              </c:numCache>
            </c:numRef>
          </c:val>
          <c:extLst>
            <c:ext xmlns:c16="http://schemas.microsoft.com/office/drawing/2014/chart" uri="{C3380CC4-5D6E-409C-BE32-E72D297353CC}">
              <c16:uniqueId val="{00000001-3FE2-FB49-9BBA-8CC5D19199D6}"/>
            </c:ext>
          </c:extLst>
        </c:ser>
        <c:ser>
          <c:idx val="2"/>
          <c:order val="2"/>
          <c:tx>
            <c:strRef>
              <c:f>'【解答】(演習5)人事データ可視化2'!$Q$8:$Q$9</c:f>
              <c:strCache>
                <c:ptCount val="1"/>
                <c:pt idx="0">
                  <c:v>medium</c:v>
                </c:pt>
              </c:strCache>
            </c:strRef>
          </c:tx>
          <c:spPr>
            <a:solidFill>
              <a:schemeClr val="accent3"/>
            </a:solidFill>
            <a:ln>
              <a:noFill/>
            </a:ln>
            <a:effectLst/>
          </c:spPr>
          <c:invertIfNegative val="0"/>
          <c:cat>
            <c:strRef>
              <c:f>'【解答】(演習5)人事データ可視化2'!$N$10:$N$20</c:f>
              <c:strCache>
                <c:ptCount val="10"/>
                <c:pt idx="0">
                  <c:v>accounting</c:v>
                </c:pt>
                <c:pt idx="1">
                  <c:v>hr</c:v>
                </c:pt>
                <c:pt idx="2">
                  <c:v>IT</c:v>
                </c:pt>
                <c:pt idx="3">
                  <c:v>management</c:v>
                </c:pt>
                <c:pt idx="4">
                  <c:v>marketing</c:v>
                </c:pt>
                <c:pt idx="5">
                  <c:v>product_mng</c:v>
                </c:pt>
                <c:pt idx="6">
                  <c:v>RandD</c:v>
                </c:pt>
                <c:pt idx="7">
                  <c:v>sales</c:v>
                </c:pt>
                <c:pt idx="8">
                  <c:v>support</c:v>
                </c:pt>
                <c:pt idx="9">
                  <c:v>technical</c:v>
                </c:pt>
              </c:strCache>
            </c:strRef>
          </c:cat>
          <c:val>
            <c:numRef>
              <c:f>'【解答】(演習5)人事データ可視化2'!$Q$10:$Q$20</c:f>
              <c:numCache>
                <c:formatCode>General</c:formatCode>
                <c:ptCount val="10"/>
                <c:pt idx="0">
                  <c:v>13</c:v>
                </c:pt>
                <c:pt idx="1">
                  <c:v>13</c:v>
                </c:pt>
                <c:pt idx="2">
                  <c:v>16</c:v>
                </c:pt>
                <c:pt idx="3">
                  <c:v>6</c:v>
                </c:pt>
                <c:pt idx="4">
                  <c:v>12</c:v>
                </c:pt>
                <c:pt idx="5">
                  <c:v>10</c:v>
                </c:pt>
                <c:pt idx="6">
                  <c:v>12</c:v>
                </c:pt>
                <c:pt idx="7">
                  <c:v>69</c:v>
                </c:pt>
                <c:pt idx="8">
                  <c:v>24</c:v>
                </c:pt>
                <c:pt idx="9">
                  <c:v>37</c:v>
                </c:pt>
              </c:numCache>
            </c:numRef>
          </c:val>
          <c:extLst>
            <c:ext xmlns:c16="http://schemas.microsoft.com/office/drawing/2014/chart" uri="{C3380CC4-5D6E-409C-BE32-E72D297353CC}">
              <c16:uniqueId val="{00000002-3FE2-FB49-9BBA-8CC5D19199D6}"/>
            </c:ext>
          </c:extLst>
        </c:ser>
        <c:dLbls>
          <c:showLegendKey val="0"/>
          <c:showVal val="0"/>
          <c:showCatName val="0"/>
          <c:showSerName val="0"/>
          <c:showPercent val="0"/>
          <c:showBubbleSize val="0"/>
        </c:dLbls>
        <c:gapWidth val="150"/>
        <c:overlap val="100"/>
        <c:axId val="-2139509856"/>
        <c:axId val="-2129186912"/>
      </c:barChart>
      <c:catAx>
        <c:axId val="-2139509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2129186912"/>
        <c:crosses val="autoZero"/>
        <c:auto val="1"/>
        <c:lblAlgn val="ctr"/>
        <c:lblOffset val="100"/>
        <c:noMultiLvlLbl val="0"/>
      </c:catAx>
      <c:valAx>
        <c:axId val="-21291869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2139509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ja-JP" altLang="en-US"/>
              <a:t>アクセス数</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lineChart>
        <c:grouping val="standard"/>
        <c:varyColors val="0"/>
        <c:ser>
          <c:idx val="0"/>
          <c:order val="0"/>
          <c:tx>
            <c:strRef>
              <c:f>'【解答】(演習6)移動平均法'!$C$8</c:f>
              <c:strCache>
                <c:ptCount val="1"/>
                <c:pt idx="0">
                  <c:v> アクセス数</c:v>
                </c:pt>
              </c:strCache>
            </c:strRef>
          </c:tx>
          <c:spPr>
            <a:ln w="28575" cap="rnd">
              <a:solidFill>
                <a:schemeClr val="accent1"/>
              </a:solidFill>
              <a:round/>
            </a:ln>
            <a:effectLst/>
          </c:spPr>
          <c:marker>
            <c:symbol val="none"/>
          </c:marker>
          <c:cat>
            <c:numRef>
              <c:f>'【解答】(演習6)移動平均法'!$B$9:$B$130</c:f>
              <c:numCache>
                <c:formatCode>m/d/yy</c:formatCode>
                <c:ptCount val="122"/>
                <c:pt idx="0">
                  <c:v>42614</c:v>
                </c:pt>
                <c:pt idx="1">
                  <c:v>42615</c:v>
                </c:pt>
                <c:pt idx="2">
                  <c:v>42616</c:v>
                </c:pt>
                <c:pt idx="3">
                  <c:v>42617</c:v>
                </c:pt>
                <c:pt idx="4">
                  <c:v>42618</c:v>
                </c:pt>
                <c:pt idx="5">
                  <c:v>42619</c:v>
                </c:pt>
                <c:pt idx="6">
                  <c:v>42620</c:v>
                </c:pt>
                <c:pt idx="7">
                  <c:v>42621</c:v>
                </c:pt>
                <c:pt idx="8">
                  <c:v>42622</c:v>
                </c:pt>
                <c:pt idx="9">
                  <c:v>42623</c:v>
                </c:pt>
                <c:pt idx="10">
                  <c:v>42624</c:v>
                </c:pt>
                <c:pt idx="11">
                  <c:v>42625</c:v>
                </c:pt>
                <c:pt idx="12">
                  <c:v>42626</c:v>
                </c:pt>
                <c:pt idx="13">
                  <c:v>42627</c:v>
                </c:pt>
                <c:pt idx="14">
                  <c:v>42628</c:v>
                </c:pt>
                <c:pt idx="15">
                  <c:v>42629</c:v>
                </c:pt>
                <c:pt idx="16">
                  <c:v>42630</c:v>
                </c:pt>
                <c:pt idx="17">
                  <c:v>42631</c:v>
                </c:pt>
                <c:pt idx="18">
                  <c:v>42632</c:v>
                </c:pt>
                <c:pt idx="19">
                  <c:v>42633</c:v>
                </c:pt>
                <c:pt idx="20">
                  <c:v>42634</c:v>
                </c:pt>
                <c:pt idx="21">
                  <c:v>42635</c:v>
                </c:pt>
                <c:pt idx="22">
                  <c:v>42636</c:v>
                </c:pt>
                <c:pt idx="23">
                  <c:v>42637</c:v>
                </c:pt>
                <c:pt idx="24">
                  <c:v>42638</c:v>
                </c:pt>
                <c:pt idx="25">
                  <c:v>42639</c:v>
                </c:pt>
                <c:pt idx="26">
                  <c:v>42640</c:v>
                </c:pt>
                <c:pt idx="27">
                  <c:v>42641</c:v>
                </c:pt>
                <c:pt idx="28">
                  <c:v>42642</c:v>
                </c:pt>
                <c:pt idx="29">
                  <c:v>42643</c:v>
                </c:pt>
                <c:pt idx="30">
                  <c:v>42644</c:v>
                </c:pt>
                <c:pt idx="31">
                  <c:v>42645</c:v>
                </c:pt>
                <c:pt idx="32">
                  <c:v>42646</c:v>
                </c:pt>
                <c:pt idx="33">
                  <c:v>42647</c:v>
                </c:pt>
                <c:pt idx="34">
                  <c:v>42648</c:v>
                </c:pt>
                <c:pt idx="35">
                  <c:v>42649</c:v>
                </c:pt>
                <c:pt idx="36">
                  <c:v>42650</c:v>
                </c:pt>
                <c:pt idx="37">
                  <c:v>42651</c:v>
                </c:pt>
                <c:pt idx="38">
                  <c:v>42652</c:v>
                </c:pt>
                <c:pt idx="39">
                  <c:v>42653</c:v>
                </c:pt>
                <c:pt idx="40">
                  <c:v>42654</c:v>
                </c:pt>
                <c:pt idx="41">
                  <c:v>42655</c:v>
                </c:pt>
                <c:pt idx="42">
                  <c:v>42656</c:v>
                </c:pt>
                <c:pt idx="43">
                  <c:v>42657</c:v>
                </c:pt>
                <c:pt idx="44">
                  <c:v>42658</c:v>
                </c:pt>
                <c:pt idx="45">
                  <c:v>42659</c:v>
                </c:pt>
                <c:pt idx="46">
                  <c:v>42660</c:v>
                </c:pt>
                <c:pt idx="47">
                  <c:v>42661</c:v>
                </c:pt>
                <c:pt idx="48">
                  <c:v>42662</c:v>
                </c:pt>
                <c:pt idx="49">
                  <c:v>42663</c:v>
                </c:pt>
                <c:pt idx="50">
                  <c:v>42664</c:v>
                </c:pt>
                <c:pt idx="51">
                  <c:v>42665</c:v>
                </c:pt>
                <c:pt idx="52">
                  <c:v>42666</c:v>
                </c:pt>
                <c:pt idx="53">
                  <c:v>42667</c:v>
                </c:pt>
                <c:pt idx="54">
                  <c:v>42668</c:v>
                </c:pt>
                <c:pt idx="55">
                  <c:v>42669</c:v>
                </c:pt>
                <c:pt idx="56">
                  <c:v>42670</c:v>
                </c:pt>
                <c:pt idx="57">
                  <c:v>42671</c:v>
                </c:pt>
                <c:pt idx="58">
                  <c:v>42672</c:v>
                </c:pt>
                <c:pt idx="59">
                  <c:v>42673</c:v>
                </c:pt>
                <c:pt idx="60">
                  <c:v>42674</c:v>
                </c:pt>
                <c:pt idx="61">
                  <c:v>42675</c:v>
                </c:pt>
                <c:pt idx="62">
                  <c:v>42676</c:v>
                </c:pt>
                <c:pt idx="63">
                  <c:v>42677</c:v>
                </c:pt>
                <c:pt idx="64">
                  <c:v>42678</c:v>
                </c:pt>
                <c:pt idx="65">
                  <c:v>42679</c:v>
                </c:pt>
                <c:pt idx="66">
                  <c:v>42680</c:v>
                </c:pt>
                <c:pt idx="67">
                  <c:v>42681</c:v>
                </c:pt>
                <c:pt idx="68">
                  <c:v>42682</c:v>
                </c:pt>
                <c:pt idx="69">
                  <c:v>42683</c:v>
                </c:pt>
                <c:pt idx="70">
                  <c:v>42684</c:v>
                </c:pt>
                <c:pt idx="71">
                  <c:v>42685</c:v>
                </c:pt>
                <c:pt idx="72">
                  <c:v>42686</c:v>
                </c:pt>
                <c:pt idx="73">
                  <c:v>42687</c:v>
                </c:pt>
                <c:pt idx="74">
                  <c:v>42688</c:v>
                </c:pt>
                <c:pt idx="75">
                  <c:v>42689</c:v>
                </c:pt>
                <c:pt idx="76">
                  <c:v>42690</c:v>
                </c:pt>
                <c:pt idx="77">
                  <c:v>42691</c:v>
                </c:pt>
                <c:pt idx="78">
                  <c:v>42692</c:v>
                </c:pt>
                <c:pt idx="79">
                  <c:v>42693</c:v>
                </c:pt>
                <c:pt idx="80">
                  <c:v>42694</c:v>
                </c:pt>
                <c:pt idx="81">
                  <c:v>42695</c:v>
                </c:pt>
                <c:pt idx="82">
                  <c:v>42696</c:v>
                </c:pt>
                <c:pt idx="83">
                  <c:v>42697</c:v>
                </c:pt>
                <c:pt idx="84">
                  <c:v>42698</c:v>
                </c:pt>
                <c:pt idx="85">
                  <c:v>42699</c:v>
                </c:pt>
                <c:pt idx="86">
                  <c:v>42700</c:v>
                </c:pt>
                <c:pt idx="87">
                  <c:v>42701</c:v>
                </c:pt>
                <c:pt idx="88">
                  <c:v>42702</c:v>
                </c:pt>
                <c:pt idx="89">
                  <c:v>42703</c:v>
                </c:pt>
                <c:pt idx="90">
                  <c:v>42704</c:v>
                </c:pt>
                <c:pt idx="91">
                  <c:v>42705</c:v>
                </c:pt>
                <c:pt idx="92">
                  <c:v>42706</c:v>
                </c:pt>
                <c:pt idx="93">
                  <c:v>42707</c:v>
                </c:pt>
                <c:pt idx="94">
                  <c:v>42708</c:v>
                </c:pt>
                <c:pt idx="95">
                  <c:v>42709</c:v>
                </c:pt>
                <c:pt idx="96">
                  <c:v>42710</c:v>
                </c:pt>
                <c:pt idx="97">
                  <c:v>42711</c:v>
                </c:pt>
                <c:pt idx="98">
                  <c:v>42712</c:v>
                </c:pt>
                <c:pt idx="99">
                  <c:v>42713</c:v>
                </c:pt>
                <c:pt idx="100">
                  <c:v>42714</c:v>
                </c:pt>
                <c:pt idx="101">
                  <c:v>42715</c:v>
                </c:pt>
                <c:pt idx="102">
                  <c:v>42716</c:v>
                </c:pt>
                <c:pt idx="103">
                  <c:v>42717</c:v>
                </c:pt>
                <c:pt idx="104">
                  <c:v>42718</c:v>
                </c:pt>
                <c:pt idx="105">
                  <c:v>42719</c:v>
                </c:pt>
                <c:pt idx="106">
                  <c:v>42720</c:v>
                </c:pt>
                <c:pt idx="107">
                  <c:v>42721</c:v>
                </c:pt>
                <c:pt idx="108">
                  <c:v>42722</c:v>
                </c:pt>
                <c:pt idx="109">
                  <c:v>42723</c:v>
                </c:pt>
                <c:pt idx="110">
                  <c:v>42724</c:v>
                </c:pt>
                <c:pt idx="111">
                  <c:v>42725</c:v>
                </c:pt>
                <c:pt idx="112">
                  <c:v>42726</c:v>
                </c:pt>
                <c:pt idx="113">
                  <c:v>42727</c:v>
                </c:pt>
                <c:pt idx="114">
                  <c:v>42728</c:v>
                </c:pt>
                <c:pt idx="115">
                  <c:v>42729</c:v>
                </c:pt>
                <c:pt idx="116">
                  <c:v>42730</c:v>
                </c:pt>
                <c:pt idx="117">
                  <c:v>42731</c:v>
                </c:pt>
                <c:pt idx="118">
                  <c:v>42732</c:v>
                </c:pt>
                <c:pt idx="119">
                  <c:v>42733</c:v>
                </c:pt>
                <c:pt idx="120">
                  <c:v>42734</c:v>
                </c:pt>
                <c:pt idx="121">
                  <c:v>42735</c:v>
                </c:pt>
              </c:numCache>
            </c:numRef>
          </c:cat>
          <c:val>
            <c:numRef>
              <c:f>'【解答】(演習6)移動平均法'!$C$15:$C$130</c:f>
              <c:numCache>
                <c:formatCode>General</c:formatCode>
                <c:ptCount val="116"/>
                <c:pt idx="0">
                  <c:v>3260</c:v>
                </c:pt>
                <c:pt idx="1">
                  <c:v>3115</c:v>
                </c:pt>
                <c:pt idx="2">
                  <c:v>3190</c:v>
                </c:pt>
                <c:pt idx="3">
                  <c:v>3635</c:v>
                </c:pt>
                <c:pt idx="4">
                  <c:v>3440</c:v>
                </c:pt>
                <c:pt idx="5">
                  <c:v>3325</c:v>
                </c:pt>
                <c:pt idx="6">
                  <c:v>3230</c:v>
                </c:pt>
                <c:pt idx="7">
                  <c:v>3150</c:v>
                </c:pt>
                <c:pt idx="8">
                  <c:v>3270</c:v>
                </c:pt>
                <c:pt idx="9">
                  <c:v>3120</c:v>
                </c:pt>
                <c:pt idx="10">
                  <c:v>2782</c:v>
                </c:pt>
                <c:pt idx="11">
                  <c:v>2759</c:v>
                </c:pt>
                <c:pt idx="12">
                  <c:v>2692</c:v>
                </c:pt>
                <c:pt idx="13">
                  <c:v>2772</c:v>
                </c:pt>
                <c:pt idx="14">
                  <c:v>2725</c:v>
                </c:pt>
                <c:pt idx="15">
                  <c:v>2626</c:v>
                </c:pt>
                <c:pt idx="16">
                  <c:v>2746</c:v>
                </c:pt>
                <c:pt idx="17">
                  <c:v>2850</c:v>
                </c:pt>
                <c:pt idx="18">
                  <c:v>2885</c:v>
                </c:pt>
                <c:pt idx="19">
                  <c:v>2800</c:v>
                </c:pt>
                <c:pt idx="20">
                  <c:v>2590</c:v>
                </c:pt>
                <c:pt idx="21">
                  <c:v>2540</c:v>
                </c:pt>
                <c:pt idx="22">
                  <c:v>2585</c:v>
                </c:pt>
                <c:pt idx="23">
                  <c:v>2520</c:v>
                </c:pt>
                <c:pt idx="24">
                  <c:v>2464</c:v>
                </c:pt>
                <c:pt idx="25">
                  <c:v>2523</c:v>
                </c:pt>
                <c:pt idx="26">
                  <c:v>2490</c:v>
                </c:pt>
                <c:pt idx="27">
                  <c:v>2333</c:v>
                </c:pt>
                <c:pt idx="28">
                  <c:v>2403</c:v>
                </c:pt>
                <c:pt idx="29">
                  <c:v>2310</c:v>
                </c:pt>
                <c:pt idx="30">
                  <c:v>2270</c:v>
                </c:pt>
                <c:pt idx="31">
                  <c:v>2220</c:v>
                </c:pt>
                <c:pt idx="32">
                  <c:v>2100</c:v>
                </c:pt>
                <c:pt idx="33">
                  <c:v>2230</c:v>
                </c:pt>
                <c:pt idx="34">
                  <c:v>2237</c:v>
                </c:pt>
                <c:pt idx="35">
                  <c:v>2162</c:v>
                </c:pt>
                <c:pt idx="36">
                  <c:v>2054</c:v>
                </c:pt>
                <c:pt idx="37">
                  <c:v>2063</c:v>
                </c:pt>
                <c:pt idx="38">
                  <c:v>2100</c:v>
                </c:pt>
                <c:pt idx="39">
                  <c:v>2259</c:v>
                </c:pt>
                <c:pt idx="40">
                  <c:v>2236</c:v>
                </c:pt>
                <c:pt idx="41">
                  <c:v>2160</c:v>
                </c:pt>
                <c:pt idx="42">
                  <c:v>2200</c:v>
                </c:pt>
                <c:pt idx="43">
                  <c:v>2550</c:v>
                </c:pt>
                <c:pt idx="44">
                  <c:v>2386</c:v>
                </c:pt>
                <c:pt idx="45">
                  <c:v>2490</c:v>
                </c:pt>
                <c:pt idx="46">
                  <c:v>2467</c:v>
                </c:pt>
                <c:pt idx="47">
                  <c:v>2689</c:v>
                </c:pt>
                <c:pt idx="48">
                  <c:v>2580</c:v>
                </c:pt>
                <c:pt idx="49">
                  <c:v>2579</c:v>
                </c:pt>
                <c:pt idx="50">
                  <c:v>2468</c:v>
                </c:pt>
                <c:pt idx="51">
                  <c:v>2601</c:v>
                </c:pt>
                <c:pt idx="52">
                  <c:v>2505</c:v>
                </c:pt>
                <c:pt idx="53">
                  <c:v>2480</c:v>
                </c:pt>
                <c:pt idx="54">
                  <c:v>2476</c:v>
                </c:pt>
                <c:pt idx="55">
                  <c:v>2560</c:v>
                </c:pt>
                <c:pt idx="56">
                  <c:v>2501</c:v>
                </c:pt>
                <c:pt idx="57">
                  <c:v>2480</c:v>
                </c:pt>
                <c:pt idx="58">
                  <c:v>2545</c:v>
                </c:pt>
                <c:pt idx="59">
                  <c:v>2492</c:v>
                </c:pt>
                <c:pt idx="60">
                  <c:v>2442</c:v>
                </c:pt>
                <c:pt idx="61">
                  <c:v>2429</c:v>
                </c:pt>
                <c:pt idx="62">
                  <c:v>2430</c:v>
                </c:pt>
                <c:pt idx="63">
                  <c:v>2371</c:v>
                </c:pt>
                <c:pt idx="64">
                  <c:v>2505</c:v>
                </c:pt>
                <c:pt idx="65">
                  <c:v>2640</c:v>
                </c:pt>
                <c:pt idx="66">
                  <c:v>2679</c:v>
                </c:pt>
                <c:pt idx="67">
                  <c:v>2840</c:v>
                </c:pt>
                <c:pt idx="68">
                  <c:v>2795</c:v>
                </c:pt>
                <c:pt idx="69">
                  <c:v>2993</c:v>
                </c:pt>
                <c:pt idx="70">
                  <c:v>2876</c:v>
                </c:pt>
                <c:pt idx="71">
                  <c:v>2973</c:v>
                </c:pt>
                <c:pt idx="72">
                  <c:v>2820</c:v>
                </c:pt>
                <c:pt idx="73">
                  <c:v>2865</c:v>
                </c:pt>
                <c:pt idx="74">
                  <c:v>3005</c:v>
                </c:pt>
                <c:pt idx="75">
                  <c:v>3200</c:v>
                </c:pt>
                <c:pt idx="76">
                  <c:v>3230</c:v>
                </c:pt>
                <c:pt idx="77">
                  <c:v>3145</c:v>
                </c:pt>
                <c:pt idx="78">
                  <c:v>3120</c:v>
                </c:pt>
                <c:pt idx="79">
                  <c:v>3250</c:v>
                </c:pt>
                <c:pt idx="80">
                  <c:v>2990</c:v>
                </c:pt>
                <c:pt idx="81">
                  <c:v>2892</c:v>
                </c:pt>
                <c:pt idx="82">
                  <c:v>2705</c:v>
                </c:pt>
                <c:pt idx="83">
                  <c:v>2730</c:v>
                </c:pt>
                <c:pt idx="84">
                  <c:v>2780</c:v>
                </c:pt>
                <c:pt idx="85">
                  <c:v>2925</c:v>
                </c:pt>
                <c:pt idx="86">
                  <c:v>2846</c:v>
                </c:pt>
                <c:pt idx="87">
                  <c:v>2900</c:v>
                </c:pt>
                <c:pt idx="88">
                  <c:v>2899</c:v>
                </c:pt>
                <c:pt idx="89">
                  <c:v>2856</c:v>
                </c:pt>
                <c:pt idx="90">
                  <c:v>2711</c:v>
                </c:pt>
                <c:pt idx="91">
                  <c:v>2767</c:v>
                </c:pt>
                <c:pt idx="92">
                  <c:v>2732</c:v>
                </c:pt>
                <c:pt idx="93">
                  <c:v>2708</c:v>
                </c:pt>
                <c:pt idx="94">
                  <c:v>2840</c:v>
                </c:pt>
                <c:pt idx="95">
                  <c:v>2725</c:v>
                </c:pt>
                <c:pt idx="96">
                  <c:v>2694</c:v>
                </c:pt>
                <c:pt idx="97">
                  <c:v>2660</c:v>
                </c:pt>
                <c:pt idx="98">
                  <c:v>2684</c:v>
                </c:pt>
                <c:pt idx="99">
                  <c:v>2516</c:v>
                </c:pt>
                <c:pt idx="100">
                  <c:v>2545</c:v>
                </c:pt>
                <c:pt idx="101">
                  <c:v>2513</c:v>
                </c:pt>
                <c:pt idx="102">
                  <c:v>2585</c:v>
                </c:pt>
                <c:pt idx="103">
                  <c:v>2554</c:v>
                </c:pt>
                <c:pt idx="104">
                  <c:v>2472</c:v>
                </c:pt>
                <c:pt idx="105">
                  <c:v>2478</c:v>
                </c:pt>
                <c:pt idx="106">
                  <c:v>2522</c:v>
                </c:pt>
                <c:pt idx="107">
                  <c:v>2632</c:v>
                </c:pt>
                <c:pt idx="108">
                  <c:v>2697</c:v>
                </c:pt>
                <c:pt idx="109">
                  <c:v>2750</c:v>
                </c:pt>
                <c:pt idx="110">
                  <c:v>2828</c:v>
                </c:pt>
                <c:pt idx="111">
                  <c:v>2820</c:v>
                </c:pt>
                <c:pt idx="112">
                  <c:v>2801</c:v>
                </c:pt>
                <c:pt idx="113">
                  <c:v>2720</c:v>
                </c:pt>
                <c:pt idx="114">
                  <c:v>2550</c:v>
                </c:pt>
                <c:pt idx="115">
                  <c:v>2507</c:v>
                </c:pt>
              </c:numCache>
            </c:numRef>
          </c:val>
          <c:smooth val="0"/>
          <c:extLst>
            <c:ext xmlns:c16="http://schemas.microsoft.com/office/drawing/2014/chart" uri="{C3380CC4-5D6E-409C-BE32-E72D297353CC}">
              <c16:uniqueId val="{00000000-36E2-D34A-A9DA-6DA409DE19BD}"/>
            </c:ext>
          </c:extLst>
        </c:ser>
        <c:ser>
          <c:idx val="1"/>
          <c:order val="1"/>
          <c:tx>
            <c:strRef>
              <c:f>'【解答】(演習6)移動平均法'!$D$8</c:f>
              <c:strCache>
                <c:ptCount val="1"/>
                <c:pt idx="0">
                  <c:v>7日間移動平均</c:v>
                </c:pt>
              </c:strCache>
            </c:strRef>
          </c:tx>
          <c:spPr>
            <a:ln w="28575" cap="rnd">
              <a:solidFill>
                <a:schemeClr val="accent2"/>
              </a:solidFill>
              <a:round/>
            </a:ln>
            <a:effectLst/>
          </c:spPr>
          <c:marker>
            <c:symbol val="none"/>
          </c:marker>
          <c:cat>
            <c:numRef>
              <c:f>'【解答】(演習6)移動平均法'!$B$9:$B$130</c:f>
              <c:numCache>
                <c:formatCode>m/d/yy</c:formatCode>
                <c:ptCount val="122"/>
                <c:pt idx="0">
                  <c:v>42614</c:v>
                </c:pt>
                <c:pt idx="1">
                  <c:v>42615</c:v>
                </c:pt>
                <c:pt idx="2">
                  <c:v>42616</c:v>
                </c:pt>
                <c:pt idx="3">
                  <c:v>42617</c:v>
                </c:pt>
                <c:pt idx="4">
                  <c:v>42618</c:v>
                </c:pt>
                <c:pt idx="5">
                  <c:v>42619</c:v>
                </c:pt>
                <c:pt idx="6">
                  <c:v>42620</c:v>
                </c:pt>
                <c:pt idx="7">
                  <c:v>42621</c:v>
                </c:pt>
                <c:pt idx="8">
                  <c:v>42622</c:v>
                </c:pt>
                <c:pt idx="9">
                  <c:v>42623</c:v>
                </c:pt>
                <c:pt idx="10">
                  <c:v>42624</c:v>
                </c:pt>
                <c:pt idx="11">
                  <c:v>42625</c:v>
                </c:pt>
                <c:pt idx="12">
                  <c:v>42626</c:v>
                </c:pt>
                <c:pt idx="13">
                  <c:v>42627</c:v>
                </c:pt>
                <c:pt idx="14">
                  <c:v>42628</c:v>
                </c:pt>
                <c:pt idx="15">
                  <c:v>42629</c:v>
                </c:pt>
                <c:pt idx="16">
                  <c:v>42630</c:v>
                </c:pt>
                <c:pt idx="17">
                  <c:v>42631</c:v>
                </c:pt>
                <c:pt idx="18">
                  <c:v>42632</c:v>
                </c:pt>
                <c:pt idx="19">
                  <c:v>42633</c:v>
                </c:pt>
                <c:pt idx="20">
                  <c:v>42634</c:v>
                </c:pt>
                <c:pt idx="21">
                  <c:v>42635</c:v>
                </c:pt>
                <c:pt idx="22">
                  <c:v>42636</c:v>
                </c:pt>
                <c:pt idx="23">
                  <c:v>42637</c:v>
                </c:pt>
                <c:pt idx="24">
                  <c:v>42638</c:v>
                </c:pt>
                <c:pt idx="25">
                  <c:v>42639</c:v>
                </c:pt>
                <c:pt idx="26">
                  <c:v>42640</c:v>
                </c:pt>
                <c:pt idx="27">
                  <c:v>42641</c:v>
                </c:pt>
                <c:pt idx="28">
                  <c:v>42642</c:v>
                </c:pt>
                <c:pt idx="29">
                  <c:v>42643</c:v>
                </c:pt>
                <c:pt idx="30">
                  <c:v>42644</c:v>
                </c:pt>
                <c:pt idx="31">
                  <c:v>42645</c:v>
                </c:pt>
                <c:pt idx="32">
                  <c:v>42646</c:v>
                </c:pt>
                <c:pt idx="33">
                  <c:v>42647</c:v>
                </c:pt>
                <c:pt idx="34">
                  <c:v>42648</c:v>
                </c:pt>
                <c:pt idx="35">
                  <c:v>42649</c:v>
                </c:pt>
                <c:pt idx="36">
                  <c:v>42650</c:v>
                </c:pt>
                <c:pt idx="37">
                  <c:v>42651</c:v>
                </c:pt>
                <c:pt idx="38">
                  <c:v>42652</c:v>
                </c:pt>
                <c:pt idx="39">
                  <c:v>42653</c:v>
                </c:pt>
                <c:pt idx="40">
                  <c:v>42654</c:v>
                </c:pt>
                <c:pt idx="41">
                  <c:v>42655</c:v>
                </c:pt>
                <c:pt idx="42">
                  <c:v>42656</c:v>
                </c:pt>
                <c:pt idx="43">
                  <c:v>42657</c:v>
                </c:pt>
                <c:pt idx="44">
                  <c:v>42658</c:v>
                </c:pt>
                <c:pt idx="45">
                  <c:v>42659</c:v>
                </c:pt>
                <c:pt idx="46">
                  <c:v>42660</c:v>
                </c:pt>
                <c:pt idx="47">
                  <c:v>42661</c:v>
                </c:pt>
                <c:pt idx="48">
                  <c:v>42662</c:v>
                </c:pt>
                <c:pt idx="49">
                  <c:v>42663</c:v>
                </c:pt>
                <c:pt idx="50">
                  <c:v>42664</c:v>
                </c:pt>
                <c:pt idx="51">
                  <c:v>42665</c:v>
                </c:pt>
                <c:pt idx="52">
                  <c:v>42666</c:v>
                </c:pt>
                <c:pt idx="53">
                  <c:v>42667</c:v>
                </c:pt>
                <c:pt idx="54">
                  <c:v>42668</c:v>
                </c:pt>
                <c:pt idx="55">
                  <c:v>42669</c:v>
                </c:pt>
                <c:pt idx="56">
                  <c:v>42670</c:v>
                </c:pt>
                <c:pt idx="57">
                  <c:v>42671</c:v>
                </c:pt>
                <c:pt idx="58">
                  <c:v>42672</c:v>
                </c:pt>
                <c:pt idx="59">
                  <c:v>42673</c:v>
                </c:pt>
                <c:pt idx="60">
                  <c:v>42674</c:v>
                </c:pt>
                <c:pt idx="61">
                  <c:v>42675</c:v>
                </c:pt>
                <c:pt idx="62">
                  <c:v>42676</c:v>
                </c:pt>
                <c:pt idx="63">
                  <c:v>42677</c:v>
                </c:pt>
                <c:pt idx="64">
                  <c:v>42678</c:v>
                </c:pt>
                <c:pt idx="65">
                  <c:v>42679</c:v>
                </c:pt>
                <c:pt idx="66">
                  <c:v>42680</c:v>
                </c:pt>
                <c:pt idx="67">
                  <c:v>42681</c:v>
                </c:pt>
                <c:pt idx="68">
                  <c:v>42682</c:v>
                </c:pt>
                <c:pt idx="69">
                  <c:v>42683</c:v>
                </c:pt>
                <c:pt idx="70">
                  <c:v>42684</c:v>
                </c:pt>
                <c:pt idx="71">
                  <c:v>42685</c:v>
                </c:pt>
                <c:pt idx="72">
                  <c:v>42686</c:v>
                </c:pt>
                <c:pt idx="73">
                  <c:v>42687</c:v>
                </c:pt>
                <c:pt idx="74">
                  <c:v>42688</c:v>
                </c:pt>
                <c:pt idx="75">
                  <c:v>42689</c:v>
                </c:pt>
                <c:pt idx="76">
                  <c:v>42690</c:v>
                </c:pt>
                <c:pt idx="77">
                  <c:v>42691</c:v>
                </c:pt>
                <c:pt idx="78">
                  <c:v>42692</c:v>
                </c:pt>
                <c:pt idx="79">
                  <c:v>42693</c:v>
                </c:pt>
                <c:pt idx="80">
                  <c:v>42694</c:v>
                </c:pt>
                <c:pt idx="81">
                  <c:v>42695</c:v>
                </c:pt>
                <c:pt idx="82">
                  <c:v>42696</c:v>
                </c:pt>
                <c:pt idx="83">
                  <c:v>42697</c:v>
                </c:pt>
                <c:pt idx="84">
                  <c:v>42698</c:v>
                </c:pt>
                <c:pt idx="85">
                  <c:v>42699</c:v>
                </c:pt>
                <c:pt idx="86">
                  <c:v>42700</c:v>
                </c:pt>
                <c:pt idx="87">
                  <c:v>42701</c:v>
                </c:pt>
                <c:pt idx="88">
                  <c:v>42702</c:v>
                </c:pt>
                <c:pt idx="89">
                  <c:v>42703</c:v>
                </c:pt>
                <c:pt idx="90">
                  <c:v>42704</c:v>
                </c:pt>
                <c:pt idx="91">
                  <c:v>42705</c:v>
                </c:pt>
                <c:pt idx="92">
                  <c:v>42706</c:v>
                </c:pt>
                <c:pt idx="93">
                  <c:v>42707</c:v>
                </c:pt>
                <c:pt idx="94">
                  <c:v>42708</c:v>
                </c:pt>
                <c:pt idx="95">
                  <c:v>42709</c:v>
                </c:pt>
                <c:pt idx="96">
                  <c:v>42710</c:v>
                </c:pt>
                <c:pt idx="97">
                  <c:v>42711</c:v>
                </c:pt>
                <c:pt idx="98">
                  <c:v>42712</c:v>
                </c:pt>
                <c:pt idx="99">
                  <c:v>42713</c:v>
                </c:pt>
                <c:pt idx="100">
                  <c:v>42714</c:v>
                </c:pt>
                <c:pt idx="101">
                  <c:v>42715</c:v>
                </c:pt>
                <c:pt idx="102">
                  <c:v>42716</c:v>
                </c:pt>
                <c:pt idx="103">
                  <c:v>42717</c:v>
                </c:pt>
                <c:pt idx="104">
                  <c:v>42718</c:v>
                </c:pt>
                <c:pt idx="105">
                  <c:v>42719</c:v>
                </c:pt>
                <c:pt idx="106">
                  <c:v>42720</c:v>
                </c:pt>
                <c:pt idx="107">
                  <c:v>42721</c:v>
                </c:pt>
                <c:pt idx="108">
                  <c:v>42722</c:v>
                </c:pt>
                <c:pt idx="109">
                  <c:v>42723</c:v>
                </c:pt>
                <c:pt idx="110">
                  <c:v>42724</c:v>
                </c:pt>
                <c:pt idx="111">
                  <c:v>42725</c:v>
                </c:pt>
                <c:pt idx="112">
                  <c:v>42726</c:v>
                </c:pt>
                <c:pt idx="113">
                  <c:v>42727</c:v>
                </c:pt>
                <c:pt idx="114">
                  <c:v>42728</c:v>
                </c:pt>
                <c:pt idx="115">
                  <c:v>42729</c:v>
                </c:pt>
                <c:pt idx="116">
                  <c:v>42730</c:v>
                </c:pt>
                <c:pt idx="117">
                  <c:v>42731</c:v>
                </c:pt>
                <c:pt idx="118">
                  <c:v>42732</c:v>
                </c:pt>
                <c:pt idx="119">
                  <c:v>42733</c:v>
                </c:pt>
                <c:pt idx="120">
                  <c:v>42734</c:v>
                </c:pt>
                <c:pt idx="121">
                  <c:v>42735</c:v>
                </c:pt>
              </c:numCache>
            </c:numRef>
          </c:cat>
          <c:val>
            <c:numRef>
              <c:f>'【解答】(演習6)移動平均法'!$D$15:$D$130</c:f>
              <c:numCache>
                <c:formatCode>0.0000</c:formatCode>
                <c:ptCount val="116"/>
                <c:pt idx="0">
                  <c:v>3210.7142857142858</c:v>
                </c:pt>
                <c:pt idx="1">
                  <c:v>3198.5714285714284</c:v>
                </c:pt>
                <c:pt idx="2">
                  <c:v>3197.8571428571427</c:v>
                </c:pt>
                <c:pt idx="3">
                  <c:v>3238.5714285714284</c:v>
                </c:pt>
                <c:pt idx="4">
                  <c:v>3285</c:v>
                </c:pt>
                <c:pt idx="5">
                  <c:v>3302.8571428571427</c:v>
                </c:pt>
                <c:pt idx="6">
                  <c:v>3313.5714285714284</c:v>
                </c:pt>
                <c:pt idx="7">
                  <c:v>3297.8571428571427</c:v>
                </c:pt>
                <c:pt idx="8">
                  <c:v>3320</c:v>
                </c:pt>
                <c:pt idx="9">
                  <c:v>3310</c:v>
                </c:pt>
                <c:pt idx="10">
                  <c:v>3188.1428571428573</c:v>
                </c:pt>
                <c:pt idx="11">
                  <c:v>3090.8571428571427</c:v>
                </c:pt>
                <c:pt idx="12">
                  <c:v>3000.4285714285716</c:v>
                </c:pt>
                <c:pt idx="13">
                  <c:v>2935</c:v>
                </c:pt>
                <c:pt idx="14">
                  <c:v>2874.2857142857142</c:v>
                </c:pt>
                <c:pt idx="15">
                  <c:v>2782.2857142857142</c:v>
                </c:pt>
                <c:pt idx="16">
                  <c:v>2728.8571428571427</c:v>
                </c:pt>
                <c:pt idx="17">
                  <c:v>2738.5714285714284</c:v>
                </c:pt>
                <c:pt idx="18">
                  <c:v>2756.5714285714284</c:v>
                </c:pt>
                <c:pt idx="19">
                  <c:v>2772</c:v>
                </c:pt>
                <c:pt idx="20">
                  <c:v>2746</c:v>
                </c:pt>
                <c:pt idx="21">
                  <c:v>2719.5714285714284</c:v>
                </c:pt>
                <c:pt idx="22">
                  <c:v>2713.7142857142858</c:v>
                </c:pt>
                <c:pt idx="23">
                  <c:v>2681.4285714285716</c:v>
                </c:pt>
                <c:pt idx="24">
                  <c:v>2626.2857142857142</c:v>
                </c:pt>
                <c:pt idx="25">
                  <c:v>2574.5714285714284</c:v>
                </c:pt>
                <c:pt idx="26">
                  <c:v>2530.2857142857142</c:v>
                </c:pt>
                <c:pt idx="27">
                  <c:v>2493.5714285714284</c:v>
                </c:pt>
                <c:pt idx="28">
                  <c:v>2474</c:v>
                </c:pt>
                <c:pt idx="29">
                  <c:v>2434.7142857142858</c:v>
                </c:pt>
                <c:pt idx="30">
                  <c:v>2399</c:v>
                </c:pt>
                <c:pt idx="31">
                  <c:v>2364.1428571428573</c:v>
                </c:pt>
                <c:pt idx="32">
                  <c:v>2303.7142857142858</c:v>
                </c:pt>
                <c:pt idx="33">
                  <c:v>2266.5714285714284</c:v>
                </c:pt>
                <c:pt idx="34">
                  <c:v>2252.8571428571427</c:v>
                </c:pt>
                <c:pt idx="35">
                  <c:v>2218.4285714285716</c:v>
                </c:pt>
                <c:pt idx="36">
                  <c:v>2181.8571428571427</c:v>
                </c:pt>
                <c:pt idx="37">
                  <c:v>2152.2857142857142</c:v>
                </c:pt>
                <c:pt idx="38">
                  <c:v>2135.1428571428573</c:v>
                </c:pt>
                <c:pt idx="39">
                  <c:v>2157.8571428571427</c:v>
                </c:pt>
                <c:pt idx="40">
                  <c:v>2158.7142857142858</c:v>
                </c:pt>
                <c:pt idx="41">
                  <c:v>2147.7142857142858</c:v>
                </c:pt>
                <c:pt idx="42">
                  <c:v>2153.1428571428573</c:v>
                </c:pt>
                <c:pt idx="43">
                  <c:v>2224</c:v>
                </c:pt>
                <c:pt idx="44">
                  <c:v>2270.1428571428573</c:v>
                </c:pt>
                <c:pt idx="45">
                  <c:v>2325.8571428571427</c:v>
                </c:pt>
                <c:pt idx="46">
                  <c:v>2355.5714285714284</c:v>
                </c:pt>
                <c:pt idx="47">
                  <c:v>2420.2857142857142</c:v>
                </c:pt>
                <c:pt idx="48">
                  <c:v>2480.2857142857142</c:v>
                </c:pt>
                <c:pt idx="49">
                  <c:v>2534.4285714285716</c:v>
                </c:pt>
                <c:pt idx="50">
                  <c:v>2522.7142857142858</c:v>
                </c:pt>
                <c:pt idx="51">
                  <c:v>2553.4285714285716</c:v>
                </c:pt>
                <c:pt idx="52">
                  <c:v>2555.5714285714284</c:v>
                </c:pt>
                <c:pt idx="53">
                  <c:v>2557.4285714285716</c:v>
                </c:pt>
                <c:pt idx="54">
                  <c:v>2527</c:v>
                </c:pt>
                <c:pt idx="55">
                  <c:v>2524.1428571428573</c:v>
                </c:pt>
                <c:pt idx="56">
                  <c:v>2513</c:v>
                </c:pt>
                <c:pt idx="57">
                  <c:v>2514.7142857142858</c:v>
                </c:pt>
                <c:pt idx="58">
                  <c:v>2506.7142857142858</c:v>
                </c:pt>
                <c:pt idx="59">
                  <c:v>2504.8571428571427</c:v>
                </c:pt>
                <c:pt idx="60">
                  <c:v>2499.4285714285716</c:v>
                </c:pt>
                <c:pt idx="61">
                  <c:v>2492.7142857142858</c:v>
                </c:pt>
                <c:pt idx="62">
                  <c:v>2474.1428571428573</c:v>
                </c:pt>
                <c:pt idx="63">
                  <c:v>2455.5714285714284</c:v>
                </c:pt>
                <c:pt idx="64">
                  <c:v>2459.1428571428573</c:v>
                </c:pt>
                <c:pt idx="65">
                  <c:v>2472.7142857142858</c:v>
                </c:pt>
                <c:pt idx="66">
                  <c:v>2499.4285714285716</c:v>
                </c:pt>
                <c:pt idx="67">
                  <c:v>2556.2857142857142</c:v>
                </c:pt>
                <c:pt idx="68">
                  <c:v>2608.5714285714284</c:v>
                </c:pt>
                <c:pt idx="69">
                  <c:v>2689</c:v>
                </c:pt>
                <c:pt idx="70">
                  <c:v>2761.1428571428573</c:v>
                </c:pt>
                <c:pt idx="71">
                  <c:v>2828</c:v>
                </c:pt>
                <c:pt idx="72">
                  <c:v>2853.7142857142858</c:v>
                </c:pt>
                <c:pt idx="73">
                  <c:v>2880.2857142857142</c:v>
                </c:pt>
                <c:pt idx="74">
                  <c:v>2903.8571428571427</c:v>
                </c:pt>
                <c:pt idx="75">
                  <c:v>2961.7142857142858</c:v>
                </c:pt>
                <c:pt idx="76">
                  <c:v>2995.5714285714284</c:v>
                </c:pt>
                <c:pt idx="77">
                  <c:v>3034</c:v>
                </c:pt>
                <c:pt idx="78">
                  <c:v>3055</c:v>
                </c:pt>
                <c:pt idx="79">
                  <c:v>3116.4285714285716</c:v>
                </c:pt>
                <c:pt idx="80">
                  <c:v>3134.2857142857142</c:v>
                </c:pt>
                <c:pt idx="81">
                  <c:v>3118.1428571428573</c:v>
                </c:pt>
                <c:pt idx="82">
                  <c:v>3047.4285714285716</c:v>
                </c:pt>
                <c:pt idx="83">
                  <c:v>2976</c:v>
                </c:pt>
                <c:pt idx="84">
                  <c:v>2923.8571428571427</c:v>
                </c:pt>
                <c:pt idx="85">
                  <c:v>2896</c:v>
                </c:pt>
                <c:pt idx="86">
                  <c:v>2838.2857142857142</c:v>
                </c:pt>
                <c:pt idx="87">
                  <c:v>2825.4285714285716</c:v>
                </c:pt>
                <c:pt idx="88">
                  <c:v>2826.4285714285716</c:v>
                </c:pt>
                <c:pt idx="89">
                  <c:v>2848</c:v>
                </c:pt>
                <c:pt idx="90">
                  <c:v>2845.2857142857142</c:v>
                </c:pt>
                <c:pt idx="91">
                  <c:v>2843.4285714285716</c:v>
                </c:pt>
                <c:pt idx="92">
                  <c:v>2815.8571428571427</c:v>
                </c:pt>
                <c:pt idx="93">
                  <c:v>2796.1428571428573</c:v>
                </c:pt>
                <c:pt idx="94">
                  <c:v>2787.5714285714284</c:v>
                </c:pt>
                <c:pt idx="95">
                  <c:v>2762.7142857142858</c:v>
                </c:pt>
                <c:pt idx="96">
                  <c:v>2739.5714285714284</c:v>
                </c:pt>
                <c:pt idx="97">
                  <c:v>2732.2857142857142</c:v>
                </c:pt>
                <c:pt idx="98">
                  <c:v>2720.4285714285716</c:v>
                </c:pt>
                <c:pt idx="99">
                  <c:v>2689.5714285714284</c:v>
                </c:pt>
                <c:pt idx="100">
                  <c:v>2666.2857142857142</c:v>
                </c:pt>
                <c:pt idx="101">
                  <c:v>2619.5714285714284</c:v>
                </c:pt>
                <c:pt idx="102">
                  <c:v>2599.5714285714284</c:v>
                </c:pt>
                <c:pt idx="103">
                  <c:v>2579.5714285714284</c:v>
                </c:pt>
                <c:pt idx="104">
                  <c:v>2552.7142857142858</c:v>
                </c:pt>
                <c:pt idx="105">
                  <c:v>2523.2857142857142</c:v>
                </c:pt>
                <c:pt idx="106">
                  <c:v>2524.1428571428573</c:v>
                </c:pt>
                <c:pt idx="107">
                  <c:v>2536.5714285714284</c:v>
                </c:pt>
                <c:pt idx="108">
                  <c:v>2562.8571428571427</c:v>
                </c:pt>
                <c:pt idx="109">
                  <c:v>2586.4285714285716</c:v>
                </c:pt>
                <c:pt idx="110">
                  <c:v>2625.5714285714284</c:v>
                </c:pt>
                <c:pt idx="111">
                  <c:v>2675.2857142857142</c:v>
                </c:pt>
                <c:pt idx="112">
                  <c:v>2721.4285714285716</c:v>
                </c:pt>
                <c:pt idx="113">
                  <c:v>2749.7142857142858</c:v>
                </c:pt>
                <c:pt idx="114">
                  <c:v>2738</c:v>
                </c:pt>
                <c:pt idx="115">
                  <c:v>2710.8571428571427</c:v>
                </c:pt>
              </c:numCache>
            </c:numRef>
          </c:val>
          <c:smooth val="0"/>
          <c:extLst>
            <c:ext xmlns:c16="http://schemas.microsoft.com/office/drawing/2014/chart" uri="{C3380CC4-5D6E-409C-BE32-E72D297353CC}">
              <c16:uniqueId val="{00000001-36E2-D34A-A9DA-6DA409DE19BD}"/>
            </c:ext>
          </c:extLst>
        </c:ser>
        <c:dLbls>
          <c:showLegendKey val="0"/>
          <c:showVal val="0"/>
          <c:showCatName val="0"/>
          <c:showSerName val="0"/>
          <c:showPercent val="0"/>
          <c:showBubbleSize val="0"/>
        </c:dLbls>
        <c:smooth val="0"/>
        <c:axId val="-2129929440"/>
        <c:axId val="-2129812144"/>
      </c:lineChart>
      <c:dateAx>
        <c:axId val="-2129929440"/>
        <c:scaling>
          <c:orientation val="minMax"/>
        </c:scaling>
        <c:delete val="0"/>
        <c:axPos val="b"/>
        <c:numFmt formatCode="m/d/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2129812144"/>
        <c:crosses val="autoZero"/>
        <c:auto val="1"/>
        <c:lblOffset val="100"/>
        <c:baseTimeUnit val="days"/>
      </c:dateAx>
      <c:valAx>
        <c:axId val="-2129812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21299294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Co2</c:v>
          </c:tx>
          <c:spPr>
            <a:ln w="28575" cap="rnd">
              <a:solidFill>
                <a:schemeClr val="accent1"/>
              </a:solidFill>
              <a:round/>
            </a:ln>
            <a:effectLst/>
          </c:spPr>
          <c:marker>
            <c:symbol val="none"/>
          </c:marker>
          <c:val>
            <c:numRef>
              <c:f>'【解答】(演習7)二酸化炭素量'!$D$20:$D$217</c:f>
              <c:numCache>
                <c:formatCode>General</c:formatCode>
                <c:ptCount val="198"/>
                <c:pt idx="0">
                  <c:v>369.67</c:v>
                </c:pt>
                <c:pt idx="1">
                  <c:v>370.59</c:v>
                </c:pt>
                <c:pt idx="2">
                  <c:v>371.51</c:v>
                </c:pt>
                <c:pt idx="3">
                  <c:v>372.43</c:v>
                </c:pt>
                <c:pt idx="4">
                  <c:v>373.37</c:v>
                </c:pt>
                <c:pt idx="5">
                  <c:v>373.85</c:v>
                </c:pt>
                <c:pt idx="6">
                  <c:v>373.21</c:v>
                </c:pt>
                <c:pt idx="7">
                  <c:v>371.51</c:v>
                </c:pt>
                <c:pt idx="8">
                  <c:v>369.61</c:v>
                </c:pt>
                <c:pt idx="9">
                  <c:v>368.18</c:v>
                </c:pt>
                <c:pt idx="10">
                  <c:v>368.45</c:v>
                </c:pt>
                <c:pt idx="11">
                  <c:v>369.76</c:v>
                </c:pt>
                <c:pt idx="12">
                  <c:v>371.24</c:v>
                </c:pt>
                <c:pt idx="13">
                  <c:v>372.53</c:v>
                </c:pt>
                <c:pt idx="14">
                  <c:v>373.2</c:v>
                </c:pt>
                <c:pt idx="15">
                  <c:v>374.12</c:v>
                </c:pt>
                <c:pt idx="16">
                  <c:v>375.02</c:v>
                </c:pt>
                <c:pt idx="17">
                  <c:v>375.76</c:v>
                </c:pt>
                <c:pt idx="18">
                  <c:v>375.52</c:v>
                </c:pt>
                <c:pt idx="19">
                  <c:v>374.01</c:v>
                </c:pt>
                <c:pt idx="20">
                  <c:v>371.85</c:v>
                </c:pt>
                <c:pt idx="21">
                  <c:v>370.75</c:v>
                </c:pt>
                <c:pt idx="22">
                  <c:v>370.55</c:v>
                </c:pt>
                <c:pt idx="23">
                  <c:v>372.25</c:v>
                </c:pt>
                <c:pt idx="24">
                  <c:v>373.79</c:v>
                </c:pt>
                <c:pt idx="25">
                  <c:v>374.88</c:v>
                </c:pt>
                <c:pt idx="26">
                  <c:v>375.64</c:v>
                </c:pt>
                <c:pt idx="27">
                  <c:v>376.46</c:v>
                </c:pt>
                <c:pt idx="28">
                  <c:v>377.73</c:v>
                </c:pt>
                <c:pt idx="29">
                  <c:v>378.6</c:v>
                </c:pt>
                <c:pt idx="30">
                  <c:v>378.28</c:v>
                </c:pt>
                <c:pt idx="31">
                  <c:v>376.7</c:v>
                </c:pt>
                <c:pt idx="32">
                  <c:v>374.38</c:v>
                </c:pt>
                <c:pt idx="33">
                  <c:v>373.17</c:v>
                </c:pt>
                <c:pt idx="34">
                  <c:v>373.14</c:v>
                </c:pt>
                <c:pt idx="35">
                  <c:v>374.66</c:v>
                </c:pt>
                <c:pt idx="36">
                  <c:v>375.99</c:v>
                </c:pt>
                <c:pt idx="37">
                  <c:v>377</c:v>
                </c:pt>
                <c:pt idx="38">
                  <c:v>377.87</c:v>
                </c:pt>
                <c:pt idx="39">
                  <c:v>378.88</c:v>
                </c:pt>
                <c:pt idx="40">
                  <c:v>380.35</c:v>
                </c:pt>
                <c:pt idx="41">
                  <c:v>380.62</c:v>
                </c:pt>
                <c:pt idx="42">
                  <c:v>379.69</c:v>
                </c:pt>
                <c:pt idx="43">
                  <c:v>377.47</c:v>
                </c:pt>
                <c:pt idx="44">
                  <c:v>376.01</c:v>
                </c:pt>
                <c:pt idx="45">
                  <c:v>374.25</c:v>
                </c:pt>
                <c:pt idx="46">
                  <c:v>374.46</c:v>
                </c:pt>
                <c:pt idx="47">
                  <c:v>376.16</c:v>
                </c:pt>
                <c:pt idx="48">
                  <c:v>377.51</c:v>
                </c:pt>
                <c:pt idx="49">
                  <c:v>378.46</c:v>
                </c:pt>
                <c:pt idx="50">
                  <c:v>379.73</c:v>
                </c:pt>
                <c:pt idx="51">
                  <c:v>380.77</c:v>
                </c:pt>
                <c:pt idx="52">
                  <c:v>382.29</c:v>
                </c:pt>
                <c:pt idx="53">
                  <c:v>382.45</c:v>
                </c:pt>
                <c:pt idx="54">
                  <c:v>382.21</c:v>
                </c:pt>
                <c:pt idx="55">
                  <c:v>380.74</c:v>
                </c:pt>
                <c:pt idx="56">
                  <c:v>378.74</c:v>
                </c:pt>
                <c:pt idx="57">
                  <c:v>376.7</c:v>
                </c:pt>
                <c:pt idx="58">
                  <c:v>377</c:v>
                </c:pt>
                <c:pt idx="59">
                  <c:v>378.35</c:v>
                </c:pt>
                <c:pt idx="60">
                  <c:v>380.11</c:v>
                </c:pt>
                <c:pt idx="61">
                  <c:v>381.38</c:v>
                </c:pt>
                <c:pt idx="62">
                  <c:v>382.19</c:v>
                </c:pt>
                <c:pt idx="63">
                  <c:v>382.67</c:v>
                </c:pt>
                <c:pt idx="64">
                  <c:v>384.61</c:v>
                </c:pt>
                <c:pt idx="65">
                  <c:v>385.03</c:v>
                </c:pt>
                <c:pt idx="66">
                  <c:v>384.05</c:v>
                </c:pt>
                <c:pt idx="67">
                  <c:v>382.46</c:v>
                </c:pt>
                <c:pt idx="68">
                  <c:v>380.41</c:v>
                </c:pt>
                <c:pt idx="69">
                  <c:v>378.85</c:v>
                </c:pt>
                <c:pt idx="70">
                  <c:v>379.13</c:v>
                </c:pt>
                <c:pt idx="71">
                  <c:v>380.15</c:v>
                </c:pt>
                <c:pt idx="72">
                  <c:v>381.82</c:v>
                </c:pt>
                <c:pt idx="73">
                  <c:v>382.89</c:v>
                </c:pt>
                <c:pt idx="74">
                  <c:v>383.9</c:v>
                </c:pt>
                <c:pt idx="75">
                  <c:v>384.58</c:v>
                </c:pt>
                <c:pt idx="76">
                  <c:v>386.5</c:v>
                </c:pt>
                <c:pt idx="77">
                  <c:v>386.56</c:v>
                </c:pt>
                <c:pt idx="78">
                  <c:v>386.1</c:v>
                </c:pt>
                <c:pt idx="79">
                  <c:v>384.5</c:v>
                </c:pt>
                <c:pt idx="80">
                  <c:v>381.99</c:v>
                </c:pt>
                <c:pt idx="81">
                  <c:v>380.96</c:v>
                </c:pt>
                <c:pt idx="82">
                  <c:v>381.12</c:v>
                </c:pt>
                <c:pt idx="83">
                  <c:v>382.45</c:v>
                </c:pt>
                <c:pt idx="84">
                  <c:v>383.95</c:v>
                </c:pt>
                <c:pt idx="85">
                  <c:v>385.52</c:v>
                </c:pt>
                <c:pt idx="86">
                  <c:v>385.82</c:v>
                </c:pt>
                <c:pt idx="87">
                  <c:v>386.03</c:v>
                </c:pt>
                <c:pt idx="88">
                  <c:v>387.21</c:v>
                </c:pt>
                <c:pt idx="89">
                  <c:v>388.54</c:v>
                </c:pt>
                <c:pt idx="90">
                  <c:v>387.76</c:v>
                </c:pt>
                <c:pt idx="91">
                  <c:v>386.36</c:v>
                </c:pt>
                <c:pt idx="92">
                  <c:v>384.09</c:v>
                </c:pt>
                <c:pt idx="93">
                  <c:v>383.18</c:v>
                </c:pt>
                <c:pt idx="94">
                  <c:v>382.99</c:v>
                </c:pt>
                <c:pt idx="95">
                  <c:v>384.19</c:v>
                </c:pt>
                <c:pt idx="96">
                  <c:v>385.56</c:v>
                </c:pt>
                <c:pt idx="97">
                  <c:v>386.94</c:v>
                </c:pt>
                <c:pt idx="98">
                  <c:v>387.48</c:v>
                </c:pt>
                <c:pt idx="99">
                  <c:v>388.82</c:v>
                </c:pt>
                <c:pt idx="100">
                  <c:v>389.55</c:v>
                </c:pt>
                <c:pt idx="101">
                  <c:v>390.14</c:v>
                </c:pt>
                <c:pt idx="102">
                  <c:v>389.48</c:v>
                </c:pt>
                <c:pt idx="103">
                  <c:v>388.03</c:v>
                </c:pt>
                <c:pt idx="104">
                  <c:v>386.11</c:v>
                </c:pt>
                <c:pt idx="105">
                  <c:v>384.74</c:v>
                </c:pt>
                <c:pt idx="106">
                  <c:v>384.43</c:v>
                </c:pt>
                <c:pt idx="107">
                  <c:v>386.02</c:v>
                </c:pt>
                <c:pt idx="108">
                  <c:v>387.42</c:v>
                </c:pt>
                <c:pt idx="109">
                  <c:v>388.71</c:v>
                </c:pt>
                <c:pt idx="110">
                  <c:v>390.2</c:v>
                </c:pt>
                <c:pt idx="111">
                  <c:v>391.17</c:v>
                </c:pt>
                <c:pt idx="112">
                  <c:v>392.46</c:v>
                </c:pt>
                <c:pt idx="113">
                  <c:v>393</c:v>
                </c:pt>
                <c:pt idx="114">
                  <c:v>392.15</c:v>
                </c:pt>
                <c:pt idx="115">
                  <c:v>390.2</c:v>
                </c:pt>
                <c:pt idx="116">
                  <c:v>388.35</c:v>
                </c:pt>
                <c:pt idx="117">
                  <c:v>386.85</c:v>
                </c:pt>
                <c:pt idx="118">
                  <c:v>387.24</c:v>
                </c:pt>
                <c:pt idx="119">
                  <c:v>388.67</c:v>
                </c:pt>
                <c:pt idx="120">
                  <c:v>389.79</c:v>
                </c:pt>
                <c:pt idx="121">
                  <c:v>391.33</c:v>
                </c:pt>
                <c:pt idx="122">
                  <c:v>391.86</c:v>
                </c:pt>
                <c:pt idx="123">
                  <c:v>392.6</c:v>
                </c:pt>
                <c:pt idx="124">
                  <c:v>393.25</c:v>
                </c:pt>
                <c:pt idx="125">
                  <c:v>394.19</c:v>
                </c:pt>
                <c:pt idx="126">
                  <c:v>393.74</c:v>
                </c:pt>
                <c:pt idx="127">
                  <c:v>392.51</c:v>
                </c:pt>
                <c:pt idx="128">
                  <c:v>390.13</c:v>
                </c:pt>
                <c:pt idx="129">
                  <c:v>389.08</c:v>
                </c:pt>
                <c:pt idx="130">
                  <c:v>389</c:v>
                </c:pt>
                <c:pt idx="131">
                  <c:v>390.28</c:v>
                </c:pt>
                <c:pt idx="132">
                  <c:v>391.86</c:v>
                </c:pt>
                <c:pt idx="133">
                  <c:v>393.12</c:v>
                </c:pt>
                <c:pt idx="134">
                  <c:v>393.86</c:v>
                </c:pt>
                <c:pt idx="135">
                  <c:v>394.4</c:v>
                </c:pt>
                <c:pt idx="136">
                  <c:v>396.18</c:v>
                </c:pt>
                <c:pt idx="137">
                  <c:v>396.74</c:v>
                </c:pt>
                <c:pt idx="138">
                  <c:v>395.71</c:v>
                </c:pt>
                <c:pt idx="139">
                  <c:v>394.36</c:v>
                </c:pt>
                <c:pt idx="140">
                  <c:v>392.39</c:v>
                </c:pt>
                <c:pt idx="141">
                  <c:v>391.11</c:v>
                </c:pt>
                <c:pt idx="142">
                  <c:v>391.05</c:v>
                </c:pt>
                <c:pt idx="143">
                  <c:v>392.98</c:v>
                </c:pt>
                <c:pt idx="144">
                  <c:v>394.34</c:v>
                </c:pt>
                <c:pt idx="145">
                  <c:v>395.55</c:v>
                </c:pt>
                <c:pt idx="146">
                  <c:v>396.8</c:v>
                </c:pt>
                <c:pt idx="147">
                  <c:v>397.43</c:v>
                </c:pt>
                <c:pt idx="148">
                  <c:v>398.41</c:v>
                </c:pt>
                <c:pt idx="149">
                  <c:v>399.79</c:v>
                </c:pt>
                <c:pt idx="150">
                  <c:v>398.61</c:v>
                </c:pt>
                <c:pt idx="151">
                  <c:v>397.32</c:v>
                </c:pt>
                <c:pt idx="152">
                  <c:v>395.2</c:v>
                </c:pt>
                <c:pt idx="153">
                  <c:v>393.45</c:v>
                </c:pt>
                <c:pt idx="154">
                  <c:v>393.7</c:v>
                </c:pt>
                <c:pt idx="155">
                  <c:v>395.16</c:v>
                </c:pt>
                <c:pt idx="156">
                  <c:v>396.84</c:v>
                </c:pt>
                <c:pt idx="157">
                  <c:v>397.85</c:v>
                </c:pt>
                <c:pt idx="158">
                  <c:v>398.01</c:v>
                </c:pt>
                <c:pt idx="159">
                  <c:v>399.77</c:v>
                </c:pt>
                <c:pt idx="160">
                  <c:v>401.38</c:v>
                </c:pt>
                <c:pt idx="161">
                  <c:v>401.78</c:v>
                </c:pt>
                <c:pt idx="162">
                  <c:v>401.25</c:v>
                </c:pt>
                <c:pt idx="163">
                  <c:v>399.1</c:v>
                </c:pt>
                <c:pt idx="164">
                  <c:v>397.03</c:v>
                </c:pt>
                <c:pt idx="165">
                  <c:v>395.38</c:v>
                </c:pt>
                <c:pt idx="166">
                  <c:v>396.03</c:v>
                </c:pt>
                <c:pt idx="167">
                  <c:v>397.28</c:v>
                </c:pt>
                <c:pt idx="168">
                  <c:v>398.91</c:v>
                </c:pt>
                <c:pt idx="169">
                  <c:v>399.98</c:v>
                </c:pt>
                <c:pt idx="170">
                  <c:v>400.28</c:v>
                </c:pt>
                <c:pt idx="171">
                  <c:v>401.54</c:v>
                </c:pt>
                <c:pt idx="172">
                  <c:v>403.28</c:v>
                </c:pt>
                <c:pt idx="173">
                  <c:v>403.96</c:v>
                </c:pt>
                <c:pt idx="174">
                  <c:v>402.8</c:v>
                </c:pt>
                <c:pt idx="175">
                  <c:v>401.31</c:v>
                </c:pt>
                <c:pt idx="176">
                  <c:v>398.93</c:v>
                </c:pt>
                <c:pt idx="177">
                  <c:v>397.63</c:v>
                </c:pt>
                <c:pt idx="178">
                  <c:v>398.29</c:v>
                </c:pt>
                <c:pt idx="179">
                  <c:v>400.16</c:v>
                </c:pt>
                <c:pt idx="180">
                  <c:v>401.85</c:v>
                </c:pt>
                <c:pt idx="181">
                  <c:v>402.52</c:v>
                </c:pt>
                <c:pt idx="182">
                  <c:v>404.04</c:v>
                </c:pt>
                <c:pt idx="183">
                  <c:v>404.83</c:v>
                </c:pt>
                <c:pt idx="184">
                  <c:v>407.42</c:v>
                </c:pt>
                <c:pt idx="185">
                  <c:v>407.7</c:v>
                </c:pt>
                <c:pt idx="186">
                  <c:v>406.81</c:v>
                </c:pt>
                <c:pt idx="187">
                  <c:v>404.39</c:v>
                </c:pt>
                <c:pt idx="188">
                  <c:v>402.25</c:v>
                </c:pt>
                <c:pt idx="189">
                  <c:v>401.03</c:v>
                </c:pt>
                <c:pt idx="190">
                  <c:v>401.57</c:v>
                </c:pt>
                <c:pt idx="191">
                  <c:v>403.53</c:v>
                </c:pt>
                <c:pt idx="192">
                  <c:v>404.42</c:v>
                </c:pt>
                <c:pt idx="193">
                  <c:v>406.13</c:v>
                </c:pt>
                <c:pt idx="194">
                  <c:v>406.42</c:v>
                </c:pt>
                <c:pt idx="195">
                  <c:v>407.18</c:v>
                </c:pt>
                <c:pt idx="196">
                  <c:v>409</c:v>
                </c:pt>
                <c:pt idx="197">
                  <c:v>409.65</c:v>
                </c:pt>
              </c:numCache>
            </c:numRef>
          </c:val>
          <c:smooth val="0"/>
          <c:extLst>
            <c:ext xmlns:c16="http://schemas.microsoft.com/office/drawing/2014/chart" uri="{C3380CC4-5D6E-409C-BE32-E72D297353CC}">
              <c16:uniqueId val="{00000000-25BC-2E4E-A5E9-5FC5CB07D954}"/>
            </c:ext>
          </c:extLst>
        </c:ser>
        <c:ser>
          <c:idx val="1"/>
          <c:order val="1"/>
          <c:tx>
            <c:strRef>
              <c:f>'【解答】(演習7)二酸化炭素量'!$E$8</c:f>
              <c:strCache>
                <c:ptCount val="1"/>
                <c:pt idx="0">
                  <c:v>12ヵ月移動平均</c:v>
                </c:pt>
              </c:strCache>
            </c:strRef>
          </c:tx>
          <c:spPr>
            <a:ln w="28575" cap="rnd">
              <a:solidFill>
                <a:schemeClr val="accent2"/>
              </a:solidFill>
              <a:round/>
            </a:ln>
            <a:effectLst/>
          </c:spPr>
          <c:marker>
            <c:symbol val="none"/>
          </c:marker>
          <c:val>
            <c:numRef>
              <c:f>'【解答】(演習7)二酸化炭素量'!$E$20:$E$217</c:f>
              <c:numCache>
                <c:formatCode>General</c:formatCode>
                <c:ptCount val="198"/>
                <c:pt idx="0">
                  <c:v>369.54916666666668</c:v>
                </c:pt>
                <c:pt idx="1">
                  <c:v>369.65750000000003</c:v>
                </c:pt>
                <c:pt idx="2">
                  <c:v>369.82166666666672</c:v>
                </c:pt>
                <c:pt idx="3">
                  <c:v>369.97416666666669</c:v>
                </c:pt>
                <c:pt idx="4">
                  <c:v>370.10333333333341</c:v>
                </c:pt>
                <c:pt idx="5">
                  <c:v>370.29250000000002</c:v>
                </c:pt>
                <c:pt idx="6">
                  <c:v>370.41833333333329</c:v>
                </c:pt>
                <c:pt idx="7">
                  <c:v>370.55583333333334</c:v>
                </c:pt>
                <c:pt idx="8">
                  <c:v>370.67916666666662</c:v>
                </c:pt>
                <c:pt idx="9">
                  <c:v>370.77749999999997</c:v>
                </c:pt>
                <c:pt idx="10">
                  <c:v>370.89583333333331</c:v>
                </c:pt>
                <c:pt idx="11">
                  <c:v>371.01166666666671</c:v>
                </c:pt>
                <c:pt idx="12">
                  <c:v>371.14249999999998</c:v>
                </c:pt>
                <c:pt idx="13">
                  <c:v>371.30416666666662</c:v>
                </c:pt>
                <c:pt idx="14">
                  <c:v>371.44499999999994</c:v>
                </c:pt>
                <c:pt idx="15">
                  <c:v>371.58583333333326</c:v>
                </c:pt>
                <c:pt idx="16">
                  <c:v>371.72333333333319</c:v>
                </c:pt>
                <c:pt idx="17">
                  <c:v>371.88249999999994</c:v>
                </c:pt>
                <c:pt idx="18">
                  <c:v>372.07499999999999</c:v>
                </c:pt>
                <c:pt idx="19">
                  <c:v>372.2833333333333</c:v>
                </c:pt>
                <c:pt idx="20">
                  <c:v>372.46999999999997</c:v>
                </c:pt>
                <c:pt idx="21">
                  <c:v>372.68416666666667</c:v>
                </c:pt>
                <c:pt idx="22">
                  <c:v>372.85916666666668</c:v>
                </c:pt>
                <c:pt idx="23">
                  <c:v>373.06666666666661</c:v>
                </c:pt>
                <c:pt idx="24">
                  <c:v>373.27916666666664</c:v>
                </c:pt>
                <c:pt idx="25">
                  <c:v>373.47500000000008</c:v>
                </c:pt>
                <c:pt idx="26">
                  <c:v>373.67833333333334</c:v>
                </c:pt>
                <c:pt idx="27">
                  <c:v>373.87333333333339</c:v>
                </c:pt>
                <c:pt idx="28">
                  <c:v>374.09916666666669</c:v>
                </c:pt>
                <c:pt idx="29">
                  <c:v>374.33583333333337</c:v>
                </c:pt>
                <c:pt idx="30">
                  <c:v>374.56583333333333</c:v>
                </c:pt>
                <c:pt idx="31">
                  <c:v>374.78999999999996</c:v>
                </c:pt>
                <c:pt idx="32">
                  <c:v>375.00083333333328</c:v>
                </c:pt>
                <c:pt idx="33">
                  <c:v>375.20249999999993</c:v>
                </c:pt>
                <c:pt idx="34">
                  <c:v>375.41833333333335</c:v>
                </c:pt>
                <c:pt idx="35">
                  <c:v>375.61916666666667</c:v>
                </c:pt>
                <c:pt idx="36">
                  <c:v>375.80250000000001</c:v>
                </c:pt>
                <c:pt idx="37">
                  <c:v>375.97916666666669</c:v>
                </c:pt>
                <c:pt idx="38">
                  <c:v>376.16499999999996</c:v>
                </c:pt>
                <c:pt idx="39">
                  <c:v>376.36666666666662</c:v>
                </c:pt>
                <c:pt idx="40">
                  <c:v>376.58500000000004</c:v>
                </c:pt>
                <c:pt idx="41">
                  <c:v>376.75333333333333</c:v>
                </c:pt>
                <c:pt idx="42">
                  <c:v>376.87083333333334</c:v>
                </c:pt>
                <c:pt idx="43">
                  <c:v>376.935</c:v>
                </c:pt>
                <c:pt idx="44">
                  <c:v>377.07083333333338</c:v>
                </c:pt>
                <c:pt idx="45">
                  <c:v>377.16083333333336</c:v>
                </c:pt>
                <c:pt idx="46">
                  <c:v>377.27083333333331</c:v>
                </c:pt>
                <c:pt idx="47">
                  <c:v>377.39583333333331</c:v>
                </c:pt>
                <c:pt idx="48">
                  <c:v>377.52250000000004</c:v>
                </c:pt>
                <c:pt idx="49">
                  <c:v>377.64416666666671</c:v>
                </c:pt>
                <c:pt idx="50">
                  <c:v>377.79916666666668</c:v>
                </c:pt>
                <c:pt idx="51">
                  <c:v>377.95666666666676</c:v>
                </c:pt>
                <c:pt idx="52">
                  <c:v>378.11833333333334</c:v>
                </c:pt>
                <c:pt idx="53">
                  <c:v>378.27083333333331</c:v>
                </c:pt>
                <c:pt idx="54">
                  <c:v>378.48083333333335</c:v>
                </c:pt>
                <c:pt idx="55">
                  <c:v>378.75333333333327</c:v>
                </c:pt>
                <c:pt idx="56">
                  <c:v>378.98083333333329</c:v>
                </c:pt>
                <c:pt idx="57">
                  <c:v>379.18499999999995</c:v>
                </c:pt>
                <c:pt idx="58">
                  <c:v>379.39666666666659</c:v>
                </c:pt>
                <c:pt idx="59">
                  <c:v>379.57916666666665</c:v>
                </c:pt>
                <c:pt idx="60">
                  <c:v>379.79583333333329</c:v>
                </c:pt>
                <c:pt idx="61">
                  <c:v>380.03916666666669</c:v>
                </c:pt>
                <c:pt idx="62">
                  <c:v>380.24416666666662</c:v>
                </c:pt>
                <c:pt idx="63">
                  <c:v>380.40249999999997</c:v>
                </c:pt>
                <c:pt idx="64">
                  <c:v>380.5958333333333</c:v>
                </c:pt>
                <c:pt idx="65">
                  <c:v>380.81083333333339</c:v>
                </c:pt>
                <c:pt idx="66">
                  <c:v>380.9641666666667</c:v>
                </c:pt>
                <c:pt idx="67">
                  <c:v>381.10750000000007</c:v>
                </c:pt>
                <c:pt idx="68">
                  <c:v>381.24666666666673</c:v>
                </c:pt>
                <c:pt idx="69">
                  <c:v>381.4258333333334</c:v>
                </c:pt>
                <c:pt idx="70">
                  <c:v>381.60333333333341</c:v>
                </c:pt>
                <c:pt idx="71">
                  <c:v>381.75333333333327</c:v>
                </c:pt>
                <c:pt idx="72">
                  <c:v>381.89583333333326</c:v>
                </c:pt>
                <c:pt idx="73">
                  <c:v>382.0216666666667</c:v>
                </c:pt>
                <c:pt idx="74">
                  <c:v>382.16416666666669</c:v>
                </c:pt>
                <c:pt idx="75">
                  <c:v>382.32333333333332</c:v>
                </c:pt>
                <c:pt idx="76">
                  <c:v>382.48083333333335</c:v>
                </c:pt>
                <c:pt idx="77">
                  <c:v>382.60833333333335</c:v>
                </c:pt>
                <c:pt idx="78">
                  <c:v>382.7791666666667</c:v>
                </c:pt>
                <c:pt idx="79">
                  <c:v>382.94916666666671</c:v>
                </c:pt>
                <c:pt idx="80">
                  <c:v>383.08083333333326</c:v>
                </c:pt>
                <c:pt idx="81">
                  <c:v>383.25666666666666</c:v>
                </c:pt>
                <c:pt idx="82">
                  <c:v>383.42249999999996</c:v>
                </c:pt>
                <c:pt idx="83">
                  <c:v>383.61416666666668</c:v>
                </c:pt>
                <c:pt idx="84">
                  <c:v>383.79166666666657</c:v>
                </c:pt>
                <c:pt idx="85">
                  <c:v>384.01083333333327</c:v>
                </c:pt>
                <c:pt idx="86">
                  <c:v>384.17083333333329</c:v>
                </c:pt>
                <c:pt idx="87">
                  <c:v>384.29166666666657</c:v>
                </c:pt>
                <c:pt idx="88">
                  <c:v>384.35083333333336</c:v>
                </c:pt>
                <c:pt idx="89">
                  <c:v>384.51583333333332</c:v>
                </c:pt>
                <c:pt idx="90">
                  <c:v>384.6541666666667</c:v>
                </c:pt>
                <c:pt idx="91">
                  <c:v>384.80916666666667</c:v>
                </c:pt>
                <c:pt idx="92">
                  <c:v>384.98416666666668</c:v>
                </c:pt>
                <c:pt idx="93">
                  <c:v>385.16916666666663</c:v>
                </c:pt>
                <c:pt idx="94">
                  <c:v>385.32499999999999</c:v>
                </c:pt>
                <c:pt idx="95">
                  <c:v>385.46999999999997</c:v>
                </c:pt>
                <c:pt idx="96">
                  <c:v>385.60416666666669</c:v>
                </c:pt>
                <c:pt idx="97">
                  <c:v>385.72249999999991</c:v>
                </c:pt>
                <c:pt idx="98">
                  <c:v>385.86083333333335</c:v>
                </c:pt>
                <c:pt idx="99">
                  <c:v>386.09333333333331</c:v>
                </c:pt>
                <c:pt idx="100">
                  <c:v>386.28833333333336</c:v>
                </c:pt>
                <c:pt idx="101">
                  <c:v>386.42166666666668</c:v>
                </c:pt>
                <c:pt idx="102">
                  <c:v>386.56500000000005</c:v>
                </c:pt>
                <c:pt idx="103">
                  <c:v>386.70416666666665</c:v>
                </c:pt>
                <c:pt idx="104">
                  <c:v>386.8725</c:v>
                </c:pt>
                <c:pt idx="105">
                  <c:v>387.0025</c:v>
                </c:pt>
                <c:pt idx="106">
                  <c:v>387.1225</c:v>
                </c:pt>
                <c:pt idx="107">
                  <c:v>387.27500000000009</c:v>
                </c:pt>
                <c:pt idx="108">
                  <c:v>387.43</c:v>
                </c:pt>
                <c:pt idx="109">
                  <c:v>387.57750000000004</c:v>
                </c:pt>
                <c:pt idx="110">
                  <c:v>387.80416666666662</c:v>
                </c:pt>
                <c:pt idx="111">
                  <c:v>388</c:v>
                </c:pt>
                <c:pt idx="112">
                  <c:v>388.24250000000001</c:v>
                </c:pt>
                <c:pt idx="113">
                  <c:v>388.48083333333329</c:v>
                </c:pt>
                <c:pt idx="114">
                  <c:v>388.70333333333332</c:v>
                </c:pt>
                <c:pt idx="115">
                  <c:v>388.88416666666666</c:v>
                </c:pt>
                <c:pt idx="116">
                  <c:v>389.07083333333338</c:v>
                </c:pt>
                <c:pt idx="117">
                  <c:v>389.24666666666673</c:v>
                </c:pt>
                <c:pt idx="118">
                  <c:v>389.48083333333329</c:v>
                </c:pt>
                <c:pt idx="119">
                  <c:v>389.70166666666665</c:v>
                </c:pt>
                <c:pt idx="120">
                  <c:v>389.89916666666664</c:v>
                </c:pt>
                <c:pt idx="121">
                  <c:v>390.11750000000001</c:v>
                </c:pt>
                <c:pt idx="122">
                  <c:v>390.25583333333333</c:v>
                </c:pt>
                <c:pt idx="123">
                  <c:v>390.375</c:v>
                </c:pt>
                <c:pt idx="124">
                  <c:v>390.44083333333333</c:v>
                </c:pt>
                <c:pt idx="125">
                  <c:v>390.53999999999991</c:v>
                </c:pt>
                <c:pt idx="126">
                  <c:v>390.67249999999996</c:v>
                </c:pt>
                <c:pt idx="127">
                  <c:v>390.86500000000001</c:v>
                </c:pt>
                <c:pt idx="128">
                  <c:v>391.01333333333332</c:v>
                </c:pt>
                <c:pt idx="129">
                  <c:v>391.19916666666671</c:v>
                </c:pt>
                <c:pt idx="130">
                  <c:v>391.34583333333336</c:v>
                </c:pt>
                <c:pt idx="131">
                  <c:v>391.48</c:v>
                </c:pt>
                <c:pt idx="132">
                  <c:v>391.65249999999997</c:v>
                </c:pt>
                <c:pt idx="133">
                  <c:v>391.80166666666668</c:v>
                </c:pt>
                <c:pt idx="134">
                  <c:v>391.96833333333331</c:v>
                </c:pt>
                <c:pt idx="135">
                  <c:v>392.11833333333334</c:v>
                </c:pt>
                <c:pt idx="136">
                  <c:v>392.36250000000001</c:v>
                </c:pt>
                <c:pt idx="137">
                  <c:v>392.57499999999999</c:v>
                </c:pt>
                <c:pt idx="138">
                  <c:v>392.73916666666668</c:v>
                </c:pt>
                <c:pt idx="139">
                  <c:v>392.89333333333326</c:v>
                </c:pt>
                <c:pt idx="140">
                  <c:v>393.08166666666665</c:v>
                </c:pt>
                <c:pt idx="141">
                  <c:v>393.25083333333328</c:v>
                </c:pt>
                <c:pt idx="142">
                  <c:v>393.42166666666662</c:v>
                </c:pt>
                <c:pt idx="143">
                  <c:v>393.6466666666667</c:v>
                </c:pt>
                <c:pt idx="144">
                  <c:v>393.85333333333341</c:v>
                </c:pt>
                <c:pt idx="145">
                  <c:v>394.05583333333334</c:v>
                </c:pt>
                <c:pt idx="146">
                  <c:v>394.3008333333334</c:v>
                </c:pt>
                <c:pt idx="147">
                  <c:v>394.55333333333346</c:v>
                </c:pt>
                <c:pt idx="148">
                  <c:v>394.73916666666673</c:v>
                </c:pt>
                <c:pt idx="149">
                  <c:v>394.9933333333334</c:v>
                </c:pt>
                <c:pt idx="150">
                  <c:v>395.23499999999996</c:v>
                </c:pt>
                <c:pt idx="151">
                  <c:v>395.48166666666663</c:v>
                </c:pt>
                <c:pt idx="152">
                  <c:v>395.71583333333325</c:v>
                </c:pt>
                <c:pt idx="153">
                  <c:v>395.9108333333333</c:v>
                </c:pt>
                <c:pt idx="154">
                  <c:v>396.13166666666666</c:v>
                </c:pt>
                <c:pt idx="155">
                  <c:v>396.31333333333333</c:v>
                </c:pt>
                <c:pt idx="156">
                  <c:v>396.5216666666667</c:v>
                </c:pt>
                <c:pt idx="157">
                  <c:v>396.71333333333331</c:v>
                </c:pt>
                <c:pt idx="158">
                  <c:v>396.81416666666672</c:v>
                </c:pt>
                <c:pt idx="159">
                  <c:v>397.00916666666654</c:v>
                </c:pt>
                <c:pt idx="160">
                  <c:v>397.25666666666672</c:v>
                </c:pt>
                <c:pt idx="161">
                  <c:v>397.42249999999996</c:v>
                </c:pt>
                <c:pt idx="162">
                  <c:v>397.64249999999998</c:v>
                </c:pt>
                <c:pt idx="163">
                  <c:v>397.79083333333341</c:v>
                </c:pt>
                <c:pt idx="164">
                  <c:v>397.94333333333338</c:v>
                </c:pt>
                <c:pt idx="165">
                  <c:v>398.10416666666669</c:v>
                </c:pt>
                <c:pt idx="166">
                  <c:v>398.29833333333335</c:v>
                </c:pt>
                <c:pt idx="167">
                  <c:v>398.47499999999997</c:v>
                </c:pt>
                <c:pt idx="168">
                  <c:v>398.64749999999998</c:v>
                </c:pt>
                <c:pt idx="169">
                  <c:v>398.82499999999999</c:v>
                </c:pt>
                <c:pt idx="170">
                  <c:v>399.0141666666666</c:v>
                </c:pt>
                <c:pt idx="171">
                  <c:v>399.16166666666663</c:v>
                </c:pt>
                <c:pt idx="172">
                  <c:v>399.31999999999994</c:v>
                </c:pt>
                <c:pt idx="173">
                  <c:v>399.50166666666661</c:v>
                </c:pt>
                <c:pt idx="174">
                  <c:v>399.63083333333333</c:v>
                </c:pt>
                <c:pt idx="175">
                  <c:v>399.81500000000005</c:v>
                </c:pt>
                <c:pt idx="176">
                  <c:v>399.97333333333341</c:v>
                </c:pt>
                <c:pt idx="177">
                  <c:v>400.16083333333336</c:v>
                </c:pt>
                <c:pt idx="178">
                  <c:v>400.34916666666663</c:v>
                </c:pt>
                <c:pt idx="179">
                  <c:v>400.58916666666664</c:v>
                </c:pt>
                <c:pt idx="180">
                  <c:v>400.8341666666667</c:v>
                </c:pt>
                <c:pt idx="181">
                  <c:v>401.04583333333329</c:v>
                </c:pt>
                <c:pt idx="182">
                  <c:v>401.35916666666662</c:v>
                </c:pt>
                <c:pt idx="183">
                  <c:v>401.63333333333327</c:v>
                </c:pt>
                <c:pt idx="184">
                  <c:v>401.9783333333333</c:v>
                </c:pt>
                <c:pt idx="185">
                  <c:v>402.28999999999996</c:v>
                </c:pt>
                <c:pt idx="186">
                  <c:v>402.62416666666672</c:v>
                </c:pt>
                <c:pt idx="187">
                  <c:v>402.88083333333338</c:v>
                </c:pt>
                <c:pt idx="188">
                  <c:v>403.15750000000003</c:v>
                </c:pt>
                <c:pt idx="189">
                  <c:v>403.44083333333333</c:v>
                </c:pt>
                <c:pt idx="190">
                  <c:v>403.71416666666659</c:v>
                </c:pt>
                <c:pt idx="191">
                  <c:v>403.99499999999995</c:v>
                </c:pt>
                <c:pt idx="192">
                  <c:v>404.2091666666667</c:v>
                </c:pt>
                <c:pt idx="193">
                  <c:v>404.51000000000005</c:v>
                </c:pt>
                <c:pt idx="194">
                  <c:v>404.70833333333343</c:v>
                </c:pt>
                <c:pt idx="195">
                  <c:v>404.90416666666675</c:v>
                </c:pt>
                <c:pt idx="196">
                  <c:v>405.03583333333336</c:v>
                </c:pt>
                <c:pt idx="197">
                  <c:v>405.19833333333327</c:v>
                </c:pt>
              </c:numCache>
            </c:numRef>
          </c:val>
          <c:smooth val="0"/>
          <c:extLst>
            <c:ext xmlns:c16="http://schemas.microsoft.com/office/drawing/2014/chart" uri="{C3380CC4-5D6E-409C-BE32-E72D297353CC}">
              <c16:uniqueId val="{00000001-25BC-2E4E-A5E9-5FC5CB07D954}"/>
            </c:ext>
          </c:extLst>
        </c:ser>
        <c:dLbls>
          <c:showLegendKey val="0"/>
          <c:showVal val="0"/>
          <c:showCatName val="0"/>
          <c:showSerName val="0"/>
          <c:showPercent val="0"/>
          <c:showBubbleSize val="0"/>
        </c:dLbls>
        <c:smooth val="0"/>
        <c:axId val="-2129738800"/>
        <c:axId val="-2129919440"/>
      </c:lineChart>
      <c:catAx>
        <c:axId val="-2129738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2129919440"/>
        <c:crosses val="autoZero"/>
        <c:auto val="1"/>
        <c:lblAlgn val="ctr"/>
        <c:lblOffset val="100"/>
        <c:noMultiLvlLbl val="0"/>
      </c:catAx>
      <c:valAx>
        <c:axId val="-2129919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21297388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'【解答】(演習8)MVプロット'!$H$11:$H$40</c:f>
              <c:numCache>
                <c:formatCode>General</c:formatCode>
                <c:ptCount val="30"/>
                <c:pt idx="0">
                  <c:v>15.944905142395799</c:v>
                </c:pt>
                <c:pt idx="1">
                  <c:v>18.004443895883039</c:v>
                </c:pt>
                <c:pt idx="2">
                  <c:v>20.953281365934071</c:v>
                </c:pt>
                <c:pt idx="3">
                  <c:v>25.460557731518765</c:v>
                </c:pt>
                <c:pt idx="4">
                  <c:v>17.485994395515515</c:v>
                </c:pt>
                <c:pt idx="5">
                  <c:v>31.808175049820132</c:v>
                </c:pt>
                <c:pt idx="6">
                  <c:v>25.796123739817965</c:v>
                </c:pt>
                <c:pt idx="7">
                  <c:v>25.12050954897213</c:v>
                </c:pt>
                <c:pt idx="8">
                  <c:v>9.6124918725583335</c:v>
                </c:pt>
                <c:pt idx="9">
                  <c:v>18.194504664870657</c:v>
                </c:pt>
                <c:pt idx="10">
                  <c:v>26.133503400807172</c:v>
                </c:pt>
                <c:pt idx="11">
                  <c:v>20.331256724560831</c:v>
                </c:pt>
                <c:pt idx="12">
                  <c:v>14.86741403203664</c:v>
                </c:pt>
                <c:pt idx="13">
                  <c:v>26.663833182796505</c:v>
                </c:pt>
                <c:pt idx="14">
                  <c:v>22.600884938426638</c:v>
                </c:pt>
                <c:pt idx="15">
                  <c:v>15.504837954651444</c:v>
                </c:pt>
                <c:pt idx="16">
                  <c:v>11.855800268223145</c:v>
                </c:pt>
                <c:pt idx="17">
                  <c:v>9.879271228182775</c:v>
                </c:pt>
                <c:pt idx="18">
                  <c:v>15.80632784678339</c:v>
                </c:pt>
                <c:pt idx="19">
                  <c:v>11.98999582985749</c:v>
                </c:pt>
                <c:pt idx="20">
                  <c:v>27.988569095257443</c:v>
                </c:pt>
                <c:pt idx="21">
                  <c:v>24.992798962901293</c:v>
                </c:pt>
                <c:pt idx="22">
                  <c:v>20.135540717845149</c:v>
                </c:pt>
                <c:pt idx="23">
                  <c:v>8.5930204235763341</c:v>
                </c:pt>
                <c:pt idx="24">
                  <c:v>28.061361335473375</c:v>
                </c:pt>
                <c:pt idx="25">
                  <c:v>22.45885126180767</c:v>
                </c:pt>
                <c:pt idx="26">
                  <c:v>13.19090595827292</c:v>
                </c:pt>
                <c:pt idx="27">
                  <c:v>22.685678301518781</c:v>
                </c:pt>
                <c:pt idx="28">
                  <c:v>24.8</c:v>
                </c:pt>
                <c:pt idx="29">
                  <c:v>26.578186544608343</c:v>
                </c:pt>
              </c:numCache>
            </c:numRef>
          </c:xVal>
          <c:yVal>
            <c:numRef>
              <c:f>'【解答】(演習8)MVプロット'!$I$11:$I$40</c:f>
              <c:numCache>
                <c:formatCode>General</c:formatCode>
                <c:ptCount val="30"/>
                <c:pt idx="0">
                  <c:v>72.400000000000006</c:v>
                </c:pt>
                <c:pt idx="1">
                  <c:v>40.799999999999997</c:v>
                </c:pt>
                <c:pt idx="2">
                  <c:v>54.4</c:v>
                </c:pt>
                <c:pt idx="3">
                  <c:v>62.4</c:v>
                </c:pt>
                <c:pt idx="4">
                  <c:v>65.8</c:v>
                </c:pt>
                <c:pt idx="5">
                  <c:v>60.8</c:v>
                </c:pt>
                <c:pt idx="6">
                  <c:v>48.6</c:v>
                </c:pt>
                <c:pt idx="7">
                  <c:v>46.6</c:v>
                </c:pt>
                <c:pt idx="8">
                  <c:v>78</c:v>
                </c:pt>
                <c:pt idx="9">
                  <c:v>52.6</c:v>
                </c:pt>
                <c:pt idx="10">
                  <c:v>62.8</c:v>
                </c:pt>
                <c:pt idx="11">
                  <c:v>48.8</c:v>
                </c:pt>
                <c:pt idx="12">
                  <c:v>40.6</c:v>
                </c:pt>
                <c:pt idx="13">
                  <c:v>61.8</c:v>
                </c:pt>
                <c:pt idx="14">
                  <c:v>64</c:v>
                </c:pt>
                <c:pt idx="15">
                  <c:v>74</c:v>
                </c:pt>
                <c:pt idx="16">
                  <c:v>75.8</c:v>
                </c:pt>
                <c:pt idx="17">
                  <c:v>61</c:v>
                </c:pt>
                <c:pt idx="18">
                  <c:v>63.4</c:v>
                </c:pt>
                <c:pt idx="19">
                  <c:v>45.2</c:v>
                </c:pt>
                <c:pt idx="20">
                  <c:v>65.8</c:v>
                </c:pt>
                <c:pt idx="21">
                  <c:v>64.400000000000006</c:v>
                </c:pt>
                <c:pt idx="22">
                  <c:v>64.599999999999994</c:v>
                </c:pt>
                <c:pt idx="23">
                  <c:v>41.6</c:v>
                </c:pt>
                <c:pt idx="24">
                  <c:v>50.4</c:v>
                </c:pt>
                <c:pt idx="25">
                  <c:v>58</c:v>
                </c:pt>
                <c:pt idx="26">
                  <c:v>39</c:v>
                </c:pt>
                <c:pt idx="27">
                  <c:v>48.4</c:v>
                </c:pt>
                <c:pt idx="28">
                  <c:v>49.4</c:v>
                </c:pt>
                <c:pt idx="29">
                  <c:v>62</c:v>
                </c:pt>
              </c:numCache>
            </c:numRef>
          </c:yVal>
          <c:smooth val="0"/>
          <c:extLst>
            <c:ext xmlns:c16="http://schemas.microsoft.com/office/drawing/2014/chart" uri="{C3380CC4-5D6E-409C-BE32-E72D297353CC}">
              <c16:uniqueId val="{00000000-A249-4CBD-94E5-DD0FD5BB2685}"/>
            </c:ext>
          </c:extLst>
        </c:ser>
        <c:dLbls>
          <c:showLegendKey val="0"/>
          <c:showVal val="0"/>
          <c:showCatName val="0"/>
          <c:showSerName val="0"/>
          <c:showPercent val="0"/>
          <c:showBubbleSize val="0"/>
        </c:dLbls>
        <c:axId val="743953600"/>
        <c:axId val="743954256"/>
      </c:scatterChart>
      <c:valAx>
        <c:axId val="7439536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743954256"/>
        <c:crosses val="autoZero"/>
        <c:crossBetween val="midCat"/>
      </c:valAx>
      <c:valAx>
        <c:axId val="743954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74395360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scatterChart>
        <c:scatterStyle val="lineMarker"/>
        <c:varyColors val="0"/>
        <c:ser>
          <c:idx val="1"/>
          <c:order val="0"/>
          <c:spPr>
            <a:ln>
              <a:noFill/>
            </a:ln>
          </c:spPr>
          <c:xVal>
            <c:numRef>
              <c:f>'【解答】(演習8)MVプロット'!$H$11:$H$40</c:f>
              <c:numCache>
                <c:formatCode>General</c:formatCode>
                <c:ptCount val="30"/>
                <c:pt idx="0">
                  <c:v>15.944905142395799</c:v>
                </c:pt>
                <c:pt idx="1">
                  <c:v>18.004443895883039</c:v>
                </c:pt>
                <c:pt idx="2">
                  <c:v>20.953281365934071</c:v>
                </c:pt>
                <c:pt idx="3">
                  <c:v>25.460557731518765</c:v>
                </c:pt>
                <c:pt idx="4">
                  <c:v>17.485994395515515</c:v>
                </c:pt>
                <c:pt idx="5">
                  <c:v>31.808175049820132</c:v>
                </c:pt>
                <c:pt idx="6">
                  <c:v>25.796123739817965</c:v>
                </c:pt>
                <c:pt idx="7">
                  <c:v>25.12050954897213</c:v>
                </c:pt>
                <c:pt idx="8">
                  <c:v>9.6124918725583335</c:v>
                </c:pt>
                <c:pt idx="9">
                  <c:v>18.194504664870657</c:v>
                </c:pt>
                <c:pt idx="10">
                  <c:v>26.133503400807172</c:v>
                </c:pt>
                <c:pt idx="11">
                  <c:v>20.331256724560831</c:v>
                </c:pt>
                <c:pt idx="12">
                  <c:v>14.86741403203664</c:v>
                </c:pt>
                <c:pt idx="13">
                  <c:v>26.663833182796505</c:v>
                </c:pt>
                <c:pt idx="14">
                  <c:v>22.600884938426638</c:v>
                </c:pt>
                <c:pt idx="15">
                  <c:v>15.504837954651444</c:v>
                </c:pt>
                <c:pt idx="16">
                  <c:v>11.855800268223145</c:v>
                </c:pt>
                <c:pt idx="17">
                  <c:v>9.879271228182775</c:v>
                </c:pt>
                <c:pt idx="18">
                  <c:v>15.80632784678339</c:v>
                </c:pt>
                <c:pt idx="19">
                  <c:v>11.98999582985749</c:v>
                </c:pt>
                <c:pt idx="20">
                  <c:v>27.988569095257443</c:v>
                </c:pt>
                <c:pt idx="21">
                  <c:v>24.992798962901293</c:v>
                </c:pt>
                <c:pt idx="22">
                  <c:v>20.135540717845149</c:v>
                </c:pt>
                <c:pt idx="23">
                  <c:v>8.5930204235763341</c:v>
                </c:pt>
                <c:pt idx="24">
                  <c:v>28.061361335473375</c:v>
                </c:pt>
                <c:pt idx="25">
                  <c:v>22.45885126180767</c:v>
                </c:pt>
                <c:pt idx="26">
                  <c:v>13.19090595827292</c:v>
                </c:pt>
                <c:pt idx="27">
                  <c:v>22.685678301518781</c:v>
                </c:pt>
                <c:pt idx="28">
                  <c:v>24.8</c:v>
                </c:pt>
                <c:pt idx="29">
                  <c:v>26.578186544608343</c:v>
                </c:pt>
              </c:numCache>
            </c:numRef>
          </c:xVal>
          <c:yVal>
            <c:numRef>
              <c:f>'【解答】(演習8)MVプロット'!$I$11:$I$40</c:f>
              <c:numCache>
                <c:formatCode>General</c:formatCode>
                <c:ptCount val="30"/>
                <c:pt idx="0">
                  <c:v>72.400000000000006</c:v>
                </c:pt>
                <c:pt idx="1">
                  <c:v>40.799999999999997</c:v>
                </c:pt>
                <c:pt idx="2">
                  <c:v>54.4</c:v>
                </c:pt>
                <c:pt idx="3">
                  <c:v>62.4</c:v>
                </c:pt>
                <c:pt idx="4">
                  <c:v>65.8</c:v>
                </c:pt>
                <c:pt idx="5">
                  <c:v>60.8</c:v>
                </c:pt>
                <c:pt idx="6">
                  <c:v>48.6</c:v>
                </c:pt>
                <c:pt idx="7">
                  <c:v>46.6</c:v>
                </c:pt>
                <c:pt idx="8">
                  <c:v>78</c:v>
                </c:pt>
                <c:pt idx="9">
                  <c:v>52.6</c:v>
                </c:pt>
                <c:pt idx="10">
                  <c:v>62.8</c:v>
                </c:pt>
                <c:pt idx="11">
                  <c:v>48.8</c:v>
                </c:pt>
                <c:pt idx="12">
                  <c:v>40.6</c:v>
                </c:pt>
                <c:pt idx="13">
                  <c:v>61.8</c:v>
                </c:pt>
                <c:pt idx="14">
                  <c:v>64</c:v>
                </c:pt>
                <c:pt idx="15">
                  <c:v>74</c:v>
                </c:pt>
                <c:pt idx="16">
                  <c:v>75.8</c:v>
                </c:pt>
                <c:pt idx="17">
                  <c:v>61</c:v>
                </c:pt>
                <c:pt idx="18">
                  <c:v>63.4</c:v>
                </c:pt>
                <c:pt idx="19">
                  <c:v>45.2</c:v>
                </c:pt>
                <c:pt idx="20">
                  <c:v>65.8</c:v>
                </c:pt>
                <c:pt idx="21">
                  <c:v>64.400000000000006</c:v>
                </c:pt>
                <c:pt idx="22">
                  <c:v>64.599999999999994</c:v>
                </c:pt>
                <c:pt idx="23">
                  <c:v>41.6</c:v>
                </c:pt>
                <c:pt idx="24">
                  <c:v>50.4</c:v>
                </c:pt>
                <c:pt idx="25">
                  <c:v>58</c:v>
                </c:pt>
                <c:pt idx="26">
                  <c:v>39</c:v>
                </c:pt>
                <c:pt idx="27">
                  <c:v>48.4</c:v>
                </c:pt>
                <c:pt idx="28">
                  <c:v>49.4</c:v>
                </c:pt>
                <c:pt idx="29">
                  <c:v>62</c:v>
                </c:pt>
              </c:numCache>
            </c:numRef>
          </c:yVal>
          <c:smooth val="0"/>
          <c:extLst>
            <c:ext xmlns:c16="http://schemas.microsoft.com/office/drawing/2014/chart" uri="{C3380CC4-5D6E-409C-BE32-E72D297353CC}">
              <c16:uniqueId val="{00000003-61DE-4A0B-9C45-3DEE7F1062F1}"/>
            </c:ext>
          </c:extLst>
        </c:ser>
        <c:ser>
          <c:idx val="0"/>
          <c:order val="1"/>
          <c:spPr>
            <a:ln w="19050" cap="rnd">
              <a:noFill/>
              <a:round/>
            </a:ln>
            <a:effectLst/>
          </c:spPr>
          <c:marker>
            <c:symbol val="circle"/>
            <c:size val="5"/>
            <c:spPr>
              <a:solidFill>
                <a:schemeClr val="accent1"/>
              </a:solidFill>
              <a:ln w="9525">
                <a:solidFill>
                  <a:schemeClr val="accent1"/>
                </a:solidFill>
              </a:ln>
              <a:effectLst/>
            </c:spPr>
          </c:marker>
          <c:xVal>
            <c:numRef>
              <c:f>'【解答】(演習8)MVプロット'!$H$11:$H$40</c:f>
              <c:numCache>
                <c:formatCode>General</c:formatCode>
                <c:ptCount val="30"/>
                <c:pt idx="0">
                  <c:v>15.944905142395799</c:v>
                </c:pt>
                <c:pt idx="1">
                  <c:v>18.004443895883039</c:v>
                </c:pt>
                <c:pt idx="2">
                  <c:v>20.953281365934071</c:v>
                </c:pt>
                <c:pt idx="3">
                  <c:v>25.460557731518765</c:v>
                </c:pt>
                <c:pt idx="4">
                  <c:v>17.485994395515515</c:v>
                </c:pt>
                <c:pt idx="5">
                  <c:v>31.808175049820132</c:v>
                </c:pt>
                <c:pt idx="6">
                  <c:v>25.796123739817965</c:v>
                </c:pt>
                <c:pt idx="7">
                  <c:v>25.12050954897213</c:v>
                </c:pt>
                <c:pt idx="8">
                  <c:v>9.6124918725583335</c:v>
                </c:pt>
                <c:pt idx="9">
                  <c:v>18.194504664870657</c:v>
                </c:pt>
                <c:pt idx="10">
                  <c:v>26.133503400807172</c:v>
                </c:pt>
                <c:pt idx="11">
                  <c:v>20.331256724560831</c:v>
                </c:pt>
                <c:pt idx="12">
                  <c:v>14.86741403203664</c:v>
                </c:pt>
                <c:pt idx="13">
                  <c:v>26.663833182796505</c:v>
                </c:pt>
                <c:pt idx="14">
                  <c:v>22.600884938426638</c:v>
                </c:pt>
                <c:pt idx="15">
                  <c:v>15.504837954651444</c:v>
                </c:pt>
                <c:pt idx="16">
                  <c:v>11.855800268223145</c:v>
                </c:pt>
                <c:pt idx="17">
                  <c:v>9.879271228182775</c:v>
                </c:pt>
                <c:pt idx="18">
                  <c:v>15.80632784678339</c:v>
                </c:pt>
                <c:pt idx="19">
                  <c:v>11.98999582985749</c:v>
                </c:pt>
                <c:pt idx="20">
                  <c:v>27.988569095257443</c:v>
                </c:pt>
                <c:pt idx="21">
                  <c:v>24.992798962901293</c:v>
                </c:pt>
                <c:pt idx="22">
                  <c:v>20.135540717845149</c:v>
                </c:pt>
                <c:pt idx="23">
                  <c:v>8.5930204235763341</c:v>
                </c:pt>
                <c:pt idx="24">
                  <c:v>28.061361335473375</c:v>
                </c:pt>
                <c:pt idx="25">
                  <c:v>22.45885126180767</c:v>
                </c:pt>
                <c:pt idx="26">
                  <c:v>13.19090595827292</c:v>
                </c:pt>
                <c:pt idx="27">
                  <c:v>22.685678301518781</c:v>
                </c:pt>
                <c:pt idx="28">
                  <c:v>24.8</c:v>
                </c:pt>
                <c:pt idx="29">
                  <c:v>26.578186544608343</c:v>
                </c:pt>
              </c:numCache>
            </c:numRef>
          </c:xVal>
          <c:yVal>
            <c:numRef>
              <c:f>'【解答】(演習8)MVプロット'!$I$11:$I$40</c:f>
              <c:numCache>
                <c:formatCode>General</c:formatCode>
                <c:ptCount val="30"/>
                <c:pt idx="0">
                  <c:v>72.400000000000006</c:v>
                </c:pt>
                <c:pt idx="1">
                  <c:v>40.799999999999997</c:v>
                </c:pt>
                <c:pt idx="2">
                  <c:v>54.4</c:v>
                </c:pt>
                <c:pt idx="3">
                  <c:v>62.4</c:v>
                </c:pt>
                <c:pt idx="4">
                  <c:v>65.8</c:v>
                </c:pt>
                <c:pt idx="5">
                  <c:v>60.8</c:v>
                </c:pt>
                <c:pt idx="6">
                  <c:v>48.6</c:v>
                </c:pt>
                <c:pt idx="7">
                  <c:v>46.6</c:v>
                </c:pt>
                <c:pt idx="8">
                  <c:v>78</c:v>
                </c:pt>
                <c:pt idx="9">
                  <c:v>52.6</c:v>
                </c:pt>
                <c:pt idx="10">
                  <c:v>62.8</c:v>
                </c:pt>
                <c:pt idx="11">
                  <c:v>48.8</c:v>
                </c:pt>
                <c:pt idx="12">
                  <c:v>40.6</c:v>
                </c:pt>
                <c:pt idx="13">
                  <c:v>61.8</c:v>
                </c:pt>
                <c:pt idx="14">
                  <c:v>64</c:v>
                </c:pt>
                <c:pt idx="15">
                  <c:v>74</c:v>
                </c:pt>
                <c:pt idx="16">
                  <c:v>75.8</c:v>
                </c:pt>
                <c:pt idx="17">
                  <c:v>61</c:v>
                </c:pt>
                <c:pt idx="18">
                  <c:v>63.4</c:v>
                </c:pt>
                <c:pt idx="19">
                  <c:v>45.2</c:v>
                </c:pt>
                <c:pt idx="20">
                  <c:v>65.8</c:v>
                </c:pt>
                <c:pt idx="21">
                  <c:v>64.400000000000006</c:v>
                </c:pt>
                <c:pt idx="22">
                  <c:v>64.599999999999994</c:v>
                </c:pt>
                <c:pt idx="23">
                  <c:v>41.6</c:v>
                </c:pt>
                <c:pt idx="24">
                  <c:v>50.4</c:v>
                </c:pt>
                <c:pt idx="25">
                  <c:v>58</c:v>
                </c:pt>
                <c:pt idx="26">
                  <c:v>39</c:v>
                </c:pt>
                <c:pt idx="27">
                  <c:v>48.4</c:v>
                </c:pt>
                <c:pt idx="28">
                  <c:v>49.4</c:v>
                </c:pt>
                <c:pt idx="29">
                  <c:v>62</c:v>
                </c:pt>
              </c:numCache>
            </c:numRef>
          </c:yVal>
          <c:smooth val="0"/>
          <c:extLst>
            <c:ext xmlns:c16="http://schemas.microsoft.com/office/drawing/2014/chart" uri="{C3380CC4-5D6E-409C-BE32-E72D297353CC}">
              <c16:uniqueId val="{00000002-61DE-4A0B-9C45-3DEE7F1062F1}"/>
            </c:ext>
          </c:extLst>
        </c:ser>
        <c:dLbls>
          <c:showLegendKey val="0"/>
          <c:showVal val="0"/>
          <c:showCatName val="0"/>
          <c:showSerName val="0"/>
          <c:showPercent val="0"/>
          <c:showBubbleSize val="0"/>
        </c:dLbls>
        <c:axId val="743953600"/>
        <c:axId val="743954256"/>
      </c:scatterChart>
      <c:valAx>
        <c:axId val="7439536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743954256"/>
        <c:crosses val="autoZero"/>
        <c:crossBetween val="midCat"/>
      </c:valAx>
      <c:valAx>
        <c:axId val="743954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743953600"/>
        <c:crosses val="autoZero"/>
        <c:crossBetween val="midCat"/>
      </c:valAx>
    </c:plotArea>
    <c:plotVisOnly val="1"/>
    <c:dispBlanksAs val="gap"/>
    <c:showDLblsOverMax val="0"/>
  </c:chart>
  <c:txPr>
    <a:bodyPr/>
    <a:lstStyle/>
    <a:p>
      <a:pPr>
        <a:defRPr/>
      </a:pPr>
      <a:endParaRPr lang="ja-JP"/>
    </a:p>
  </c:txPr>
  <c:printSettings>
    <c:headerFooter/>
    <c:pageMargins b="0.75" l="0.7" r="0.7" t="0.75" header="0.3" footer="0.3"/>
    <c:pageSetup/>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scatterChart>
        <c:scatterStyle val="lineMarker"/>
        <c:varyColors val="0"/>
        <c:ser>
          <c:idx val="1"/>
          <c:order val="0"/>
          <c:spPr>
            <a:ln>
              <a:noFill/>
            </a:ln>
          </c:spPr>
          <c:xVal>
            <c:numRef>
              <c:f>'【解答】(演習8)MVプロット'!$H$11:$H$40</c:f>
              <c:numCache>
                <c:formatCode>General</c:formatCode>
                <c:ptCount val="30"/>
                <c:pt idx="0">
                  <c:v>15.944905142395799</c:v>
                </c:pt>
                <c:pt idx="1">
                  <c:v>18.004443895883039</c:v>
                </c:pt>
                <c:pt idx="2">
                  <c:v>20.953281365934071</c:v>
                </c:pt>
                <c:pt idx="3">
                  <c:v>25.460557731518765</c:v>
                </c:pt>
                <c:pt idx="4">
                  <c:v>17.485994395515515</c:v>
                </c:pt>
                <c:pt idx="5">
                  <c:v>31.808175049820132</c:v>
                </c:pt>
                <c:pt idx="6">
                  <c:v>25.796123739817965</c:v>
                </c:pt>
                <c:pt idx="7">
                  <c:v>25.12050954897213</c:v>
                </c:pt>
                <c:pt idx="8">
                  <c:v>9.6124918725583335</c:v>
                </c:pt>
                <c:pt idx="9">
                  <c:v>18.194504664870657</c:v>
                </c:pt>
                <c:pt idx="10">
                  <c:v>26.133503400807172</c:v>
                </c:pt>
                <c:pt idx="11">
                  <c:v>20.331256724560831</c:v>
                </c:pt>
                <c:pt idx="12">
                  <c:v>14.86741403203664</c:v>
                </c:pt>
                <c:pt idx="13">
                  <c:v>26.663833182796505</c:v>
                </c:pt>
                <c:pt idx="14">
                  <c:v>22.600884938426638</c:v>
                </c:pt>
                <c:pt idx="15">
                  <c:v>15.504837954651444</c:v>
                </c:pt>
                <c:pt idx="16">
                  <c:v>11.855800268223145</c:v>
                </c:pt>
                <c:pt idx="17">
                  <c:v>9.879271228182775</c:v>
                </c:pt>
                <c:pt idx="18">
                  <c:v>15.80632784678339</c:v>
                </c:pt>
                <c:pt idx="19">
                  <c:v>11.98999582985749</c:v>
                </c:pt>
                <c:pt idx="20">
                  <c:v>27.988569095257443</c:v>
                </c:pt>
                <c:pt idx="21">
                  <c:v>24.992798962901293</c:v>
                </c:pt>
                <c:pt idx="22">
                  <c:v>20.135540717845149</c:v>
                </c:pt>
                <c:pt idx="23">
                  <c:v>8.5930204235763341</c:v>
                </c:pt>
                <c:pt idx="24">
                  <c:v>28.061361335473375</c:v>
                </c:pt>
                <c:pt idx="25">
                  <c:v>22.45885126180767</c:v>
                </c:pt>
                <c:pt idx="26">
                  <c:v>13.19090595827292</c:v>
                </c:pt>
                <c:pt idx="27">
                  <c:v>22.685678301518781</c:v>
                </c:pt>
                <c:pt idx="28">
                  <c:v>24.8</c:v>
                </c:pt>
                <c:pt idx="29">
                  <c:v>26.578186544608343</c:v>
                </c:pt>
              </c:numCache>
            </c:numRef>
          </c:xVal>
          <c:yVal>
            <c:numRef>
              <c:f>'【解答】(演習8)MVプロット'!$I$11:$I$40</c:f>
              <c:numCache>
                <c:formatCode>General</c:formatCode>
                <c:ptCount val="30"/>
                <c:pt idx="0">
                  <c:v>72.400000000000006</c:v>
                </c:pt>
                <c:pt idx="1">
                  <c:v>40.799999999999997</c:v>
                </c:pt>
                <c:pt idx="2">
                  <c:v>54.4</c:v>
                </c:pt>
                <c:pt idx="3">
                  <c:v>62.4</c:v>
                </c:pt>
                <c:pt idx="4">
                  <c:v>65.8</c:v>
                </c:pt>
                <c:pt idx="5">
                  <c:v>60.8</c:v>
                </c:pt>
                <c:pt idx="6">
                  <c:v>48.6</c:v>
                </c:pt>
                <c:pt idx="7">
                  <c:v>46.6</c:v>
                </c:pt>
                <c:pt idx="8">
                  <c:v>78</c:v>
                </c:pt>
                <c:pt idx="9">
                  <c:v>52.6</c:v>
                </c:pt>
                <c:pt idx="10">
                  <c:v>62.8</c:v>
                </c:pt>
                <c:pt idx="11">
                  <c:v>48.8</c:v>
                </c:pt>
                <c:pt idx="12">
                  <c:v>40.6</c:v>
                </c:pt>
                <c:pt idx="13">
                  <c:v>61.8</c:v>
                </c:pt>
                <c:pt idx="14">
                  <c:v>64</c:v>
                </c:pt>
                <c:pt idx="15">
                  <c:v>74</c:v>
                </c:pt>
                <c:pt idx="16">
                  <c:v>75.8</c:v>
                </c:pt>
                <c:pt idx="17">
                  <c:v>61</c:v>
                </c:pt>
                <c:pt idx="18">
                  <c:v>63.4</c:v>
                </c:pt>
                <c:pt idx="19">
                  <c:v>45.2</c:v>
                </c:pt>
                <c:pt idx="20">
                  <c:v>65.8</c:v>
                </c:pt>
                <c:pt idx="21">
                  <c:v>64.400000000000006</c:v>
                </c:pt>
                <c:pt idx="22">
                  <c:v>64.599999999999994</c:v>
                </c:pt>
                <c:pt idx="23">
                  <c:v>41.6</c:v>
                </c:pt>
                <c:pt idx="24">
                  <c:v>50.4</c:v>
                </c:pt>
                <c:pt idx="25">
                  <c:v>58</c:v>
                </c:pt>
                <c:pt idx="26">
                  <c:v>39</c:v>
                </c:pt>
                <c:pt idx="27">
                  <c:v>48.4</c:v>
                </c:pt>
                <c:pt idx="28">
                  <c:v>49.4</c:v>
                </c:pt>
                <c:pt idx="29">
                  <c:v>62</c:v>
                </c:pt>
              </c:numCache>
            </c:numRef>
          </c:yVal>
          <c:smooth val="0"/>
          <c:extLst>
            <c:ext xmlns:c16="http://schemas.microsoft.com/office/drawing/2014/chart" uri="{C3380CC4-5D6E-409C-BE32-E72D297353CC}">
              <c16:uniqueId val="{00000000-CCAF-4490-81CB-4F5EBE84F790}"/>
            </c:ext>
          </c:extLst>
        </c:ser>
        <c:ser>
          <c:idx val="0"/>
          <c:order val="1"/>
          <c:spPr>
            <a:ln w="19050" cap="rnd">
              <a:noFill/>
              <a:round/>
            </a:ln>
            <a:effectLst/>
          </c:spPr>
          <c:marker>
            <c:symbol val="circle"/>
            <c:size val="5"/>
            <c:spPr>
              <a:solidFill>
                <a:schemeClr val="accent1"/>
              </a:solidFill>
              <a:ln w="9525">
                <a:solidFill>
                  <a:schemeClr val="accent1"/>
                </a:solidFill>
              </a:ln>
              <a:effectLst/>
            </c:spPr>
          </c:marker>
          <c:xVal>
            <c:numRef>
              <c:f>'【解答】(演習8)MVプロット'!$H$11:$H$40</c:f>
              <c:numCache>
                <c:formatCode>General</c:formatCode>
                <c:ptCount val="30"/>
                <c:pt idx="0">
                  <c:v>15.944905142395799</c:v>
                </c:pt>
                <c:pt idx="1">
                  <c:v>18.004443895883039</c:v>
                </c:pt>
                <c:pt idx="2">
                  <c:v>20.953281365934071</c:v>
                </c:pt>
                <c:pt idx="3">
                  <c:v>25.460557731518765</c:v>
                </c:pt>
                <c:pt idx="4">
                  <c:v>17.485994395515515</c:v>
                </c:pt>
                <c:pt idx="5">
                  <c:v>31.808175049820132</c:v>
                </c:pt>
                <c:pt idx="6">
                  <c:v>25.796123739817965</c:v>
                </c:pt>
                <c:pt idx="7">
                  <c:v>25.12050954897213</c:v>
                </c:pt>
                <c:pt idx="8">
                  <c:v>9.6124918725583335</c:v>
                </c:pt>
                <c:pt idx="9">
                  <c:v>18.194504664870657</c:v>
                </c:pt>
                <c:pt idx="10">
                  <c:v>26.133503400807172</c:v>
                </c:pt>
                <c:pt idx="11">
                  <c:v>20.331256724560831</c:v>
                </c:pt>
                <c:pt idx="12">
                  <c:v>14.86741403203664</c:v>
                </c:pt>
                <c:pt idx="13">
                  <c:v>26.663833182796505</c:v>
                </c:pt>
                <c:pt idx="14">
                  <c:v>22.600884938426638</c:v>
                </c:pt>
                <c:pt idx="15">
                  <c:v>15.504837954651444</c:v>
                </c:pt>
                <c:pt idx="16">
                  <c:v>11.855800268223145</c:v>
                </c:pt>
                <c:pt idx="17">
                  <c:v>9.879271228182775</c:v>
                </c:pt>
                <c:pt idx="18">
                  <c:v>15.80632784678339</c:v>
                </c:pt>
                <c:pt idx="19">
                  <c:v>11.98999582985749</c:v>
                </c:pt>
                <c:pt idx="20">
                  <c:v>27.988569095257443</c:v>
                </c:pt>
                <c:pt idx="21">
                  <c:v>24.992798962901293</c:v>
                </c:pt>
                <c:pt idx="22">
                  <c:v>20.135540717845149</c:v>
                </c:pt>
                <c:pt idx="23">
                  <c:v>8.5930204235763341</c:v>
                </c:pt>
                <c:pt idx="24">
                  <c:v>28.061361335473375</c:v>
                </c:pt>
                <c:pt idx="25">
                  <c:v>22.45885126180767</c:v>
                </c:pt>
                <c:pt idx="26">
                  <c:v>13.19090595827292</c:v>
                </c:pt>
                <c:pt idx="27">
                  <c:v>22.685678301518781</c:v>
                </c:pt>
                <c:pt idx="28">
                  <c:v>24.8</c:v>
                </c:pt>
                <c:pt idx="29">
                  <c:v>26.578186544608343</c:v>
                </c:pt>
              </c:numCache>
            </c:numRef>
          </c:xVal>
          <c:yVal>
            <c:numRef>
              <c:f>'【解答】(演習8)MVプロット'!$I$11:$I$40</c:f>
              <c:numCache>
                <c:formatCode>General</c:formatCode>
                <c:ptCount val="30"/>
                <c:pt idx="0">
                  <c:v>72.400000000000006</c:v>
                </c:pt>
                <c:pt idx="1">
                  <c:v>40.799999999999997</c:v>
                </c:pt>
                <c:pt idx="2">
                  <c:v>54.4</c:v>
                </c:pt>
                <c:pt idx="3">
                  <c:v>62.4</c:v>
                </c:pt>
                <c:pt idx="4">
                  <c:v>65.8</c:v>
                </c:pt>
                <c:pt idx="5">
                  <c:v>60.8</c:v>
                </c:pt>
                <c:pt idx="6">
                  <c:v>48.6</c:v>
                </c:pt>
                <c:pt idx="7">
                  <c:v>46.6</c:v>
                </c:pt>
                <c:pt idx="8">
                  <c:v>78</c:v>
                </c:pt>
                <c:pt idx="9">
                  <c:v>52.6</c:v>
                </c:pt>
                <c:pt idx="10">
                  <c:v>62.8</c:v>
                </c:pt>
                <c:pt idx="11">
                  <c:v>48.8</c:v>
                </c:pt>
                <c:pt idx="12">
                  <c:v>40.6</c:v>
                </c:pt>
                <c:pt idx="13">
                  <c:v>61.8</c:v>
                </c:pt>
                <c:pt idx="14">
                  <c:v>64</c:v>
                </c:pt>
                <c:pt idx="15">
                  <c:v>74</c:v>
                </c:pt>
                <c:pt idx="16">
                  <c:v>75.8</c:v>
                </c:pt>
                <c:pt idx="17">
                  <c:v>61</c:v>
                </c:pt>
                <c:pt idx="18">
                  <c:v>63.4</c:v>
                </c:pt>
                <c:pt idx="19">
                  <c:v>45.2</c:v>
                </c:pt>
                <c:pt idx="20">
                  <c:v>65.8</c:v>
                </c:pt>
                <c:pt idx="21">
                  <c:v>64.400000000000006</c:v>
                </c:pt>
                <c:pt idx="22">
                  <c:v>64.599999999999994</c:v>
                </c:pt>
                <c:pt idx="23">
                  <c:v>41.6</c:v>
                </c:pt>
                <c:pt idx="24">
                  <c:v>50.4</c:v>
                </c:pt>
                <c:pt idx="25">
                  <c:v>58</c:v>
                </c:pt>
                <c:pt idx="26">
                  <c:v>39</c:v>
                </c:pt>
                <c:pt idx="27">
                  <c:v>48.4</c:v>
                </c:pt>
                <c:pt idx="28">
                  <c:v>49.4</c:v>
                </c:pt>
                <c:pt idx="29">
                  <c:v>62</c:v>
                </c:pt>
              </c:numCache>
            </c:numRef>
          </c:yVal>
          <c:smooth val="0"/>
          <c:extLst>
            <c:ext xmlns:c16="http://schemas.microsoft.com/office/drawing/2014/chart" uri="{C3380CC4-5D6E-409C-BE32-E72D297353CC}">
              <c16:uniqueId val="{00000001-CCAF-4490-81CB-4F5EBE84F790}"/>
            </c:ext>
          </c:extLst>
        </c:ser>
        <c:dLbls>
          <c:showLegendKey val="0"/>
          <c:showVal val="0"/>
          <c:showCatName val="0"/>
          <c:showSerName val="0"/>
          <c:showPercent val="0"/>
          <c:showBubbleSize val="0"/>
        </c:dLbls>
        <c:axId val="743953600"/>
        <c:axId val="743954256"/>
      </c:scatterChart>
      <c:valAx>
        <c:axId val="7439536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743954256"/>
        <c:crosses val="autoZero"/>
        <c:crossBetween val="midCat"/>
      </c:valAx>
      <c:valAx>
        <c:axId val="743954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743953600"/>
        <c:crosses val="autoZero"/>
        <c:crossBetween val="midCat"/>
      </c:valAx>
    </c:plotArea>
    <c:plotVisOnly val="1"/>
    <c:dispBlanksAs val="gap"/>
    <c:showDLblsOverMax val="0"/>
  </c:chart>
  <c:txPr>
    <a:bodyPr/>
    <a:lstStyle/>
    <a:p>
      <a:pPr>
        <a:defRPr/>
      </a:pPr>
      <a:endParaRPr lang="ja-JP"/>
    </a:p>
  </c:txPr>
  <c:printSettings>
    <c:headerFooter/>
    <c:pageMargins b="0.75" l="0.7" r="0.7" t="0.75" header="0.3" footer="0.3"/>
    <c:pageSetup/>
  </c:printSettings>
  <c:userShapes r:id="rId1"/>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image" Target="../media/image9.png"/><Relationship Id="rId7" Type="http://schemas.openxmlformats.org/officeDocument/2006/relationships/chart" Target="../charts/chart1.xml"/><Relationship Id="rId2" Type="http://schemas.openxmlformats.org/officeDocument/2006/relationships/image" Target="../media/image8.png"/><Relationship Id="rId1" Type="http://schemas.openxmlformats.org/officeDocument/2006/relationships/image" Target="../media/image7.png"/><Relationship Id="rId6" Type="http://schemas.openxmlformats.org/officeDocument/2006/relationships/image" Target="../media/image12.png"/><Relationship Id="rId5" Type="http://schemas.openxmlformats.org/officeDocument/2006/relationships/image" Target="../media/image11.png"/><Relationship Id="rId4" Type="http://schemas.openxmlformats.org/officeDocument/2006/relationships/image" Target="../media/image10.png"/></Relationships>
</file>

<file path=xl/drawings/_rels/drawing9.xml.rels><?xml version="1.0" encoding="UTF-8" standalone="yes"?>
<Relationships xmlns="http://schemas.openxmlformats.org/package/2006/relationships"><Relationship Id="rId8" Type="http://schemas.openxmlformats.org/officeDocument/2006/relationships/image" Target="../media/image18.png"/><Relationship Id="rId3" Type="http://schemas.openxmlformats.org/officeDocument/2006/relationships/image" Target="../media/image14.png"/><Relationship Id="rId7" Type="http://schemas.openxmlformats.org/officeDocument/2006/relationships/image" Target="../media/image17.png"/><Relationship Id="rId2" Type="http://schemas.openxmlformats.org/officeDocument/2006/relationships/image" Target="../media/image13.png"/><Relationship Id="rId1" Type="http://schemas.openxmlformats.org/officeDocument/2006/relationships/chart" Target="../charts/chart3.xml"/><Relationship Id="rId6" Type="http://schemas.openxmlformats.org/officeDocument/2006/relationships/image" Target="../media/image16.png"/><Relationship Id="rId5" Type="http://schemas.openxmlformats.org/officeDocument/2006/relationships/image" Target="../media/image15.png"/><Relationship Id="rId4" Type="http://schemas.openxmlformats.org/officeDocument/2006/relationships/chart" Target="../charts/chart4.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1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chart" Target="../charts/chart10.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9.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image" Target="../media/image20.png"/><Relationship Id="rId1" Type="http://schemas.openxmlformats.org/officeDocument/2006/relationships/image" Target="../media/image19.png"/><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image" Target="../media/image21.png"/></Relationships>
</file>

<file path=xl/drawings/drawing1.xml><?xml version="1.0" encoding="utf-8"?>
<xdr:wsDr xmlns:xdr="http://schemas.openxmlformats.org/drawingml/2006/spreadsheetDrawing" xmlns:a="http://schemas.openxmlformats.org/drawingml/2006/main">
  <xdr:twoCellAnchor>
    <xdr:from>
      <xdr:col>0</xdr:col>
      <xdr:colOff>438150</xdr:colOff>
      <xdr:row>2</xdr:row>
      <xdr:rowOff>247650</xdr:rowOff>
    </xdr:from>
    <xdr:to>
      <xdr:col>19</xdr:col>
      <xdr:colOff>740024</xdr:colOff>
      <xdr:row>20</xdr:row>
      <xdr:rowOff>225212</xdr:rowOff>
    </xdr:to>
    <xdr:grpSp>
      <xdr:nvGrpSpPr>
        <xdr:cNvPr id="25" name="グループ化 24">
          <a:extLst>
            <a:ext uri="{FF2B5EF4-FFF2-40B4-BE49-F238E27FC236}">
              <a16:creationId xmlns:a16="http://schemas.microsoft.com/office/drawing/2014/main" id="{71AD3763-2045-4898-AE51-D94D5DB42650}"/>
            </a:ext>
          </a:extLst>
        </xdr:cNvPr>
        <xdr:cNvGrpSpPr/>
      </xdr:nvGrpSpPr>
      <xdr:grpSpPr>
        <a:xfrm>
          <a:off x="438150" y="755650"/>
          <a:ext cx="14852445" cy="4549562"/>
          <a:chOff x="438150" y="755650"/>
          <a:chExt cx="14489588" cy="4549562"/>
        </a:xfrm>
      </xdr:grpSpPr>
      <xdr:pic>
        <xdr:nvPicPr>
          <xdr:cNvPr id="2" name="図 1">
            <a:extLst>
              <a:ext uri="{FF2B5EF4-FFF2-40B4-BE49-F238E27FC236}">
                <a16:creationId xmlns:a16="http://schemas.microsoft.com/office/drawing/2014/main" id="{801EAEF1-7CA6-4A7E-BA98-466146B54F0A}"/>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478064" y="762000"/>
            <a:ext cx="3630852" cy="2612705"/>
          </a:xfrm>
          <a:prstGeom prst="rect">
            <a:avLst/>
          </a:prstGeom>
        </xdr:spPr>
      </xdr:pic>
      <xdr:sp macro="" textlink="">
        <xdr:nvSpPr>
          <xdr:cNvPr id="3" name="正方形/長方形 2">
            <a:extLst>
              <a:ext uri="{FF2B5EF4-FFF2-40B4-BE49-F238E27FC236}">
                <a16:creationId xmlns:a16="http://schemas.microsoft.com/office/drawing/2014/main" id="{A28447D3-F84C-479E-BA4D-372B54265390}"/>
              </a:ext>
            </a:extLst>
          </xdr:cNvPr>
          <xdr:cNvSpPr/>
        </xdr:nvSpPr>
        <xdr:spPr>
          <a:xfrm>
            <a:off x="438150" y="1009650"/>
            <a:ext cx="548566" cy="226243"/>
          </a:xfrm>
          <a:prstGeom prst="rect">
            <a:avLst/>
          </a:prstGeom>
          <a:noFill/>
          <a:ln w="317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p>
        </xdr:txBody>
      </xdr:sp>
      <xdr:pic>
        <xdr:nvPicPr>
          <xdr:cNvPr id="4" name="図 3">
            <a:extLst>
              <a:ext uri="{FF2B5EF4-FFF2-40B4-BE49-F238E27FC236}">
                <a16:creationId xmlns:a16="http://schemas.microsoft.com/office/drawing/2014/main" id="{F0726745-0B93-4413-A7F7-D57850763C79}"/>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4554764" y="755650"/>
            <a:ext cx="3406011" cy="3987080"/>
          </a:xfrm>
          <a:prstGeom prst="rect">
            <a:avLst/>
          </a:prstGeom>
        </xdr:spPr>
      </xdr:pic>
      <xdr:sp macro="" textlink="">
        <xdr:nvSpPr>
          <xdr:cNvPr id="5" name="正方形/長方形 4">
            <a:extLst>
              <a:ext uri="{FF2B5EF4-FFF2-40B4-BE49-F238E27FC236}">
                <a16:creationId xmlns:a16="http://schemas.microsoft.com/office/drawing/2014/main" id="{3C2D7B54-8C3E-41B6-86E5-DC79F64CA976}"/>
              </a:ext>
            </a:extLst>
          </xdr:cNvPr>
          <xdr:cNvSpPr/>
        </xdr:nvSpPr>
        <xdr:spPr>
          <a:xfrm>
            <a:off x="4573814" y="4298950"/>
            <a:ext cx="603315" cy="304341"/>
          </a:xfrm>
          <a:prstGeom prst="rect">
            <a:avLst/>
          </a:prstGeom>
          <a:noFill/>
          <a:ln w="317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p>
        </xdr:txBody>
      </xdr:sp>
      <xdr:cxnSp macro="">
        <xdr:nvCxnSpPr>
          <xdr:cNvPr id="6" name="コネクタ: カギ線 5">
            <a:extLst>
              <a:ext uri="{FF2B5EF4-FFF2-40B4-BE49-F238E27FC236}">
                <a16:creationId xmlns:a16="http://schemas.microsoft.com/office/drawing/2014/main" id="{BF48B4E6-BCD0-493A-A4BC-6BE1C071251B}"/>
              </a:ext>
            </a:extLst>
          </xdr:cNvPr>
          <xdr:cNvCxnSpPr>
            <a:stCxn id="3" idx="1"/>
            <a:endCxn id="5" idx="1"/>
          </xdr:cNvCxnSpPr>
        </xdr:nvCxnSpPr>
        <xdr:spPr>
          <a:xfrm rot="10800000" flipH="1" flipV="1">
            <a:off x="438150" y="1122771"/>
            <a:ext cx="4135664" cy="3328349"/>
          </a:xfrm>
          <a:prstGeom prst="bentConnector3">
            <a:avLst>
              <a:gd name="adj1" fmla="val -5530"/>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pic>
        <xdr:nvPicPr>
          <xdr:cNvPr id="10" name="図 9">
            <a:extLst>
              <a:ext uri="{FF2B5EF4-FFF2-40B4-BE49-F238E27FC236}">
                <a16:creationId xmlns:a16="http://schemas.microsoft.com/office/drawing/2014/main" id="{E26638C0-7CA9-4D1E-967B-BF1C4104F9EA}"/>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8574314" y="768350"/>
            <a:ext cx="6353424" cy="4536862"/>
          </a:xfrm>
          <a:prstGeom prst="rect">
            <a:avLst/>
          </a:prstGeom>
        </xdr:spPr>
      </xdr:pic>
      <xdr:sp macro="" textlink="">
        <xdr:nvSpPr>
          <xdr:cNvPr id="11" name="正方形/長方形 10">
            <a:extLst>
              <a:ext uri="{FF2B5EF4-FFF2-40B4-BE49-F238E27FC236}">
                <a16:creationId xmlns:a16="http://schemas.microsoft.com/office/drawing/2014/main" id="{374ADA9F-EE0D-47DC-AC32-6C338D79A5BD}"/>
              </a:ext>
            </a:extLst>
          </xdr:cNvPr>
          <xdr:cNvSpPr/>
        </xdr:nvSpPr>
        <xdr:spPr>
          <a:xfrm>
            <a:off x="8574314" y="1148564"/>
            <a:ext cx="467957" cy="289089"/>
          </a:xfrm>
          <a:prstGeom prst="rect">
            <a:avLst/>
          </a:prstGeom>
          <a:noFill/>
          <a:ln w="317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p>
        </xdr:txBody>
      </xdr:sp>
      <xdr:sp macro="" textlink="">
        <xdr:nvSpPr>
          <xdr:cNvPr id="12" name="正方形/長方形 11">
            <a:extLst>
              <a:ext uri="{FF2B5EF4-FFF2-40B4-BE49-F238E27FC236}">
                <a16:creationId xmlns:a16="http://schemas.microsoft.com/office/drawing/2014/main" id="{8DFFB356-DBD9-470C-89F5-A7B4670C70A1}"/>
              </a:ext>
            </a:extLst>
          </xdr:cNvPr>
          <xdr:cNvSpPr/>
        </xdr:nvSpPr>
        <xdr:spPr>
          <a:xfrm>
            <a:off x="9823605" y="1621659"/>
            <a:ext cx="576126" cy="211919"/>
          </a:xfrm>
          <a:prstGeom prst="rect">
            <a:avLst/>
          </a:prstGeom>
          <a:noFill/>
          <a:ln w="317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p>
        </xdr:txBody>
      </xdr:sp>
      <xdr:cxnSp macro="">
        <xdr:nvCxnSpPr>
          <xdr:cNvPr id="13" name="コネクタ: カギ線 12">
            <a:extLst>
              <a:ext uri="{FF2B5EF4-FFF2-40B4-BE49-F238E27FC236}">
                <a16:creationId xmlns:a16="http://schemas.microsoft.com/office/drawing/2014/main" id="{5EB79CDB-89FD-4701-BA06-54C98021C82E}"/>
              </a:ext>
            </a:extLst>
          </xdr:cNvPr>
          <xdr:cNvCxnSpPr>
            <a:stCxn id="5" idx="3"/>
            <a:endCxn id="11" idx="1"/>
          </xdr:cNvCxnSpPr>
        </xdr:nvCxnSpPr>
        <xdr:spPr>
          <a:xfrm flipV="1">
            <a:off x="5177129" y="1293109"/>
            <a:ext cx="3397185" cy="3158012"/>
          </a:xfrm>
          <a:prstGeom prst="bentConnector3">
            <a:avLst>
              <a:gd name="adj1" fmla="val 85889"/>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9" name="正方形/長方形 18">
            <a:extLst>
              <a:ext uri="{FF2B5EF4-FFF2-40B4-BE49-F238E27FC236}">
                <a16:creationId xmlns:a16="http://schemas.microsoft.com/office/drawing/2014/main" id="{11B74641-5DBD-44BD-BEFD-B9AFEBE23717}"/>
              </a:ext>
            </a:extLst>
          </xdr:cNvPr>
          <xdr:cNvSpPr/>
        </xdr:nvSpPr>
        <xdr:spPr>
          <a:xfrm>
            <a:off x="13754255" y="5057009"/>
            <a:ext cx="576126" cy="211919"/>
          </a:xfrm>
          <a:prstGeom prst="rect">
            <a:avLst/>
          </a:prstGeom>
          <a:noFill/>
          <a:ln w="317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p>
        </xdr:txBody>
      </xdr:sp>
      <xdr:cxnSp macro="">
        <xdr:nvCxnSpPr>
          <xdr:cNvPr id="21" name="コネクタ: カギ線 20">
            <a:extLst>
              <a:ext uri="{FF2B5EF4-FFF2-40B4-BE49-F238E27FC236}">
                <a16:creationId xmlns:a16="http://schemas.microsoft.com/office/drawing/2014/main" id="{4CCB0801-680D-4BA5-9155-15A69014C619}"/>
              </a:ext>
            </a:extLst>
          </xdr:cNvPr>
          <xdr:cNvCxnSpPr>
            <a:stCxn id="11" idx="3"/>
            <a:endCxn id="12" idx="1"/>
          </xdr:cNvCxnSpPr>
        </xdr:nvCxnSpPr>
        <xdr:spPr>
          <a:xfrm>
            <a:off x="9042271" y="1293109"/>
            <a:ext cx="781334" cy="434510"/>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2" name="コネクタ: カギ線 21">
            <a:extLst>
              <a:ext uri="{FF2B5EF4-FFF2-40B4-BE49-F238E27FC236}">
                <a16:creationId xmlns:a16="http://schemas.microsoft.com/office/drawing/2014/main" id="{08E99AC6-AF05-4B61-94D1-9D82A8573D88}"/>
              </a:ext>
            </a:extLst>
          </xdr:cNvPr>
          <xdr:cNvCxnSpPr>
            <a:stCxn id="12" idx="3"/>
            <a:endCxn id="19" idx="0"/>
          </xdr:cNvCxnSpPr>
        </xdr:nvCxnSpPr>
        <xdr:spPr>
          <a:xfrm>
            <a:off x="10399731" y="1727619"/>
            <a:ext cx="3642587" cy="3329390"/>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50800</xdr:colOff>
      <xdr:row>19</xdr:row>
      <xdr:rowOff>25401</xdr:rowOff>
    </xdr:from>
    <xdr:to>
      <xdr:col>4</xdr:col>
      <xdr:colOff>361950</xdr:colOff>
      <xdr:row>28</xdr:row>
      <xdr:rowOff>0</xdr:rowOff>
    </xdr:to>
    <xdr:grpSp>
      <xdr:nvGrpSpPr>
        <xdr:cNvPr id="20" name="グループ化 19">
          <a:extLst>
            <a:ext uri="{FF2B5EF4-FFF2-40B4-BE49-F238E27FC236}">
              <a16:creationId xmlns:a16="http://schemas.microsoft.com/office/drawing/2014/main" id="{3CA8551A-2828-4E07-AF09-38A42C81A2D4}"/>
            </a:ext>
          </a:extLst>
        </xdr:cNvPr>
        <xdr:cNvGrpSpPr/>
      </xdr:nvGrpSpPr>
      <xdr:grpSpPr>
        <a:xfrm>
          <a:off x="558800" y="4851401"/>
          <a:ext cx="2925856" cy="2260599"/>
          <a:chOff x="522514" y="4851401"/>
          <a:chExt cx="2823936" cy="2260599"/>
        </a:xfrm>
      </xdr:grpSpPr>
      <xdr:grpSp>
        <xdr:nvGrpSpPr>
          <xdr:cNvPr id="8" name="グループ化 7">
            <a:extLst>
              <a:ext uri="{FF2B5EF4-FFF2-40B4-BE49-F238E27FC236}">
                <a16:creationId xmlns:a16="http://schemas.microsoft.com/office/drawing/2014/main" id="{7E979ED1-EF45-4A59-ABFA-27D844680A85}"/>
              </a:ext>
            </a:extLst>
          </xdr:cNvPr>
          <xdr:cNvGrpSpPr/>
        </xdr:nvGrpSpPr>
        <xdr:grpSpPr>
          <a:xfrm>
            <a:off x="522514" y="4851401"/>
            <a:ext cx="2823936" cy="2127250"/>
            <a:chOff x="4718050" y="5581651"/>
            <a:chExt cx="3454400" cy="2127250"/>
          </a:xfrm>
        </xdr:grpSpPr>
        <xdr:pic>
          <xdr:nvPicPr>
            <xdr:cNvPr id="9" name="図 8">
              <a:extLst>
                <a:ext uri="{FF2B5EF4-FFF2-40B4-BE49-F238E27FC236}">
                  <a16:creationId xmlns:a16="http://schemas.microsoft.com/office/drawing/2014/main" id="{6334382A-358C-4F36-8E8E-C65C5C6F751D}"/>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97" t="49159" r="59659" b="13243"/>
            <a:stretch/>
          </xdr:blipFill>
          <xdr:spPr>
            <a:xfrm>
              <a:off x="4718050" y="5581651"/>
              <a:ext cx="3454400" cy="2127250"/>
            </a:xfrm>
            <a:prstGeom prst="rect">
              <a:avLst/>
            </a:prstGeom>
            <a:ln>
              <a:solidFill>
                <a:schemeClr val="tx1"/>
              </a:solidFill>
            </a:ln>
          </xdr:spPr>
        </xdr:pic>
        <xdr:grpSp>
          <xdr:nvGrpSpPr>
            <xdr:cNvPr id="10" name="グループ化 9">
              <a:extLst>
                <a:ext uri="{FF2B5EF4-FFF2-40B4-BE49-F238E27FC236}">
                  <a16:creationId xmlns:a16="http://schemas.microsoft.com/office/drawing/2014/main" id="{587EABA4-F7DE-49F1-BA0D-863633CBA6F0}"/>
                </a:ext>
              </a:extLst>
            </xdr:cNvPr>
            <xdr:cNvGrpSpPr/>
          </xdr:nvGrpSpPr>
          <xdr:grpSpPr>
            <a:xfrm>
              <a:off x="7696200" y="7213600"/>
              <a:ext cx="144000" cy="146050"/>
              <a:chOff x="7442200" y="6673850"/>
              <a:chExt cx="144000" cy="146050"/>
            </a:xfrm>
          </xdr:grpSpPr>
          <xdr:cxnSp macro="">
            <xdr:nvCxnSpPr>
              <xdr:cNvPr id="12" name="直線コネクタ 11">
                <a:extLst>
                  <a:ext uri="{FF2B5EF4-FFF2-40B4-BE49-F238E27FC236}">
                    <a16:creationId xmlns:a16="http://schemas.microsoft.com/office/drawing/2014/main" id="{7FBE79C0-7E34-4884-86B3-84AEA165B7FC}"/>
                  </a:ext>
                </a:extLst>
              </xdr:cNvPr>
              <xdr:cNvCxnSpPr/>
            </xdr:nvCxnSpPr>
            <xdr:spPr>
              <a:xfrm>
                <a:off x="7512050" y="6673850"/>
                <a:ext cx="0" cy="146050"/>
              </a:xfrm>
              <a:prstGeom prst="line">
                <a:avLst/>
              </a:prstGeom>
              <a:ln w="28575">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3" name="直線コネクタ 12">
                <a:extLst>
                  <a:ext uri="{FF2B5EF4-FFF2-40B4-BE49-F238E27FC236}">
                    <a16:creationId xmlns:a16="http://schemas.microsoft.com/office/drawing/2014/main" id="{3AB2449F-9DCA-41B6-BB4B-BBB5A935B4E1}"/>
                  </a:ext>
                </a:extLst>
              </xdr:cNvPr>
              <xdr:cNvCxnSpPr/>
            </xdr:nvCxnSpPr>
            <xdr:spPr>
              <a:xfrm flipH="1">
                <a:off x="7442200" y="6750050"/>
                <a:ext cx="144000" cy="0"/>
              </a:xfrm>
              <a:prstGeom prst="line">
                <a:avLst/>
              </a:prstGeom>
              <a:ln w="28575">
                <a:solidFill>
                  <a:schemeClr val="tx1"/>
                </a:solidFill>
              </a:ln>
            </xdr:spPr>
            <xdr:style>
              <a:lnRef idx="1">
                <a:schemeClr val="accent1"/>
              </a:lnRef>
              <a:fillRef idx="0">
                <a:schemeClr val="accent1"/>
              </a:fillRef>
              <a:effectRef idx="0">
                <a:schemeClr val="accent1"/>
              </a:effectRef>
              <a:fontRef idx="minor">
                <a:schemeClr val="tx1"/>
              </a:fontRef>
            </xdr:style>
          </xdr:cxnSp>
        </xdr:grpSp>
        <xdr:sp macro="" textlink="">
          <xdr:nvSpPr>
            <xdr:cNvPr id="11" name="楕円 10">
              <a:extLst>
                <a:ext uri="{FF2B5EF4-FFF2-40B4-BE49-F238E27FC236}">
                  <a16:creationId xmlns:a16="http://schemas.microsoft.com/office/drawing/2014/main" id="{04AB12CF-B3CF-4C01-9BC6-796881EA7258}"/>
                </a:ext>
              </a:extLst>
            </xdr:cNvPr>
            <xdr:cNvSpPr/>
          </xdr:nvSpPr>
          <xdr:spPr>
            <a:xfrm>
              <a:off x="7575550" y="7092950"/>
              <a:ext cx="393700" cy="387350"/>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xnSp macro="">
        <xdr:nvCxnSpPr>
          <xdr:cNvPr id="14" name="直線矢印コネクタ 13">
            <a:extLst>
              <a:ext uri="{FF2B5EF4-FFF2-40B4-BE49-F238E27FC236}">
                <a16:creationId xmlns:a16="http://schemas.microsoft.com/office/drawing/2014/main" id="{E5BA6AAA-81E3-471E-9359-34A00691A564}"/>
              </a:ext>
            </a:extLst>
          </xdr:cNvPr>
          <xdr:cNvCxnSpPr>
            <a:stCxn id="11" idx="3"/>
          </xdr:cNvCxnSpPr>
        </xdr:nvCxnSpPr>
        <xdr:spPr>
          <a:xfrm flipH="1">
            <a:off x="2425700" y="6693324"/>
            <a:ext cx="559306" cy="418676"/>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57150</xdr:colOff>
      <xdr:row>4</xdr:row>
      <xdr:rowOff>6351</xdr:rowOff>
    </xdr:from>
    <xdr:to>
      <xdr:col>7</xdr:col>
      <xdr:colOff>277585</xdr:colOff>
      <xdr:row>14</xdr:row>
      <xdr:rowOff>228601</xdr:rowOff>
    </xdr:to>
    <xdr:grpSp>
      <xdr:nvGrpSpPr>
        <xdr:cNvPr id="19" name="グループ化 18">
          <a:extLst>
            <a:ext uri="{FF2B5EF4-FFF2-40B4-BE49-F238E27FC236}">
              <a16:creationId xmlns:a16="http://schemas.microsoft.com/office/drawing/2014/main" id="{6B1BB5DF-F17E-48AE-80D5-8DF970419816}"/>
            </a:ext>
          </a:extLst>
        </xdr:cNvPr>
        <xdr:cNvGrpSpPr/>
      </xdr:nvGrpSpPr>
      <xdr:grpSpPr>
        <a:xfrm>
          <a:off x="565150" y="1022351"/>
          <a:ext cx="5165964" cy="2762250"/>
          <a:chOff x="528864" y="1022351"/>
          <a:chExt cx="5019221" cy="2762250"/>
        </a:xfrm>
      </xdr:grpSpPr>
      <xdr:pic>
        <xdr:nvPicPr>
          <xdr:cNvPr id="4" name="図 3">
            <a:extLst>
              <a:ext uri="{FF2B5EF4-FFF2-40B4-BE49-F238E27FC236}">
                <a16:creationId xmlns:a16="http://schemas.microsoft.com/office/drawing/2014/main" id="{46142BCE-5528-47BB-93EE-236AD2D2F2E6}"/>
              </a:ext>
            </a:extLst>
          </xdr:cNvPr>
          <xdr:cNvPicPr>
            <a:picLocks noChangeAspect="1"/>
          </xdr:cNvPicPr>
        </xdr:nvPicPr>
        <xdr:blipFill rotWithShape="1">
          <a:blip xmlns:r="http://schemas.openxmlformats.org/officeDocument/2006/relationships" r:embed="rId2" cstate="email">
            <a:extLst>
              <a:ext uri="{28A0092B-C50C-407E-A947-70E740481C1C}">
                <a14:useLocalDpi xmlns:a14="http://schemas.microsoft.com/office/drawing/2010/main"/>
              </a:ext>
            </a:extLst>
          </a:blip>
          <a:srcRect/>
          <a:stretch/>
        </xdr:blipFill>
        <xdr:spPr>
          <a:xfrm>
            <a:off x="528864" y="1022351"/>
            <a:ext cx="2207986" cy="2762250"/>
          </a:xfrm>
          <a:prstGeom prst="rect">
            <a:avLst/>
          </a:prstGeom>
        </xdr:spPr>
      </xdr:pic>
      <xdr:pic>
        <xdr:nvPicPr>
          <xdr:cNvPr id="6" name="図 5">
            <a:extLst>
              <a:ext uri="{FF2B5EF4-FFF2-40B4-BE49-F238E27FC236}">
                <a16:creationId xmlns:a16="http://schemas.microsoft.com/office/drawing/2014/main" id="{6E930E1A-011F-420D-AB3D-99D7E1889897}"/>
              </a:ext>
            </a:extLst>
          </xdr:cNvPr>
          <xdr:cNvPicPr>
            <a:picLocks noChangeAspect="1"/>
          </xdr:cNvPicPr>
        </xdr:nvPicPr>
        <xdr:blipFill rotWithShape="1">
          <a:blip xmlns:r="http://schemas.openxmlformats.org/officeDocument/2006/relationships" r:embed="rId3" cstate="email">
            <a:extLst>
              <a:ext uri="{28A0092B-C50C-407E-A947-70E740481C1C}">
                <a14:useLocalDpi xmlns:a14="http://schemas.microsoft.com/office/drawing/2010/main"/>
              </a:ext>
            </a:extLst>
          </a:blip>
          <a:srcRect t="52314"/>
          <a:stretch/>
        </xdr:blipFill>
        <xdr:spPr>
          <a:xfrm>
            <a:off x="3325585" y="2018393"/>
            <a:ext cx="2222500" cy="1504950"/>
          </a:xfrm>
          <a:prstGeom prst="rect">
            <a:avLst/>
          </a:prstGeom>
        </xdr:spPr>
      </xdr:pic>
      <xdr:sp macro="" textlink="">
        <xdr:nvSpPr>
          <xdr:cNvPr id="7" name="正方形/長方形 6">
            <a:extLst>
              <a:ext uri="{FF2B5EF4-FFF2-40B4-BE49-F238E27FC236}">
                <a16:creationId xmlns:a16="http://schemas.microsoft.com/office/drawing/2014/main" id="{D02F9EFB-A5FE-4BC3-A708-1C0AC8CDBCCC}"/>
              </a:ext>
            </a:extLst>
          </xdr:cNvPr>
          <xdr:cNvSpPr/>
        </xdr:nvSpPr>
        <xdr:spPr>
          <a:xfrm>
            <a:off x="1612900" y="1257300"/>
            <a:ext cx="1073150" cy="22225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16" name="コネクタ: カギ線 15">
            <a:extLst>
              <a:ext uri="{FF2B5EF4-FFF2-40B4-BE49-F238E27FC236}">
                <a16:creationId xmlns:a16="http://schemas.microsoft.com/office/drawing/2014/main" id="{BDD472B3-6228-40DD-ACF3-D4779F7A793D}"/>
              </a:ext>
            </a:extLst>
          </xdr:cNvPr>
          <xdr:cNvCxnSpPr>
            <a:stCxn id="4" idx="2"/>
            <a:endCxn id="6" idx="0"/>
          </xdr:cNvCxnSpPr>
        </xdr:nvCxnSpPr>
        <xdr:spPr>
          <a:xfrm rot="5400000" flipH="1" flipV="1">
            <a:off x="2151742" y="1499508"/>
            <a:ext cx="1766208" cy="2803978"/>
          </a:xfrm>
          <a:prstGeom prst="bentConnector5">
            <a:avLst>
              <a:gd name="adj1" fmla="val -7293"/>
              <a:gd name="adj2" fmla="val 49871"/>
              <a:gd name="adj3" fmla="val 107807"/>
            </a:avLst>
          </a:prstGeom>
          <a:ln>
            <a:tailEnd type="triangle"/>
          </a:ln>
        </xdr:spPr>
        <xdr:style>
          <a:lnRef idx="1">
            <a:schemeClr val="dk1"/>
          </a:lnRef>
          <a:fillRef idx="0">
            <a:schemeClr val="dk1"/>
          </a:fillRef>
          <a:effectRef idx="0">
            <a:schemeClr val="dk1"/>
          </a:effectRef>
          <a:fontRef idx="minor">
            <a:schemeClr val="tx1"/>
          </a:fontRef>
        </xdr:style>
      </xdr:cxnSp>
    </xdr:grpSp>
    <xdr:clientData/>
  </xdr:twoCellAnchor>
</xdr:wsDr>
</file>

<file path=xl/drawings/drawing3.xml><?xml version="1.0" encoding="utf-8"?>
<xdr:wsDr xmlns:xdr="http://schemas.openxmlformats.org/drawingml/2006/spreadsheetDrawing" xmlns:a="http://schemas.openxmlformats.org/drawingml/2006/main">
  <xdr:twoCellAnchor>
    <xdr:from>
      <xdr:col>16</xdr:col>
      <xdr:colOff>373529</xdr:colOff>
      <xdr:row>16</xdr:row>
      <xdr:rowOff>7471</xdr:rowOff>
    </xdr:from>
    <xdr:to>
      <xdr:col>17</xdr:col>
      <xdr:colOff>582706</xdr:colOff>
      <xdr:row>17</xdr:row>
      <xdr:rowOff>231588</xdr:rowOff>
    </xdr:to>
    <xdr:sp macro="" textlink="">
      <xdr:nvSpPr>
        <xdr:cNvPr id="2" name="矢印: 右 1">
          <a:extLst>
            <a:ext uri="{FF2B5EF4-FFF2-40B4-BE49-F238E27FC236}">
              <a16:creationId xmlns:a16="http://schemas.microsoft.com/office/drawing/2014/main" id="{5593C8AF-8C7C-4166-A3D6-929759FD68D1}"/>
            </a:ext>
          </a:extLst>
        </xdr:cNvPr>
        <xdr:cNvSpPr/>
      </xdr:nvSpPr>
      <xdr:spPr>
        <a:xfrm>
          <a:off x="15090588" y="4071471"/>
          <a:ext cx="971177" cy="478117"/>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754529</xdr:colOff>
      <xdr:row>45</xdr:row>
      <xdr:rowOff>0</xdr:rowOff>
    </xdr:from>
    <xdr:to>
      <xdr:col>16</xdr:col>
      <xdr:colOff>7470</xdr:colOff>
      <xdr:row>51</xdr:row>
      <xdr:rowOff>7471</xdr:rowOff>
    </xdr:to>
    <xdr:sp macro="" textlink="">
      <xdr:nvSpPr>
        <xdr:cNvPr id="3" name="正方形/長方形 2">
          <a:extLst>
            <a:ext uri="{FF2B5EF4-FFF2-40B4-BE49-F238E27FC236}">
              <a16:creationId xmlns:a16="http://schemas.microsoft.com/office/drawing/2014/main" id="{E78C9D49-2E8C-48A9-BDEA-2344AB2A00B2}"/>
            </a:ext>
          </a:extLst>
        </xdr:cNvPr>
        <xdr:cNvSpPr/>
      </xdr:nvSpPr>
      <xdr:spPr>
        <a:xfrm>
          <a:off x="13947588" y="11684000"/>
          <a:ext cx="776941" cy="1531471"/>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2988</xdr:colOff>
      <xdr:row>52</xdr:row>
      <xdr:rowOff>242047</xdr:rowOff>
    </xdr:from>
    <xdr:to>
      <xdr:col>16</xdr:col>
      <xdr:colOff>17929</xdr:colOff>
      <xdr:row>58</xdr:row>
      <xdr:rowOff>249518</xdr:rowOff>
    </xdr:to>
    <xdr:sp macro="" textlink="">
      <xdr:nvSpPr>
        <xdr:cNvPr id="4" name="正方形/長方形 3">
          <a:extLst>
            <a:ext uri="{FF2B5EF4-FFF2-40B4-BE49-F238E27FC236}">
              <a16:creationId xmlns:a16="http://schemas.microsoft.com/office/drawing/2014/main" id="{76834952-03F3-40BC-8255-6FBFBE7CD7F5}"/>
            </a:ext>
          </a:extLst>
        </xdr:cNvPr>
        <xdr:cNvSpPr/>
      </xdr:nvSpPr>
      <xdr:spPr>
        <a:xfrm>
          <a:off x="13958047" y="13958047"/>
          <a:ext cx="776941" cy="1531471"/>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612588</xdr:colOff>
      <xdr:row>38</xdr:row>
      <xdr:rowOff>207818</xdr:rowOff>
    </xdr:from>
    <xdr:to>
      <xdr:col>21</xdr:col>
      <xdr:colOff>265545</xdr:colOff>
      <xdr:row>60</xdr:row>
      <xdr:rowOff>115455</xdr:rowOff>
    </xdr:to>
    <xdr:sp macro="" textlink="">
      <xdr:nvSpPr>
        <xdr:cNvPr id="5" name="正方形/長方形 4">
          <a:extLst>
            <a:ext uri="{FF2B5EF4-FFF2-40B4-BE49-F238E27FC236}">
              <a16:creationId xmlns:a16="http://schemas.microsoft.com/office/drawing/2014/main" id="{C649EED1-18CA-4D09-8844-9DA8B52AB040}"/>
            </a:ext>
          </a:extLst>
        </xdr:cNvPr>
        <xdr:cNvSpPr/>
      </xdr:nvSpPr>
      <xdr:spPr>
        <a:xfrm>
          <a:off x="9237043" y="9859818"/>
          <a:ext cx="9558957" cy="5495637"/>
        </a:xfrm>
        <a:prstGeom prst="rect">
          <a:avLst/>
        </a:prstGeom>
        <a:noFill/>
        <a:ln w="254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1</xdr:col>
      <xdr:colOff>18142</xdr:colOff>
      <xdr:row>1</xdr:row>
      <xdr:rowOff>9072</xdr:rowOff>
    </xdr:from>
    <xdr:ext cx="4904976" cy="1251858"/>
    <xdr:sp macro="" textlink="">
      <xdr:nvSpPr>
        <xdr:cNvPr id="2" name="テキスト ボックス 1">
          <a:extLst>
            <a:ext uri="{FF2B5EF4-FFF2-40B4-BE49-F238E27FC236}">
              <a16:creationId xmlns:a16="http://schemas.microsoft.com/office/drawing/2014/main" id="{0AACFBC5-4DC9-4E1C-9892-53C8C4C47945}"/>
            </a:ext>
          </a:extLst>
        </xdr:cNvPr>
        <xdr:cNvSpPr txBox="1"/>
      </xdr:nvSpPr>
      <xdr:spPr>
        <a:xfrm>
          <a:off x="488042" y="263072"/>
          <a:ext cx="4904976" cy="1251858"/>
        </a:xfrm>
        <a:prstGeom prst="rect">
          <a:avLst/>
        </a:prstGeom>
        <a:solidFill>
          <a:schemeClr val="bg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p>
          <a:r>
            <a:rPr kumimoji="1" lang="ja-JP" altLang="en-US" sz="1400" b="1">
              <a:solidFill>
                <a:schemeClr val="tx1"/>
              </a:solidFill>
            </a:rPr>
            <a:t>演習問題１</a:t>
          </a:r>
          <a:endParaRPr kumimoji="1" lang="en-US" altLang="ja-JP" sz="1400" b="1">
            <a:solidFill>
              <a:schemeClr val="tx1"/>
            </a:solidFill>
          </a:endParaRPr>
        </a:p>
        <a:p>
          <a:endParaRPr kumimoji="1" lang="en-US" altLang="ja-JP" sz="1400" b="1">
            <a:solidFill>
              <a:schemeClr val="tx1"/>
            </a:solidFill>
          </a:endParaRPr>
        </a:p>
        <a:p>
          <a:r>
            <a:rPr kumimoji="1" lang="ja-JP" altLang="en-US" sz="1400" b="1">
              <a:solidFill>
                <a:schemeClr val="tx1"/>
              </a:solidFill>
            </a:rPr>
            <a:t>下のデータはあるサイトのアクセス数データです。</a:t>
          </a:r>
          <a:endParaRPr kumimoji="1" lang="en-US" altLang="ja-JP" sz="1400" b="1">
            <a:solidFill>
              <a:schemeClr val="tx1"/>
            </a:solidFill>
          </a:endParaRPr>
        </a:p>
        <a:p>
          <a:r>
            <a:rPr kumimoji="1" lang="ja-JP" altLang="en-US" sz="1400" b="1">
              <a:solidFill>
                <a:schemeClr val="tx1"/>
              </a:solidFill>
            </a:rPr>
            <a:t>・このサイトのデータを要約せよ。</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1</xdr:col>
      <xdr:colOff>18142</xdr:colOff>
      <xdr:row>1</xdr:row>
      <xdr:rowOff>9072</xdr:rowOff>
    </xdr:from>
    <xdr:ext cx="5403850" cy="1251858"/>
    <xdr:sp macro="" textlink="">
      <xdr:nvSpPr>
        <xdr:cNvPr id="2" name="テキスト ボックス 1">
          <a:extLst>
            <a:ext uri="{FF2B5EF4-FFF2-40B4-BE49-F238E27FC236}">
              <a16:creationId xmlns:a16="http://schemas.microsoft.com/office/drawing/2014/main" id="{926C6E0B-46FD-4D5D-972A-D793261FD941}"/>
            </a:ext>
          </a:extLst>
        </xdr:cNvPr>
        <xdr:cNvSpPr txBox="1"/>
      </xdr:nvSpPr>
      <xdr:spPr>
        <a:xfrm>
          <a:off x="488042" y="263072"/>
          <a:ext cx="5403850" cy="1251858"/>
        </a:xfrm>
        <a:prstGeom prst="rect">
          <a:avLst/>
        </a:prstGeom>
        <a:solidFill>
          <a:schemeClr val="bg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p>
          <a:r>
            <a:rPr kumimoji="1" lang="ja-JP" altLang="en-US" sz="1400" b="1">
              <a:solidFill>
                <a:schemeClr val="tx1"/>
              </a:solidFill>
            </a:rPr>
            <a:t>演習問題１</a:t>
          </a:r>
          <a:endParaRPr kumimoji="1" lang="en-US" altLang="ja-JP" sz="1400" b="1">
            <a:solidFill>
              <a:schemeClr val="tx1"/>
            </a:solidFill>
          </a:endParaRPr>
        </a:p>
        <a:p>
          <a:endParaRPr kumimoji="1" lang="en-US" altLang="ja-JP" sz="1400" b="1">
            <a:solidFill>
              <a:schemeClr val="tx1"/>
            </a:solidFill>
          </a:endParaRPr>
        </a:p>
        <a:p>
          <a:r>
            <a:rPr kumimoji="1" lang="ja-JP" altLang="en-US" sz="1400" b="1">
              <a:solidFill>
                <a:schemeClr val="tx1"/>
              </a:solidFill>
            </a:rPr>
            <a:t>下のデータはあるサイトのアクセス数データです。</a:t>
          </a:r>
          <a:endParaRPr kumimoji="1" lang="en-US" altLang="ja-JP" sz="1400" b="1">
            <a:solidFill>
              <a:schemeClr val="tx1"/>
            </a:solidFill>
          </a:endParaRPr>
        </a:p>
        <a:p>
          <a:r>
            <a:rPr kumimoji="1" lang="ja-JP" altLang="en-US" sz="1400" b="1">
              <a:solidFill>
                <a:schemeClr val="tx1"/>
              </a:solidFill>
            </a:rPr>
            <a:t>・このサイトのデータを要約せよ。</a:t>
          </a: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1</xdr:col>
      <xdr:colOff>12153</xdr:colOff>
      <xdr:row>1</xdr:row>
      <xdr:rowOff>13520</xdr:rowOff>
    </xdr:from>
    <xdr:ext cx="4413797" cy="1251858"/>
    <xdr:sp macro="" textlink="">
      <xdr:nvSpPr>
        <xdr:cNvPr id="4" name="テキスト ボックス 3">
          <a:extLst>
            <a:ext uri="{FF2B5EF4-FFF2-40B4-BE49-F238E27FC236}">
              <a16:creationId xmlns:a16="http://schemas.microsoft.com/office/drawing/2014/main" id="{AC507C23-3EA1-4652-A3AC-03DE4A40E3EF}"/>
            </a:ext>
          </a:extLst>
        </xdr:cNvPr>
        <xdr:cNvSpPr txBox="1"/>
      </xdr:nvSpPr>
      <xdr:spPr>
        <a:xfrm>
          <a:off x="482053" y="267520"/>
          <a:ext cx="4413797" cy="1251858"/>
        </a:xfrm>
        <a:prstGeom prst="rect">
          <a:avLst/>
        </a:prstGeom>
        <a:solidFill>
          <a:schemeClr val="bg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p>
          <a:r>
            <a:rPr kumimoji="1" lang="ja-JP" altLang="en-US" sz="1200" b="1">
              <a:solidFill>
                <a:schemeClr val="tx1"/>
              </a:solidFill>
            </a:rPr>
            <a:t>演習問題２</a:t>
          </a:r>
          <a:endParaRPr kumimoji="1" lang="en-US" altLang="ja-JP" sz="1200" b="1">
            <a:solidFill>
              <a:schemeClr val="tx1"/>
            </a:solidFill>
          </a:endParaRPr>
        </a:p>
        <a:p>
          <a:endParaRPr kumimoji="1" lang="en-US" altLang="ja-JP" sz="800" b="1">
            <a:solidFill>
              <a:schemeClr val="tx1"/>
            </a:solidFill>
          </a:endParaRPr>
        </a:p>
        <a:p>
          <a:r>
            <a:rPr kumimoji="1" lang="ja-JP" altLang="en-US" sz="1200" b="1">
              <a:solidFill>
                <a:schemeClr val="tx1"/>
              </a:solidFill>
            </a:rPr>
            <a:t>給料データを要約せよ。</a:t>
          </a:r>
        </a:p>
        <a:p>
          <a:r>
            <a:rPr kumimoji="1" lang="ja-JP" altLang="en-US" sz="1200" b="1">
              <a:solidFill>
                <a:schemeClr val="tx1"/>
              </a:solidFill>
            </a:rPr>
            <a:t>（１）クロス集計（ピボットテーブル）</a:t>
          </a:r>
        </a:p>
        <a:p>
          <a:r>
            <a:rPr kumimoji="1" lang="ja-JP" altLang="en-US" sz="1200" b="1">
              <a:solidFill>
                <a:schemeClr val="tx1"/>
              </a:solidFill>
            </a:rPr>
            <a:t>（２）円グラフ作成（</a:t>
          </a:r>
          <a:r>
            <a:rPr kumimoji="1" lang="ja-JP" altLang="ja-JP" sz="1100" b="1">
              <a:solidFill>
                <a:schemeClr val="dk1"/>
              </a:solidFill>
              <a:effectLst/>
              <a:latin typeface="+mn-lt"/>
              <a:ea typeface="+mn-ea"/>
              <a:cs typeface="+mn-cs"/>
            </a:rPr>
            <a:t>質的データ</a:t>
          </a:r>
          <a:r>
            <a:rPr kumimoji="1" lang="ja-JP" altLang="en-US" sz="1200" b="1">
              <a:solidFill>
                <a:schemeClr val="tx1"/>
              </a:solidFill>
            </a:rPr>
            <a:t>）</a:t>
          </a:r>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1</xdr:col>
      <xdr:colOff>12153</xdr:colOff>
      <xdr:row>1</xdr:row>
      <xdr:rowOff>13520</xdr:rowOff>
    </xdr:from>
    <xdr:ext cx="4413797" cy="1251858"/>
    <xdr:sp macro="" textlink="">
      <xdr:nvSpPr>
        <xdr:cNvPr id="4" name="テキスト ボックス 3">
          <a:extLst>
            <a:ext uri="{FF2B5EF4-FFF2-40B4-BE49-F238E27FC236}">
              <a16:creationId xmlns:a16="http://schemas.microsoft.com/office/drawing/2014/main" id="{40C45EFA-7704-408C-8DF1-001061E9BA5C}"/>
            </a:ext>
          </a:extLst>
        </xdr:cNvPr>
        <xdr:cNvSpPr txBox="1"/>
      </xdr:nvSpPr>
      <xdr:spPr>
        <a:xfrm>
          <a:off x="482053" y="267520"/>
          <a:ext cx="4413797" cy="1251858"/>
        </a:xfrm>
        <a:prstGeom prst="rect">
          <a:avLst/>
        </a:prstGeom>
        <a:solidFill>
          <a:schemeClr val="bg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p>
          <a:r>
            <a:rPr kumimoji="1" lang="ja-JP" altLang="en-US" sz="1200" b="1">
              <a:solidFill>
                <a:schemeClr val="tx1"/>
              </a:solidFill>
            </a:rPr>
            <a:t>演習問題２</a:t>
          </a:r>
          <a:endParaRPr kumimoji="1" lang="en-US" altLang="ja-JP" sz="1200" b="1">
            <a:solidFill>
              <a:schemeClr val="tx1"/>
            </a:solidFill>
          </a:endParaRPr>
        </a:p>
        <a:p>
          <a:endParaRPr kumimoji="1" lang="en-US" altLang="ja-JP" sz="800" b="1">
            <a:solidFill>
              <a:schemeClr val="tx1"/>
            </a:solidFill>
          </a:endParaRPr>
        </a:p>
        <a:p>
          <a:r>
            <a:rPr kumimoji="1" lang="ja-JP" altLang="en-US" sz="1200" b="1">
              <a:solidFill>
                <a:schemeClr val="tx1"/>
              </a:solidFill>
            </a:rPr>
            <a:t>給料データを要約せよ。</a:t>
          </a:r>
        </a:p>
        <a:p>
          <a:r>
            <a:rPr kumimoji="1" lang="ja-JP" altLang="en-US" sz="1200" b="1">
              <a:solidFill>
                <a:schemeClr val="tx1"/>
              </a:solidFill>
            </a:rPr>
            <a:t>（１）クロス集計（ピボットテーブル）</a:t>
          </a:r>
        </a:p>
        <a:p>
          <a:r>
            <a:rPr kumimoji="1" lang="ja-JP" altLang="en-US" sz="1200" b="1">
              <a:solidFill>
                <a:schemeClr val="tx1"/>
              </a:solidFill>
            </a:rPr>
            <a:t>（２）円グラフ作成（</a:t>
          </a:r>
          <a:r>
            <a:rPr kumimoji="1" lang="ja-JP" altLang="ja-JP" sz="1100" b="1">
              <a:solidFill>
                <a:schemeClr val="dk1"/>
              </a:solidFill>
              <a:effectLst/>
              <a:latin typeface="+mn-lt"/>
              <a:ea typeface="+mn-ea"/>
              <a:cs typeface="+mn-cs"/>
            </a:rPr>
            <a:t>質的データ</a:t>
          </a:r>
          <a:r>
            <a:rPr kumimoji="1" lang="ja-JP" altLang="en-US" sz="1200" b="1">
              <a:solidFill>
                <a:schemeClr val="tx1"/>
              </a:solidFill>
            </a:rPr>
            <a:t>）</a:t>
          </a:r>
        </a:p>
      </xdr:txBody>
    </xdr:sp>
    <xdr:clientData/>
  </xdr:oneCellAnchor>
  <xdr:twoCellAnchor>
    <xdr:from>
      <xdr:col>12</xdr:col>
      <xdr:colOff>31750</xdr:colOff>
      <xdr:row>9</xdr:row>
      <xdr:rowOff>12701</xdr:rowOff>
    </xdr:from>
    <xdr:to>
      <xdr:col>16</xdr:col>
      <xdr:colOff>1041399</xdr:colOff>
      <xdr:row>28</xdr:row>
      <xdr:rowOff>31750</xdr:rowOff>
    </xdr:to>
    <xdr:grpSp>
      <xdr:nvGrpSpPr>
        <xdr:cNvPr id="2" name="グループ化 1">
          <a:extLst>
            <a:ext uri="{FF2B5EF4-FFF2-40B4-BE49-F238E27FC236}">
              <a16:creationId xmlns:a16="http://schemas.microsoft.com/office/drawing/2014/main" id="{50176D23-7612-4237-B8D2-98A30B7F6B91}"/>
            </a:ext>
          </a:extLst>
        </xdr:cNvPr>
        <xdr:cNvGrpSpPr/>
      </xdr:nvGrpSpPr>
      <xdr:grpSpPr>
        <a:xfrm>
          <a:off x="12973050" y="2552701"/>
          <a:ext cx="4527549" cy="4845049"/>
          <a:chOff x="12078607" y="2552701"/>
          <a:chExt cx="4284435" cy="4845049"/>
        </a:xfrm>
      </xdr:grpSpPr>
      <xdr:pic>
        <xdr:nvPicPr>
          <xdr:cNvPr id="6" name="図 5">
            <a:extLst>
              <a:ext uri="{FF2B5EF4-FFF2-40B4-BE49-F238E27FC236}">
                <a16:creationId xmlns:a16="http://schemas.microsoft.com/office/drawing/2014/main" id="{06C42012-FA77-4866-9E0F-0EB0B07C6019}"/>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13229771" y="4584699"/>
            <a:ext cx="3130939" cy="2813051"/>
          </a:xfrm>
          <a:prstGeom prst="rect">
            <a:avLst/>
          </a:prstGeom>
        </xdr:spPr>
      </xdr:pic>
      <xdr:pic>
        <xdr:nvPicPr>
          <xdr:cNvPr id="10" name="図 9">
            <a:extLst>
              <a:ext uri="{FF2B5EF4-FFF2-40B4-BE49-F238E27FC236}">
                <a16:creationId xmlns:a16="http://schemas.microsoft.com/office/drawing/2014/main" id="{D811B1C8-B95D-4E97-91AB-6CDD43811093}"/>
              </a:ext>
            </a:extLst>
          </xdr:cNvPr>
          <xdr:cNvPicPr>
            <a:picLocks noChangeAspect="1"/>
          </xdr:cNvPicPr>
        </xdr:nvPicPr>
        <xdr:blipFill rotWithShape="1">
          <a:blip xmlns:r="http://schemas.openxmlformats.org/officeDocument/2006/relationships" r:embed="rId2" cstate="email">
            <a:extLst>
              <a:ext uri="{28A0092B-C50C-407E-A947-70E740481C1C}">
                <a14:useLocalDpi xmlns:a14="http://schemas.microsoft.com/office/drawing/2010/main"/>
              </a:ext>
            </a:extLst>
          </a:blip>
          <a:srcRect/>
          <a:stretch/>
        </xdr:blipFill>
        <xdr:spPr>
          <a:xfrm>
            <a:off x="13236121" y="2552701"/>
            <a:ext cx="3126921" cy="1536699"/>
          </a:xfrm>
          <a:prstGeom prst="rect">
            <a:avLst/>
          </a:prstGeom>
        </xdr:spPr>
      </xdr:pic>
      <xdr:sp macro="" textlink="">
        <xdr:nvSpPr>
          <xdr:cNvPr id="11" name="正方形/長方形 10">
            <a:extLst>
              <a:ext uri="{FF2B5EF4-FFF2-40B4-BE49-F238E27FC236}">
                <a16:creationId xmlns:a16="http://schemas.microsoft.com/office/drawing/2014/main" id="{0B233BFB-91A1-4B73-A4FC-BA77DF2537E2}"/>
              </a:ext>
            </a:extLst>
          </xdr:cNvPr>
          <xdr:cNvSpPr/>
        </xdr:nvSpPr>
        <xdr:spPr>
          <a:xfrm>
            <a:off x="14415407" y="2806700"/>
            <a:ext cx="400050" cy="247650"/>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2" name="正方形/長方形 11">
            <a:extLst>
              <a:ext uri="{FF2B5EF4-FFF2-40B4-BE49-F238E27FC236}">
                <a16:creationId xmlns:a16="http://schemas.microsoft.com/office/drawing/2014/main" id="{B0EF3472-C198-4EA5-A928-08516AF9185F}"/>
              </a:ext>
            </a:extLst>
          </xdr:cNvPr>
          <xdr:cNvSpPr/>
        </xdr:nvSpPr>
        <xdr:spPr>
          <a:xfrm>
            <a:off x="13236121" y="3048000"/>
            <a:ext cx="444500" cy="558800"/>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14" name="直線矢印コネクタ 13">
            <a:extLst>
              <a:ext uri="{FF2B5EF4-FFF2-40B4-BE49-F238E27FC236}">
                <a16:creationId xmlns:a16="http://schemas.microsoft.com/office/drawing/2014/main" id="{0120D196-0AE4-4583-87D6-B4073596B3A9}"/>
              </a:ext>
            </a:extLst>
          </xdr:cNvPr>
          <xdr:cNvCxnSpPr>
            <a:stCxn id="11" idx="2"/>
            <a:endCxn id="12" idx="3"/>
          </xdr:cNvCxnSpPr>
        </xdr:nvCxnSpPr>
        <xdr:spPr>
          <a:xfrm flipH="1">
            <a:off x="13680621" y="3054350"/>
            <a:ext cx="934811" cy="27305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8" name="正方形/長方形 17">
            <a:extLst>
              <a:ext uri="{FF2B5EF4-FFF2-40B4-BE49-F238E27FC236}">
                <a16:creationId xmlns:a16="http://schemas.microsoft.com/office/drawing/2014/main" id="{4930222B-CBBB-48E3-B236-EED4F612AA87}"/>
              </a:ext>
            </a:extLst>
          </xdr:cNvPr>
          <xdr:cNvSpPr/>
        </xdr:nvSpPr>
        <xdr:spPr>
          <a:xfrm>
            <a:off x="14313807" y="5137150"/>
            <a:ext cx="1985736" cy="19050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9" name="正方形/長方形 18">
            <a:extLst>
              <a:ext uri="{FF2B5EF4-FFF2-40B4-BE49-F238E27FC236}">
                <a16:creationId xmlns:a16="http://schemas.microsoft.com/office/drawing/2014/main" id="{CD2DC2FD-1A9A-402E-9632-1C864170E96D}"/>
              </a:ext>
            </a:extLst>
          </xdr:cNvPr>
          <xdr:cNvSpPr/>
        </xdr:nvSpPr>
        <xdr:spPr>
          <a:xfrm>
            <a:off x="13985421" y="6527800"/>
            <a:ext cx="2326822" cy="18415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20" name="直線矢印コネクタ 19">
            <a:extLst>
              <a:ext uri="{FF2B5EF4-FFF2-40B4-BE49-F238E27FC236}">
                <a16:creationId xmlns:a16="http://schemas.microsoft.com/office/drawing/2014/main" id="{86DFE35B-7272-4D38-B328-23F4093EDE90}"/>
              </a:ext>
            </a:extLst>
          </xdr:cNvPr>
          <xdr:cNvCxnSpPr>
            <a:stCxn id="18" idx="1"/>
          </xdr:cNvCxnSpPr>
        </xdr:nvCxnSpPr>
        <xdr:spPr>
          <a:xfrm flipH="1">
            <a:off x="12078607" y="5232400"/>
            <a:ext cx="2235200" cy="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4" name="直線矢印コネクタ 23">
            <a:extLst>
              <a:ext uri="{FF2B5EF4-FFF2-40B4-BE49-F238E27FC236}">
                <a16:creationId xmlns:a16="http://schemas.microsoft.com/office/drawing/2014/main" id="{2611EA40-8C2D-4EA3-A751-4EF24F10B691}"/>
              </a:ext>
            </a:extLst>
          </xdr:cNvPr>
          <xdr:cNvCxnSpPr>
            <a:stCxn id="19" idx="2"/>
            <a:endCxn id="6" idx="2"/>
          </xdr:cNvCxnSpPr>
        </xdr:nvCxnSpPr>
        <xdr:spPr>
          <a:xfrm flipH="1">
            <a:off x="14795241" y="6711950"/>
            <a:ext cx="353591" cy="68580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14</xdr:col>
      <xdr:colOff>12700</xdr:colOff>
      <xdr:row>32</xdr:row>
      <xdr:rowOff>6351</xdr:rowOff>
    </xdr:from>
    <xdr:to>
      <xdr:col>16</xdr:col>
      <xdr:colOff>0</xdr:colOff>
      <xdr:row>46</xdr:row>
      <xdr:rowOff>0</xdr:rowOff>
    </xdr:to>
    <xdr:grpSp>
      <xdr:nvGrpSpPr>
        <xdr:cNvPr id="3" name="グループ化 2">
          <a:extLst>
            <a:ext uri="{FF2B5EF4-FFF2-40B4-BE49-F238E27FC236}">
              <a16:creationId xmlns:a16="http://schemas.microsoft.com/office/drawing/2014/main" id="{28868DF7-B1A5-474D-9D0C-30684FA73A39}"/>
            </a:ext>
          </a:extLst>
        </xdr:cNvPr>
        <xdr:cNvGrpSpPr/>
      </xdr:nvGrpSpPr>
      <xdr:grpSpPr>
        <a:xfrm>
          <a:off x="14211300" y="8388351"/>
          <a:ext cx="2247900" cy="3549649"/>
          <a:chOff x="13229771" y="8388351"/>
          <a:chExt cx="2091872" cy="3549649"/>
        </a:xfrm>
      </xdr:grpSpPr>
      <xdr:pic>
        <xdr:nvPicPr>
          <xdr:cNvPr id="8" name="図 7">
            <a:extLst>
              <a:ext uri="{FF2B5EF4-FFF2-40B4-BE49-F238E27FC236}">
                <a16:creationId xmlns:a16="http://schemas.microsoft.com/office/drawing/2014/main" id="{F9D55709-CADD-40CE-80B9-DB4C26C2396B}"/>
              </a:ext>
            </a:extLst>
          </xdr:cNvPr>
          <xdr:cNvPicPr>
            <a:picLocks noChangeAspect="1"/>
          </xdr:cNvPicPr>
        </xdr:nvPicPr>
        <xdr:blipFill rotWithShape="1">
          <a:blip xmlns:r="http://schemas.openxmlformats.org/officeDocument/2006/relationships" r:embed="rId3" cstate="email">
            <a:extLst>
              <a:ext uri="{28A0092B-C50C-407E-A947-70E740481C1C}">
                <a14:useLocalDpi xmlns:a14="http://schemas.microsoft.com/office/drawing/2010/main"/>
              </a:ext>
            </a:extLst>
          </a:blip>
          <a:srcRect/>
          <a:stretch/>
        </xdr:blipFill>
        <xdr:spPr>
          <a:xfrm>
            <a:off x="13229771" y="8388351"/>
            <a:ext cx="1843636" cy="3549649"/>
          </a:xfrm>
          <a:prstGeom prst="rect">
            <a:avLst/>
          </a:prstGeom>
        </xdr:spPr>
      </xdr:pic>
      <xdr:sp macro="" textlink="">
        <xdr:nvSpPr>
          <xdr:cNvPr id="28" name="正方形/長方形 27">
            <a:extLst>
              <a:ext uri="{FF2B5EF4-FFF2-40B4-BE49-F238E27FC236}">
                <a16:creationId xmlns:a16="http://schemas.microsoft.com/office/drawing/2014/main" id="{FD771CCA-E808-42CC-82B9-906AE43CD3A5}"/>
              </a:ext>
            </a:extLst>
          </xdr:cNvPr>
          <xdr:cNvSpPr/>
        </xdr:nvSpPr>
        <xdr:spPr>
          <a:xfrm>
            <a:off x="13274221" y="9264650"/>
            <a:ext cx="1712686" cy="16510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9" name="正方形/長方形 28">
            <a:extLst>
              <a:ext uri="{FF2B5EF4-FFF2-40B4-BE49-F238E27FC236}">
                <a16:creationId xmlns:a16="http://schemas.microsoft.com/office/drawing/2014/main" id="{B4D36F0D-7FF2-4BC5-9B0B-BD4C44029F79}"/>
              </a:ext>
            </a:extLst>
          </xdr:cNvPr>
          <xdr:cNvSpPr/>
        </xdr:nvSpPr>
        <xdr:spPr>
          <a:xfrm>
            <a:off x="13299621" y="11353800"/>
            <a:ext cx="793750" cy="15875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0" name="正方形/長方形 29">
            <a:extLst>
              <a:ext uri="{FF2B5EF4-FFF2-40B4-BE49-F238E27FC236}">
                <a16:creationId xmlns:a16="http://schemas.microsoft.com/office/drawing/2014/main" id="{C7303FAF-2ABE-41FB-B729-9373700A1B6B}"/>
              </a:ext>
            </a:extLst>
          </xdr:cNvPr>
          <xdr:cNvSpPr/>
        </xdr:nvSpPr>
        <xdr:spPr>
          <a:xfrm>
            <a:off x="14175921" y="11360150"/>
            <a:ext cx="798286" cy="15875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31" name="直線矢印コネクタ 30">
            <a:extLst>
              <a:ext uri="{FF2B5EF4-FFF2-40B4-BE49-F238E27FC236}">
                <a16:creationId xmlns:a16="http://schemas.microsoft.com/office/drawing/2014/main" id="{D392677E-B2C0-4FEB-AB24-350DE0EA75F7}"/>
              </a:ext>
            </a:extLst>
          </xdr:cNvPr>
          <xdr:cNvCxnSpPr>
            <a:stCxn id="28" idx="2"/>
            <a:endCxn id="29" idx="0"/>
          </xdr:cNvCxnSpPr>
        </xdr:nvCxnSpPr>
        <xdr:spPr>
          <a:xfrm flipH="1">
            <a:off x="13696496" y="9429750"/>
            <a:ext cx="431800" cy="192405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4" name="直線矢印コネクタ 33">
            <a:extLst>
              <a:ext uri="{FF2B5EF4-FFF2-40B4-BE49-F238E27FC236}">
                <a16:creationId xmlns:a16="http://schemas.microsoft.com/office/drawing/2014/main" id="{18682A79-535D-4B09-AE90-ED744772F96C}"/>
              </a:ext>
            </a:extLst>
          </xdr:cNvPr>
          <xdr:cNvCxnSpPr>
            <a:stCxn id="28" idx="2"/>
            <a:endCxn id="30" idx="0"/>
          </xdr:cNvCxnSpPr>
        </xdr:nvCxnSpPr>
        <xdr:spPr>
          <a:xfrm>
            <a:off x="14128296" y="9429750"/>
            <a:ext cx="449036" cy="193040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37" name="楕円 36">
            <a:extLst>
              <a:ext uri="{FF2B5EF4-FFF2-40B4-BE49-F238E27FC236}">
                <a16:creationId xmlns:a16="http://schemas.microsoft.com/office/drawing/2014/main" id="{6C32D1A4-B9CA-42C5-834F-47EC646B9483}"/>
              </a:ext>
            </a:extLst>
          </xdr:cNvPr>
          <xdr:cNvSpPr/>
        </xdr:nvSpPr>
        <xdr:spPr>
          <a:xfrm>
            <a:off x="14764657" y="11303000"/>
            <a:ext cx="260350" cy="260350"/>
          </a:xfrm>
          <a:prstGeom prst="ellipse">
            <a:avLst/>
          </a:prstGeom>
          <a:no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39" name="直線矢印コネクタ 38">
            <a:extLst>
              <a:ext uri="{FF2B5EF4-FFF2-40B4-BE49-F238E27FC236}">
                <a16:creationId xmlns:a16="http://schemas.microsoft.com/office/drawing/2014/main" id="{2CBA0C8C-7F41-43AA-9E6B-15720A5E1D2E}"/>
              </a:ext>
            </a:extLst>
          </xdr:cNvPr>
          <xdr:cNvCxnSpPr>
            <a:stCxn id="37" idx="6"/>
          </xdr:cNvCxnSpPr>
        </xdr:nvCxnSpPr>
        <xdr:spPr>
          <a:xfrm>
            <a:off x="15025007" y="11433175"/>
            <a:ext cx="296636" cy="31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24</xdr:col>
      <xdr:colOff>1032328</xdr:colOff>
      <xdr:row>9</xdr:row>
      <xdr:rowOff>235856</xdr:rowOff>
    </xdr:from>
    <xdr:to>
      <xdr:col>27</xdr:col>
      <xdr:colOff>18143</xdr:colOff>
      <xdr:row>13</xdr:row>
      <xdr:rowOff>244927</xdr:rowOff>
    </xdr:to>
    <xdr:sp macro="" textlink="">
      <xdr:nvSpPr>
        <xdr:cNvPr id="41" name="正方形/長方形 40">
          <a:extLst>
            <a:ext uri="{FF2B5EF4-FFF2-40B4-BE49-F238E27FC236}">
              <a16:creationId xmlns:a16="http://schemas.microsoft.com/office/drawing/2014/main" id="{BEED8A8B-0E7E-42A5-A052-F761811B9572}"/>
            </a:ext>
          </a:extLst>
        </xdr:cNvPr>
        <xdr:cNvSpPr/>
      </xdr:nvSpPr>
      <xdr:spPr>
        <a:xfrm>
          <a:off x="23484114" y="2775856"/>
          <a:ext cx="2142672" cy="1025071"/>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111578</xdr:colOff>
      <xdr:row>17</xdr:row>
      <xdr:rowOff>9072</xdr:rowOff>
    </xdr:from>
    <xdr:to>
      <xdr:col>23</xdr:col>
      <xdr:colOff>1043213</xdr:colOff>
      <xdr:row>22</xdr:row>
      <xdr:rowOff>235858</xdr:rowOff>
    </xdr:to>
    <xdr:grpSp>
      <xdr:nvGrpSpPr>
        <xdr:cNvPr id="9" name="グループ化 8">
          <a:extLst>
            <a:ext uri="{FF2B5EF4-FFF2-40B4-BE49-F238E27FC236}">
              <a16:creationId xmlns:a16="http://schemas.microsoft.com/office/drawing/2014/main" id="{81509890-63C4-4424-81BA-478D955D87C6}"/>
            </a:ext>
          </a:extLst>
        </xdr:cNvPr>
        <xdr:cNvGrpSpPr/>
      </xdr:nvGrpSpPr>
      <xdr:grpSpPr>
        <a:xfrm>
          <a:off x="18831378" y="4581072"/>
          <a:ext cx="5211535" cy="1496786"/>
          <a:chOff x="17537792" y="4581072"/>
          <a:chExt cx="4904921" cy="1496786"/>
        </a:xfrm>
      </xdr:grpSpPr>
      <xdr:pic>
        <xdr:nvPicPr>
          <xdr:cNvPr id="50" name="図 49">
            <a:extLst>
              <a:ext uri="{FF2B5EF4-FFF2-40B4-BE49-F238E27FC236}">
                <a16:creationId xmlns:a16="http://schemas.microsoft.com/office/drawing/2014/main" id="{FAC27E5E-F9AC-4DA6-96C7-CE8D2A2940BC}"/>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l="8568" r="45797" b="73545"/>
          <a:stretch/>
        </xdr:blipFill>
        <xdr:spPr>
          <a:xfrm>
            <a:off x="17537792" y="4581072"/>
            <a:ext cx="4904921" cy="1496786"/>
          </a:xfrm>
          <a:prstGeom prst="rect">
            <a:avLst/>
          </a:prstGeom>
        </xdr:spPr>
      </xdr:pic>
      <xdr:sp macro="" textlink="">
        <xdr:nvSpPr>
          <xdr:cNvPr id="47" name="正方形/長方形 46">
            <a:extLst>
              <a:ext uri="{FF2B5EF4-FFF2-40B4-BE49-F238E27FC236}">
                <a16:creationId xmlns:a16="http://schemas.microsoft.com/office/drawing/2014/main" id="{523095CB-B21B-41DD-85CD-5C389ABDC5A5}"/>
              </a:ext>
            </a:extLst>
          </xdr:cNvPr>
          <xdr:cNvSpPr/>
        </xdr:nvSpPr>
        <xdr:spPr>
          <a:xfrm>
            <a:off x="17578614" y="4816929"/>
            <a:ext cx="444500" cy="244928"/>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8" name="正方形/長方形 47">
            <a:extLst>
              <a:ext uri="{FF2B5EF4-FFF2-40B4-BE49-F238E27FC236}">
                <a16:creationId xmlns:a16="http://schemas.microsoft.com/office/drawing/2014/main" id="{50897986-3BA3-4614-AF29-A88D65352BDA}"/>
              </a:ext>
            </a:extLst>
          </xdr:cNvPr>
          <xdr:cNvSpPr/>
        </xdr:nvSpPr>
        <xdr:spPr>
          <a:xfrm>
            <a:off x="21486585" y="5078186"/>
            <a:ext cx="538843" cy="537028"/>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51" name="直線矢印コネクタ 50">
            <a:extLst>
              <a:ext uri="{FF2B5EF4-FFF2-40B4-BE49-F238E27FC236}">
                <a16:creationId xmlns:a16="http://schemas.microsoft.com/office/drawing/2014/main" id="{C0FBD91E-C7C2-4BBA-B42E-4178286C2D56}"/>
              </a:ext>
            </a:extLst>
          </xdr:cNvPr>
          <xdr:cNvCxnSpPr>
            <a:stCxn id="47" idx="2"/>
            <a:endCxn id="48" idx="1"/>
          </xdr:cNvCxnSpPr>
        </xdr:nvCxnSpPr>
        <xdr:spPr>
          <a:xfrm>
            <a:off x="17800864" y="5061857"/>
            <a:ext cx="3685721" cy="284843"/>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19</xdr:col>
      <xdr:colOff>9070</xdr:colOff>
      <xdr:row>25</xdr:row>
      <xdr:rowOff>1</xdr:rowOff>
    </xdr:from>
    <xdr:to>
      <xdr:col>23</xdr:col>
      <xdr:colOff>1034143</xdr:colOff>
      <xdr:row>43</xdr:row>
      <xdr:rowOff>136072</xdr:rowOff>
    </xdr:to>
    <xdr:grpSp>
      <xdr:nvGrpSpPr>
        <xdr:cNvPr id="7" name="グループ化 6">
          <a:extLst>
            <a:ext uri="{FF2B5EF4-FFF2-40B4-BE49-F238E27FC236}">
              <a16:creationId xmlns:a16="http://schemas.microsoft.com/office/drawing/2014/main" id="{321A1C0F-AED2-4A32-93FC-043F0C08C5DC}"/>
            </a:ext>
          </a:extLst>
        </xdr:cNvPr>
        <xdr:cNvGrpSpPr/>
      </xdr:nvGrpSpPr>
      <xdr:grpSpPr>
        <a:xfrm>
          <a:off x="18855870" y="6604001"/>
          <a:ext cx="5177973" cy="4708071"/>
          <a:chOff x="17553213" y="6604001"/>
          <a:chExt cx="4880430" cy="4708071"/>
        </a:xfrm>
      </xdr:grpSpPr>
      <xdr:pic>
        <xdr:nvPicPr>
          <xdr:cNvPr id="46" name="図 45">
            <a:extLst>
              <a:ext uri="{FF2B5EF4-FFF2-40B4-BE49-F238E27FC236}">
                <a16:creationId xmlns:a16="http://schemas.microsoft.com/office/drawing/2014/main" id="{A3A8A542-06A4-4775-847C-23900755C799}"/>
              </a:ext>
            </a:extLst>
          </xdr:cNvPr>
          <xdr:cNvPicPr>
            <a:picLocks noChangeAspect="1"/>
          </xdr:cNvPicPr>
        </xdr:nvPicPr>
        <xdr:blipFill rotWithShape="1">
          <a:blip xmlns:r="http://schemas.openxmlformats.org/officeDocument/2006/relationships" r:embed="rId5" cstate="email">
            <a:extLst>
              <a:ext uri="{28A0092B-C50C-407E-A947-70E740481C1C}">
                <a14:useLocalDpi xmlns:a14="http://schemas.microsoft.com/office/drawing/2010/main"/>
              </a:ext>
            </a:extLst>
          </a:blip>
          <a:srcRect/>
          <a:stretch/>
        </xdr:blipFill>
        <xdr:spPr>
          <a:xfrm>
            <a:off x="17553213" y="6604001"/>
            <a:ext cx="4880430" cy="4708071"/>
          </a:xfrm>
          <a:prstGeom prst="rect">
            <a:avLst/>
          </a:prstGeom>
        </xdr:spPr>
      </xdr:pic>
      <xdr:sp macro="" textlink="">
        <xdr:nvSpPr>
          <xdr:cNvPr id="54" name="正方形/長方形 53">
            <a:extLst>
              <a:ext uri="{FF2B5EF4-FFF2-40B4-BE49-F238E27FC236}">
                <a16:creationId xmlns:a16="http://schemas.microsoft.com/office/drawing/2014/main" id="{DCD60B1D-4EEE-40E9-B148-75AC59FE0A68}"/>
              </a:ext>
            </a:extLst>
          </xdr:cNvPr>
          <xdr:cNvSpPr/>
        </xdr:nvSpPr>
        <xdr:spPr>
          <a:xfrm>
            <a:off x="17683843" y="7797799"/>
            <a:ext cx="985157" cy="185057"/>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5" name="正方形/長方形 54">
            <a:extLst>
              <a:ext uri="{FF2B5EF4-FFF2-40B4-BE49-F238E27FC236}">
                <a16:creationId xmlns:a16="http://schemas.microsoft.com/office/drawing/2014/main" id="{48719FDE-48DA-424F-B736-4FA08DDB34AB}"/>
              </a:ext>
            </a:extLst>
          </xdr:cNvPr>
          <xdr:cNvSpPr/>
        </xdr:nvSpPr>
        <xdr:spPr>
          <a:xfrm>
            <a:off x="21165458" y="11061699"/>
            <a:ext cx="596899" cy="205015"/>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56" name="直線矢印コネクタ 55">
            <a:extLst>
              <a:ext uri="{FF2B5EF4-FFF2-40B4-BE49-F238E27FC236}">
                <a16:creationId xmlns:a16="http://schemas.microsoft.com/office/drawing/2014/main" id="{DE42F816-B4B5-4B99-9DB1-6BE106808175}"/>
              </a:ext>
            </a:extLst>
          </xdr:cNvPr>
          <xdr:cNvCxnSpPr>
            <a:stCxn id="54" idx="2"/>
            <a:endCxn id="55" idx="0"/>
          </xdr:cNvCxnSpPr>
        </xdr:nvCxnSpPr>
        <xdr:spPr>
          <a:xfrm>
            <a:off x="18176422" y="7982856"/>
            <a:ext cx="3287486" cy="3078843"/>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25</xdr:col>
      <xdr:colOff>11793</xdr:colOff>
      <xdr:row>17</xdr:row>
      <xdr:rowOff>9072</xdr:rowOff>
    </xdr:from>
    <xdr:to>
      <xdr:col>29</xdr:col>
      <xdr:colOff>707571</xdr:colOff>
      <xdr:row>22</xdr:row>
      <xdr:rowOff>235858</xdr:rowOff>
    </xdr:to>
    <xdr:grpSp>
      <xdr:nvGrpSpPr>
        <xdr:cNvPr id="13" name="グループ化 12">
          <a:extLst>
            <a:ext uri="{FF2B5EF4-FFF2-40B4-BE49-F238E27FC236}">
              <a16:creationId xmlns:a16="http://schemas.microsoft.com/office/drawing/2014/main" id="{B2DB95A8-4827-4CDB-AE8F-CAE4A9DB22E5}"/>
            </a:ext>
          </a:extLst>
        </xdr:cNvPr>
        <xdr:cNvGrpSpPr/>
      </xdr:nvGrpSpPr>
      <xdr:grpSpPr>
        <a:xfrm>
          <a:off x="25272093" y="4581072"/>
          <a:ext cx="5216978" cy="1496786"/>
          <a:chOff x="23515864" y="4581072"/>
          <a:chExt cx="4904921" cy="1496786"/>
        </a:xfrm>
      </xdr:grpSpPr>
      <xdr:pic>
        <xdr:nvPicPr>
          <xdr:cNvPr id="60" name="図 59">
            <a:extLst>
              <a:ext uri="{FF2B5EF4-FFF2-40B4-BE49-F238E27FC236}">
                <a16:creationId xmlns:a16="http://schemas.microsoft.com/office/drawing/2014/main" id="{FFD4F8D9-0913-4833-A27B-9E59961239DD}"/>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l="8568" r="45797" b="73545"/>
          <a:stretch/>
        </xdr:blipFill>
        <xdr:spPr>
          <a:xfrm>
            <a:off x="23515864" y="4581072"/>
            <a:ext cx="4904921" cy="1496786"/>
          </a:xfrm>
          <a:prstGeom prst="rect">
            <a:avLst/>
          </a:prstGeom>
        </xdr:spPr>
      </xdr:pic>
      <xdr:sp macro="" textlink="">
        <xdr:nvSpPr>
          <xdr:cNvPr id="61" name="正方形/長方形 60">
            <a:extLst>
              <a:ext uri="{FF2B5EF4-FFF2-40B4-BE49-F238E27FC236}">
                <a16:creationId xmlns:a16="http://schemas.microsoft.com/office/drawing/2014/main" id="{CB63F690-1284-4C68-8B3A-E70513B7DB44}"/>
              </a:ext>
            </a:extLst>
          </xdr:cNvPr>
          <xdr:cNvSpPr/>
        </xdr:nvSpPr>
        <xdr:spPr>
          <a:xfrm>
            <a:off x="23545800" y="4833258"/>
            <a:ext cx="444500" cy="244928"/>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62" name="直線矢印コネクタ 61">
            <a:extLst>
              <a:ext uri="{FF2B5EF4-FFF2-40B4-BE49-F238E27FC236}">
                <a16:creationId xmlns:a16="http://schemas.microsoft.com/office/drawing/2014/main" id="{E0D41D8A-B855-4EF2-A701-335E194CB0FA}"/>
              </a:ext>
            </a:extLst>
          </xdr:cNvPr>
          <xdr:cNvCxnSpPr>
            <a:stCxn id="61" idx="2"/>
            <a:endCxn id="63" idx="1"/>
          </xdr:cNvCxnSpPr>
        </xdr:nvCxnSpPr>
        <xdr:spPr>
          <a:xfrm>
            <a:off x="23768050" y="5078186"/>
            <a:ext cx="2887435" cy="41275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63" name="正方形/長方形 62">
            <a:extLst>
              <a:ext uri="{FF2B5EF4-FFF2-40B4-BE49-F238E27FC236}">
                <a16:creationId xmlns:a16="http://schemas.microsoft.com/office/drawing/2014/main" id="{20B0B6C5-CCA1-4F99-B2D5-CF1061D5EC5C}"/>
              </a:ext>
            </a:extLst>
          </xdr:cNvPr>
          <xdr:cNvSpPr/>
        </xdr:nvSpPr>
        <xdr:spPr>
          <a:xfrm>
            <a:off x="26655485" y="5366658"/>
            <a:ext cx="368301" cy="248556"/>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25</xdr:col>
      <xdr:colOff>9071</xdr:colOff>
      <xdr:row>25</xdr:row>
      <xdr:rowOff>0</xdr:rowOff>
    </xdr:from>
    <xdr:to>
      <xdr:col>26</xdr:col>
      <xdr:colOff>644072</xdr:colOff>
      <xdr:row>36</xdr:row>
      <xdr:rowOff>190500</xdr:rowOff>
    </xdr:to>
    <xdr:grpSp>
      <xdr:nvGrpSpPr>
        <xdr:cNvPr id="15" name="グループ化 14">
          <a:extLst>
            <a:ext uri="{FF2B5EF4-FFF2-40B4-BE49-F238E27FC236}">
              <a16:creationId xmlns:a16="http://schemas.microsoft.com/office/drawing/2014/main" id="{783C789F-91DE-4D55-B82E-F530A6C38F12}"/>
            </a:ext>
          </a:extLst>
        </xdr:cNvPr>
        <xdr:cNvGrpSpPr/>
      </xdr:nvGrpSpPr>
      <xdr:grpSpPr>
        <a:xfrm>
          <a:off x="25269371" y="6604000"/>
          <a:ext cx="1765301" cy="2984500"/>
          <a:chOff x="23513142" y="6604000"/>
          <a:chExt cx="1687287" cy="2984500"/>
        </a:xfrm>
      </xdr:grpSpPr>
      <xdr:pic>
        <xdr:nvPicPr>
          <xdr:cNvPr id="75" name="図 74">
            <a:extLst>
              <a:ext uri="{FF2B5EF4-FFF2-40B4-BE49-F238E27FC236}">
                <a16:creationId xmlns:a16="http://schemas.microsoft.com/office/drawing/2014/main" id="{2A1664AE-3392-4B1D-9E57-CF0E177E3AB6}"/>
              </a:ext>
            </a:extLst>
          </xdr:cNvPr>
          <xdr:cNvPicPr>
            <a:picLocks noChangeAspect="1"/>
          </xdr:cNvPicPr>
        </xdr:nvPicPr>
        <xdr:blipFill rotWithShape="1">
          <a:blip xmlns:r="http://schemas.openxmlformats.org/officeDocument/2006/relationships" r:embed="rId6" cstate="email">
            <a:extLst>
              <a:ext uri="{28A0092B-C50C-407E-A947-70E740481C1C}">
                <a14:useLocalDpi xmlns:a14="http://schemas.microsoft.com/office/drawing/2010/main"/>
              </a:ext>
            </a:extLst>
          </a:blip>
          <a:srcRect/>
          <a:stretch/>
        </xdr:blipFill>
        <xdr:spPr>
          <a:xfrm>
            <a:off x="23513142" y="6604000"/>
            <a:ext cx="1687287" cy="2984500"/>
          </a:xfrm>
          <a:prstGeom prst="rect">
            <a:avLst/>
          </a:prstGeom>
        </xdr:spPr>
      </xdr:pic>
      <xdr:sp macro="" textlink="">
        <xdr:nvSpPr>
          <xdr:cNvPr id="71" name="正方形/長方形 70">
            <a:extLst>
              <a:ext uri="{FF2B5EF4-FFF2-40B4-BE49-F238E27FC236}">
                <a16:creationId xmlns:a16="http://schemas.microsoft.com/office/drawing/2014/main" id="{D444DC8F-086B-43C0-90F3-57A44273174A}"/>
              </a:ext>
            </a:extLst>
          </xdr:cNvPr>
          <xdr:cNvSpPr/>
        </xdr:nvSpPr>
        <xdr:spPr>
          <a:xfrm>
            <a:off x="23562128" y="7815942"/>
            <a:ext cx="468086" cy="393701"/>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25</xdr:col>
      <xdr:colOff>4534</xdr:colOff>
      <xdr:row>38</xdr:row>
      <xdr:rowOff>252185</xdr:rowOff>
    </xdr:from>
    <xdr:to>
      <xdr:col>29</xdr:col>
      <xdr:colOff>1034142</xdr:colOff>
      <xdr:row>50</xdr:row>
      <xdr:rowOff>163286</xdr:rowOff>
    </xdr:to>
    <xdr:graphicFrame macro="">
      <xdr:nvGraphicFramePr>
        <xdr:cNvPr id="78" name="グラフ 77">
          <a:extLst>
            <a:ext uri="{FF2B5EF4-FFF2-40B4-BE49-F238E27FC236}">
              <a16:creationId xmlns:a16="http://schemas.microsoft.com/office/drawing/2014/main" id="{D35A2CAB-5F0F-4B1E-B2A3-047C53AE6C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22677</xdr:colOff>
      <xdr:row>46</xdr:row>
      <xdr:rowOff>7256</xdr:rowOff>
    </xdr:from>
    <xdr:to>
      <xdr:col>23</xdr:col>
      <xdr:colOff>1043214</xdr:colOff>
      <xdr:row>57</xdr:row>
      <xdr:rowOff>90713</xdr:rowOff>
    </xdr:to>
    <xdr:grpSp>
      <xdr:nvGrpSpPr>
        <xdr:cNvPr id="5" name="グループ化 4">
          <a:extLst>
            <a:ext uri="{FF2B5EF4-FFF2-40B4-BE49-F238E27FC236}">
              <a16:creationId xmlns:a16="http://schemas.microsoft.com/office/drawing/2014/main" id="{A99E024C-AAD3-432F-9813-171ED6B9CEB1}"/>
            </a:ext>
          </a:extLst>
        </xdr:cNvPr>
        <xdr:cNvGrpSpPr/>
      </xdr:nvGrpSpPr>
      <xdr:grpSpPr>
        <a:xfrm>
          <a:off x="18869477" y="11945256"/>
          <a:ext cx="5173437" cy="2877457"/>
          <a:chOff x="17566820" y="11945256"/>
          <a:chExt cx="4875894" cy="2877457"/>
        </a:xfrm>
      </xdr:grpSpPr>
      <xdr:graphicFrame macro="">
        <xdr:nvGraphicFramePr>
          <xdr:cNvPr id="42" name="グラフ 41">
            <a:extLst>
              <a:ext uri="{FF2B5EF4-FFF2-40B4-BE49-F238E27FC236}">
                <a16:creationId xmlns:a16="http://schemas.microsoft.com/office/drawing/2014/main" id="{25A9D5FD-C696-4028-9E97-54070F7BE0AD}"/>
              </a:ext>
            </a:extLst>
          </xdr:cNvPr>
          <xdr:cNvGraphicFramePr/>
        </xdr:nvGraphicFramePr>
        <xdr:xfrm>
          <a:off x="17566820" y="11945256"/>
          <a:ext cx="4875894" cy="2877457"/>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80" name="楕円 79">
            <a:extLst>
              <a:ext uri="{FF2B5EF4-FFF2-40B4-BE49-F238E27FC236}">
                <a16:creationId xmlns:a16="http://schemas.microsoft.com/office/drawing/2014/main" id="{B51DFC03-3B5B-4273-8D60-5851FABFF5B1}"/>
              </a:ext>
            </a:extLst>
          </xdr:cNvPr>
          <xdr:cNvSpPr/>
        </xdr:nvSpPr>
        <xdr:spPr>
          <a:xfrm>
            <a:off x="22143357" y="13253357"/>
            <a:ext cx="260350" cy="260350"/>
          </a:xfrm>
          <a:prstGeom prst="ellipse">
            <a:avLst/>
          </a:prstGeom>
          <a:no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wsDr>
</file>

<file path=xl/drawings/drawing8.xml><?xml version="1.0" encoding="utf-8"?>
<xdr:wsDr xmlns:xdr="http://schemas.openxmlformats.org/drawingml/2006/spreadsheetDrawing" xmlns:a="http://schemas.openxmlformats.org/drawingml/2006/main">
  <xdr:oneCellAnchor>
    <xdr:from>
      <xdr:col>1</xdr:col>
      <xdr:colOff>7744</xdr:colOff>
      <xdr:row>1</xdr:row>
      <xdr:rowOff>15487</xdr:rowOff>
    </xdr:from>
    <xdr:ext cx="5474939" cy="991220"/>
    <xdr:sp macro="" textlink="">
      <xdr:nvSpPr>
        <xdr:cNvPr id="3" name="テキスト ボックス 2">
          <a:extLst>
            <a:ext uri="{FF2B5EF4-FFF2-40B4-BE49-F238E27FC236}">
              <a16:creationId xmlns:a16="http://schemas.microsoft.com/office/drawing/2014/main" id="{B1C7EB15-AD4A-4034-9C05-044BEE56DFD2}"/>
            </a:ext>
          </a:extLst>
        </xdr:cNvPr>
        <xdr:cNvSpPr txBox="1"/>
      </xdr:nvSpPr>
      <xdr:spPr>
        <a:xfrm>
          <a:off x="477644" y="269487"/>
          <a:ext cx="5474939" cy="991220"/>
        </a:xfrm>
        <a:prstGeom prst="rect">
          <a:avLst/>
        </a:prstGeom>
        <a:solidFill>
          <a:schemeClr val="bg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p>
          <a:r>
            <a:rPr kumimoji="1" lang="ja-JP" altLang="en-US" sz="1200" b="1">
              <a:solidFill>
                <a:schemeClr val="tx1"/>
              </a:solidFill>
            </a:rPr>
            <a:t>演習問題３</a:t>
          </a:r>
          <a:endParaRPr kumimoji="1" lang="en-US" altLang="ja-JP" sz="1200" b="1">
            <a:solidFill>
              <a:schemeClr val="tx1"/>
            </a:solidFill>
          </a:endParaRPr>
        </a:p>
        <a:p>
          <a:endParaRPr kumimoji="1" lang="en-US" altLang="ja-JP" sz="800" b="1">
            <a:solidFill>
              <a:schemeClr val="tx1"/>
            </a:solidFill>
          </a:endParaRPr>
        </a:p>
        <a:p>
          <a:r>
            <a:rPr kumimoji="1" lang="ja-JP" altLang="en-US" sz="1200" b="1">
              <a:solidFill>
                <a:schemeClr val="tx1"/>
              </a:solidFill>
            </a:rPr>
            <a:t>部署と退職・在職データの集計を行い、グラフ化せよ。</a:t>
          </a:r>
        </a:p>
      </xdr:txBody>
    </xdr:sp>
    <xdr:clientData/>
  </xdr:oneCellAnchor>
</xdr:wsDr>
</file>

<file path=xl/drawings/drawing9.xml><?xml version="1.0" encoding="utf-8"?>
<xdr:wsDr xmlns:xdr="http://schemas.openxmlformats.org/drawingml/2006/spreadsheetDrawing" xmlns:a="http://schemas.openxmlformats.org/drawingml/2006/main">
  <xdr:twoCellAnchor>
    <xdr:from>
      <xdr:col>27</xdr:col>
      <xdr:colOff>184308</xdr:colOff>
      <xdr:row>8</xdr:row>
      <xdr:rowOff>6813</xdr:rowOff>
    </xdr:from>
    <xdr:to>
      <xdr:col>31</xdr:col>
      <xdr:colOff>673719</xdr:colOff>
      <xdr:row>19</xdr:row>
      <xdr:rowOff>255547</xdr:rowOff>
    </xdr:to>
    <xdr:graphicFrame macro="">
      <xdr:nvGraphicFramePr>
        <xdr:cNvPr id="4" name="グラフ 3">
          <a:extLst>
            <a:ext uri="{FF2B5EF4-FFF2-40B4-BE49-F238E27FC236}">
              <a16:creationId xmlns:a16="http://schemas.microsoft.com/office/drawing/2014/main" id="{314B13B4-4492-5847-8525-3F8F2F9C6E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xdr:col>
      <xdr:colOff>7744</xdr:colOff>
      <xdr:row>1</xdr:row>
      <xdr:rowOff>15487</xdr:rowOff>
    </xdr:from>
    <xdr:ext cx="5474939" cy="991220"/>
    <xdr:sp macro="" textlink="">
      <xdr:nvSpPr>
        <xdr:cNvPr id="5" name="テキスト ボックス 4">
          <a:extLst>
            <a:ext uri="{FF2B5EF4-FFF2-40B4-BE49-F238E27FC236}">
              <a16:creationId xmlns:a16="http://schemas.microsoft.com/office/drawing/2014/main" id="{763B1DB3-4FE9-4740-9B84-6D2996D084DD}"/>
            </a:ext>
          </a:extLst>
        </xdr:cNvPr>
        <xdr:cNvSpPr txBox="1"/>
      </xdr:nvSpPr>
      <xdr:spPr>
        <a:xfrm>
          <a:off x="480122" y="271036"/>
          <a:ext cx="5474939" cy="991220"/>
        </a:xfrm>
        <a:prstGeom prst="rect">
          <a:avLst/>
        </a:prstGeom>
        <a:solidFill>
          <a:schemeClr val="bg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p>
          <a:r>
            <a:rPr kumimoji="1" lang="ja-JP" altLang="en-US" sz="1200" b="1">
              <a:solidFill>
                <a:schemeClr val="tx1"/>
              </a:solidFill>
            </a:rPr>
            <a:t>演習問題３</a:t>
          </a:r>
          <a:endParaRPr kumimoji="1" lang="en-US" altLang="ja-JP" sz="1200" b="1">
            <a:solidFill>
              <a:schemeClr val="tx1"/>
            </a:solidFill>
          </a:endParaRPr>
        </a:p>
        <a:p>
          <a:endParaRPr kumimoji="1" lang="en-US" altLang="ja-JP" sz="800" b="1">
            <a:solidFill>
              <a:schemeClr val="tx1"/>
            </a:solidFill>
          </a:endParaRPr>
        </a:p>
        <a:p>
          <a:r>
            <a:rPr kumimoji="1" lang="ja-JP" altLang="en-US" sz="1200" b="1">
              <a:solidFill>
                <a:schemeClr val="tx1"/>
              </a:solidFill>
            </a:rPr>
            <a:t>部署と退職・在職データの集計を行い、グラフ化せよ。</a:t>
          </a:r>
        </a:p>
      </xdr:txBody>
    </xdr:sp>
    <xdr:clientData/>
  </xdr:oneCellAnchor>
  <xdr:twoCellAnchor>
    <xdr:from>
      <xdr:col>14</xdr:col>
      <xdr:colOff>2</xdr:colOff>
      <xdr:row>23</xdr:row>
      <xdr:rowOff>247806</xdr:rowOff>
    </xdr:from>
    <xdr:to>
      <xdr:col>18</xdr:col>
      <xdr:colOff>1068659</xdr:colOff>
      <xdr:row>26</xdr:row>
      <xdr:rowOff>224574</xdr:rowOff>
    </xdr:to>
    <xdr:grpSp>
      <xdr:nvGrpSpPr>
        <xdr:cNvPr id="2" name="グループ化 1">
          <a:extLst>
            <a:ext uri="{FF2B5EF4-FFF2-40B4-BE49-F238E27FC236}">
              <a16:creationId xmlns:a16="http://schemas.microsoft.com/office/drawing/2014/main" id="{EE596DBA-C1A0-4D01-9590-2A04C81DF836}"/>
            </a:ext>
          </a:extLst>
        </xdr:cNvPr>
        <xdr:cNvGrpSpPr/>
      </xdr:nvGrpSpPr>
      <xdr:grpSpPr>
        <a:xfrm>
          <a:off x="14897102" y="6381906"/>
          <a:ext cx="4484957" cy="738768"/>
          <a:chOff x="13784148" y="6388721"/>
          <a:chExt cx="4228170" cy="743414"/>
        </a:xfrm>
      </xdr:grpSpPr>
      <xdr:pic>
        <xdr:nvPicPr>
          <xdr:cNvPr id="8" name="図 7">
            <a:extLst>
              <a:ext uri="{FF2B5EF4-FFF2-40B4-BE49-F238E27FC236}">
                <a16:creationId xmlns:a16="http://schemas.microsoft.com/office/drawing/2014/main" id="{02BBD19F-2CA7-46B9-BBE9-7676DE04F559}"/>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4927" t="48315" r="15465" b="29238"/>
          <a:stretch/>
        </xdr:blipFill>
        <xdr:spPr>
          <a:xfrm>
            <a:off x="13784148" y="6419697"/>
            <a:ext cx="4220426" cy="673718"/>
          </a:xfrm>
          <a:prstGeom prst="rect">
            <a:avLst/>
          </a:prstGeom>
        </xdr:spPr>
      </xdr:pic>
      <xdr:sp macro="" textlink="">
        <xdr:nvSpPr>
          <xdr:cNvPr id="9" name="正方形/長方形 8">
            <a:extLst>
              <a:ext uri="{FF2B5EF4-FFF2-40B4-BE49-F238E27FC236}">
                <a16:creationId xmlns:a16="http://schemas.microsoft.com/office/drawing/2014/main" id="{9495D4F9-7EDF-4280-BA0F-0C89F94B7B9B}"/>
              </a:ext>
            </a:extLst>
          </xdr:cNvPr>
          <xdr:cNvSpPr/>
        </xdr:nvSpPr>
        <xdr:spPr>
          <a:xfrm>
            <a:off x="16479023" y="6427437"/>
            <a:ext cx="1107379" cy="665978"/>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0" name="正方形/長方形 9">
            <a:extLst>
              <a:ext uri="{FF2B5EF4-FFF2-40B4-BE49-F238E27FC236}">
                <a16:creationId xmlns:a16="http://schemas.microsoft.com/office/drawing/2014/main" id="{4A01D689-680A-40B9-AF49-C8CBBB0FB10B}"/>
              </a:ext>
            </a:extLst>
          </xdr:cNvPr>
          <xdr:cNvSpPr/>
        </xdr:nvSpPr>
        <xdr:spPr>
          <a:xfrm>
            <a:off x="13799635" y="6388721"/>
            <a:ext cx="4212683" cy="743414"/>
          </a:xfrm>
          <a:prstGeom prst="rect">
            <a:avLst/>
          </a:prstGeom>
          <a:no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14</xdr:col>
      <xdr:colOff>1</xdr:colOff>
      <xdr:row>31</xdr:row>
      <xdr:rowOff>15488</xdr:rowOff>
    </xdr:from>
    <xdr:to>
      <xdr:col>15</xdr:col>
      <xdr:colOff>486936</xdr:colOff>
      <xdr:row>45</xdr:row>
      <xdr:rowOff>7744</xdr:rowOff>
    </xdr:to>
    <xdr:grpSp>
      <xdr:nvGrpSpPr>
        <xdr:cNvPr id="3" name="グループ化 2">
          <a:extLst>
            <a:ext uri="{FF2B5EF4-FFF2-40B4-BE49-F238E27FC236}">
              <a16:creationId xmlns:a16="http://schemas.microsoft.com/office/drawing/2014/main" id="{2D89058F-A396-419A-B447-6A2954633E42}"/>
            </a:ext>
          </a:extLst>
        </xdr:cNvPr>
        <xdr:cNvGrpSpPr/>
      </xdr:nvGrpSpPr>
      <xdr:grpSpPr>
        <a:xfrm>
          <a:off x="14897101" y="8181588"/>
          <a:ext cx="1998235" cy="3560956"/>
          <a:chOff x="13784147" y="8200793"/>
          <a:chExt cx="1888582" cy="3577683"/>
        </a:xfrm>
      </xdr:grpSpPr>
      <xdr:pic>
        <xdr:nvPicPr>
          <xdr:cNvPr id="12" name="図 11">
            <a:extLst>
              <a:ext uri="{FF2B5EF4-FFF2-40B4-BE49-F238E27FC236}">
                <a16:creationId xmlns:a16="http://schemas.microsoft.com/office/drawing/2014/main" id="{67760A74-4406-4CB5-8B55-634CE8BE26BD}"/>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81224" t="28059" b="8708"/>
          <a:stretch/>
        </xdr:blipFill>
        <xdr:spPr>
          <a:xfrm>
            <a:off x="13784147" y="8200793"/>
            <a:ext cx="1888582" cy="3577683"/>
          </a:xfrm>
          <a:prstGeom prst="rect">
            <a:avLst/>
          </a:prstGeom>
        </xdr:spPr>
      </xdr:pic>
      <xdr:sp macro="" textlink="">
        <xdr:nvSpPr>
          <xdr:cNvPr id="13" name="正方形/長方形 12">
            <a:extLst>
              <a:ext uri="{FF2B5EF4-FFF2-40B4-BE49-F238E27FC236}">
                <a16:creationId xmlns:a16="http://schemas.microsoft.com/office/drawing/2014/main" id="{3257E02D-D52B-4362-A742-A5DBC46533A8}"/>
              </a:ext>
            </a:extLst>
          </xdr:cNvPr>
          <xdr:cNvSpPr/>
        </xdr:nvSpPr>
        <xdr:spPr>
          <a:xfrm>
            <a:off x="13835874" y="9522521"/>
            <a:ext cx="683943" cy="180589"/>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4" name="正方形/長方形 13">
            <a:extLst>
              <a:ext uri="{FF2B5EF4-FFF2-40B4-BE49-F238E27FC236}">
                <a16:creationId xmlns:a16="http://schemas.microsoft.com/office/drawing/2014/main" id="{7CB6E664-5B78-4BD7-849E-5F283F124EA6}"/>
              </a:ext>
            </a:extLst>
          </xdr:cNvPr>
          <xdr:cNvSpPr/>
        </xdr:nvSpPr>
        <xdr:spPr>
          <a:xfrm>
            <a:off x="13833396" y="9218031"/>
            <a:ext cx="683943" cy="180589"/>
          </a:xfrm>
          <a:prstGeom prst="rect">
            <a:avLst/>
          </a:prstGeom>
          <a:no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16" name="直線矢印コネクタ 15">
            <a:extLst>
              <a:ext uri="{FF2B5EF4-FFF2-40B4-BE49-F238E27FC236}">
                <a16:creationId xmlns:a16="http://schemas.microsoft.com/office/drawing/2014/main" id="{B8BEE176-B763-4581-9EA7-293EB06F1229}"/>
              </a:ext>
            </a:extLst>
          </xdr:cNvPr>
          <xdr:cNvCxnSpPr>
            <a:stCxn id="13" idx="2"/>
            <a:endCxn id="17" idx="0"/>
          </xdr:cNvCxnSpPr>
        </xdr:nvCxnSpPr>
        <xdr:spPr>
          <a:xfrm>
            <a:off x="14177846" y="9703110"/>
            <a:ext cx="130407" cy="1466384"/>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7" name="正方形/長方形 16">
            <a:extLst>
              <a:ext uri="{FF2B5EF4-FFF2-40B4-BE49-F238E27FC236}">
                <a16:creationId xmlns:a16="http://schemas.microsoft.com/office/drawing/2014/main" id="{C9FDFA38-DCDA-4980-9BE0-D625997ED7AD}"/>
              </a:ext>
            </a:extLst>
          </xdr:cNvPr>
          <xdr:cNvSpPr/>
        </xdr:nvSpPr>
        <xdr:spPr>
          <a:xfrm>
            <a:off x="13918579" y="11169494"/>
            <a:ext cx="779348" cy="16758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9" name="正方形/長方形 18">
            <a:extLst>
              <a:ext uri="{FF2B5EF4-FFF2-40B4-BE49-F238E27FC236}">
                <a16:creationId xmlns:a16="http://schemas.microsoft.com/office/drawing/2014/main" id="{B146D47D-7AA1-4163-86E4-6540BBEEB849}"/>
              </a:ext>
            </a:extLst>
          </xdr:cNvPr>
          <xdr:cNvSpPr/>
        </xdr:nvSpPr>
        <xdr:spPr>
          <a:xfrm>
            <a:off x="14760187" y="10648175"/>
            <a:ext cx="820545" cy="201033"/>
          </a:xfrm>
          <a:prstGeom prst="rect">
            <a:avLst/>
          </a:prstGeom>
          <a:no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0" name="正方形/長方形 19">
            <a:extLst>
              <a:ext uri="{FF2B5EF4-FFF2-40B4-BE49-F238E27FC236}">
                <a16:creationId xmlns:a16="http://schemas.microsoft.com/office/drawing/2014/main" id="{F9BB23EE-ADDD-4D94-8FB7-4E4741652B29}"/>
              </a:ext>
            </a:extLst>
          </xdr:cNvPr>
          <xdr:cNvSpPr/>
        </xdr:nvSpPr>
        <xdr:spPr>
          <a:xfrm>
            <a:off x="14765453" y="11156793"/>
            <a:ext cx="820545" cy="201033"/>
          </a:xfrm>
          <a:prstGeom prst="rect">
            <a:avLst/>
          </a:prstGeom>
          <a:no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22" name="コネクタ: カギ線 21">
            <a:extLst>
              <a:ext uri="{FF2B5EF4-FFF2-40B4-BE49-F238E27FC236}">
                <a16:creationId xmlns:a16="http://schemas.microsoft.com/office/drawing/2014/main" id="{1B12890C-C23F-460A-A419-AE3F04DF5992}"/>
              </a:ext>
            </a:extLst>
          </xdr:cNvPr>
          <xdr:cNvCxnSpPr>
            <a:stCxn id="14" idx="3"/>
            <a:endCxn id="20" idx="3"/>
          </xdr:cNvCxnSpPr>
        </xdr:nvCxnSpPr>
        <xdr:spPr>
          <a:xfrm>
            <a:off x="14517339" y="9308326"/>
            <a:ext cx="1068659" cy="1948984"/>
          </a:xfrm>
          <a:prstGeom prst="bentConnector3">
            <a:avLst>
              <a:gd name="adj1" fmla="val 121391"/>
            </a:avLst>
          </a:prstGeom>
          <a:ln>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4" name="コネクタ: カギ線 23">
            <a:extLst>
              <a:ext uri="{FF2B5EF4-FFF2-40B4-BE49-F238E27FC236}">
                <a16:creationId xmlns:a16="http://schemas.microsoft.com/office/drawing/2014/main" id="{23931474-F7B9-47E1-8F06-96C34A008713}"/>
              </a:ext>
            </a:extLst>
          </xdr:cNvPr>
          <xdr:cNvCxnSpPr>
            <a:stCxn id="14" idx="3"/>
            <a:endCxn id="19" idx="0"/>
          </xdr:cNvCxnSpPr>
        </xdr:nvCxnSpPr>
        <xdr:spPr>
          <a:xfrm>
            <a:off x="14517339" y="9308326"/>
            <a:ext cx="653121" cy="1339849"/>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20</xdr:col>
      <xdr:colOff>2323</xdr:colOff>
      <xdr:row>8</xdr:row>
      <xdr:rowOff>6814</xdr:rowOff>
    </xdr:from>
    <xdr:to>
      <xdr:col>27</xdr:col>
      <xdr:colOff>7744</xdr:colOff>
      <xdr:row>19</xdr:row>
      <xdr:rowOff>247804</xdr:rowOff>
    </xdr:to>
    <xdr:graphicFrame macro="">
      <xdr:nvGraphicFramePr>
        <xdr:cNvPr id="26" name="グラフ 25">
          <a:extLst>
            <a:ext uri="{FF2B5EF4-FFF2-40B4-BE49-F238E27FC236}">
              <a16:creationId xmlns:a16="http://schemas.microsoft.com/office/drawing/2014/main" id="{AF3DD3B5-0B27-4A53-A582-BCA6C47CD5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54205</xdr:colOff>
      <xdr:row>24</xdr:row>
      <xdr:rowOff>1</xdr:rowOff>
    </xdr:from>
    <xdr:to>
      <xdr:col>27</xdr:col>
      <xdr:colOff>913781</xdr:colOff>
      <xdr:row>32</xdr:row>
      <xdr:rowOff>255550</xdr:rowOff>
    </xdr:to>
    <xdr:grpSp>
      <xdr:nvGrpSpPr>
        <xdr:cNvPr id="6" name="グループ化 5">
          <a:extLst>
            <a:ext uri="{FF2B5EF4-FFF2-40B4-BE49-F238E27FC236}">
              <a16:creationId xmlns:a16="http://schemas.microsoft.com/office/drawing/2014/main" id="{F110BC1F-F3DE-498E-A64D-32E77E4661DC}"/>
            </a:ext>
          </a:extLst>
        </xdr:cNvPr>
        <xdr:cNvGrpSpPr/>
      </xdr:nvGrpSpPr>
      <xdr:grpSpPr>
        <a:xfrm>
          <a:off x="20488505" y="6388101"/>
          <a:ext cx="5952276" cy="2287549"/>
          <a:chOff x="18964815" y="6396464"/>
          <a:chExt cx="5575612" cy="2299940"/>
        </a:xfrm>
      </xdr:grpSpPr>
      <xdr:pic>
        <xdr:nvPicPr>
          <xdr:cNvPr id="29" name="図 28">
            <a:extLst>
              <a:ext uri="{FF2B5EF4-FFF2-40B4-BE49-F238E27FC236}">
                <a16:creationId xmlns:a16="http://schemas.microsoft.com/office/drawing/2014/main" id="{B5404D21-553C-43D2-8F41-2A59C7A584C3}"/>
              </a:ext>
            </a:extLst>
          </xdr:cNvPr>
          <xdr:cNvPicPr>
            <a:picLocks noChangeAspect="1"/>
          </xdr:cNvPicPr>
        </xdr:nvPicPr>
        <xdr:blipFill rotWithShape="1">
          <a:blip xmlns:r="http://schemas.openxmlformats.org/officeDocument/2006/relationships" r:embed="rId5" cstate="email">
            <a:extLst>
              <a:ext uri="{28A0092B-C50C-407E-A947-70E740481C1C}">
                <a14:useLocalDpi xmlns:a14="http://schemas.microsoft.com/office/drawing/2010/main"/>
              </a:ext>
            </a:extLst>
          </a:blip>
          <a:srcRect/>
          <a:stretch/>
        </xdr:blipFill>
        <xdr:spPr>
          <a:xfrm>
            <a:off x="18964815" y="6396464"/>
            <a:ext cx="2183781" cy="2299940"/>
          </a:xfrm>
          <a:prstGeom prst="rect">
            <a:avLst/>
          </a:prstGeom>
        </xdr:spPr>
      </xdr:pic>
      <xdr:pic>
        <xdr:nvPicPr>
          <xdr:cNvPr id="31" name="図 30">
            <a:extLst>
              <a:ext uri="{FF2B5EF4-FFF2-40B4-BE49-F238E27FC236}">
                <a16:creationId xmlns:a16="http://schemas.microsoft.com/office/drawing/2014/main" id="{8A2F2CF3-AFE7-42CA-A64A-B9CB4D5D2040}"/>
              </a:ext>
            </a:extLst>
          </xdr:cNvPr>
          <xdr:cNvPicPr>
            <a:picLocks noChangeAspect="1"/>
          </xdr:cNvPicPr>
        </xdr:nvPicPr>
        <xdr:blipFill rotWithShape="1">
          <a:blip xmlns:r="http://schemas.openxmlformats.org/officeDocument/2006/relationships" r:embed="rId6" cstate="email">
            <a:extLst>
              <a:ext uri="{28A0092B-C50C-407E-A947-70E740481C1C}">
                <a14:useLocalDpi xmlns:a14="http://schemas.microsoft.com/office/drawing/2010/main"/>
              </a:ext>
            </a:extLst>
          </a:blip>
          <a:srcRect/>
          <a:stretch/>
        </xdr:blipFill>
        <xdr:spPr>
          <a:xfrm>
            <a:off x="21884269" y="6419694"/>
            <a:ext cx="2656158" cy="2268964"/>
          </a:xfrm>
          <a:prstGeom prst="rect">
            <a:avLst/>
          </a:prstGeom>
        </xdr:spPr>
      </xdr:pic>
    </xdr:grpSp>
    <xdr:clientData/>
  </xdr:twoCellAnchor>
  <xdr:twoCellAnchor>
    <xdr:from>
      <xdr:col>20</xdr:col>
      <xdr:colOff>15486</xdr:colOff>
      <xdr:row>37</xdr:row>
      <xdr:rowOff>7744</xdr:rowOff>
    </xdr:from>
    <xdr:to>
      <xdr:col>31</xdr:col>
      <xdr:colOff>240061</xdr:colOff>
      <xdr:row>52</xdr:row>
      <xdr:rowOff>173980</xdr:rowOff>
    </xdr:to>
    <xdr:grpSp>
      <xdr:nvGrpSpPr>
        <xdr:cNvPr id="7" name="グループ化 6">
          <a:extLst>
            <a:ext uri="{FF2B5EF4-FFF2-40B4-BE49-F238E27FC236}">
              <a16:creationId xmlns:a16="http://schemas.microsoft.com/office/drawing/2014/main" id="{CB364E95-F578-44C5-9CB6-2D6F424C342E}"/>
            </a:ext>
          </a:extLst>
        </xdr:cNvPr>
        <xdr:cNvGrpSpPr/>
      </xdr:nvGrpSpPr>
      <xdr:grpSpPr>
        <a:xfrm>
          <a:off x="20449786" y="9710544"/>
          <a:ext cx="9838475" cy="3976236"/>
          <a:chOff x="18926096" y="9734085"/>
          <a:chExt cx="9122319" cy="3999468"/>
        </a:xfrm>
      </xdr:grpSpPr>
      <xdr:pic>
        <xdr:nvPicPr>
          <xdr:cNvPr id="33" name="図 32">
            <a:extLst>
              <a:ext uri="{FF2B5EF4-FFF2-40B4-BE49-F238E27FC236}">
                <a16:creationId xmlns:a16="http://schemas.microsoft.com/office/drawing/2014/main" id="{8BBA9F20-844C-475E-8604-BD8BBDEF4120}"/>
              </a:ext>
            </a:extLst>
          </xdr:cNvPr>
          <xdr:cNvPicPr>
            <a:picLocks noChangeAspect="1"/>
          </xdr:cNvPicPr>
        </xdr:nvPicPr>
        <xdr:blipFill rotWithShape="1">
          <a:blip xmlns:r="http://schemas.openxmlformats.org/officeDocument/2006/relationships" r:embed="rId7" cstate="email">
            <a:extLst>
              <a:ext uri="{28A0092B-C50C-407E-A947-70E740481C1C}">
                <a14:useLocalDpi xmlns:a14="http://schemas.microsoft.com/office/drawing/2010/main"/>
              </a:ext>
            </a:extLst>
          </a:blip>
          <a:srcRect/>
          <a:stretch/>
        </xdr:blipFill>
        <xdr:spPr>
          <a:xfrm>
            <a:off x="18926096" y="9734085"/>
            <a:ext cx="4243660" cy="3999468"/>
          </a:xfrm>
          <a:prstGeom prst="rect">
            <a:avLst/>
          </a:prstGeom>
        </xdr:spPr>
      </xdr:pic>
      <xdr:pic>
        <xdr:nvPicPr>
          <xdr:cNvPr id="35" name="図 34">
            <a:extLst>
              <a:ext uri="{FF2B5EF4-FFF2-40B4-BE49-F238E27FC236}">
                <a16:creationId xmlns:a16="http://schemas.microsoft.com/office/drawing/2014/main" id="{F29DD487-AF8F-409F-9274-5A98AC1BC956}"/>
              </a:ext>
            </a:extLst>
          </xdr:cNvPr>
          <xdr:cNvPicPr>
            <a:picLocks noChangeAspect="1"/>
          </xdr:cNvPicPr>
        </xdr:nvPicPr>
        <xdr:blipFill rotWithShape="1">
          <a:blip xmlns:r="http://schemas.openxmlformats.org/officeDocument/2006/relationships" r:embed="rId8" cstate="email">
            <a:extLst>
              <a:ext uri="{28A0092B-C50C-407E-A947-70E740481C1C}">
                <a14:useLocalDpi xmlns:a14="http://schemas.microsoft.com/office/drawing/2010/main"/>
              </a:ext>
            </a:extLst>
          </a:blip>
          <a:srcRect/>
          <a:stretch/>
        </xdr:blipFill>
        <xdr:spPr>
          <a:xfrm>
            <a:off x="23827987" y="9741831"/>
            <a:ext cx="4220428" cy="3990342"/>
          </a:xfrm>
          <a:prstGeom prst="rect">
            <a:avLst/>
          </a:prstGeom>
        </xdr:spPr>
      </xdr:pic>
      <xdr:sp macro="" textlink="">
        <xdr:nvSpPr>
          <xdr:cNvPr id="36" name="正方形/長方形 35">
            <a:extLst>
              <a:ext uri="{FF2B5EF4-FFF2-40B4-BE49-F238E27FC236}">
                <a16:creationId xmlns:a16="http://schemas.microsoft.com/office/drawing/2014/main" id="{DB60EF3E-1271-4E2D-8B77-4A670F465504}"/>
              </a:ext>
            </a:extLst>
          </xdr:cNvPr>
          <xdr:cNvSpPr/>
        </xdr:nvSpPr>
        <xdr:spPr>
          <a:xfrm>
            <a:off x="19016545" y="10444046"/>
            <a:ext cx="916260" cy="165101"/>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7" name="正方形/長方形 36">
            <a:extLst>
              <a:ext uri="{FF2B5EF4-FFF2-40B4-BE49-F238E27FC236}">
                <a16:creationId xmlns:a16="http://schemas.microsoft.com/office/drawing/2014/main" id="{3DDC0A4F-BB26-44AE-8C40-E030DF49B70C}"/>
              </a:ext>
            </a:extLst>
          </xdr:cNvPr>
          <xdr:cNvSpPr/>
        </xdr:nvSpPr>
        <xdr:spPr>
          <a:xfrm>
            <a:off x="23939188" y="10449312"/>
            <a:ext cx="916260" cy="165101"/>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8" name="正方形/長方形 37">
            <a:extLst>
              <a:ext uri="{FF2B5EF4-FFF2-40B4-BE49-F238E27FC236}">
                <a16:creationId xmlns:a16="http://schemas.microsoft.com/office/drawing/2014/main" id="{07A47F13-9BE7-4800-8720-47ED8B970F49}"/>
              </a:ext>
            </a:extLst>
          </xdr:cNvPr>
          <xdr:cNvSpPr/>
        </xdr:nvSpPr>
        <xdr:spPr>
          <a:xfrm>
            <a:off x="20390002" y="10152566"/>
            <a:ext cx="448839" cy="425605"/>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9" name="正方形/長方形 38">
            <a:extLst>
              <a:ext uri="{FF2B5EF4-FFF2-40B4-BE49-F238E27FC236}">
                <a16:creationId xmlns:a16="http://schemas.microsoft.com/office/drawing/2014/main" id="{0395E5D4-1F52-4725-B8A0-5932B315D8E0}"/>
              </a:ext>
            </a:extLst>
          </xdr:cNvPr>
          <xdr:cNvSpPr/>
        </xdr:nvSpPr>
        <xdr:spPr>
          <a:xfrm>
            <a:off x="25676610" y="10142344"/>
            <a:ext cx="448839" cy="425605"/>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wsDr>
</file>

<file path=xl/drawings/drawing10.xml><?xml version="1.0" encoding="utf-8"?>
<xdr:wsDr xmlns:xdr="http://schemas.openxmlformats.org/drawingml/2006/spreadsheetDrawing" xmlns:a="http://schemas.openxmlformats.org/drawingml/2006/main">
  <xdr:oneCellAnchor>
    <xdr:from>
      <xdr:col>1</xdr:col>
      <xdr:colOff>13657</xdr:colOff>
      <xdr:row>1</xdr:row>
      <xdr:rowOff>13656</xdr:rowOff>
    </xdr:from>
    <xdr:ext cx="6951133" cy="1270001"/>
    <xdr:sp macro="" textlink="">
      <xdr:nvSpPr>
        <xdr:cNvPr id="4" name="テキスト ボックス 3">
          <a:extLst>
            <a:ext uri="{FF2B5EF4-FFF2-40B4-BE49-F238E27FC236}">
              <a16:creationId xmlns:a16="http://schemas.microsoft.com/office/drawing/2014/main" id="{BCAD772F-9E73-41F7-9531-1A3DE43521E2}"/>
            </a:ext>
          </a:extLst>
        </xdr:cNvPr>
        <xdr:cNvSpPr txBox="1"/>
      </xdr:nvSpPr>
      <xdr:spPr>
        <a:xfrm>
          <a:off x="483557" y="267656"/>
          <a:ext cx="6951133" cy="1270001"/>
        </a:xfrm>
        <a:prstGeom prst="rect">
          <a:avLst/>
        </a:prstGeom>
        <a:solidFill>
          <a:schemeClr val="bg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p>
          <a:r>
            <a:rPr kumimoji="1" lang="ja-JP" altLang="en-US" sz="1200" b="1">
              <a:solidFill>
                <a:schemeClr val="tx1"/>
              </a:solidFill>
            </a:rPr>
            <a:t>演習問題４</a:t>
          </a:r>
          <a:endParaRPr kumimoji="1" lang="en-US" altLang="ja-JP" sz="1200" b="1">
            <a:solidFill>
              <a:schemeClr val="tx1"/>
            </a:solidFill>
          </a:endParaRPr>
        </a:p>
        <a:p>
          <a:endParaRPr kumimoji="1" lang="en-US" altLang="ja-JP" sz="800" b="1">
            <a:solidFill>
              <a:schemeClr val="tx1"/>
            </a:solidFill>
          </a:endParaRPr>
        </a:p>
        <a:p>
          <a:r>
            <a:rPr kumimoji="1" lang="ja-JP" altLang="en-US" sz="1200" b="1">
              <a:solidFill>
                <a:schemeClr val="tx1"/>
              </a:solidFill>
            </a:rPr>
            <a:t>所属部署の集計を行い、グラフ化せよ。</a:t>
          </a:r>
        </a:p>
        <a:p>
          <a:r>
            <a:rPr kumimoji="1" lang="ja-JP" altLang="en-US" sz="1200" b="1">
              <a:solidFill>
                <a:schemeClr val="tx1"/>
              </a:solidFill>
            </a:rPr>
            <a:t>（１）クロス集計（ピボットテーブル）</a:t>
          </a:r>
        </a:p>
        <a:p>
          <a:r>
            <a:rPr kumimoji="1" lang="ja-JP" altLang="en-US" sz="1200" b="1">
              <a:solidFill>
                <a:schemeClr val="tx1"/>
              </a:solidFill>
            </a:rPr>
            <a:t>（２）質的データ（棒グラフ・円グラフ）</a:t>
          </a:r>
        </a:p>
      </xdr:txBody>
    </xdr:sp>
    <xdr:clientData/>
  </xdr:oneCellAnchor>
</xdr:wsDr>
</file>

<file path=xl/drawings/drawing11.xml><?xml version="1.0" encoding="utf-8"?>
<xdr:wsDr xmlns:xdr="http://schemas.openxmlformats.org/drawingml/2006/spreadsheetDrawing" xmlns:a="http://schemas.openxmlformats.org/drawingml/2006/main">
  <xdr:twoCellAnchor>
    <xdr:from>
      <xdr:col>17</xdr:col>
      <xdr:colOff>15020</xdr:colOff>
      <xdr:row>8</xdr:row>
      <xdr:rowOff>4233</xdr:rowOff>
    </xdr:from>
    <xdr:to>
      <xdr:col>21</xdr:col>
      <xdr:colOff>408310</xdr:colOff>
      <xdr:row>18</xdr:row>
      <xdr:rowOff>221089</xdr:rowOff>
    </xdr:to>
    <xdr:graphicFrame macro="">
      <xdr:nvGraphicFramePr>
        <xdr:cNvPr id="4" name="グラフ 3">
          <a:extLst>
            <a:ext uri="{FF2B5EF4-FFF2-40B4-BE49-F238E27FC236}">
              <a16:creationId xmlns:a16="http://schemas.microsoft.com/office/drawing/2014/main" id="{873766CF-5DFB-4218-93BB-60DB72E2E4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15020</xdr:colOff>
      <xdr:row>19</xdr:row>
      <xdr:rowOff>79340</xdr:rowOff>
    </xdr:from>
    <xdr:to>
      <xdr:col>21</xdr:col>
      <xdr:colOff>408311</xdr:colOff>
      <xdr:row>30</xdr:row>
      <xdr:rowOff>43561</xdr:rowOff>
    </xdr:to>
    <xdr:graphicFrame macro="">
      <xdr:nvGraphicFramePr>
        <xdr:cNvPr id="5" name="グラフ 4">
          <a:extLst>
            <a:ext uri="{FF2B5EF4-FFF2-40B4-BE49-F238E27FC236}">
              <a16:creationId xmlns:a16="http://schemas.microsoft.com/office/drawing/2014/main" id="{6E8ABCDE-9214-4A5F-8F70-59A80C7691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xdr:col>
      <xdr:colOff>13657</xdr:colOff>
      <xdr:row>1</xdr:row>
      <xdr:rowOff>13656</xdr:rowOff>
    </xdr:from>
    <xdr:ext cx="6951133" cy="1270001"/>
    <xdr:sp macro="" textlink="">
      <xdr:nvSpPr>
        <xdr:cNvPr id="6" name="テキスト ボックス 5">
          <a:extLst>
            <a:ext uri="{FF2B5EF4-FFF2-40B4-BE49-F238E27FC236}">
              <a16:creationId xmlns:a16="http://schemas.microsoft.com/office/drawing/2014/main" id="{25FE025B-8E5C-4D38-B089-E904EAA48CFA}"/>
            </a:ext>
          </a:extLst>
        </xdr:cNvPr>
        <xdr:cNvSpPr txBox="1"/>
      </xdr:nvSpPr>
      <xdr:spPr>
        <a:xfrm>
          <a:off x="1058334" y="266290"/>
          <a:ext cx="6951133" cy="1270001"/>
        </a:xfrm>
        <a:prstGeom prst="rect">
          <a:avLst/>
        </a:prstGeom>
        <a:solidFill>
          <a:schemeClr val="bg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p>
          <a:r>
            <a:rPr kumimoji="1" lang="ja-JP" altLang="en-US" sz="1200" b="1">
              <a:solidFill>
                <a:schemeClr val="tx1"/>
              </a:solidFill>
            </a:rPr>
            <a:t>演習問題４</a:t>
          </a:r>
          <a:endParaRPr kumimoji="1" lang="en-US" altLang="ja-JP" sz="1200" b="1">
            <a:solidFill>
              <a:schemeClr val="tx1"/>
            </a:solidFill>
          </a:endParaRPr>
        </a:p>
        <a:p>
          <a:endParaRPr kumimoji="1" lang="en-US" altLang="ja-JP" sz="800" b="1">
            <a:solidFill>
              <a:schemeClr val="tx1"/>
            </a:solidFill>
          </a:endParaRPr>
        </a:p>
        <a:p>
          <a:r>
            <a:rPr kumimoji="1" lang="ja-JP" altLang="en-US" sz="1200" b="1">
              <a:solidFill>
                <a:schemeClr val="tx1"/>
              </a:solidFill>
            </a:rPr>
            <a:t>所属部署の集計を行い、グラフ化せよ。</a:t>
          </a:r>
        </a:p>
        <a:p>
          <a:r>
            <a:rPr kumimoji="1" lang="ja-JP" altLang="en-US" sz="1200" b="1">
              <a:solidFill>
                <a:schemeClr val="tx1"/>
              </a:solidFill>
            </a:rPr>
            <a:t>（１）クロス集計（ピボットテーブル）</a:t>
          </a:r>
        </a:p>
        <a:p>
          <a:r>
            <a:rPr kumimoji="1" lang="ja-JP" altLang="en-US" sz="1200" b="1">
              <a:solidFill>
                <a:schemeClr val="tx1"/>
              </a:solidFill>
            </a:rPr>
            <a:t>（２）質的データ（棒グラフ・円グラフ）</a:t>
          </a:r>
        </a:p>
      </xdr:txBody>
    </xdr:sp>
    <xdr:clientData/>
  </xdr:oneCellAnchor>
</xdr:wsDr>
</file>

<file path=xl/drawings/drawing12.xml><?xml version="1.0" encoding="utf-8"?>
<xdr:wsDr xmlns:xdr="http://schemas.openxmlformats.org/drawingml/2006/spreadsheetDrawing" xmlns:a="http://schemas.openxmlformats.org/drawingml/2006/main">
  <xdr:twoCellAnchor>
    <xdr:from>
      <xdr:col>13</xdr:col>
      <xdr:colOff>0</xdr:colOff>
      <xdr:row>0</xdr:row>
      <xdr:rowOff>83084</xdr:rowOff>
    </xdr:from>
    <xdr:to>
      <xdr:col>13</xdr:col>
      <xdr:colOff>0</xdr:colOff>
      <xdr:row>16</xdr:row>
      <xdr:rowOff>201775</xdr:rowOff>
    </xdr:to>
    <xdr:graphicFrame macro="">
      <xdr:nvGraphicFramePr>
        <xdr:cNvPr id="2" name="グラフ 1">
          <a:extLst>
            <a:ext uri="{FF2B5EF4-FFF2-40B4-BE49-F238E27FC236}">
              <a16:creationId xmlns:a16="http://schemas.microsoft.com/office/drawing/2014/main" id="{58379DE2-585E-4F51-9C25-AD230D0EFF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xdr:col>
      <xdr:colOff>1</xdr:colOff>
      <xdr:row>1</xdr:row>
      <xdr:rowOff>9073</xdr:rowOff>
    </xdr:from>
    <xdr:ext cx="6951133" cy="1006927"/>
    <xdr:sp macro="" textlink="">
      <xdr:nvSpPr>
        <xdr:cNvPr id="4" name="テキスト ボックス 3">
          <a:extLst>
            <a:ext uri="{FF2B5EF4-FFF2-40B4-BE49-F238E27FC236}">
              <a16:creationId xmlns:a16="http://schemas.microsoft.com/office/drawing/2014/main" id="{820FE50A-2A43-47AE-897E-3D9306801012}"/>
            </a:ext>
          </a:extLst>
        </xdr:cNvPr>
        <xdr:cNvSpPr txBox="1"/>
      </xdr:nvSpPr>
      <xdr:spPr>
        <a:xfrm>
          <a:off x="469901" y="263073"/>
          <a:ext cx="6951133" cy="1006927"/>
        </a:xfrm>
        <a:prstGeom prst="rect">
          <a:avLst/>
        </a:prstGeom>
        <a:solidFill>
          <a:schemeClr val="bg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p>
          <a:r>
            <a:rPr kumimoji="1" lang="ja-JP" altLang="en-US" sz="1200" b="1">
              <a:solidFill>
                <a:schemeClr val="tx1"/>
              </a:solidFill>
            </a:rPr>
            <a:t>演習問題５</a:t>
          </a:r>
          <a:endParaRPr kumimoji="1" lang="en-US" altLang="ja-JP" sz="1200" b="1">
            <a:solidFill>
              <a:schemeClr val="tx1"/>
            </a:solidFill>
          </a:endParaRPr>
        </a:p>
        <a:p>
          <a:endParaRPr kumimoji="1" lang="en-US" altLang="ja-JP" sz="800" b="1">
            <a:solidFill>
              <a:schemeClr val="tx1"/>
            </a:solidFill>
          </a:endParaRPr>
        </a:p>
        <a:p>
          <a:r>
            <a:rPr kumimoji="1" lang="ja-JP" altLang="en-US" sz="1200" b="1">
              <a:solidFill>
                <a:schemeClr val="tx1"/>
              </a:solidFill>
            </a:rPr>
            <a:t>部署と給料データの集計を行い、グラフ化せよ。</a:t>
          </a:r>
        </a:p>
      </xdr:txBody>
    </xdr:sp>
    <xdr:clientData/>
  </xdr:oneCellAnchor>
</xdr:wsDr>
</file>

<file path=xl/drawings/drawing13.xml><?xml version="1.0" encoding="utf-8"?>
<xdr:wsDr xmlns:xdr="http://schemas.openxmlformats.org/drawingml/2006/spreadsheetDrawing" xmlns:a="http://schemas.openxmlformats.org/drawingml/2006/main">
  <xdr:twoCellAnchor>
    <xdr:from>
      <xdr:col>13</xdr:col>
      <xdr:colOff>0</xdr:colOff>
      <xdr:row>0</xdr:row>
      <xdr:rowOff>83084</xdr:rowOff>
    </xdr:from>
    <xdr:to>
      <xdr:col>13</xdr:col>
      <xdr:colOff>0</xdr:colOff>
      <xdr:row>16</xdr:row>
      <xdr:rowOff>201775</xdr:rowOff>
    </xdr:to>
    <xdr:graphicFrame macro="">
      <xdr:nvGraphicFramePr>
        <xdr:cNvPr id="3" name="グラフ 2">
          <a:extLst>
            <a:ext uri="{FF2B5EF4-FFF2-40B4-BE49-F238E27FC236}">
              <a16:creationId xmlns:a16="http://schemas.microsoft.com/office/drawing/2014/main" id="{D2BD2505-3D49-DA4A-BDBF-31345BDE1B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20516</xdr:colOff>
      <xdr:row>7</xdr:row>
      <xdr:rowOff>7715</xdr:rowOff>
    </xdr:from>
    <xdr:to>
      <xdr:col>24</xdr:col>
      <xdr:colOff>543438</xdr:colOff>
      <xdr:row>22</xdr:row>
      <xdr:rowOff>180530</xdr:rowOff>
    </xdr:to>
    <xdr:graphicFrame macro="">
      <xdr:nvGraphicFramePr>
        <xdr:cNvPr id="4" name="グラフ 3">
          <a:extLst>
            <a:ext uri="{FF2B5EF4-FFF2-40B4-BE49-F238E27FC236}">
              <a16:creationId xmlns:a16="http://schemas.microsoft.com/office/drawing/2014/main" id="{38F4513F-1EDA-FD46-9C96-17DBCD45EB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xdr:col>
      <xdr:colOff>1</xdr:colOff>
      <xdr:row>1</xdr:row>
      <xdr:rowOff>9073</xdr:rowOff>
    </xdr:from>
    <xdr:ext cx="6951133" cy="1006927"/>
    <xdr:sp macro="" textlink="">
      <xdr:nvSpPr>
        <xdr:cNvPr id="5" name="テキスト ボックス 4">
          <a:extLst>
            <a:ext uri="{FF2B5EF4-FFF2-40B4-BE49-F238E27FC236}">
              <a16:creationId xmlns:a16="http://schemas.microsoft.com/office/drawing/2014/main" id="{1B997578-ED70-4D26-8901-889A537FE47D}"/>
            </a:ext>
          </a:extLst>
        </xdr:cNvPr>
        <xdr:cNvSpPr txBox="1"/>
      </xdr:nvSpPr>
      <xdr:spPr>
        <a:xfrm>
          <a:off x="471715" y="263073"/>
          <a:ext cx="6951133" cy="1006927"/>
        </a:xfrm>
        <a:prstGeom prst="rect">
          <a:avLst/>
        </a:prstGeom>
        <a:solidFill>
          <a:schemeClr val="bg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p>
          <a:r>
            <a:rPr kumimoji="1" lang="ja-JP" altLang="en-US" sz="1200" b="1">
              <a:solidFill>
                <a:schemeClr val="tx1"/>
              </a:solidFill>
            </a:rPr>
            <a:t>演習問題５</a:t>
          </a:r>
          <a:endParaRPr kumimoji="1" lang="en-US" altLang="ja-JP" sz="1200" b="1">
            <a:solidFill>
              <a:schemeClr val="tx1"/>
            </a:solidFill>
          </a:endParaRPr>
        </a:p>
        <a:p>
          <a:endParaRPr kumimoji="1" lang="en-US" altLang="ja-JP" sz="800" b="1">
            <a:solidFill>
              <a:schemeClr val="tx1"/>
            </a:solidFill>
          </a:endParaRPr>
        </a:p>
        <a:p>
          <a:r>
            <a:rPr kumimoji="1" lang="ja-JP" altLang="en-US" sz="1200" b="1">
              <a:solidFill>
                <a:schemeClr val="tx1"/>
              </a:solidFill>
            </a:rPr>
            <a:t>部署と給料データの集計を行い、グラフ化せよ。</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1</xdr:col>
      <xdr:colOff>19050</xdr:colOff>
      <xdr:row>1</xdr:row>
      <xdr:rowOff>12700</xdr:rowOff>
    </xdr:from>
    <xdr:ext cx="4673600" cy="1251858"/>
    <xdr:sp macro="" textlink="">
      <xdr:nvSpPr>
        <xdr:cNvPr id="3" name="テキスト ボックス 2">
          <a:extLst>
            <a:ext uri="{FF2B5EF4-FFF2-40B4-BE49-F238E27FC236}">
              <a16:creationId xmlns:a16="http://schemas.microsoft.com/office/drawing/2014/main" id="{4AECD51D-487D-4D03-AABA-BDC4A5E2E3AA}"/>
            </a:ext>
          </a:extLst>
        </xdr:cNvPr>
        <xdr:cNvSpPr txBox="1"/>
      </xdr:nvSpPr>
      <xdr:spPr>
        <a:xfrm>
          <a:off x="488950" y="266700"/>
          <a:ext cx="4673600" cy="1251858"/>
        </a:xfrm>
        <a:prstGeom prst="rect">
          <a:avLst/>
        </a:prstGeom>
        <a:solidFill>
          <a:schemeClr val="bg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p>
          <a:r>
            <a:rPr kumimoji="1" lang="ja-JP" altLang="en-US" sz="1400" b="1">
              <a:solidFill>
                <a:schemeClr val="tx1"/>
              </a:solidFill>
            </a:rPr>
            <a:t>演習問題６</a:t>
          </a:r>
          <a:endParaRPr kumimoji="1" lang="en-US" altLang="ja-JP" sz="1400" b="1">
            <a:solidFill>
              <a:schemeClr val="tx1"/>
            </a:solidFill>
          </a:endParaRPr>
        </a:p>
        <a:p>
          <a:endParaRPr kumimoji="1" lang="en-US" altLang="ja-JP" sz="1400" b="1">
            <a:solidFill>
              <a:schemeClr val="tx1"/>
            </a:solidFill>
          </a:endParaRPr>
        </a:p>
        <a:p>
          <a:r>
            <a:rPr kumimoji="1" lang="ja-JP" altLang="en-US" sz="1400" b="1">
              <a:solidFill>
                <a:schemeClr val="tx1"/>
              </a:solidFill>
            </a:rPr>
            <a:t>下のデータはあるサイトのアクセス数データです。</a:t>
          </a:r>
          <a:endParaRPr kumimoji="1" lang="en-US" altLang="ja-JP" sz="1400" b="1">
            <a:solidFill>
              <a:schemeClr val="tx1"/>
            </a:solidFill>
          </a:endParaRPr>
        </a:p>
        <a:p>
          <a:r>
            <a:rPr kumimoji="1" lang="ja-JP" altLang="en-US" sz="1400" b="1">
              <a:solidFill>
                <a:schemeClr val="tx1"/>
              </a:solidFill>
            </a:rPr>
            <a:t>・このサイトのアクセス傾向を抽出せよ。　</a:t>
          </a:r>
        </a:p>
      </xdr:txBody>
    </xdr:sp>
    <xdr:clientData/>
  </xdr:oneCellAnchor>
</xdr:wsDr>
</file>

<file path=xl/drawings/drawing15.xml><?xml version="1.0" encoding="utf-8"?>
<xdr:wsDr xmlns:xdr="http://schemas.openxmlformats.org/drawingml/2006/spreadsheetDrawing" xmlns:a="http://schemas.openxmlformats.org/drawingml/2006/main">
  <xdr:twoCellAnchor>
    <xdr:from>
      <xdr:col>11</xdr:col>
      <xdr:colOff>31750</xdr:colOff>
      <xdr:row>7</xdr:row>
      <xdr:rowOff>19050</xdr:rowOff>
    </xdr:from>
    <xdr:to>
      <xdr:col>16</xdr:col>
      <xdr:colOff>31750</xdr:colOff>
      <xdr:row>21</xdr:row>
      <xdr:rowOff>234950</xdr:rowOff>
    </xdr:to>
    <xdr:graphicFrame macro="">
      <xdr:nvGraphicFramePr>
        <xdr:cNvPr id="4" name="グラフ 3">
          <a:extLst>
            <a:ext uri="{FF2B5EF4-FFF2-40B4-BE49-F238E27FC236}">
              <a16:creationId xmlns:a16="http://schemas.microsoft.com/office/drawing/2014/main" id="{A1A01196-008C-4345-B767-2B1B8F7274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xdr:col>
      <xdr:colOff>12700</xdr:colOff>
      <xdr:row>1</xdr:row>
      <xdr:rowOff>12700</xdr:rowOff>
    </xdr:from>
    <xdr:ext cx="4673600" cy="1251858"/>
    <xdr:sp macro="" textlink="">
      <xdr:nvSpPr>
        <xdr:cNvPr id="5" name="テキスト ボックス 4">
          <a:extLst>
            <a:ext uri="{FF2B5EF4-FFF2-40B4-BE49-F238E27FC236}">
              <a16:creationId xmlns:a16="http://schemas.microsoft.com/office/drawing/2014/main" id="{158DBAFA-B23F-4432-88B3-A3563D6B4549}"/>
            </a:ext>
          </a:extLst>
        </xdr:cNvPr>
        <xdr:cNvSpPr txBox="1"/>
      </xdr:nvSpPr>
      <xdr:spPr>
        <a:xfrm>
          <a:off x="482600" y="266700"/>
          <a:ext cx="4673600" cy="1251858"/>
        </a:xfrm>
        <a:prstGeom prst="rect">
          <a:avLst/>
        </a:prstGeom>
        <a:solidFill>
          <a:schemeClr val="bg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p>
          <a:r>
            <a:rPr kumimoji="1" lang="ja-JP" altLang="en-US" sz="1400" b="1">
              <a:solidFill>
                <a:schemeClr val="tx1"/>
              </a:solidFill>
            </a:rPr>
            <a:t>演習問題６</a:t>
          </a:r>
          <a:endParaRPr kumimoji="1" lang="en-US" altLang="ja-JP" sz="1400" b="1">
            <a:solidFill>
              <a:schemeClr val="tx1"/>
            </a:solidFill>
          </a:endParaRPr>
        </a:p>
        <a:p>
          <a:endParaRPr kumimoji="1" lang="en-US" altLang="ja-JP" sz="1400" b="1">
            <a:solidFill>
              <a:schemeClr val="tx1"/>
            </a:solidFill>
          </a:endParaRPr>
        </a:p>
        <a:p>
          <a:r>
            <a:rPr kumimoji="1" lang="ja-JP" altLang="en-US" sz="1400" b="1">
              <a:solidFill>
                <a:schemeClr val="tx1"/>
              </a:solidFill>
            </a:rPr>
            <a:t>下のデータはあるサイトのアクセス数データです。</a:t>
          </a:r>
          <a:endParaRPr kumimoji="1" lang="en-US" altLang="ja-JP" sz="1400" b="1">
            <a:solidFill>
              <a:schemeClr val="tx1"/>
            </a:solidFill>
          </a:endParaRPr>
        </a:p>
        <a:p>
          <a:r>
            <a:rPr kumimoji="1" lang="ja-JP" altLang="en-US" sz="1400" b="1">
              <a:solidFill>
                <a:schemeClr val="tx1"/>
              </a:solidFill>
            </a:rPr>
            <a:t>・このサイトのアクセス傾向を抽出せよ。　</a:t>
          </a:r>
        </a:p>
      </xdr:txBody>
    </xdr:sp>
    <xdr:clientData/>
  </xdr:oneCellAnchor>
  <xdr:twoCellAnchor>
    <xdr:from>
      <xdr:col>5</xdr:col>
      <xdr:colOff>50800</xdr:colOff>
      <xdr:row>18</xdr:row>
      <xdr:rowOff>44451</xdr:rowOff>
    </xdr:from>
    <xdr:to>
      <xdr:col>8</xdr:col>
      <xdr:colOff>361950</xdr:colOff>
      <xdr:row>26</xdr:row>
      <xdr:rowOff>139701</xdr:rowOff>
    </xdr:to>
    <xdr:grpSp>
      <xdr:nvGrpSpPr>
        <xdr:cNvPr id="18" name="グループ化 17">
          <a:extLst>
            <a:ext uri="{FF2B5EF4-FFF2-40B4-BE49-F238E27FC236}">
              <a16:creationId xmlns:a16="http://schemas.microsoft.com/office/drawing/2014/main" id="{110207C6-B284-4136-A505-0A8AAB0ECCC8}"/>
            </a:ext>
          </a:extLst>
        </xdr:cNvPr>
        <xdr:cNvGrpSpPr/>
      </xdr:nvGrpSpPr>
      <xdr:grpSpPr>
        <a:xfrm>
          <a:off x="5003800" y="4616451"/>
          <a:ext cx="3702050" cy="2127250"/>
          <a:chOff x="4718050" y="5581651"/>
          <a:chExt cx="3454400" cy="2127250"/>
        </a:xfrm>
      </xdr:grpSpPr>
      <xdr:pic>
        <xdr:nvPicPr>
          <xdr:cNvPr id="8" name="図 7">
            <a:extLst>
              <a:ext uri="{FF2B5EF4-FFF2-40B4-BE49-F238E27FC236}">
                <a16:creationId xmlns:a16="http://schemas.microsoft.com/office/drawing/2014/main" id="{915CAE7F-6C28-4C99-9F37-95A4F3247C03}"/>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5997" t="49159" r="59659" b="13243"/>
          <a:stretch/>
        </xdr:blipFill>
        <xdr:spPr>
          <a:xfrm>
            <a:off x="4718050" y="5581651"/>
            <a:ext cx="3454400" cy="2127250"/>
          </a:xfrm>
          <a:prstGeom prst="rect">
            <a:avLst/>
          </a:prstGeom>
          <a:ln>
            <a:solidFill>
              <a:schemeClr val="tx1"/>
            </a:solidFill>
          </a:ln>
        </xdr:spPr>
      </xdr:pic>
      <xdr:grpSp>
        <xdr:nvGrpSpPr>
          <xdr:cNvPr id="16" name="グループ化 15">
            <a:extLst>
              <a:ext uri="{FF2B5EF4-FFF2-40B4-BE49-F238E27FC236}">
                <a16:creationId xmlns:a16="http://schemas.microsoft.com/office/drawing/2014/main" id="{79555366-7FC3-4FB1-A997-0308D5FDA848}"/>
              </a:ext>
            </a:extLst>
          </xdr:cNvPr>
          <xdr:cNvGrpSpPr/>
        </xdr:nvGrpSpPr>
        <xdr:grpSpPr>
          <a:xfrm>
            <a:off x="7696200" y="7213600"/>
            <a:ext cx="144000" cy="146050"/>
            <a:chOff x="7442200" y="6673850"/>
            <a:chExt cx="144000" cy="146050"/>
          </a:xfrm>
        </xdr:grpSpPr>
        <xdr:cxnSp macro="">
          <xdr:nvCxnSpPr>
            <xdr:cNvPr id="11" name="直線コネクタ 10">
              <a:extLst>
                <a:ext uri="{FF2B5EF4-FFF2-40B4-BE49-F238E27FC236}">
                  <a16:creationId xmlns:a16="http://schemas.microsoft.com/office/drawing/2014/main" id="{3D546418-D5F6-4E7A-B73A-3211B224CDB5}"/>
                </a:ext>
              </a:extLst>
            </xdr:cNvPr>
            <xdr:cNvCxnSpPr/>
          </xdr:nvCxnSpPr>
          <xdr:spPr>
            <a:xfrm>
              <a:off x="7512050" y="6673850"/>
              <a:ext cx="0" cy="146050"/>
            </a:xfrm>
            <a:prstGeom prst="line">
              <a:avLst/>
            </a:prstGeom>
            <a:ln w="28575">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 name="直線コネクタ 11">
              <a:extLst>
                <a:ext uri="{FF2B5EF4-FFF2-40B4-BE49-F238E27FC236}">
                  <a16:creationId xmlns:a16="http://schemas.microsoft.com/office/drawing/2014/main" id="{20ED4089-F460-4726-86D7-4BEBE8E1EC00}"/>
                </a:ext>
              </a:extLst>
            </xdr:cNvPr>
            <xdr:cNvCxnSpPr/>
          </xdr:nvCxnSpPr>
          <xdr:spPr>
            <a:xfrm flipH="1">
              <a:off x="7442200" y="6750050"/>
              <a:ext cx="144000" cy="0"/>
            </a:xfrm>
            <a:prstGeom prst="line">
              <a:avLst/>
            </a:prstGeom>
            <a:ln w="28575">
              <a:solidFill>
                <a:schemeClr val="tx1"/>
              </a:solidFill>
            </a:ln>
          </xdr:spPr>
          <xdr:style>
            <a:lnRef idx="1">
              <a:schemeClr val="accent1"/>
            </a:lnRef>
            <a:fillRef idx="0">
              <a:schemeClr val="accent1"/>
            </a:fillRef>
            <a:effectRef idx="0">
              <a:schemeClr val="accent1"/>
            </a:effectRef>
            <a:fontRef idx="minor">
              <a:schemeClr val="tx1"/>
            </a:fontRef>
          </xdr:style>
        </xdr:cxnSp>
      </xdr:grpSp>
      <xdr:sp macro="" textlink="">
        <xdr:nvSpPr>
          <xdr:cNvPr id="17" name="楕円 16">
            <a:extLst>
              <a:ext uri="{FF2B5EF4-FFF2-40B4-BE49-F238E27FC236}">
                <a16:creationId xmlns:a16="http://schemas.microsoft.com/office/drawing/2014/main" id="{6A1EA7A2-BA71-4F18-AE6B-5E8A1489594B}"/>
              </a:ext>
            </a:extLst>
          </xdr:cNvPr>
          <xdr:cNvSpPr/>
        </xdr:nvSpPr>
        <xdr:spPr>
          <a:xfrm>
            <a:off x="7575550" y="7092950"/>
            <a:ext cx="393700" cy="387350"/>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7</xdr:col>
      <xdr:colOff>203200</xdr:colOff>
      <xdr:row>25</xdr:row>
      <xdr:rowOff>108374</xdr:rowOff>
    </xdr:from>
    <xdr:to>
      <xdr:col>7</xdr:col>
      <xdr:colOff>870456</xdr:colOff>
      <xdr:row>27</xdr:row>
      <xdr:rowOff>19050</xdr:rowOff>
    </xdr:to>
    <xdr:cxnSp macro="">
      <xdr:nvCxnSpPr>
        <xdr:cNvPr id="24" name="直線矢印コネクタ 23">
          <a:extLst>
            <a:ext uri="{FF2B5EF4-FFF2-40B4-BE49-F238E27FC236}">
              <a16:creationId xmlns:a16="http://schemas.microsoft.com/office/drawing/2014/main" id="{66044BE3-4121-45F8-9CCB-D8899B5E69C5}"/>
            </a:ext>
          </a:extLst>
        </xdr:cNvPr>
        <xdr:cNvCxnSpPr>
          <a:stCxn id="17" idx="3"/>
        </xdr:cNvCxnSpPr>
      </xdr:nvCxnSpPr>
      <xdr:spPr>
        <a:xfrm flipH="1">
          <a:off x="7137400" y="6299624"/>
          <a:ext cx="667256" cy="405976"/>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133350</xdr:colOff>
      <xdr:row>14</xdr:row>
      <xdr:rowOff>127000</xdr:rowOff>
    </xdr:from>
    <xdr:to>
      <xdr:col>4</xdr:col>
      <xdr:colOff>342900</xdr:colOff>
      <xdr:row>14</xdr:row>
      <xdr:rowOff>172719</xdr:rowOff>
    </xdr:to>
    <xdr:sp macro="" textlink="">
      <xdr:nvSpPr>
        <xdr:cNvPr id="2" name="矢印: 左 1">
          <a:extLst>
            <a:ext uri="{FF2B5EF4-FFF2-40B4-BE49-F238E27FC236}">
              <a16:creationId xmlns:a16="http://schemas.microsoft.com/office/drawing/2014/main" id="{3EE90CA5-08E2-432A-B5A0-8F44A2D535E4}"/>
            </a:ext>
          </a:extLst>
        </xdr:cNvPr>
        <xdr:cNvSpPr/>
      </xdr:nvSpPr>
      <xdr:spPr>
        <a:xfrm>
          <a:off x="4410075" y="3594100"/>
          <a:ext cx="209550" cy="45719"/>
        </a:xfrm>
        <a:prstGeom prst="leftArrow">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6.xml><?xml version="1.0" encoding="utf-8"?>
<xdr:wsDr xmlns:xdr="http://schemas.openxmlformats.org/drawingml/2006/spreadsheetDrawing" xmlns:a="http://schemas.openxmlformats.org/drawingml/2006/main">
  <xdr:oneCellAnchor>
    <xdr:from>
      <xdr:col>1</xdr:col>
      <xdr:colOff>16932</xdr:colOff>
      <xdr:row>0</xdr:row>
      <xdr:rowOff>253999</xdr:rowOff>
    </xdr:from>
    <xdr:ext cx="6951133" cy="1270001"/>
    <xdr:sp macro="" textlink="">
      <xdr:nvSpPr>
        <xdr:cNvPr id="3" name="テキスト ボックス 2">
          <a:extLst>
            <a:ext uri="{FF2B5EF4-FFF2-40B4-BE49-F238E27FC236}">
              <a16:creationId xmlns:a16="http://schemas.microsoft.com/office/drawing/2014/main" id="{419F68F3-CFD4-4F69-B5A0-26159479CE75}"/>
            </a:ext>
          </a:extLst>
        </xdr:cNvPr>
        <xdr:cNvSpPr txBox="1"/>
      </xdr:nvSpPr>
      <xdr:spPr>
        <a:xfrm>
          <a:off x="1064682" y="253999"/>
          <a:ext cx="6951133" cy="1270001"/>
        </a:xfrm>
        <a:prstGeom prst="rect">
          <a:avLst/>
        </a:prstGeom>
        <a:solidFill>
          <a:schemeClr val="bg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p>
          <a:r>
            <a:rPr kumimoji="1" lang="ja-JP" altLang="en-US" sz="1200" b="1">
              <a:solidFill>
                <a:schemeClr val="tx1"/>
              </a:solidFill>
            </a:rPr>
            <a:t>演習問題７</a:t>
          </a:r>
          <a:endParaRPr kumimoji="1" lang="en-US" altLang="ja-JP" sz="1200" b="1">
            <a:solidFill>
              <a:schemeClr val="tx1"/>
            </a:solidFill>
          </a:endParaRPr>
        </a:p>
        <a:p>
          <a:endParaRPr kumimoji="1" lang="en-US" altLang="ja-JP" sz="800" b="1">
            <a:solidFill>
              <a:schemeClr val="tx1"/>
            </a:solidFill>
          </a:endParaRPr>
        </a:p>
        <a:p>
          <a:r>
            <a:rPr kumimoji="1" lang="ja-JP" altLang="en-US" sz="1200" b="1">
              <a:solidFill>
                <a:schemeClr val="tx1"/>
              </a:solidFill>
            </a:rPr>
            <a:t>２０００年の１月から２０１７年５月までの大気中の二酸化炭素量を示すデータです。（</a:t>
          </a:r>
          <a:r>
            <a:rPr kumimoji="1" lang="en-US" altLang="ja-JP" sz="1200" b="1">
              <a:solidFill>
                <a:schemeClr val="tx1"/>
              </a:solidFill>
            </a:rPr>
            <a:t>ftp://aftp.cmdl.noaa.gov/products/trends/co2/co2_mm_mlo.txt</a:t>
          </a:r>
          <a:r>
            <a:rPr kumimoji="1" lang="ja-JP" altLang="en-US" sz="1200" b="1">
              <a:solidFill>
                <a:schemeClr val="tx1"/>
              </a:solidFill>
            </a:rPr>
            <a:t>）</a:t>
          </a:r>
        </a:p>
        <a:p>
          <a:r>
            <a:rPr kumimoji="1" lang="ja-JP" altLang="en-US" sz="1200" b="1">
              <a:solidFill>
                <a:schemeClr val="tx1"/>
              </a:solidFill>
            </a:rPr>
            <a:t>・このデータに移動平均法を使って、二酸化炭素の増加傾向を抽出せよ。</a:t>
          </a:r>
        </a:p>
      </xdr:txBody>
    </xdr:sp>
    <xdr:clientData/>
  </xdr:oneCellAnchor>
</xdr:wsDr>
</file>

<file path=xl/drawings/drawing17.xml><?xml version="1.0" encoding="utf-8"?>
<xdr:wsDr xmlns:xdr="http://schemas.openxmlformats.org/drawingml/2006/spreadsheetDrawing" xmlns:a="http://schemas.openxmlformats.org/drawingml/2006/main">
  <xdr:twoCellAnchor>
    <xdr:from>
      <xdr:col>6</xdr:col>
      <xdr:colOff>16934</xdr:colOff>
      <xdr:row>7</xdr:row>
      <xdr:rowOff>8466</xdr:rowOff>
    </xdr:from>
    <xdr:to>
      <xdr:col>12</xdr:col>
      <xdr:colOff>880534</xdr:colOff>
      <xdr:row>27</xdr:row>
      <xdr:rowOff>76199</xdr:rowOff>
    </xdr:to>
    <xdr:graphicFrame macro="">
      <xdr:nvGraphicFramePr>
        <xdr:cNvPr id="4" name="グラフ 3">
          <a:extLst>
            <a:ext uri="{FF2B5EF4-FFF2-40B4-BE49-F238E27FC236}">
              <a16:creationId xmlns:a16="http://schemas.microsoft.com/office/drawing/2014/main" id="{EC487672-5875-444A-AD51-70F696E910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xdr:col>
      <xdr:colOff>16932</xdr:colOff>
      <xdr:row>0</xdr:row>
      <xdr:rowOff>253999</xdr:rowOff>
    </xdr:from>
    <xdr:ext cx="6951133" cy="1270001"/>
    <xdr:sp macro="" textlink="">
      <xdr:nvSpPr>
        <xdr:cNvPr id="5" name="テキスト ボックス 4">
          <a:extLst>
            <a:ext uri="{FF2B5EF4-FFF2-40B4-BE49-F238E27FC236}">
              <a16:creationId xmlns:a16="http://schemas.microsoft.com/office/drawing/2014/main" id="{D2837332-4C5B-4878-B245-A4578563DFDE}"/>
            </a:ext>
          </a:extLst>
        </xdr:cNvPr>
        <xdr:cNvSpPr txBox="1"/>
      </xdr:nvSpPr>
      <xdr:spPr>
        <a:xfrm>
          <a:off x="1066799" y="253999"/>
          <a:ext cx="6951133" cy="1270001"/>
        </a:xfrm>
        <a:prstGeom prst="rect">
          <a:avLst/>
        </a:prstGeom>
        <a:solidFill>
          <a:schemeClr val="bg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p>
          <a:r>
            <a:rPr kumimoji="1" lang="ja-JP" altLang="en-US" sz="1200" b="1">
              <a:solidFill>
                <a:schemeClr val="tx1"/>
              </a:solidFill>
            </a:rPr>
            <a:t>演習問題７</a:t>
          </a:r>
          <a:endParaRPr kumimoji="1" lang="en-US" altLang="ja-JP" sz="1200" b="1">
            <a:solidFill>
              <a:schemeClr val="tx1"/>
            </a:solidFill>
          </a:endParaRPr>
        </a:p>
        <a:p>
          <a:endParaRPr kumimoji="1" lang="en-US" altLang="ja-JP" sz="800" b="1">
            <a:solidFill>
              <a:schemeClr val="tx1"/>
            </a:solidFill>
          </a:endParaRPr>
        </a:p>
        <a:p>
          <a:r>
            <a:rPr kumimoji="1" lang="ja-JP" altLang="en-US" sz="1200" b="1">
              <a:solidFill>
                <a:schemeClr val="tx1"/>
              </a:solidFill>
            </a:rPr>
            <a:t>２０００年の１月から２０１７年５月までの大気中の二酸化炭素量を示すデータです。（</a:t>
          </a:r>
          <a:r>
            <a:rPr kumimoji="1" lang="en-US" altLang="ja-JP" sz="1200" b="1">
              <a:solidFill>
                <a:schemeClr val="tx1"/>
              </a:solidFill>
            </a:rPr>
            <a:t>ftp://aftp.cmdl.noaa.gov/products/trends/co2/co2_mm_mlo.txt</a:t>
          </a:r>
          <a:r>
            <a:rPr kumimoji="1" lang="ja-JP" altLang="en-US" sz="1200" b="1">
              <a:solidFill>
                <a:schemeClr val="tx1"/>
              </a:solidFill>
            </a:rPr>
            <a:t>）</a:t>
          </a:r>
        </a:p>
        <a:p>
          <a:r>
            <a:rPr kumimoji="1" lang="ja-JP" altLang="en-US" sz="1200" b="1">
              <a:solidFill>
                <a:schemeClr val="tx1"/>
              </a:solidFill>
            </a:rPr>
            <a:t>・このデータに移動平均法を使って、二酸化炭素の増加傾向を抽出せよ。</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1</xdr:col>
      <xdr:colOff>1</xdr:colOff>
      <xdr:row>1</xdr:row>
      <xdr:rowOff>0</xdr:rowOff>
    </xdr:from>
    <xdr:ext cx="6908800" cy="1587500"/>
    <xdr:sp macro="" textlink="">
      <xdr:nvSpPr>
        <xdr:cNvPr id="9" name="テキスト ボックス 8">
          <a:extLst>
            <a:ext uri="{FF2B5EF4-FFF2-40B4-BE49-F238E27FC236}">
              <a16:creationId xmlns:a16="http://schemas.microsoft.com/office/drawing/2014/main" id="{B24B6622-3830-2E45-91F1-CB9569E57C19}"/>
            </a:ext>
          </a:extLst>
        </xdr:cNvPr>
        <xdr:cNvSpPr txBox="1"/>
      </xdr:nvSpPr>
      <xdr:spPr>
        <a:xfrm>
          <a:off x="952501" y="254000"/>
          <a:ext cx="6908800" cy="1587500"/>
        </a:xfrm>
        <a:prstGeom prst="rect">
          <a:avLst/>
        </a:prstGeom>
        <a:solidFill>
          <a:schemeClr val="bg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p>
          <a:r>
            <a:rPr kumimoji="1" lang="ja-JP" altLang="en-US" sz="1200" b="1">
              <a:solidFill>
                <a:schemeClr val="tx1"/>
              </a:solidFill>
            </a:rPr>
            <a:t>演習問題８</a:t>
          </a:r>
          <a:endParaRPr kumimoji="1" lang="en-US" altLang="ja-JP" sz="1200" b="1">
            <a:solidFill>
              <a:schemeClr val="tx1"/>
            </a:solidFill>
          </a:endParaRPr>
        </a:p>
        <a:p>
          <a:endParaRPr kumimoji="1" lang="en-US" altLang="ja-JP" sz="1200" b="1">
            <a:solidFill>
              <a:schemeClr val="tx1"/>
            </a:solidFill>
          </a:endParaRPr>
        </a:p>
        <a:p>
          <a:r>
            <a:rPr kumimoji="1" lang="ja-JP" altLang="en-US" sz="1200" b="1">
              <a:solidFill>
                <a:schemeClr val="tx1"/>
              </a:solidFill>
            </a:rPr>
            <a:t>ある会社の応募者に５つのテスト（言語、数理、論理、論文、一般）を実施しました。下のデータはそれぞれの応募者の点数データです。</a:t>
          </a:r>
          <a:endParaRPr kumimoji="1" lang="en-US" altLang="ja-JP" sz="1200" b="1">
            <a:solidFill>
              <a:schemeClr val="tx1"/>
            </a:solidFill>
          </a:endParaRPr>
        </a:p>
        <a:p>
          <a:r>
            <a:rPr kumimoji="1" lang="ja-JP" altLang="en-US" sz="1200" b="1">
              <a:solidFill>
                <a:schemeClr val="tx1"/>
              </a:solidFill>
            </a:rPr>
            <a:t>１）各応募者の５つのテストの平均点と標準偏差を求め、散布図を作成せよ。</a:t>
          </a:r>
          <a:endParaRPr kumimoji="1" lang="en-US" altLang="ja-JP" sz="1200" b="1">
            <a:solidFill>
              <a:schemeClr val="tx1"/>
            </a:solidFill>
          </a:endParaRPr>
        </a:p>
        <a:p>
          <a:r>
            <a:rPr kumimoji="1" lang="ja-JP" altLang="en-US" sz="1200" b="1">
              <a:solidFill>
                <a:schemeClr val="tx1"/>
              </a:solidFill>
            </a:rPr>
            <a:t>２）標準偏差と平均点の組み合わせに基づいて、どの応募者を採用するか決定せよ。</a:t>
          </a:r>
          <a:endParaRPr kumimoji="1" lang="en-US" altLang="ja-JP" sz="1200" b="1">
            <a:solidFill>
              <a:schemeClr val="tx1"/>
            </a:solidFill>
          </a:endParaRP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1</xdr:col>
      <xdr:colOff>1</xdr:colOff>
      <xdr:row>1</xdr:row>
      <xdr:rowOff>0</xdr:rowOff>
    </xdr:from>
    <xdr:ext cx="6908800" cy="1587500"/>
    <xdr:sp macro="" textlink="">
      <xdr:nvSpPr>
        <xdr:cNvPr id="2" name="テキスト ボックス 1">
          <a:extLst>
            <a:ext uri="{FF2B5EF4-FFF2-40B4-BE49-F238E27FC236}">
              <a16:creationId xmlns:a16="http://schemas.microsoft.com/office/drawing/2014/main" id="{46BF6C63-69FA-4C96-A17F-94BA96378E68}"/>
            </a:ext>
          </a:extLst>
        </xdr:cNvPr>
        <xdr:cNvSpPr txBox="1"/>
      </xdr:nvSpPr>
      <xdr:spPr>
        <a:xfrm>
          <a:off x="990601" y="247650"/>
          <a:ext cx="6908800" cy="1587500"/>
        </a:xfrm>
        <a:prstGeom prst="rect">
          <a:avLst/>
        </a:prstGeom>
        <a:solidFill>
          <a:schemeClr val="bg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p>
          <a:r>
            <a:rPr kumimoji="1" lang="ja-JP" altLang="en-US" sz="1200" b="1">
              <a:solidFill>
                <a:schemeClr val="tx1"/>
              </a:solidFill>
            </a:rPr>
            <a:t>演習問題８</a:t>
          </a:r>
          <a:endParaRPr kumimoji="1" lang="en-US" altLang="ja-JP" sz="1200" b="1">
            <a:solidFill>
              <a:schemeClr val="tx1"/>
            </a:solidFill>
          </a:endParaRPr>
        </a:p>
        <a:p>
          <a:endParaRPr kumimoji="1" lang="en-US" altLang="ja-JP" sz="1200" b="1">
            <a:solidFill>
              <a:schemeClr val="tx1"/>
            </a:solidFill>
          </a:endParaRPr>
        </a:p>
        <a:p>
          <a:r>
            <a:rPr kumimoji="1" lang="ja-JP" altLang="en-US" sz="1200" b="1">
              <a:solidFill>
                <a:schemeClr val="tx1"/>
              </a:solidFill>
            </a:rPr>
            <a:t>ある会社の応募者に５つのテスト（言語、数理、論理、論文、一般）を実施しました。下のデータはそれぞれの応募者の点数データです。</a:t>
          </a:r>
          <a:endParaRPr kumimoji="1" lang="en-US" altLang="ja-JP" sz="1200" b="1">
            <a:solidFill>
              <a:schemeClr val="tx1"/>
            </a:solidFill>
          </a:endParaRPr>
        </a:p>
        <a:p>
          <a:r>
            <a:rPr kumimoji="1" lang="ja-JP" altLang="en-US" sz="1200" b="1">
              <a:solidFill>
                <a:schemeClr val="tx1"/>
              </a:solidFill>
            </a:rPr>
            <a:t>１）各応募者の５つのテストの平均点と標準偏差を求め、散布図を作成せよ。</a:t>
          </a:r>
          <a:endParaRPr kumimoji="1" lang="en-US" altLang="ja-JP" sz="1200" b="1">
            <a:solidFill>
              <a:schemeClr val="tx1"/>
            </a:solidFill>
          </a:endParaRPr>
        </a:p>
        <a:p>
          <a:r>
            <a:rPr kumimoji="1" lang="ja-JP" altLang="en-US" sz="1200" b="1">
              <a:solidFill>
                <a:schemeClr val="tx1"/>
              </a:solidFill>
            </a:rPr>
            <a:t>２）標準偏差と平均点の組み合わせに基づいて、どの応募者を採用するか決定せよ。</a:t>
          </a:r>
          <a:endParaRPr kumimoji="1" lang="en-US" altLang="ja-JP" sz="1200" b="1">
            <a:solidFill>
              <a:schemeClr val="tx1"/>
            </a:solidFill>
          </a:endParaRPr>
        </a:p>
      </xdr:txBody>
    </xdr:sp>
    <xdr:clientData/>
  </xdr:oneCellAnchor>
  <xdr:twoCellAnchor>
    <xdr:from>
      <xdr:col>9</xdr:col>
      <xdr:colOff>191859</xdr:colOff>
      <xdr:row>10</xdr:row>
      <xdr:rowOff>104775</xdr:rowOff>
    </xdr:from>
    <xdr:to>
      <xdr:col>9</xdr:col>
      <xdr:colOff>379158</xdr:colOff>
      <xdr:row>10</xdr:row>
      <xdr:rowOff>150494</xdr:rowOff>
    </xdr:to>
    <xdr:sp macro="" textlink="">
      <xdr:nvSpPr>
        <xdr:cNvPr id="21" name="矢印: 左 20">
          <a:extLst>
            <a:ext uri="{FF2B5EF4-FFF2-40B4-BE49-F238E27FC236}">
              <a16:creationId xmlns:a16="http://schemas.microsoft.com/office/drawing/2014/main" id="{7EB599A6-1E04-4119-A5DA-8DD0BB840ADF}"/>
            </a:ext>
          </a:extLst>
        </xdr:cNvPr>
        <xdr:cNvSpPr/>
      </xdr:nvSpPr>
      <xdr:spPr>
        <a:xfrm>
          <a:off x="9087850" y="2620813"/>
          <a:ext cx="187299" cy="45719"/>
        </a:xfrm>
        <a:prstGeom prst="leftArrow">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10</xdr:col>
      <xdr:colOff>404364</xdr:colOff>
      <xdr:row>15</xdr:row>
      <xdr:rowOff>68761</xdr:rowOff>
    </xdr:from>
    <xdr:to>
      <xdr:col>12</xdr:col>
      <xdr:colOff>143774</xdr:colOff>
      <xdr:row>18</xdr:row>
      <xdr:rowOff>89860</xdr:rowOff>
    </xdr:to>
    <xdr:pic>
      <xdr:nvPicPr>
        <xdr:cNvPr id="26" name="図 25">
          <a:extLst>
            <a:ext uri="{FF2B5EF4-FFF2-40B4-BE49-F238E27FC236}">
              <a16:creationId xmlns:a16="http://schemas.microsoft.com/office/drawing/2014/main" id="{F7DBC356-D00B-4948-86FC-3A495A01C5C1}"/>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59679"/>
        <a:stretch/>
      </xdr:blipFill>
      <xdr:spPr>
        <a:xfrm>
          <a:off x="9875449" y="3591214"/>
          <a:ext cx="1716297" cy="775910"/>
        </a:xfrm>
        <a:prstGeom prst="rect">
          <a:avLst/>
        </a:prstGeom>
      </xdr:spPr>
    </xdr:pic>
    <xdr:clientData/>
  </xdr:twoCellAnchor>
  <xdr:twoCellAnchor>
    <xdr:from>
      <xdr:col>11</xdr:col>
      <xdr:colOff>826786</xdr:colOff>
      <xdr:row>16</xdr:row>
      <xdr:rowOff>179024</xdr:rowOff>
    </xdr:from>
    <xdr:to>
      <xdr:col>11</xdr:col>
      <xdr:colOff>963369</xdr:colOff>
      <xdr:row>17</xdr:row>
      <xdr:rowOff>72155</xdr:rowOff>
    </xdr:to>
    <xdr:grpSp>
      <xdr:nvGrpSpPr>
        <xdr:cNvPr id="29" name="グループ化 28">
          <a:extLst>
            <a:ext uri="{FF2B5EF4-FFF2-40B4-BE49-F238E27FC236}">
              <a16:creationId xmlns:a16="http://schemas.microsoft.com/office/drawing/2014/main" id="{EFB220B2-9A6E-4ED3-8C37-9596E648546F}"/>
            </a:ext>
          </a:extLst>
        </xdr:cNvPr>
        <xdr:cNvGrpSpPr/>
      </xdr:nvGrpSpPr>
      <xdr:grpSpPr>
        <a:xfrm>
          <a:off x="11710686" y="4243024"/>
          <a:ext cx="136583" cy="147131"/>
          <a:chOff x="7442200" y="6673850"/>
          <a:chExt cx="144000" cy="146050"/>
        </a:xfrm>
      </xdr:grpSpPr>
      <xdr:cxnSp macro="">
        <xdr:nvCxnSpPr>
          <xdr:cNvPr id="31" name="直線コネクタ 30">
            <a:extLst>
              <a:ext uri="{FF2B5EF4-FFF2-40B4-BE49-F238E27FC236}">
                <a16:creationId xmlns:a16="http://schemas.microsoft.com/office/drawing/2014/main" id="{F567206E-251E-46AB-A893-6C2E12A4C1B4}"/>
              </a:ext>
            </a:extLst>
          </xdr:cNvPr>
          <xdr:cNvCxnSpPr/>
        </xdr:nvCxnSpPr>
        <xdr:spPr>
          <a:xfrm>
            <a:off x="7512050" y="6673850"/>
            <a:ext cx="0" cy="146050"/>
          </a:xfrm>
          <a:prstGeom prst="line">
            <a:avLst/>
          </a:prstGeom>
          <a:ln w="28575">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32" name="直線コネクタ 31">
            <a:extLst>
              <a:ext uri="{FF2B5EF4-FFF2-40B4-BE49-F238E27FC236}">
                <a16:creationId xmlns:a16="http://schemas.microsoft.com/office/drawing/2014/main" id="{D20C6151-A0C9-4746-A575-926FE52A98D8}"/>
              </a:ext>
            </a:extLst>
          </xdr:cNvPr>
          <xdr:cNvCxnSpPr/>
        </xdr:nvCxnSpPr>
        <xdr:spPr>
          <a:xfrm flipH="1">
            <a:off x="7442200" y="6750050"/>
            <a:ext cx="144000" cy="0"/>
          </a:xfrm>
          <a:prstGeom prst="line">
            <a:avLst/>
          </a:prstGeom>
          <a:ln w="28575">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11</xdr:col>
      <xdr:colOff>712351</xdr:colOff>
      <xdr:row>16</xdr:row>
      <xdr:rowOff>59462</xdr:rowOff>
    </xdr:from>
    <xdr:to>
      <xdr:col>12</xdr:col>
      <xdr:colOff>97329</xdr:colOff>
      <xdr:row>17</xdr:row>
      <xdr:rowOff>191718</xdr:rowOff>
    </xdr:to>
    <xdr:sp macro="" textlink="">
      <xdr:nvSpPr>
        <xdr:cNvPr id="30" name="楕円 29">
          <a:extLst>
            <a:ext uri="{FF2B5EF4-FFF2-40B4-BE49-F238E27FC236}">
              <a16:creationId xmlns:a16="http://schemas.microsoft.com/office/drawing/2014/main" id="{521AA219-3734-47A2-860D-1A2A1EBCEA0A}"/>
            </a:ext>
          </a:extLst>
        </xdr:cNvPr>
        <xdr:cNvSpPr/>
      </xdr:nvSpPr>
      <xdr:spPr>
        <a:xfrm>
          <a:off x="11171879" y="3833519"/>
          <a:ext cx="373422" cy="383859"/>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350448</xdr:colOff>
      <xdr:row>17</xdr:row>
      <xdr:rowOff>135503</xdr:rowOff>
    </xdr:from>
    <xdr:to>
      <xdr:col>11</xdr:col>
      <xdr:colOff>767037</xdr:colOff>
      <xdr:row>19</xdr:row>
      <xdr:rowOff>8986</xdr:rowOff>
    </xdr:to>
    <xdr:cxnSp macro="">
      <xdr:nvCxnSpPr>
        <xdr:cNvPr id="33" name="直線矢印コネクタ 32">
          <a:extLst>
            <a:ext uri="{FF2B5EF4-FFF2-40B4-BE49-F238E27FC236}">
              <a16:creationId xmlns:a16="http://schemas.microsoft.com/office/drawing/2014/main" id="{F45DFE04-4458-4B81-A20A-ED623D76B876}"/>
            </a:ext>
          </a:extLst>
        </xdr:cNvPr>
        <xdr:cNvCxnSpPr>
          <a:stCxn id="30" idx="3"/>
        </xdr:cNvCxnSpPr>
      </xdr:nvCxnSpPr>
      <xdr:spPr>
        <a:xfrm flipH="1">
          <a:off x="10809976" y="4161163"/>
          <a:ext cx="416589" cy="376691"/>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0</xdr:colOff>
      <xdr:row>0</xdr:row>
      <xdr:rowOff>0</xdr:rowOff>
    </xdr:from>
    <xdr:to>
      <xdr:col>0</xdr:col>
      <xdr:colOff>161925</xdr:colOff>
      <xdr:row>0</xdr:row>
      <xdr:rowOff>47625</xdr:rowOff>
    </xdr:to>
    <xdr:pic>
      <xdr:nvPicPr>
        <xdr:cNvPr id="39" name="図 38">
          <a:extLst>
            <a:ext uri="{FF2B5EF4-FFF2-40B4-BE49-F238E27FC236}">
              <a16:creationId xmlns:a16="http://schemas.microsoft.com/office/drawing/2014/main" id="{3F63C39C-9436-4DBF-97FA-7E5751BBFB0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161925" cy="47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161925</xdr:colOff>
      <xdr:row>0</xdr:row>
      <xdr:rowOff>47625</xdr:rowOff>
    </xdr:to>
    <xdr:pic>
      <xdr:nvPicPr>
        <xdr:cNvPr id="40" name="図 39">
          <a:extLst>
            <a:ext uri="{FF2B5EF4-FFF2-40B4-BE49-F238E27FC236}">
              <a16:creationId xmlns:a16="http://schemas.microsoft.com/office/drawing/2014/main" id="{9425304A-B620-4CFF-90CA-D71EF57A01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161925" cy="47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25</xdr:col>
      <xdr:colOff>218935</xdr:colOff>
      <xdr:row>17</xdr:row>
      <xdr:rowOff>8492</xdr:rowOff>
    </xdr:from>
    <xdr:to>
      <xdr:col>25</xdr:col>
      <xdr:colOff>789764</xdr:colOff>
      <xdr:row>20</xdr:row>
      <xdr:rowOff>153128</xdr:rowOff>
    </xdr:to>
    <xdr:sp macro="" textlink="">
      <xdr:nvSpPr>
        <xdr:cNvPr id="53" name="矢印: 左 52">
          <a:extLst>
            <a:ext uri="{FF2B5EF4-FFF2-40B4-BE49-F238E27FC236}">
              <a16:creationId xmlns:a16="http://schemas.microsoft.com/office/drawing/2014/main" id="{BEDA120D-8934-4A40-AB29-35B5B8D8A99A}"/>
            </a:ext>
          </a:extLst>
        </xdr:cNvPr>
        <xdr:cNvSpPr/>
      </xdr:nvSpPr>
      <xdr:spPr>
        <a:xfrm rot="10800000">
          <a:off x="23789274" y="4125229"/>
          <a:ext cx="570829" cy="871119"/>
        </a:xfrm>
        <a:prstGeom prst="leftArrow">
          <a:avLst/>
        </a:prstGeom>
        <a:solidFill>
          <a:schemeClr val="accent1"/>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228850</xdr:colOff>
      <xdr:row>17</xdr:row>
      <xdr:rowOff>8496</xdr:rowOff>
    </xdr:from>
    <xdr:to>
      <xdr:col>32</xdr:col>
      <xdr:colOff>799679</xdr:colOff>
      <xdr:row>20</xdr:row>
      <xdr:rowOff>153132</xdr:rowOff>
    </xdr:to>
    <xdr:sp macro="" textlink="">
      <xdr:nvSpPr>
        <xdr:cNvPr id="54" name="矢印: 左 53">
          <a:extLst>
            <a:ext uri="{FF2B5EF4-FFF2-40B4-BE49-F238E27FC236}">
              <a16:creationId xmlns:a16="http://schemas.microsoft.com/office/drawing/2014/main" id="{146D5831-871B-4F1F-A963-01B11F343958}"/>
            </a:ext>
          </a:extLst>
        </xdr:cNvPr>
        <xdr:cNvSpPr/>
      </xdr:nvSpPr>
      <xdr:spPr>
        <a:xfrm rot="10800000">
          <a:off x="30692706" y="4125233"/>
          <a:ext cx="570829" cy="871119"/>
        </a:xfrm>
        <a:prstGeom prst="leftArrow">
          <a:avLst/>
        </a:prstGeom>
        <a:solidFill>
          <a:schemeClr val="accent1"/>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84043</xdr:colOff>
      <xdr:row>22</xdr:row>
      <xdr:rowOff>79561</xdr:rowOff>
    </xdr:from>
    <xdr:to>
      <xdr:col>14</xdr:col>
      <xdr:colOff>711573</xdr:colOff>
      <xdr:row>33</xdr:row>
      <xdr:rowOff>110937</xdr:rowOff>
    </xdr:to>
    <xdr:graphicFrame macro="">
      <xdr:nvGraphicFramePr>
        <xdr:cNvPr id="76" name="グラフ 75">
          <a:extLst>
            <a:ext uri="{FF2B5EF4-FFF2-40B4-BE49-F238E27FC236}">
              <a16:creationId xmlns:a16="http://schemas.microsoft.com/office/drawing/2014/main" id="{1E8217E0-645F-4E94-AEB0-99460F5799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56029</xdr:colOff>
      <xdr:row>36</xdr:row>
      <xdr:rowOff>78440</xdr:rowOff>
    </xdr:from>
    <xdr:to>
      <xdr:col>15</xdr:col>
      <xdr:colOff>538814</xdr:colOff>
      <xdr:row>49</xdr:row>
      <xdr:rowOff>48269</xdr:rowOff>
    </xdr:to>
    <xdr:pic>
      <xdr:nvPicPr>
        <xdr:cNvPr id="78" name="図 77">
          <a:extLst>
            <a:ext uri="{FF2B5EF4-FFF2-40B4-BE49-F238E27FC236}">
              <a16:creationId xmlns:a16="http://schemas.microsoft.com/office/drawing/2014/main" id="{CF44B98F-2A8A-4DEF-8D83-25CD8D16C86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9502588" y="8953499"/>
          <a:ext cx="5413373" cy="3174711"/>
        </a:xfrm>
        <a:prstGeom prst="rect">
          <a:avLst/>
        </a:prstGeom>
      </xdr:spPr>
    </xdr:pic>
    <xdr:clientData/>
  </xdr:twoCellAnchor>
  <xdr:twoCellAnchor>
    <xdr:from>
      <xdr:col>13</xdr:col>
      <xdr:colOff>946117</xdr:colOff>
      <xdr:row>39</xdr:row>
      <xdr:rowOff>129186</xdr:rowOff>
    </xdr:from>
    <xdr:to>
      <xdr:col>14</xdr:col>
      <xdr:colOff>347383</xdr:colOff>
      <xdr:row>41</xdr:row>
      <xdr:rowOff>22413</xdr:rowOff>
    </xdr:to>
    <xdr:sp macro="" textlink="">
      <xdr:nvSpPr>
        <xdr:cNvPr id="79" name="正方形/長方形 78">
          <a:extLst>
            <a:ext uri="{FF2B5EF4-FFF2-40B4-BE49-F238E27FC236}">
              <a16:creationId xmlns:a16="http://schemas.microsoft.com/office/drawing/2014/main" id="{63D73118-53C0-411E-A317-357B35F84E54}"/>
            </a:ext>
          </a:extLst>
        </xdr:cNvPr>
        <xdr:cNvSpPr/>
      </xdr:nvSpPr>
      <xdr:spPr>
        <a:xfrm>
          <a:off x="13351029" y="9743833"/>
          <a:ext cx="387383" cy="386286"/>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100853</xdr:colOff>
      <xdr:row>35</xdr:row>
      <xdr:rowOff>212912</xdr:rowOff>
    </xdr:from>
    <xdr:to>
      <xdr:col>14</xdr:col>
      <xdr:colOff>347383</xdr:colOff>
      <xdr:row>39</xdr:row>
      <xdr:rowOff>148241</xdr:rowOff>
    </xdr:to>
    <xdr:cxnSp macro="">
      <xdr:nvCxnSpPr>
        <xdr:cNvPr id="80" name="直線矢印コネクタ 79">
          <a:extLst>
            <a:ext uri="{FF2B5EF4-FFF2-40B4-BE49-F238E27FC236}">
              <a16:creationId xmlns:a16="http://schemas.microsoft.com/office/drawing/2014/main" id="{5A387300-0528-461E-99E3-0E9C9850BCB7}"/>
            </a:ext>
          </a:extLst>
        </xdr:cNvPr>
        <xdr:cNvCxnSpPr/>
      </xdr:nvCxnSpPr>
      <xdr:spPr>
        <a:xfrm>
          <a:off x="12505765" y="8841441"/>
          <a:ext cx="1232647" cy="921447"/>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56029</xdr:colOff>
      <xdr:row>11</xdr:row>
      <xdr:rowOff>223880</xdr:rowOff>
    </xdr:from>
    <xdr:to>
      <xdr:col>31</xdr:col>
      <xdr:colOff>812426</xdr:colOff>
      <xdr:row>25</xdr:row>
      <xdr:rowOff>177824</xdr:rowOff>
    </xdr:to>
    <xdr:graphicFrame macro="">
      <xdr:nvGraphicFramePr>
        <xdr:cNvPr id="84" name="グラフ 83">
          <a:extLst>
            <a:ext uri="{FF2B5EF4-FFF2-40B4-BE49-F238E27FC236}">
              <a16:creationId xmlns:a16="http://schemas.microsoft.com/office/drawing/2014/main" id="{F4358418-0381-4218-9794-A12D4AB6D5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33</xdr:col>
      <xdr:colOff>96864</xdr:colOff>
      <xdr:row>11</xdr:row>
      <xdr:rowOff>209874</xdr:rowOff>
    </xdr:from>
    <xdr:to>
      <xdr:col>38</xdr:col>
      <xdr:colOff>853261</xdr:colOff>
      <xdr:row>25</xdr:row>
      <xdr:rowOff>163818</xdr:rowOff>
    </xdr:to>
    <xdr:graphicFrame macro="">
      <xdr:nvGraphicFramePr>
        <xdr:cNvPr id="85" name="グラフ 84">
          <a:extLst>
            <a:ext uri="{FF2B5EF4-FFF2-40B4-BE49-F238E27FC236}">
              <a16:creationId xmlns:a16="http://schemas.microsoft.com/office/drawing/2014/main" id="{C634E6C8-1F6F-4FB6-B48D-3F70840A3F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0.xml><?xml version="1.0" encoding="utf-8"?>
<c:userShapes xmlns:c="http://schemas.openxmlformats.org/drawingml/2006/chart">
  <cdr:relSizeAnchor xmlns:cdr="http://schemas.openxmlformats.org/drawingml/2006/chartDrawing">
    <cdr:from>
      <cdr:x>0.03087</cdr:x>
      <cdr:y>0.44204</cdr:y>
    </cdr:from>
    <cdr:to>
      <cdr:x>0.96822</cdr:x>
      <cdr:y>0.44758</cdr:y>
    </cdr:to>
    <cdr:cxnSp macro="">
      <cdr:nvCxnSpPr>
        <cdr:cNvPr id="2" name="直線コネクタ 1">
          <a:extLst xmlns:a="http://schemas.openxmlformats.org/drawingml/2006/main">
            <a:ext uri="{FF2B5EF4-FFF2-40B4-BE49-F238E27FC236}">
              <a16:creationId xmlns:a16="http://schemas.microsoft.com/office/drawing/2014/main" id="{79A1CDF2-AA60-4A35-9D9B-0B8DCA2B77C2}"/>
            </a:ext>
          </a:extLst>
        </cdr:cNvPr>
        <cdr:cNvCxnSpPr/>
      </cdr:nvCxnSpPr>
      <cdr:spPr>
        <a:xfrm xmlns:a="http://schemas.openxmlformats.org/drawingml/2006/main">
          <a:off x="176866" y="1535580"/>
          <a:ext cx="5370047" cy="19236"/>
        </a:xfrm>
        <a:prstGeom xmlns:a="http://schemas.openxmlformats.org/drawingml/2006/main" prst="line">
          <a:avLst/>
        </a:prstGeom>
      </cdr:spPr>
      <cdr:style>
        <a:lnRef xmlns:a="http://schemas.openxmlformats.org/drawingml/2006/main" idx="3">
          <a:schemeClr val="accent2"/>
        </a:lnRef>
        <a:fillRef xmlns:a="http://schemas.openxmlformats.org/drawingml/2006/main" idx="0">
          <a:schemeClr val="accent2"/>
        </a:fillRef>
        <a:effectRef xmlns:a="http://schemas.openxmlformats.org/drawingml/2006/main" idx="2">
          <a:schemeClr val="accent2"/>
        </a:effectRef>
        <a:fontRef xmlns:a="http://schemas.openxmlformats.org/drawingml/2006/main" idx="minor">
          <a:schemeClr val="tx1"/>
        </a:fontRef>
      </cdr:style>
    </cdr:cxnSp>
  </cdr:relSizeAnchor>
  <cdr:relSizeAnchor xmlns:cdr="http://schemas.openxmlformats.org/drawingml/2006/chartDrawing">
    <cdr:from>
      <cdr:x>0.57869</cdr:x>
      <cdr:y>0.14952</cdr:y>
    </cdr:from>
    <cdr:to>
      <cdr:x>0.57997</cdr:x>
      <cdr:y>0.92603</cdr:y>
    </cdr:to>
    <cdr:cxnSp macro="">
      <cdr:nvCxnSpPr>
        <cdr:cNvPr id="3" name="直線コネクタ 2">
          <a:extLst xmlns:a="http://schemas.openxmlformats.org/drawingml/2006/main">
            <a:ext uri="{FF2B5EF4-FFF2-40B4-BE49-F238E27FC236}">
              <a16:creationId xmlns:a16="http://schemas.microsoft.com/office/drawing/2014/main" id="{5ED1E266-7A2F-4318-902B-FBEA6C92B3CD}"/>
            </a:ext>
          </a:extLst>
        </cdr:cNvPr>
        <cdr:cNvCxnSpPr/>
      </cdr:nvCxnSpPr>
      <cdr:spPr>
        <a:xfrm xmlns:a="http://schemas.openxmlformats.org/drawingml/2006/main">
          <a:off x="3299703" y="513531"/>
          <a:ext cx="7326" cy="2667000"/>
        </a:xfrm>
        <a:prstGeom xmlns:a="http://schemas.openxmlformats.org/drawingml/2006/main" prst="line">
          <a:avLst/>
        </a:prstGeom>
      </cdr:spPr>
      <cdr:style>
        <a:lnRef xmlns:a="http://schemas.openxmlformats.org/drawingml/2006/main" idx="3">
          <a:schemeClr val="accent2"/>
        </a:lnRef>
        <a:fillRef xmlns:a="http://schemas.openxmlformats.org/drawingml/2006/main" idx="0">
          <a:schemeClr val="accent2"/>
        </a:fillRef>
        <a:effectRef xmlns:a="http://schemas.openxmlformats.org/drawingml/2006/main" idx="2">
          <a:schemeClr val="accent2"/>
        </a:effectRef>
        <a:fontRef xmlns:a="http://schemas.openxmlformats.org/drawingml/2006/main" idx="minor">
          <a:schemeClr val="tx1"/>
        </a:fontRef>
      </cdr:style>
    </cdr:cxnSp>
  </cdr:relSizeAnchor>
  <cdr:relSizeAnchor xmlns:cdr="http://schemas.openxmlformats.org/drawingml/2006/chartDrawing">
    <cdr:from>
      <cdr:x>0.03087</cdr:x>
      <cdr:y>0.44204</cdr:y>
    </cdr:from>
    <cdr:to>
      <cdr:x>0.96822</cdr:x>
      <cdr:y>0.44758</cdr:y>
    </cdr:to>
    <cdr:cxnSp macro="">
      <cdr:nvCxnSpPr>
        <cdr:cNvPr id="10" name="直線コネクタ 1">
          <a:extLst xmlns:a="http://schemas.openxmlformats.org/drawingml/2006/main">
            <a:ext uri="{FF2B5EF4-FFF2-40B4-BE49-F238E27FC236}">
              <a16:creationId xmlns:a16="http://schemas.microsoft.com/office/drawing/2014/main" id="{79A1CDF2-AA60-4A35-9D9B-0B8DCA2B77C2}"/>
            </a:ext>
          </a:extLst>
        </cdr:cNvPr>
        <cdr:cNvCxnSpPr/>
      </cdr:nvCxnSpPr>
      <cdr:spPr>
        <a:xfrm xmlns:a="http://schemas.openxmlformats.org/drawingml/2006/main">
          <a:off x="176866" y="1535580"/>
          <a:ext cx="5370047" cy="19236"/>
        </a:xfrm>
        <a:prstGeom xmlns:a="http://schemas.openxmlformats.org/drawingml/2006/main" prst="line">
          <a:avLst/>
        </a:prstGeom>
      </cdr:spPr>
      <cdr:style>
        <a:lnRef xmlns:a="http://schemas.openxmlformats.org/drawingml/2006/main" idx="3">
          <a:schemeClr val="accent2"/>
        </a:lnRef>
        <a:fillRef xmlns:a="http://schemas.openxmlformats.org/drawingml/2006/main" idx="0">
          <a:schemeClr val="accent2"/>
        </a:fillRef>
        <a:effectRef xmlns:a="http://schemas.openxmlformats.org/drawingml/2006/main" idx="2">
          <a:schemeClr val="accent2"/>
        </a:effectRef>
        <a:fontRef xmlns:a="http://schemas.openxmlformats.org/drawingml/2006/main" idx="minor">
          <a:schemeClr val="tx1"/>
        </a:fontRef>
      </cdr:style>
    </cdr:cxnSp>
  </cdr:relSizeAnchor>
  <cdr:relSizeAnchor xmlns:cdr="http://schemas.openxmlformats.org/drawingml/2006/chartDrawing">
    <cdr:from>
      <cdr:x>0.57869</cdr:x>
      <cdr:y>0.14952</cdr:y>
    </cdr:from>
    <cdr:to>
      <cdr:x>0.57997</cdr:x>
      <cdr:y>0.92603</cdr:y>
    </cdr:to>
    <cdr:cxnSp macro="">
      <cdr:nvCxnSpPr>
        <cdr:cNvPr id="11" name="直線コネクタ 2">
          <a:extLst xmlns:a="http://schemas.openxmlformats.org/drawingml/2006/main">
            <a:ext uri="{FF2B5EF4-FFF2-40B4-BE49-F238E27FC236}">
              <a16:creationId xmlns:a16="http://schemas.microsoft.com/office/drawing/2014/main" id="{5ED1E266-7A2F-4318-902B-FBEA6C92B3CD}"/>
            </a:ext>
          </a:extLst>
        </cdr:cNvPr>
        <cdr:cNvCxnSpPr/>
      </cdr:nvCxnSpPr>
      <cdr:spPr>
        <a:xfrm xmlns:a="http://schemas.openxmlformats.org/drawingml/2006/main">
          <a:off x="3299703" y="513531"/>
          <a:ext cx="7326" cy="2667000"/>
        </a:xfrm>
        <a:prstGeom xmlns:a="http://schemas.openxmlformats.org/drawingml/2006/main" prst="line">
          <a:avLst/>
        </a:prstGeom>
      </cdr:spPr>
      <cdr:style>
        <a:lnRef xmlns:a="http://schemas.openxmlformats.org/drawingml/2006/main" idx="3">
          <a:schemeClr val="accent2"/>
        </a:lnRef>
        <a:fillRef xmlns:a="http://schemas.openxmlformats.org/drawingml/2006/main" idx="0">
          <a:schemeClr val="accent2"/>
        </a:fillRef>
        <a:effectRef xmlns:a="http://schemas.openxmlformats.org/drawingml/2006/main" idx="2">
          <a:schemeClr val="accent2"/>
        </a:effectRef>
        <a:fontRef xmlns:a="http://schemas.openxmlformats.org/drawingml/2006/main" idx="minor">
          <a:schemeClr val="tx1"/>
        </a:fontRef>
      </cdr:style>
    </cdr:cxnSp>
  </cdr:relSizeAnchor>
</c:userShapes>
</file>

<file path=xl/drawings/drawing21.xml><?xml version="1.0" encoding="utf-8"?>
<c:userShapes xmlns:c="http://schemas.openxmlformats.org/drawingml/2006/chart">
  <cdr:relSizeAnchor xmlns:cdr="http://schemas.openxmlformats.org/drawingml/2006/chartDrawing">
    <cdr:from>
      <cdr:x>0.03087</cdr:x>
      <cdr:y>0.44204</cdr:y>
    </cdr:from>
    <cdr:to>
      <cdr:x>0.96822</cdr:x>
      <cdr:y>0.44758</cdr:y>
    </cdr:to>
    <cdr:cxnSp macro="">
      <cdr:nvCxnSpPr>
        <cdr:cNvPr id="2" name="直線コネクタ 1">
          <a:extLst xmlns:a="http://schemas.openxmlformats.org/drawingml/2006/main">
            <a:ext uri="{FF2B5EF4-FFF2-40B4-BE49-F238E27FC236}">
              <a16:creationId xmlns:a16="http://schemas.microsoft.com/office/drawing/2014/main" id="{79A1CDF2-AA60-4A35-9D9B-0B8DCA2B77C2}"/>
            </a:ext>
          </a:extLst>
        </cdr:cNvPr>
        <cdr:cNvCxnSpPr/>
      </cdr:nvCxnSpPr>
      <cdr:spPr>
        <a:xfrm xmlns:a="http://schemas.openxmlformats.org/drawingml/2006/main">
          <a:off x="176866" y="1535580"/>
          <a:ext cx="5370047" cy="19236"/>
        </a:xfrm>
        <a:prstGeom xmlns:a="http://schemas.openxmlformats.org/drawingml/2006/main" prst="line">
          <a:avLst/>
        </a:prstGeom>
      </cdr:spPr>
      <cdr:style>
        <a:lnRef xmlns:a="http://schemas.openxmlformats.org/drawingml/2006/main" idx="3">
          <a:schemeClr val="accent2"/>
        </a:lnRef>
        <a:fillRef xmlns:a="http://schemas.openxmlformats.org/drawingml/2006/main" idx="0">
          <a:schemeClr val="accent2"/>
        </a:fillRef>
        <a:effectRef xmlns:a="http://schemas.openxmlformats.org/drawingml/2006/main" idx="2">
          <a:schemeClr val="accent2"/>
        </a:effectRef>
        <a:fontRef xmlns:a="http://schemas.openxmlformats.org/drawingml/2006/main" idx="minor">
          <a:schemeClr val="tx1"/>
        </a:fontRef>
      </cdr:style>
    </cdr:cxnSp>
  </cdr:relSizeAnchor>
  <cdr:relSizeAnchor xmlns:cdr="http://schemas.openxmlformats.org/drawingml/2006/chartDrawing">
    <cdr:from>
      <cdr:x>0.57869</cdr:x>
      <cdr:y>0.14952</cdr:y>
    </cdr:from>
    <cdr:to>
      <cdr:x>0.57997</cdr:x>
      <cdr:y>0.92603</cdr:y>
    </cdr:to>
    <cdr:cxnSp macro="">
      <cdr:nvCxnSpPr>
        <cdr:cNvPr id="3" name="直線コネクタ 2">
          <a:extLst xmlns:a="http://schemas.openxmlformats.org/drawingml/2006/main">
            <a:ext uri="{FF2B5EF4-FFF2-40B4-BE49-F238E27FC236}">
              <a16:creationId xmlns:a16="http://schemas.microsoft.com/office/drawing/2014/main" id="{5ED1E266-7A2F-4318-902B-FBEA6C92B3CD}"/>
            </a:ext>
          </a:extLst>
        </cdr:cNvPr>
        <cdr:cNvCxnSpPr/>
      </cdr:nvCxnSpPr>
      <cdr:spPr>
        <a:xfrm xmlns:a="http://schemas.openxmlformats.org/drawingml/2006/main">
          <a:off x="3299703" y="513531"/>
          <a:ext cx="7326" cy="2667000"/>
        </a:xfrm>
        <a:prstGeom xmlns:a="http://schemas.openxmlformats.org/drawingml/2006/main" prst="line">
          <a:avLst/>
        </a:prstGeom>
      </cdr:spPr>
      <cdr:style>
        <a:lnRef xmlns:a="http://schemas.openxmlformats.org/drawingml/2006/main" idx="3">
          <a:schemeClr val="accent2"/>
        </a:lnRef>
        <a:fillRef xmlns:a="http://schemas.openxmlformats.org/drawingml/2006/main" idx="0">
          <a:schemeClr val="accent2"/>
        </a:fillRef>
        <a:effectRef xmlns:a="http://schemas.openxmlformats.org/drawingml/2006/main" idx="2">
          <a:schemeClr val="accent2"/>
        </a:effectRef>
        <a:fontRef xmlns:a="http://schemas.openxmlformats.org/drawingml/2006/main" idx="minor">
          <a:schemeClr val="tx1"/>
        </a:fontRef>
      </cdr:style>
    </cdr:cxnSp>
  </cdr:relSizeAnchor>
  <cdr:relSizeAnchor xmlns:cdr="http://schemas.openxmlformats.org/drawingml/2006/chartDrawing">
    <cdr:from>
      <cdr:x>0.03087</cdr:x>
      <cdr:y>0.44204</cdr:y>
    </cdr:from>
    <cdr:to>
      <cdr:x>0.96822</cdr:x>
      <cdr:y>0.44758</cdr:y>
    </cdr:to>
    <cdr:cxnSp macro="">
      <cdr:nvCxnSpPr>
        <cdr:cNvPr id="10" name="直線コネクタ 1">
          <a:extLst xmlns:a="http://schemas.openxmlformats.org/drawingml/2006/main">
            <a:ext uri="{FF2B5EF4-FFF2-40B4-BE49-F238E27FC236}">
              <a16:creationId xmlns:a16="http://schemas.microsoft.com/office/drawing/2014/main" id="{79A1CDF2-AA60-4A35-9D9B-0B8DCA2B77C2}"/>
            </a:ext>
          </a:extLst>
        </cdr:cNvPr>
        <cdr:cNvCxnSpPr/>
      </cdr:nvCxnSpPr>
      <cdr:spPr>
        <a:xfrm xmlns:a="http://schemas.openxmlformats.org/drawingml/2006/main">
          <a:off x="176866" y="1535580"/>
          <a:ext cx="5370047" cy="19236"/>
        </a:xfrm>
        <a:prstGeom xmlns:a="http://schemas.openxmlformats.org/drawingml/2006/main" prst="line">
          <a:avLst/>
        </a:prstGeom>
      </cdr:spPr>
      <cdr:style>
        <a:lnRef xmlns:a="http://schemas.openxmlformats.org/drawingml/2006/main" idx="3">
          <a:schemeClr val="accent2"/>
        </a:lnRef>
        <a:fillRef xmlns:a="http://schemas.openxmlformats.org/drawingml/2006/main" idx="0">
          <a:schemeClr val="accent2"/>
        </a:fillRef>
        <a:effectRef xmlns:a="http://schemas.openxmlformats.org/drawingml/2006/main" idx="2">
          <a:schemeClr val="accent2"/>
        </a:effectRef>
        <a:fontRef xmlns:a="http://schemas.openxmlformats.org/drawingml/2006/main" idx="minor">
          <a:schemeClr val="tx1"/>
        </a:fontRef>
      </cdr:style>
    </cdr:cxnSp>
  </cdr:relSizeAnchor>
  <cdr:relSizeAnchor xmlns:cdr="http://schemas.openxmlformats.org/drawingml/2006/chartDrawing">
    <cdr:from>
      <cdr:x>0.57869</cdr:x>
      <cdr:y>0.14952</cdr:y>
    </cdr:from>
    <cdr:to>
      <cdr:x>0.57997</cdr:x>
      <cdr:y>0.92603</cdr:y>
    </cdr:to>
    <cdr:cxnSp macro="">
      <cdr:nvCxnSpPr>
        <cdr:cNvPr id="11" name="直線コネクタ 2">
          <a:extLst xmlns:a="http://schemas.openxmlformats.org/drawingml/2006/main">
            <a:ext uri="{FF2B5EF4-FFF2-40B4-BE49-F238E27FC236}">
              <a16:creationId xmlns:a16="http://schemas.microsoft.com/office/drawing/2014/main" id="{5ED1E266-7A2F-4318-902B-FBEA6C92B3CD}"/>
            </a:ext>
          </a:extLst>
        </cdr:cNvPr>
        <cdr:cNvCxnSpPr/>
      </cdr:nvCxnSpPr>
      <cdr:spPr>
        <a:xfrm xmlns:a="http://schemas.openxmlformats.org/drawingml/2006/main">
          <a:off x="3299703" y="513531"/>
          <a:ext cx="7326" cy="2667000"/>
        </a:xfrm>
        <a:prstGeom xmlns:a="http://schemas.openxmlformats.org/drawingml/2006/main" prst="line">
          <a:avLst/>
        </a:prstGeom>
      </cdr:spPr>
      <cdr:style>
        <a:lnRef xmlns:a="http://schemas.openxmlformats.org/drawingml/2006/main" idx="3">
          <a:schemeClr val="accent2"/>
        </a:lnRef>
        <a:fillRef xmlns:a="http://schemas.openxmlformats.org/drawingml/2006/main" idx="0">
          <a:schemeClr val="accent2"/>
        </a:fillRef>
        <a:effectRef xmlns:a="http://schemas.openxmlformats.org/drawingml/2006/main" idx="2">
          <a:schemeClr val="accent2"/>
        </a:effectRef>
        <a:fontRef xmlns:a="http://schemas.openxmlformats.org/drawingml/2006/main" idx="minor">
          <a:schemeClr val="tx1"/>
        </a:fontRef>
      </cdr:style>
    </cdr:cxnSp>
  </cdr:relSizeAnchor>
  <cdr:relSizeAnchor xmlns:cdr="http://schemas.openxmlformats.org/drawingml/2006/chartDrawing">
    <cdr:from>
      <cdr:x>0.15807</cdr:x>
      <cdr:y>0.4561</cdr:y>
    </cdr:from>
    <cdr:to>
      <cdr:x>0.58719</cdr:x>
      <cdr:y>0.85818</cdr:y>
    </cdr:to>
    <cdr:sp macro="" textlink="">
      <cdr:nvSpPr>
        <cdr:cNvPr id="6" name="楕円 5">
          <a:extLst xmlns:a="http://schemas.openxmlformats.org/drawingml/2006/main">
            <a:ext uri="{FF2B5EF4-FFF2-40B4-BE49-F238E27FC236}">
              <a16:creationId xmlns:a16="http://schemas.microsoft.com/office/drawing/2014/main" id="{F63EC5E6-4AEF-4BE3-8AD5-1CD2D4590031}"/>
            </a:ext>
          </a:extLst>
        </cdr:cNvPr>
        <cdr:cNvSpPr/>
      </cdr:nvSpPr>
      <cdr:spPr>
        <a:xfrm xmlns:a="http://schemas.openxmlformats.org/drawingml/2006/main">
          <a:off x="897914" y="1525278"/>
          <a:ext cx="2437541" cy="1344632"/>
        </a:xfrm>
        <a:prstGeom xmlns:a="http://schemas.openxmlformats.org/drawingml/2006/main" prst="ellipse">
          <a:avLst/>
        </a:prstGeom>
        <a:solidFill xmlns:a="http://schemas.openxmlformats.org/drawingml/2006/main">
          <a:schemeClr val="accent4">
            <a:lumMod val="20000"/>
            <a:lumOff val="80000"/>
            <a:alpha val="50000"/>
          </a:schemeClr>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kumimoji="1" lang="ja-JP" altLang="en-US" sz="1100"/>
        </a:p>
      </cdr:txBody>
    </cdr:sp>
  </cdr:relSizeAnchor>
  <cdr:relSizeAnchor xmlns:cdr="http://schemas.openxmlformats.org/drawingml/2006/chartDrawing">
    <cdr:from>
      <cdr:x>0.22494</cdr:x>
      <cdr:y>0.59297</cdr:y>
    </cdr:from>
    <cdr:to>
      <cdr:x>0.46455</cdr:x>
      <cdr:y>0.75724</cdr:y>
    </cdr:to>
    <cdr:sp macro="" textlink="">
      <cdr:nvSpPr>
        <cdr:cNvPr id="7" name="テキスト ボックス 59">
          <a:extLst xmlns:a="http://schemas.openxmlformats.org/drawingml/2006/main">
            <a:ext uri="{FF2B5EF4-FFF2-40B4-BE49-F238E27FC236}">
              <a16:creationId xmlns:a16="http://schemas.microsoft.com/office/drawing/2014/main" id="{2FC4E77F-BB70-4C47-848D-488C597957E0}"/>
            </a:ext>
          </a:extLst>
        </cdr:cNvPr>
        <cdr:cNvSpPr txBox="1"/>
      </cdr:nvSpPr>
      <cdr:spPr>
        <a:xfrm xmlns:a="http://schemas.openxmlformats.org/drawingml/2006/main">
          <a:off x="1241420" y="2081291"/>
          <a:ext cx="1322365" cy="576579"/>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kumimoji="1" lang="ja-JP" altLang="en-US" sz="1100"/>
            <a:t>得点が高く、</a:t>
          </a:r>
          <a:endParaRPr kumimoji="1" lang="en-US" altLang="ja-JP" sz="1100"/>
        </a:p>
        <a:p xmlns:a="http://schemas.openxmlformats.org/drawingml/2006/main">
          <a:r>
            <a:rPr kumimoji="1" lang="ja-JP" altLang="en-US" sz="1100"/>
            <a:t>標準偏差が小さい</a:t>
          </a:r>
        </a:p>
      </cdr:txBody>
    </cdr:sp>
  </cdr:relSizeAnchor>
  <cdr:relSizeAnchor xmlns:cdr="http://schemas.openxmlformats.org/drawingml/2006/chartDrawing">
    <cdr:from>
      <cdr:x>0.58536</cdr:x>
      <cdr:y>0.1546</cdr:y>
    </cdr:from>
    <cdr:to>
      <cdr:x>0.96347</cdr:x>
      <cdr:y>0.44413</cdr:y>
    </cdr:to>
    <cdr:sp macro="" textlink="">
      <cdr:nvSpPr>
        <cdr:cNvPr id="8" name="楕円 7">
          <a:extLst xmlns:a="http://schemas.openxmlformats.org/drawingml/2006/main">
            <a:ext uri="{FF2B5EF4-FFF2-40B4-BE49-F238E27FC236}">
              <a16:creationId xmlns:a16="http://schemas.microsoft.com/office/drawing/2014/main" id="{07D54067-1877-4117-906C-E0825A3E2385}"/>
            </a:ext>
          </a:extLst>
        </cdr:cNvPr>
        <cdr:cNvSpPr/>
      </cdr:nvSpPr>
      <cdr:spPr>
        <a:xfrm xmlns:a="http://schemas.openxmlformats.org/drawingml/2006/main">
          <a:off x="3325043" y="517011"/>
          <a:ext cx="2147796" cy="968244"/>
        </a:xfrm>
        <a:prstGeom xmlns:a="http://schemas.openxmlformats.org/drawingml/2006/main" prst="ellipse">
          <a:avLst/>
        </a:prstGeom>
        <a:solidFill xmlns:a="http://schemas.openxmlformats.org/drawingml/2006/main">
          <a:schemeClr val="accent4">
            <a:lumMod val="20000"/>
            <a:lumOff val="80000"/>
            <a:alpha val="50000"/>
          </a:schemeClr>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kumimoji="1" lang="ja-JP" altLang="en-US" sz="1100"/>
        </a:p>
      </cdr:txBody>
    </cdr:sp>
  </cdr:relSizeAnchor>
  <cdr:relSizeAnchor xmlns:cdr="http://schemas.openxmlformats.org/drawingml/2006/chartDrawing">
    <cdr:from>
      <cdr:x>0.70654</cdr:x>
      <cdr:y>0.16422</cdr:y>
    </cdr:from>
    <cdr:to>
      <cdr:x>0.94549</cdr:x>
      <cdr:y>0.32945</cdr:y>
    </cdr:to>
    <cdr:sp macro="" textlink="">
      <cdr:nvSpPr>
        <cdr:cNvPr id="9" name="テキスト ボックス 61">
          <a:extLst xmlns:a="http://schemas.openxmlformats.org/drawingml/2006/main">
            <a:ext uri="{FF2B5EF4-FFF2-40B4-BE49-F238E27FC236}">
              <a16:creationId xmlns:a16="http://schemas.microsoft.com/office/drawing/2014/main" id="{6F2E3F27-7441-45C9-9FB7-10CAA14888A2}"/>
            </a:ext>
          </a:extLst>
        </cdr:cNvPr>
        <cdr:cNvSpPr txBox="1"/>
      </cdr:nvSpPr>
      <cdr:spPr>
        <a:xfrm xmlns:a="http://schemas.openxmlformats.org/drawingml/2006/main">
          <a:off x="3899320" y="576403"/>
          <a:ext cx="1318765" cy="579948"/>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kumimoji="1" lang="ja-JP" altLang="en-US" sz="1100"/>
            <a:t>得点が高く、</a:t>
          </a:r>
          <a:endParaRPr kumimoji="1" lang="en-US" altLang="ja-JP" sz="1100"/>
        </a:p>
        <a:p xmlns:a="http://schemas.openxmlformats.org/drawingml/2006/main">
          <a:r>
            <a:rPr kumimoji="1" lang="ja-JP" altLang="en-US" sz="1100"/>
            <a:t>標準偏差が大きい</a:t>
          </a:r>
        </a:p>
      </cdr:txBody>
    </cdr:sp>
  </cdr:relSizeAnchor>
  <cdr:relSizeAnchor xmlns:cdr="http://schemas.openxmlformats.org/drawingml/2006/chartDrawing">
    <cdr:from>
      <cdr:x>0.09663</cdr:x>
      <cdr:y>0.14553</cdr:y>
    </cdr:from>
    <cdr:to>
      <cdr:x>0.57606</cdr:x>
      <cdr:y>0.46344</cdr:y>
    </cdr:to>
    <cdr:sp macro="" textlink="">
      <cdr:nvSpPr>
        <cdr:cNvPr id="12" name="楕円 11">
          <a:extLst xmlns:a="http://schemas.openxmlformats.org/drawingml/2006/main">
            <a:ext uri="{FF2B5EF4-FFF2-40B4-BE49-F238E27FC236}">
              <a16:creationId xmlns:a16="http://schemas.microsoft.com/office/drawing/2014/main" id="{C98FC7F0-F76A-4933-B7EC-C285E2E8D4D9}"/>
            </a:ext>
          </a:extLst>
        </cdr:cNvPr>
        <cdr:cNvSpPr/>
      </cdr:nvSpPr>
      <cdr:spPr>
        <a:xfrm xmlns:a="http://schemas.openxmlformats.org/drawingml/2006/main">
          <a:off x="548899" y="486689"/>
          <a:ext cx="2723312" cy="1063142"/>
        </a:xfrm>
        <a:prstGeom xmlns:a="http://schemas.openxmlformats.org/drawingml/2006/main" prst="ellipse">
          <a:avLst/>
        </a:prstGeom>
        <a:solidFill xmlns:a="http://schemas.openxmlformats.org/drawingml/2006/main">
          <a:schemeClr val="accent6">
            <a:lumMod val="20000"/>
            <a:lumOff val="80000"/>
            <a:alpha val="50000"/>
          </a:schemeClr>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kumimoji="1" lang="ja-JP" altLang="en-US" sz="1100"/>
        </a:p>
      </cdr:txBody>
    </cdr:sp>
  </cdr:relSizeAnchor>
  <cdr:relSizeAnchor xmlns:cdr="http://schemas.openxmlformats.org/drawingml/2006/chartDrawing">
    <cdr:from>
      <cdr:x>0.10012</cdr:x>
      <cdr:y>0.20642</cdr:y>
    </cdr:from>
    <cdr:to>
      <cdr:x>0.34489</cdr:x>
      <cdr:y>0.37069</cdr:y>
    </cdr:to>
    <cdr:sp macro="" textlink="">
      <cdr:nvSpPr>
        <cdr:cNvPr id="13" name="テキスト ボックス 60">
          <a:extLst xmlns:a="http://schemas.openxmlformats.org/drawingml/2006/main">
            <a:ext uri="{FF2B5EF4-FFF2-40B4-BE49-F238E27FC236}">
              <a16:creationId xmlns:a16="http://schemas.microsoft.com/office/drawing/2014/main" id="{FEC32914-6AF6-4850-B05C-5EE1C32D96F2}"/>
            </a:ext>
          </a:extLst>
        </cdr:cNvPr>
        <cdr:cNvSpPr txBox="1"/>
      </cdr:nvSpPr>
      <cdr:spPr>
        <a:xfrm xmlns:a="http://schemas.openxmlformats.org/drawingml/2006/main">
          <a:off x="552552" y="724523"/>
          <a:ext cx="1350834" cy="576578"/>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kumimoji="1" lang="ja-JP" altLang="en-US" sz="1100"/>
            <a:t>得点が高く、</a:t>
          </a:r>
          <a:endParaRPr kumimoji="1" lang="en-US" altLang="ja-JP" sz="1100"/>
        </a:p>
        <a:p xmlns:a="http://schemas.openxmlformats.org/drawingml/2006/main">
          <a:r>
            <a:rPr kumimoji="1" lang="ja-JP" altLang="en-US" sz="1100"/>
            <a:t>標準偏差が小さい</a:t>
          </a:r>
        </a:p>
      </cdr:txBody>
    </cdr:sp>
  </cdr:relSizeAnchor>
  <cdr:relSizeAnchor xmlns:cdr="http://schemas.openxmlformats.org/drawingml/2006/chartDrawing">
    <cdr:from>
      <cdr:x>0.59684</cdr:x>
      <cdr:y>0.45185</cdr:y>
    </cdr:from>
    <cdr:to>
      <cdr:x>0.96915</cdr:x>
      <cdr:y>0.84481</cdr:y>
    </cdr:to>
    <cdr:sp macro="" textlink="">
      <cdr:nvSpPr>
        <cdr:cNvPr id="14" name="楕円 13">
          <a:extLst xmlns:a="http://schemas.openxmlformats.org/drawingml/2006/main">
            <a:ext uri="{FF2B5EF4-FFF2-40B4-BE49-F238E27FC236}">
              <a16:creationId xmlns:a16="http://schemas.microsoft.com/office/drawing/2014/main" id="{90631C79-8DB2-4593-B813-3C1BBD8F13D6}"/>
            </a:ext>
          </a:extLst>
        </cdr:cNvPr>
        <cdr:cNvSpPr/>
      </cdr:nvSpPr>
      <cdr:spPr>
        <a:xfrm xmlns:a="http://schemas.openxmlformats.org/drawingml/2006/main">
          <a:off x="3390253" y="1511081"/>
          <a:ext cx="2114874" cy="1314130"/>
        </a:xfrm>
        <a:prstGeom xmlns:a="http://schemas.openxmlformats.org/drawingml/2006/main" prst="ellipse">
          <a:avLst/>
        </a:prstGeom>
        <a:solidFill xmlns:a="http://schemas.openxmlformats.org/drawingml/2006/main">
          <a:srgbClr val="FF0000">
            <a:alpha val="50000"/>
          </a:srgbClr>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kumimoji="1" lang="ja-JP" altLang="en-US" sz="1100"/>
        </a:p>
      </cdr:txBody>
    </cdr:sp>
  </cdr:relSizeAnchor>
  <cdr:relSizeAnchor xmlns:cdr="http://schemas.openxmlformats.org/drawingml/2006/chartDrawing">
    <cdr:from>
      <cdr:x>0.69626</cdr:x>
      <cdr:y>0.58431</cdr:y>
    </cdr:from>
    <cdr:to>
      <cdr:x>0.93859</cdr:x>
      <cdr:y>0.74858</cdr:y>
    </cdr:to>
    <cdr:sp macro="" textlink="">
      <cdr:nvSpPr>
        <cdr:cNvPr id="15" name="テキスト ボックス 67">
          <a:extLst xmlns:a="http://schemas.openxmlformats.org/drawingml/2006/main">
            <a:ext uri="{FF2B5EF4-FFF2-40B4-BE49-F238E27FC236}">
              <a16:creationId xmlns:a16="http://schemas.microsoft.com/office/drawing/2014/main" id="{776659B5-2378-4C2C-9CC5-A9349A0942AC}"/>
            </a:ext>
          </a:extLst>
        </cdr:cNvPr>
        <cdr:cNvSpPr txBox="1"/>
      </cdr:nvSpPr>
      <cdr:spPr>
        <a:xfrm xmlns:a="http://schemas.openxmlformats.org/drawingml/2006/main">
          <a:off x="3842586" y="2050895"/>
          <a:ext cx="1337399" cy="576579"/>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kumimoji="1" lang="ja-JP" altLang="en-US" sz="1100"/>
            <a:t>得点が低く、</a:t>
          </a:r>
          <a:endParaRPr kumimoji="1" lang="en-US" altLang="ja-JP" sz="1100"/>
        </a:p>
        <a:p xmlns:a="http://schemas.openxmlformats.org/drawingml/2006/main">
          <a:r>
            <a:rPr kumimoji="1" lang="ja-JP" altLang="en-US" sz="1100"/>
            <a:t>標準偏差が大きい</a:t>
          </a:r>
        </a:p>
      </cdr:txBody>
    </cdr:sp>
  </cdr:relSizeAnchor>
</c:userShapes>
</file>

<file path=xl/drawings/drawing22.xml><?xml version="1.0" encoding="utf-8"?>
<xdr:wsDr xmlns:xdr="http://schemas.openxmlformats.org/drawingml/2006/spreadsheetDrawing" xmlns:a="http://schemas.openxmlformats.org/drawingml/2006/main">
  <xdr:twoCellAnchor>
    <xdr:from>
      <xdr:col>2</xdr:col>
      <xdr:colOff>1028700</xdr:colOff>
      <xdr:row>0</xdr:row>
      <xdr:rowOff>101600</xdr:rowOff>
    </xdr:from>
    <xdr:to>
      <xdr:col>6</xdr:col>
      <xdr:colOff>884767</xdr:colOff>
      <xdr:row>5</xdr:row>
      <xdr:rowOff>21936</xdr:rowOff>
    </xdr:to>
    <xdr:sp macro="" textlink="">
      <xdr:nvSpPr>
        <xdr:cNvPr id="2" name="四角形吹き出し 1">
          <a:extLst>
            <a:ext uri="{FF2B5EF4-FFF2-40B4-BE49-F238E27FC236}">
              <a16:creationId xmlns:a16="http://schemas.microsoft.com/office/drawing/2014/main" id="{3A6F1D95-14B7-6B40-9A74-8BC9441F16DE}"/>
            </a:ext>
          </a:extLst>
        </xdr:cNvPr>
        <xdr:cNvSpPr/>
      </xdr:nvSpPr>
      <xdr:spPr>
        <a:xfrm>
          <a:off x="2857500" y="101600"/>
          <a:ext cx="3742267" cy="1190336"/>
        </a:xfrm>
        <a:prstGeom prst="wedgeRectCallout">
          <a:avLst>
            <a:gd name="adj1" fmla="val -64188"/>
            <a:gd name="adj2" fmla="val 61868"/>
          </a:avLst>
        </a:prstGeom>
        <a:solidFill>
          <a:schemeClr val="accent6">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lang="ja-JP" altLang="en-US">
              <a:solidFill>
                <a:schemeClr val="tx1"/>
              </a:solidFill>
            </a:rPr>
            <a:t>１＝</a:t>
          </a:r>
          <a:r>
            <a:rPr kumimoji="1" lang="ja-JP" altLang="en-US">
              <a:solidFill>
                <a:schemeClr val="tx1"/>
              </a:solidFill>
            </a:rPr>
            <a:t>上層</a:t>
          </a:r>
          <a:r>
            <a:rPr lang="ja-JP" altLang="en-US">
              <a:solidFill>
                <a:schemeClr val="tx1"/>
              </a:solidFill>
            </a:rPr>
            <a:t>クラス（お金持ち）</a:t>
          </a:r>
          <a:endParaRPr lang="en-US" altLang="ja-JP">
            <a:solidFill>
              <a:schemeClr val="tx1"/>
            </a:solidFill>
          </a:endParaRPr>
        </a:p>
        <a:p>
          <a:pPr algn="ctr"/>
          <a:r>
            <a:rPr lang="ja-JP" altLang="en-US">
              <a:solidFill>
                <a:schemeClr val="tx1"/>
              </a:solidFill>
            </a:rPr>
            <a:t>２＝中級クラス（一般階級）</a:t>
          </a:r>
          <a:endParaRPr lang="en-US" altLang="ja-JP">
            <a:solidFill>
              <a:schemeClr val="tx1"/>
            </a:solidFill>
          </a:endParaRPr>
        </a:p>
        <a:p>
          <a:pPr algn="ctr"/>
          <a:r>
            <a:rPr kumimoji="1" lang="ja-JP" altLang="en-US">
              <a:solidFill>
                <a:schemeClr val="tx1"/>
              </a:solidFill>
            </a:rPr>
            <a:t>３＝下層クラス（労働階級）</a:t>
          </a:r>
          <a:endParaRPr kumimoji="1" lang="en-US" altLang="ja-JP">
            <a:solidFill>
              <a:schemeClr val="tx1"/>
            </a:solidFill>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2</xdr:col>
      <xdr:colOff>1600200</xdr:colOff>
      <xdr:row>0</xdr:row>
      <xdr:rowOff>0</xdr:rowOff>
    </xdr:from>
    <xdr:to>
      <xdr:col>5</xdr:col>
      <xdr:colOff>571500</xdr:colOff>
      <xdr:row>4</xdr:row>
      <xdr:rowOff>174336</xdr:rowOff>
    </xdr:to>
    <xdr:sp macro="" textlink="">
      <xdr:nvSpPr>
        <xdr:cNvPr id="2" name="四角形吹き出し 1">
          <a:extLst>
            <a:ext uri="{FF2B5EF4-FFF2-40B4-BE49-F238E27FC236}">
              <a16:creationId xmlns:a16="http://schemas.microsoft.com/office/drawing/2014/main" id="{00DB0F01-675D-C643-9718-99621773E662}"/>
            </a:ext>
          </a:extLst>
        </xdr:cNvPr>
        <xdr:cNvSpPr/>
      </xdr:nvSpPr>
      <xdr:spPr>
        <a:xfrm>
          <a:off x="2857500" y="0"/>
          <a:ext cx="2476500" cy="1190336"/>
        </a:xfrm>
        <a:prstGeom prst="wedgeRectCallout">
          <a:avLst>
            <a:gd name="adj1" fmla="val -64188"/>
            <a:gd name="adj2" fmla="val 61868"/>
          </a:avLst>
        </a:prstGeom>
        <a:solidFill>
          <a:schemeClr val="accent6">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lang="ja-JP" altLang="en-US">
              <a:solidFill>
                <a:schemeClr val="tx1"/>
              </a:solidFill>
            </a:rPr>
            <a:t>１＝</a:t>
          </a:r>
          <a:r>
            <a:rPr kumimoji="1" lang="ja-JP" altLang="en-US">
              <a:solidFill>
                <a:schemeClr val="tx1"/>
              </a:solidFill>
            </a:rPr>
            <a:t>上層</a:t>
          </a:r>
          <a:r>
            <a:rPr lang="ja-JP" altLang="en-US">
              <a:solidFill>
                <a:schemeClr val="tx1"/>
              </a:solidFill>
            </a:rPr>
            <a:t>クラス（お金持ち）</a:t>
          </a:r>
          <a:endParaRPr lang="en-US" altLang="ja-JP">
            <a:solidFill>
              <a:schemeClr val="tx1"/>
            </a:solidFill>
          </a:endParaRPr>
        </a:p>
        <a:p>
          <a:pPr algn="ctr"/>
          <a:r>
            <a:rPr lang="ja-JP" altLang="en-US">
              <a:solidFill>
                <a:schemeClr val="tx1"/>
              </a:solidFill>
            </a:rPr>
            <a:t>２＝中級クラス（一般階級）</a:t>
          </a:r>
          <a:endParaRPr lang="en-US" altLang="ja-JP">
            <a:solidFill>
              <a:schemeClr val="tx1"/>
            </a:solidFill>
          </a:endParaRPr>
        </a:p>
        <a:p>
          <a:pPr algn="ctr"/>
          <a:r>
            <a:rPr kumimoji="1" lang="ja-JP" altLang="en-US">
              <a:solidFill>
                <a:schemeClr val="tx1"/>
              </a:solidFill>
            </a:rPr>
            <a:t>３＝下層クラス（労働階級）</a:t>
          </a:r>
          <a:endParaRPr kumimoji="1" lang="en-US" altLang="ja-JP">
            <a:solidFill>
              <a:schemeClr val="tx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noru Kadota" refreshedDate="43216.41524490741" createdVersion="6" refreshedVersion="6" minRefreshableVersion="3" recordCount="500" xr:uid="{00000000-000A-0000-FFFF-FFFF00000000}">
  <cacheSource type="worksheet">
    <worksheetSource ref="I7:K507" sheet="【解答】(演習3)2変数の集計"/>
  </cacheSource>
  <cacheFields count="3">
    <cacheField name="退職・在職" numFmtId="0">
      <sharedItems count="2">
        <s v="退職"/>
        <s v="在職"/>
      </sharedItems>
    </cacheField>
    <cacheField name="過去５年_x000a_昇進" numFmtId="0">
      <sharedItems/>
    </cacheField>
    <cacheField name="所属部署" numFmtId="0">
      <sharedItems count="10">
        <s v="accounting"/>
        <s v="technical"/>
        <s v="hr"/>
        <s v="support"/>
        <s v="marketing"/>
        <s v="IT"/>
        <s v="sales"/>
        <s v="product_mng"/>
        <s v="RandD"/>
        <s v="management"/>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noru Kadota" refreshedDate="43216.417074652774" createdVersion="6" refreshedVersion="6" minRefreshableVersion="3" recordCount="500" xr:uid="{00000000-000A-0000-FFFF-FFFF01000000}">
  <cacheSource type="worksheet">
    <worksheetSource ref="K7:L507" sheet="【解答】(演習5)人事データ可視化2"/>
  </cacheSource>
  <cacheFields count="2">
    <cacheField name="所属部署" numFmtId="0">
      <sharedItems count="10">
        <s v="accounting"/>
        <s v="technical"/>
        <s v="hr"/>
        <s v="support"/>
        <s v="marketing"/>
        <s v="IT"/>
        <s v="sales"/>
        <s v="product_mng"/>
        <s v="RandD"/>
        <s v="management"/>
      </sharedItems>
    </cacheField>
    <cacheField name="給料" numFmtId="0">
      <sharedItems count="3">
        <s v="low"/>
        <s v="medium"/>
        <s v="high"/>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綱島佑介" refreshedDate="43228.859059722221" createdVersion="6" refreshedVersion="6" minRefreshableVersion="3" recordCount="500" xr:uid="{00000000-000A-0000-FFFF-FFFF02000000}">
  <cacheSource type="worksheet">
    <worksheetSource ref="K8:K508" sheet="【解答】(演習4)人事データ可視化"/>
  </cacheSource>
  <cacheFields count="1">
    <cacheField name="所属部署" numFmtId="0">
      <sharedItems count="10">
        <s v="accounting"/>
        <s v="technical"/>
        <s v="hr"/>
        <s v="support"/>
        <s v="marketing"/>
        <s v="IT"/>
        <s v="sales"/>
        <s v="product_mng"/>
        <s v="RandD"/>
        <s v="management"/>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綱島佑介" refreshedDate="43249.031212615744" createdVersion="6" refreshedVersion="6" minRefreshableVersion="3" recordCount="500" xr:uid="{00000000-000A-0000-FFFF-FFFF03000000}">
  <cacheSource type="worksheet">
    <worksheetSource ref="L8:L508" sheet="【解答】(演習2)質的変数の集計"/>
  </cacheSource>
  <cacheFields count="1">
    <cacheField name="給料" numFmtId="0">
      <sharedItems count="3">
        <s v="low"/>
        <s v="medium"/>
        <s v="high"/>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s v="無"/>
    <x v="0"/>
  </r>
  <r>
    <x v="1"/>
    <s v="無"/>
    <x v="1"/>
  </r>
  <r>
    <x v="1"/>
    <s v="無"/>
    <x v="2"/>
  </r>
  <r>
    <x v="0"/>
    <s v="無"/>
    <x v="3"/>
  </r>
  <r>
    <x v="1"/>
    <s v="無"/>
    <x v="4"/>
  </r>
  <r>
    <x v="1"/>
    <s v="無"/>
    <x v="5"/>
  </r>
  <r>
    <x v="1"/>
    <s v="無"/>
    <x v="1"/>
  </r>
  <r>
    <x v="1"/>
    <s v="無"/>
    <x v="6"/>
  </r>
  <r>
    <x v="1"/>
    <s v="無"/>
    <x v="6"/>
  </r>
  <r>
    <x v="0"/>
    <s v="無"/>
    <x v="6"/>
  </r>
  <r>
    <x v="0"/>
    <s v="無"/>
    <x v="3"/>
  </r>
  <r>
    <x v="1"/>
    <s v="無"/>
    <x v="6"/>
  </r>
  <r>
    <x v="1"/>
    <s v="無"/>
    <x v="6"/>
  </r>
  <r>
    <x v="1"/>
    <s v="無"/>
    <x v="6"/>
  </r>
  <r>
    <x v="1"/>
    <s v="無"/>
    <x v="6"/>
  </r>
  <r>
    <x v="1"/>
    <s v="無"/>
    <x v="7"/>
  </r>
  <r>
    <x v="0"/>
    <s v="無"/>
    <x v="6"/>
  </r>
  <r>
    <x v="1"/>
    <s v="無"/>
    <x v="8"/>
  </r>
  <r>
    <x v="1"/>
    <s v="無"/>
    <x v="1"/>
  </r>
  <r>
    <x v="1"/>
    <s v="無"/>
    <x v="6"/>
  </r>
  <r>
    <x v="1"/>
    <s v="無"/>
    <x v="7"/>
  </r>
  <r>
    <x v="1"/>
    <s v="無"/>
    <x v="6"/>
  </r>
  <r>
    <x v="1"/>
    <s v="無"/>
    <x v="1"/>
  </r>
  <r>
    <x v="1"/>
    <s v="無"/>
    <x v="3"/>
  </r>
  <r>
    <x v="0"/>
    <s v="無"/>
    <x v="3"/>
  </r>
  <r>
    <x v="1"/>
    <s v="無"/>
    <x v="6"/>
  </r>
  <r>
    <x v="1"/>
    <s v="無"/>
    <x v="6"/>
  </r>
  <r>
    <x v="1"/>
    <s v="無"/>
    <x v="1"/>
  </r>
  <r>
    <x v="0"/>
    <s v="無"/>
    <x v="6"/>
  </r>
  <r>
    <x v="0"/>
    <s v="無"/>
    <x v="4"/>
  </r>
  <r>
    <x v="1"/>
    <s v="無"/>
    <x v="3"/>
  </r>
  <r>
    <x v="1"/>
    <s v="無"/>
    <x v="2"/>
  </r>
  <r>
    <x v="1"/>
    <s v="有"/>
    <x v="9"/>
  </r>
  <r>
    <x v="1"/>
    <s v="無"/>
    <x v="3"/>
  </r>
  <r>
    <x v="1"/>
    <s v="有"/>
    <x v="4"/>
  </r>
  <r>
    <x v="0"/>
    <s v="無"/>
    <x v="1"/>
  </r>
  <r>
    <x v="1"/>
    <s v="無"/>
    <x v="3"/>
  </r>
  <r>
    <x v="0"/>
    <s v="無"/>
    <x v="7"/>
  </r>
  <r>
    <x v="0"/>
    <s v="無"/>
    <x v="1"/>
  </r>
  <r>
    <x v="1"/>
    <s v="無"/>
    <x v="3"/>
  </r>
  <r>
    <x v="1"/>
    <s v="無"/>
    <x v="9"/>
  </r>
  <r>
    <x v="0"/>
    <s v="無"/>
    <x v="6"/>
  </r>
  <r>
    <x v="1"/>
    <s v="無"/>
    <x v="2"/>
  </r>
  <r>
    <x v="0"/>
    <s v="無"/>
    <x v="0"/>
  </r>
  <r>
    <x v="1"/>
    <s v="無"/>
    <x v="1"/>
  </r>
  <r>
    <x v="1"/>
    <s v="無"/>
    <x v="3"/>
  </r>
  <r>
    <x v="0"/>
    <s v="無"/>
    <x v="3"/>
  </r>
  <r>
    <x v="1"/>
    <s v="無"/>
    <x v="1"/>
  </r>
  <r>
    <x v="1"/>
    <s v="無"/>
    <x v="6"/>
  </r>
  <r>
    <x v="1"/>
    <s v="無"/>
    <x v="5"/>
  </r>
  <r>
    <x v="1"/>
    <s v="無"/>
    <x v="6"/>
  </r>
  <r>
    <x v="1"/>
    <s v="無"/>
    <x v="3"/>
  </r>
  <r>
    <x v="0"/>
    <s v="無"/>
    <x v="2"/>
  </r>
  <r>
    <x v="1"/>
    <s v="無"/>
    <x v="6"/>
  </r>
  <r>
    <x v="1"/>
    <s v="無"/>
    <x v="6"/>
  </r>
  <r>
    <x v="1"/>
    <s v="無"/>
    <x v="6"/>
  </r>
  <r>
    <x v="1"/>
    <s v="無"/>
    <x v="8"/>
  </r>
  <r>
    <x v="1"/>
    <s v="無"/>
    <x v="7"/>
  </r>
  <r>
    <x v="0"/>
    <s v="無"/>
    <x v="1"/>
  </r>
  <r>
    <x v="1"/>
    <s v="無"/>
    <x v="6"/>
  </r>
  <r>
    <x v="1"/>
    <s v="無"/>
    <x v="6"/>
  </r>
  <r>
    <x v="0"/>
    <s v="無"/>
    <x v="3"/>
  </r>
  <r>
    <x v="1"/>
    <s v="無"/>
    <x v="6"/>
  </r>
  <r>
    <x v="1"/>
    <s v="無"/>
    <x v="6"/>
  </r>
  <r>
    <x v="1"/>
    <s v="無"/>
    <x v="4"/>
  </r>
  <r>
    <x v="0"/>
    <s v="無"/>
    <x v="3"/>
  </r>
  <r>
    <x v="0"/>
    <s v="無"/>
    <x v="4"/>
  </r>
  <r>
    <x v="1"/>
    <s v="無"/>
    <x v="6"/>
  </r>
  <r>
    <x v="1"/>
    <s v="無"/>
    <x v="3"/>
  </r>
  <r>
    <x v="1"/>
    <s v="無"/>
    <x v="1"/>
  </r>
  <r>
    <x v="1"/>
    <s v="無"/>
    <x v="6"/>
  </r>
  <r>
    <x v="1"/>
    <s v="無"/>
    <x v="9"/>
  </r>
  <r>
    <x v="0"/>
    <s v="無"/>
    <x v="1"/>
  </r>
  <r>
    <x v="0"/>
    <s v="無"/>
    <x v="1"/>
  </r>
  <r>
    <x v="1"/>
    <s v="無"/>
    <x v="1"/>
  </r>
  <r>
    <x v="1"/>
    <s v="無"/>
    <x v="6"/>
  </r>
  <r>
    <x v="0"/>
    <s v="無"/>
    <x v="2"/>
  </r>
  <r>
    <x v="1"/>
    <s v="無"/>
    <x v="8"/>
  </r>
  <r>
    <x v="1"/>
    <s v="無"/>
    <x v="1"/>
  </r>
  <r>
    <x v="1"/>
    <s v="無"/>
    <x v="3"/>
  </r>
  <r>
    <x v="0"/>
    <s v="無"/>
    <x v="3"/>
  </r>
  <r>
    <x v="1"/>
    <s v="無"/>
    <x v="1"/>
  </r>
  <r>
    <x v="1"/>
    <s v="無"/>
    <x v="6"/>
  </r>
  <r>
    <x v="0"/>
    <s v="無"/>
    <x v="2"/>
  </r>
  <r>
    <x v="1"/>
    <s v="無"/>
    <x v="2"/>
  </r>
  <r>
    <x v="0"/>
    <s v="無"/>
    <x v="1"/>
  </r>
  <r>
    <x v="0"/>
    <s v="無"/>
    <x v="1"/>
  </r>
  <r>
    <x v="0"/>
    <s v="無"/>
    <x v="6"/>
  </r>
  <r>
    <x v="1"/>
    <s v="無"/>
    <x v="0"/>
  </r>
  <r>
    <x v="1"/>
    <s v="無"/>
    <x v="1"/>
  </r>
  <r>
    <x v="1"/>
    <s v="無"/>
    <x v="6"/>
  </r>
  <r>
    <x v="1"/>
    <s v="無"/>
    <x v="8"/>
  </r>
  <r>
    <x v="1"/>
    <s v="無"/>
    <x v="1"/>
  </r>
  <r>
    <x v="1"/>
    <s v="無"/>
    <x v="6"/>
  </r>
  <r>
    <x v="0"/>
    <s v="無"/>
    <x v="6"/>
  </r>
  <r>
    <x v="1"/>
    <s v="無"/>
    <x v="6"/>
  </r>
  <r>
    <x v="0"/>
    <s v="無"/>
    <x v="5"/>
  </r>
  <r>
    <x v="1"/>
    <s v="無"/>
    <x v="0"/>
  </r>
  <r>
    <x v="1"/>
    <s v="無"/>
    <x v="9"/>
  </r>
  <r>
    <x v="1"/>
    <s v="無"/>
    <x v="6"/>
  </r>
  <r>
    <x v="1"/>
    <s v="無"/>
    <x v="6"/>
  </r>
  <r>
    <x v="1"/>
    <s v="無"/>
    <x v="0"/>
  </r>
  <r>
    <x v="1"/>
    <s v="無"/>
    <x v="6"/>
  </r>
  <r>
    <x v="1"/>
    <s v="無"/>
    <x v="6"/>
  </r>
  <r>
    <x v="0"/>
    <s v="無"/>
    <x v="6"/>
  </r>
  <r>
    <x v="1"/>
    <s v="無"/>
    <x v="6"/>
  </r>
  <r>
    <x v="1"/>
    <s v="無"/>
    <x v="6"/>
  </r>
  <r>
    <x v="1"/>
    <s v="無"/>
    <x v="1"/>
  </r>
  <r>
    <x v="0"/>
    <s v="無"/>
    <x v="1"/>
  </r>
  <r>
    <x v="1"/>
    <s v="無"/>
    <x v="4"/>
  </r>
  <r>
    <x v="1"/>
    <s v="無"/>
    <x v="1"/>
  </r>
  <r>
    <x v="0"/>
    <s v="無"/>
    <x v="5"/>
  </r>
  <r>
    <x v="1"/>
    <s v="有"/>
    <x v="0"/>
  </r>
  <r>
    <x v="1"/>
    <s v="無"/>
    <x v="1"/>
  </r>
  <r>
    <x v="1"/>
    <s v="無"/>
    <x v="3"/>
  </r>
  <r>
    <x v="0"/>
    <s v="無"/>
    <x v="6"/>
  </r>
  <r>
    <x v="1"/>
    <s v="無"/>
    <x v="6"/>
  </r>
  <r>
    <x v="1"/>
    <s v="無"/>
    <x v="1"/>
  </r>
  <r>
    <x v="1"/>
    <s v="無"/>
    <x v="6"/>
  </r>
  <r>
    <x v="1"/>
    <s v="無"/>
    <x v="7"/>
  </r>
  <r>
    <x v="1"/>
    <s v="無"/>
    <x v="6"/>
  </r>
  <r>
    <x v="1"/>
    <s v="無"/>
    <x v="6"/>
  </r>
  <r>
    <x v="1"/>
    <s v="無"/>
    <x v="6"/>
  </r>
  <r>
    <x v="1"/>
    <s v="無"/>
    <x v="0"/>
  </r>
  <r>
    <x v="0"/>
    <s v="無"/>
    <x v="4"/>
  </r>
  <r>
    <x v="1"/>
    <s v="無"/>
    <x v="8"/>
  </r>
  <r>
    <x v="1"/>
    <s v="無"/>
    <x v="1"/>
  </r>
  <r>
    <x v="1"/>
    <s v="無"/>
    <x v="6"/>
  </r>
  <r>
    <x v="0"/>
    <s v="無"/>
    <x v="9"/>
  </r>
  <r>
    <x v="1"/>
    <s v="無"/>
    <x v="3"/>
  </r>
  <r>
    <x v="0"/>
    <s v="無"/>
    <x v="3"/>
  </r>
  <r>
    <x v="1"/>
    <s v="無"/>
    <x v="6"/>
  </r>
  <r>
    <x v="1"/>
    <s v="無"/>
    <x v="6"/>
  </r>
  <r>
    <x v="0"/>
    <s v="無"/>
    <x v="1"/>
  </r>
  <r>
    <x v="1"/>
    <s v="無"/>
    <x v="6"/>
  </r>
  <r>
    <x v="1"/>
    <s v="無"/>
    <x v="5"/>
  </r>
  <r>
    <x v="1"/>
    <s v="無"/>
    <x v="6"/>
  </r>
  <r>
    <x v="0"/>
    <s v="無"/>
    <x v="1"/>
  </r>
  <r>
    <x v="1"/>
    <s v="無"/>
    <x v="6"/>
  </r>
  <r>
    <x v="1"/>
    <s v="無"/>
    <x v="8"/>
  </r>
  <r>
    <x v="1"/>
    <s v="無"/>
    <x v="6"/>
  </r>
  <r>
    <x v="1"/>
    <s v="無"/>
    <x v="0"/>
  </r>
  <r>
    <x v="1"/>
    <s v="無"/>
    <x v="3"/>
  </r>
  <r>
    <x v="1"/>
    <s v="無"/>
    <x v="6"/>
  </r>
  <r>
    <x v="1"/>
    <s v="無"/>
    <x v="8"/>
  </r>
  <r>
    <x v="1"/>
    <s v="無"/>
    <x v="1"/>
  </r>
  <r>
    <x v="1"/>
    <s v="無"/>
    <x v="7"/>
  </r>
  <r>
    <x v="1"/>
    <s v="無"/>
    <x v="4"/>
  </r>
  <r>
    <x v="1"/>
    <s v="無"/>
    <x v="6"/>
  </r>
  <r>
    <x v="1"/>
    <s v="無"/>
    <x v="1"/>
  </r>
  <r>
    <x v="1"/>
    <s v="無"/>
    <x v="6"/>
  </r>
  <r>
    <x v="0"/>
    <s v="無"/>
    <x v="1"/>
  </r>
  <r>
    <x v="1"/>
    <s v="無"/>
    <x v="4"/>
  </r>
  <r>
    <x v="1"/>
    <s v="無"/>
    <x v="1"/>
  </r>
  <r>
    <x v="1"/>
    <s v="無"/>
    <x v="9"/>
  </r>
  <r>
    <x v="1"/>
    <s v="無"/>
    <x v="1"/>
  </r>
  <r>
    <x v="0"/>
    <s v="無"/>
    <x v="5"/>
  </r>
  <r>
    <x v="1"/>
    <s v="無"/>
    <x v="1"/>
  </r>
  <r>
    <x v="0"/>
    <s v="無"/>
    <x v="3"/>
  </r>
  <r>
    <x v="0"/>
    <s v="無"/>
    <x v="6"/>
  </r>
  <r>
    <x v="1"/>
    <s v="無"/>
    <x v="1"/>
  </r>
  <r>
    <x v="1"/>
    <s v="無"/>
    <x v="2"/>
  </r>
  <r>
    <x v="1"/>
    <s v="無"/>
    <x v="7"/>
  </r>
  <r>
    <x v="1"/>
    <s v="無"/>
    <x v="5"/>
  </r>
  <r>
    <x v="0"/>
    <s v="無"/>
    <x v="6"/>
  </r>
  <r>
    <x v="1"/>
    <s v="無"/>
    <x v="6"/>
  </r>
  <r>
    <x v="1"/>
    <s v="無"/>
    <x v="6"/>
  </r>
  <r>
    <x v="1"/>
    <s v="無"/>
    <x v="1"/>
  </r>
  <r>
    <x v="1"/>
    <s v="無"/>
    <x v="0"/>
  </r>
  <r>
    <x v="0"/>
    <s v="無"/>
    <x v="5"/>
  </r>
  <r>
    <x v="1"/>
    <s v="無"/>
    <x v="6"/>
  </r>
  <r>
    <x v="0"/>
    <s v="無"/>
    <x v="0"/>
  </r>
  <r>
    <x v="1"/>
    <s v="無"/>
    <x v="1"/>
  </r>
  <r>
    <x v="1"/>
    <s v="無"/>
    <x v="5"/>
  </r>
  <r>
    <x v="1"/>
    <s v="無"/>
    <x v="2"/>
  </r>
  <r>
    <x v="0"/>
    <s v="無"/>
    <x v="8"/>
  </r>
  <r>
    <x v="0"/>
    <s v="無"/>
    <x v="6"/>
  </r>
  <r>
    <x v="1"/>
    <s v="無"/>
    <x v="6"/>
  </r>
  <r>
    <x v="1"/>
    <s v="無"/>
    <x v="1"/>
  </r>
  <r>
    <x v="0"/>
    <s v="無"/>
    <x v="6"/>
  </r>
  <r>
    <x v="0"/>
    <s v="無"/>
    <x v="3"/>
  </r>
  <r>
    <x v="0"/>
    <s v="無"/>
    <x v="6"/>
  </r>
  <r>
    <x v="0"/>
    <s v="無"/>
    <x v="4"/>
  </r>
  <r>
    <x v="1"/>
    <s v="無"/>
    <x v="1"/>
  </r>
  <r>
    <x v="1"/>
    <s v="無"/>
    <x v="5"/>
  </r>
  <r>
    <x v="0"/>
    <s v="無"/>
    <x v="2"/>
  </r>
  <r>
    <x v="1"/>
    <s v="無"/>
    <x v="1"/>
  </r>
  <r>
    <x v="1"/>
    <s v="無"/>
    <x v="7"/>
  </r>
  <r>
    <x v="1"/>
    <s v="無"/>
    <x v="3"/>
  </r>
  <r>
    <x v="0"/>
    <s v="無"/>
    <x v="0"/>
  </r>
  <r>
    <x v="1"/>
    <s v="無"/>
    <x v="9"/>
  </r>
  <r>
    <x v="1"/>
    <s v="無"/>
    <x v="1"/>
  </r>
  <r>
    <x v="1"/>
    <s v="無"/>
    <x v="9"/>
  </r>
  <r>
    <x v="1"/>
    <s v="無"/>
    <x v="1"/>
  </r>
  <r>
    <x v="1"/>
    <s v="無"/>
    <x v="6"/>
  </r>
  <r>
    <x v="1"/>
    <s v="無"/>
    <x v="7"/>
  </r>
  <r>
    <x v="0"/>
    <s v="無"/>
    <x v="6"/>
  </r>
  <r>
    <x v="1"/>
    <s v="無"/>
    <x v="5"/>
  </r>
  <r>
    <x v="1"/>
    <s v="無"/>
    <x v="6"/>
  </r>
  <r>
    <x v="1"/>
    <s v="無"/>
    <x v="1"/>
  </r>
  <r>
    <x v="1"/>
    <s v="無"/>
    <x v="1"/>
  </r>
  <r>
    <x v="1"/>
    <s v="無"/>
    <x v="8"/>
  </r>
  <r>
    <x v="0"/>
    <s v="無"/>
    <x v="7"/>
  </r>
  <r>
    <x v="1"/>
    <s v="無"/>
    <x v="1"/>
  </r>
  <r>
    <x v="1"/>
    <s v="無"/>
    <x v="5"/>
  </r>
  <r>
    <x v="1"/>
    <s v="無"/>
    <x v="1"/>
  </r>
  <r>
    <x v="1"/>
    <s v="無"/>
    <x v="0"/>
  </r>
  <r>
    <x v="1"/>
    <s v="無"/>
    <x v="0"/>
  </r>
  <r>
    <x v="1"/>
    <s v="無"/>
    <x v="3"/>
  </r>
  <r>
    <x v="1"/>
    <s v="無"/>
    <x v="6"/>
  </r>
  <r>
    <x v="1"/>
    <s v="無"/>
    <x v="3"/>
  </r>
  <r>
    <x v="1"/>
    <s v="無"/>
    <x v="1"/>
  </r>
  <r>
    <x v="1"/>
    <s v="無"/>
    <x v="6"/>
  </r>
  <r>
    <x v="1"/>
    <s v="無"/>
    <x v="6"/>
  </r>
  <r>
    <x v="1"/>
    <s v="無"/>
    <x v="6"/>
  </r>
  <r>
    <x v="0"/>
    <s v="無"/>
    <x v="1"/>
  </r>
  <r>
    <x v="1"/>
    <s v="無"/>
    <x v="9"/>
  </r>
  <r>
    <x v="1"/>
    <s v="無"/>
    <x v="4"/>
  </r>
  <r>
    <x v="0"/>
    <s v="無"/>
    <x v="3"/>
  </r>
  <r>
    <x v="1"/>
    <s v="無"/>
    <x v="6"/>
  </r>
  <r>
    <x v="0"/>
    <s v="無"/>
    <x v="6"/>
  </r>
  <r>
    <x v="0"/>
    <s v="無"/>
    <x v="0"/>
  </r>
  <r>
    <x v="1"/>
    <s v="無"/>
    <x v="2"/>
  </r>
  <r>
    <x v="1"/>
    <s v="無"/>
    <x v="6"/>
  </r>
  <r>
    <x v="1"/>
    <s v="無"/>
    <x v="8"/>
  </r>
  <r>
    <x v="1"/>
    <s v="無"/>
    <x v="6"/>
  </r>
  <r>
    <x v="1"/>
    <s v="無"/>
    <x v="9"/>
  </r>
  <r>
    <x v="1"/>
    <s v="無"/>
    <x v="0"/>
  </r>
  <r>
    <x v="1"/>
    <s v="無"/>
    <x v="1"/>
  </r>
  <r>
    <x v="1"/>
    <s v="有"/>
    <x v="9"/>
  </r>
  <r>
    <x v="0"/>
    <s v="無"/>
    <x v="3"/>
  </r>
  <r>
    <x v="1"/>
    <s v="無"/>
    <x v="0"/>
  </r>
  <r>
    <x v="1"/>
    <s v="無"/>
    <x v="2"/>
  </r>
  <r>
    <x v="0"/>
    <s v="無"/>
    <x v="1"/>
  </r>
  <r>
    <x v="1"/>
    <s v="無"/>
    <x v="1"/>
  </r>
  <r>
    <x v="1"/>
    <s v="無"/>
    <x v="6"/>
  </r>
  <r>
    <x v="0"/>
    <s v="無"/>
    <x v="1"/>
  </r>
  <r>
    <x v="0"/>
    <s v="無"/>
    <x v="6"/>
  </r>
  <r>
    <x v="1"/>
    <s v="無"/>
    <x v="1"/>
  </r>
  <r>
    <x v="1"/>
    <s v="無"/>
    <x v="3"/>
  </r>
  <r>
    <x v="0"/>
    <s v="無"/>
    <x v="5"/>
  </r>
  <r>
    <x v="1"/>
    <s v="無"/>
    <x v="6"/>
  </r>
  <r>
    <x v="1"/>
    <s v="無"/>
    <x v="2"/>
  </r>
  <r>
    <x v="0"/>
    <s v="無"/>
    <x v="4"/>
  </r>
  <r>
    <x v="1"/>
    <s v="無"/>
    <x v="0"/>
  </r>
  <r>
    <x v="1"/>
    <s v="無"/>
    <x v="3"/>
  </r>
  <r>
    <x v="1"/>
    <s v="無"/>
    <x v="1"/>
  </r>
  <r>
    <x v="1"/>
    <s v="無"/>
    <x v="2"/>
  </r>
  <r>
    <x v="1"/>
    <s v="無"/>
    <x v="6"/>
  </r>
  <r>
    <x v="1"/>
    <s v="無"/>
    <x v="1"/>
  </r>
  <r>
    <x v="1"/>
    <s v="無"/>
    <x v="3"/>
  </r>
  <r>
    <x v="1"/>
    <s v="無"/>
    <x v="6"/>
  </r>
  <r>
    <x v="0"/>
    <s v="無"/>
    <x v="1"/>
  </r>
  <r>
    <x v="1"/>
    <s v="無"/>
    <x v="7"/>
  </r>
  <r>
    <x v="0"/>
    <s v="無"/>
    <x v="8"/>
  </r>
  <r>
    <x v="1"/>
    <s v="無"/>
    <x v="3"/>
  </r>
  <r>
    <x v="1"/>
    <s v="無"/>
    <x v="3"/>
  </r>
  <r>
    <x v="1"/>
    <s v="無"/>
    <x v="3"/>
  </r>
  <r>
    <x v="1"/>
    <s v="無"/>
    <x v="4"/>
  </r>
  <r>
    <x v="1"/>
    <s v="無"/>
    <x v="9"/>
  </r>
  <r>
    <x v="1"/>
    <s v="無"/>
    <x v="1"/>
  </r>
  <r>
    <x v="1"/>
    <s v="無"/>
    <x v="2"/>
  </r>
  <r>
    <x v="1"/>
    <s v="無"/>
    <x v="3"/>
  </r>
  <r>
    <x v="1"/>
    <s v="無"/>
    <x v="7"/>
  </r>
  <r>
    <x v="1"/>
    <s v="無"/>
    <x v="3"/>
  </r>
  <r>
    <x v="1"/>
    <s v="無"/>
    <x v="9"/>
  </r>
  <r>
    <x v="1"/>
    <s v="無"/>
    <x v="1"/>
  </r>
  <r>
    <x v="1"/>
    <s v="無"/>
    <x v="7"/>
  </r>
  <r>
    <x v="1"/>
    <s v="無"/>
    <x v="5"/>
  </r>
  <r>
    <x v="1"/>
    <s v="無"/>
    <x v="1"/>
  </r>
  <r>
    <x v="1"/>
    <s v="無"/>
    <x v="6"/>
  </r>
  <r>
    <x v="0"/>
    <s v="無"/>
    <x v="6"/>
  </r>
  <r>
    <x v="1"/>
    <s v="無"/>
    <x v="1"/>
  </r>
  <r>
    <x v="1"/>
    <s v="無"/>
    <x v="6"/>
  </r>
  <r>
    <x v="1"/>
    <s v="無"/>
    <x v="6"/>
  </r>
  <r>
    <x v="1"/>
    <s v="有"/>
    <x v="8"/>
  </r>
  <r>
    <x v="1"/>
    <s v="無"/>
    <x v="6"/>
  </r>
  <r>
    <x v="1"/>
    <s v="無"/>
    <x v="7"/>
  </r>
  <r>
    <x v="1"/>
    <s v="無"/>
    <x v="3"/>
  </r>
  <r>
    <x v="1"/>
    <s v="無"/>
    <x v="6"/>
  </r>
  <r>
    <x v="0"/>
    <s v="無"/>
    <x v="0"/>
  </r>
  <r>
    <x v="1"/>
    <s v="無"/>
    <x v="3"/>
  </r>
  <r>
    <x v="1"/>
    <s v="無"/>
    <x v="1"/>
  </r>
  <r>
    <x v="0"/>
    <s v="無"/>
    <x v="4"/>
  </r>
  <r>
    <x v="1"/>
    <s v="無"/>
    <x v="9"/>
  </r>
  <r>
    <x v="1"/>
    <s v="無"/>
    <x v="1"/>
  </r>
  <r>
    <x v="1"/>
    <s v="無"/>
    <x v="8"/>
  </r>
  <r>
    <x v="1"/>
    <s v="無"/>
    <x v="3"/>
  </r>
  <r>
    <x v="1"/>
    <s v="無"/>
    <x v="4"/>
  </r>
  <r>
    <x v="0"/>
    <s v="無"/>
    <x v="6"/>
  </r>
  <r>
    <x v="1"/>
    <s v="無"/>
    <x v="6"/>
  </r>
  <r>
    <x v="1"/>
    <s v="無"/>
    <x v="7"/>
  </r>
  <r>
    <x v="0"/>
    <s v="無"/>
    <x v="1"/>
  </r>
  <r>
    <x v="1"/>
    <s v="無"/>
    <x v="1"/>
  </r>
  <r>
    <x v="1"/>
    <s v="無"/>
    <x v="6"/>
  </r>
  <r>
    <x v="1"/>
    <s v="無"/>
    <x v="1"/>
  </r>
  <r>
    <x v="1"/>
    <s v="無"/>
    <x v="5"/>
  </r>
  <r>
    <x v="1"/>
    <s v="無"/>
    <x v="5"/>
  </r>
  <r>
    <x v="1"/>
    <s v="無"/>
    <x v="2"/>
  </r>
  <r>
    <x v="1"/>
    <s v="無"/>
    <x v="1"/>
  </r>
  <r>
    <x v="0"/>
    <s v="無"/>
    <x v="5"/>
  </r>
  <r>
    <x v="1"/>
    <s v="無"/>
    <x v="1"/>
  </r>
  <r>
    <x v="1"/>
    <s v="無"/>
    <x v="1"/>
  </r>
  <r>
    <x v="1"/>
    <s v="無"/>
    <x v="6"/>
  </r>
  <r>
    <x v="1"/>
    <s v="無"/>
    <x v="3"/>
  </r>
  <r>
    <x v="1"/>
    <s v="無"/>
    <x v="3"/>
  </r>
  <r>
    <x v="1"/>
    <s v="無"/>
    <x v="6"/>
  </r>
  <r>
    <x v="1"/>
    <s v="無"/>
    <x v="0"/>
  </r>
  <r>
    <x v="1"/>
    <s v="無"/>
    <x v="5"/>
  </r>
  <r>
    <x v="1"/>
    <s v="無"/>
    <x v="3"/>
  </r>
  <r>
    <x v="0"/>
    <s v="無"/>
    <x v="0"/>
  </r>
  <r>
    <x v="1"/>
    <s v="無"/>
    <x v="4"/>
  </r>
  <r>
    <x v="0"/>
    <s v="無"/>
    <x v="4"/>
  </r>
  <r>
    <x v="0"/>
    <s v="無"/>
    <x v="6"/>
  </r>
  <r>
    <x v="1"/>
    <s v="無"/>
    <x v="3"/>
  </r>
  <r>
    <x v="1"/>
    <s v="無"/>
    <x v="3"/>
  </r>
  <r>
    <x v="1"/>
    <s v="無"/>
    <x v="2"/>
  </r>
  <r>
    <x v="1"/>
    <s v="無"/>
    <x v="6"/>
  </r>
  <r>
    <x v="1"/>
    <s v="無"/>
    <x v="6"/>
  </r>
  <r>
    <x v="1"/>
    <s v="無"/>
    <x v="9"/>
  </r>
  <r>
    <x v="1"/>
    <s v="無"/>
    <x v="6"/>
  </r>
  <r>
    <x v="0"/>
    <s v="無"/>
    <x v="1"/>
  </r>
  <r>
    <x v="1"/>
    <s v="無"/>
    <x v="3"/>
  </r>
  <r>
    <x v="0"/>
    <s v="無"/>
    <x v="3"/>
  </r>
  <r>
    <x v="1"/>
    <s v="無"/>
    <x v="6"/>
  </r>
  <r>
    <x v="1"/>
    <s v="無"/>
    <x v="2"/>
  </r>
  <r>
    <x v="1"/>
    <s v="無"/>
    <x v="3"/>
  </r>
  <r>
    <x v="1"/>
    <s v="無"/>
    <x v="4"/>
  </r>
  <r>
    <x v="1"/>
    <s v="無"/>
    <x v="6"/>
  </r>
  <r>
    <x v="1"/>
    <s v="無"/>
    <x v="1"/>
  </r>
  <r>
    <x v="0"/>
    <s v="無"/>
    <x v="6"/>
  </r>
  <r>
    <x v="1"/>
    <s v="無"/>
    <x v="6"/>
  </r>
  <r>
    <x v="1"/>
    <s v="無"/>
    <x v="1"/>
  </r>
  <r>
    <x v="1"/>
    <s v="無"/>
    <x v="1"/>
  </r>
  <r>
    <x v="1"/>
    <s v="無"/>
    <x v="6"/>
  </r>
  <r>
    <x v="1"/>
    <s v="無"/>
    <x v="3"/>
  </r>
  <r>
    <x v="0"/>
    <s v="無"/>
    <x v="5"/>
  </r>
  <r>
    <x v="0"/>
    <s v="無"/>
    <x v="5"/>
  </r>
  <r>
    <x v="0"/>
    <s v="無"/>
    <x v="1"/>
  </r>
  <r>
    <x v="1"/>
    <s v="無"/>
    <x v="6"/>
  </r>
  <r>
    <x v="1"/>
    <s v="無"/>
    <x v="6"/>
  </r>
  <r>
    <x v="1"/>
    <s v="無"/>
    <x v="7"/>
  </r>
  <r>
    <x v="1"/>
    <s v="無"/>
    <x v="5"/>
  </r>
  <r>
    <x v="1"/>
    <s v="無"/>
    <x v="6"/>
  </r>
  <r>
    <x v="0"/>
    <s v="無"/>
    <x v="6"/>
  </r>
  <r>
    <x v="1"/>
    <s v="無"/>
    <x v="1"/>
  </r>
  <r>
    <x v="1"/>
    <s v="無"/>
    <x v="2"/>
  </r>
  <r>
    <x v="1"/>
    <s v="無"/>
    <x v="8"/>
  </r>
  <r>
    <x v="0"/>
    <s v="無"/>
    <x v="3"/>
  </r>
  <r>
    <x v="0"/>
    <s v="無"/>
    <x v="1"/>
  </r>
  <r>
    <x v="0"/>
    <s v="無"/>
    <x v="1"/>
  </r>
  <r>
    <x v="1"/>
    <s v="無"/>
    <x v="2"/>
  </r>
  <r>
    <x v="1"/>
    <s v="無"/>
    <x v="8"/>
  </r>
  <r>
    <x v="1"/>
    <s v="有"/>
    <x v="1"/>
  </r>
  <r>
    <x v="1"/>
    <s v="無"/>
    <x v="5"/>
  </r>
  <r>
    <x v="1"/>
    <s v="無"/>
    <x v="1"/>
  </r>
  <r>
    <x v="1"/>
    <s v="無"/>
    <x v="4"/>
  </r>
  <r>
    <x v="1"/>
    <s v="無"/>
    <x v="1"/>
  </r>
  <r>
    <x v="1"/>
    <s v="無"/>
    <x v="2"/>
  </r>
  <r>
    <x v="1"/>
    <s v="無"/>
    <x v="6"/>
  </r>
  <r>
    <x v="1"/>
    <s v="無"/>
    <x v="6"/>
  </r>
  <r>
    <x v="1"/>
    <s v="無"/>
    <x v="8"/>
  </r>
  <r>
    <x v="1"/>
    <s v="無"/>
    <x v="3"/>
  </r>
  <r>
    <x v="0"/>
    <s v="無"/>
    <x v="3"/>
  </r>
  <r>
    <x v="1"/>
    <s v="無"/>
    <x v="8"/>
  </r>
  <r>
    <x v="1"/>
    <s v="無"/>
    <x v="3"/>
  </r>
  <r>
    <x v="1"/>
    <s v="無"/>
    <x v="3"/>
  </r>
  <r>
    <x v="1"/>
    <s v="無"/>
    <x v="0"/>
  </r>
  <r>
    <x v="1"/>
    <s v="無"/>
    <x v="1"/>
  </r>
  <r>
    <x v="1"/>
    <s v="無"/>
    <x v="6"/>
  </r>
  <r>
    <x v="1"/>
    <s v="無"/>
    <x v="8"/>
  </r>
  <r>
    <x v="0"/>
    <s v="無"/>
    <x v="1"/>
  </r>
  <r>
    <x v="1"/>
    <s v="無"/>
    <x v="6"/>
  </r>
  <r>
    <x v="1"/>
    <s v="無"/>
    <x v="5"/>
  </r>
  <r>
    <x v="1"/>
    <s v="無"/>
    <x v="1"/>
  </r>
  <r>
    <x v="1"/>
    <s v="無"/>
    <x v="9"/>
  </r>
  <r>
    <x v="1"/>
    <s v="無"/>
    <x v="4"/>
  </r>
  <r>
    <x v="1"/>
    <s v="無"/>
    <x v="0"/>
  </r>
  <r>
    <x v="0"/>
    <s v="無"/>
    <x v="6"/>
  </r>
  <r>
    <x v="0"/>
    <s v="無"/>
    <x v="2"/>
  </r>
  <r>
    <x v="1"/>
    <s v="無"/>
    <x v="4"/>
  </r>
  <r>
    <x v="1"/>
    <s v="無"/>
    <x v="6"/>
  </r>
  <r>
    <x v="1"/>
    <s v="無"/>
    <x v="6"/>
  </r>
  <r>
    <x v="0"/>
    <s v="無"/>
    <x v="1"/>
  </r>
  <r>
    <x v="1"/>
    <s v="無"/>
    <x v="6"/>
  </r>
  <r>
    <x v="1"/>
    <s v="無"/>
    <x v="3"/>
  </r>
  <r>
    <x v="1"/>
    <s v="無"/>
    <x v="1"/>
  </r>
  <r>
    <x v="1"/>
    <s v="無"/>
    <x v="9"/>
  </r>
  <r>
    <x v="0"/>
    <s v="無"/>
    <x v="5"/>
  </r>
  <r>
    <x v="1"/>
    <s v="無"/>
    <x v="1"/>
  </r>
  <r>
    <x v="1"/>
    <s v="無"/>
    <x v="1"/>
  </r>
  <r>
    <x v="1"/>
    <s v="無"/>
    <x v="2"/>
  </r>
  <r>
    <x v="1"/>
    <s v="無"/>
    <x v="1"/>
  </r>
  <r>
    <x v="0"/>
    <s v="無"/>
    <x v="6"/>
  </r>
  <r>
    <x v="1"/>
    <s v="無"/>
    <x v="0"/>
  </r>
  <r>
    <x v="1"/>
    <s v="無"/>
    <x v="1"/>
  </r>
  <r>
    <x v="1"/>
    <s v="無"/>
    <x v="3"/>
  </r>
  <r>
    <x v="1"/>
    <s v="無"/>
    <x v="2"/>
  </r>
  <r>
    <x v="1"/>
    <s v="無"/>
    <x v="6"/>
  </r>
  <r>
    <x v="1"/>
    <s v="無"/>
    <x v="3"/>
  </r>
  <r>
    <x v="1"/>
    <s v="無"/>
    <x v="6"/>
  </r>
  <r>
    <x v="1"/>
    <s v="無"/>
    <x v="1"/>
  </r>
  <r>
    <x v="0"/>
    <s v="無"/>
    <x v="6"/>
  </r>
  <r>
    <x v="1"/>
    <s v="無"/>
    <x v="3"/>
  </r>
  <r>
    <x v="1"/>
    <s v="無"/>
    <x v="1"/>
  </r>
  <r>
    <x v="1"/>
    <s v="無"/>
    <x v="6"/>
  </r>
  <r>
    <x v="1"/>
    <s v="無"/>
    <x v="8"/>
  </r>
  <r>
    <x v="1"/>
    <s v="無"/>
    <x v="3"/>
  </r>
  <r>
    <x v="1"/>
    <s v="無"/>
    <x v="1"/>
  </r>
  <r>
    <x v="1"/>
    <s v="無"/>
    <x v="4"/>
  </r>
  <r>
    <x v="0"/>
    <s v="無"/>
    <x v="6"/>
  </r>
  <r>
    <x v="1"/>
    <s v="無"/>
    <x v="6"/>
  </r>
  <r>
    <x v="1"/>
    <s v="無"/>
    <x v="0"/>
  </r>
  <r>
    <x v="1"/>
    <s v="無"/>
    <x v="0"/>
  </r>
  <r>
    <x v="0"/>
    <s v="無"/>
    <x v="6"/>
  </r>
  <r>
    <x v="1"/>
    <s v="無"/>
    <x v="4"/>
  </r>
  <r>
    <x v="0"/>
    <s v="無"/>
    <x v="1"/>
  </r>
  <r>
    <x v="1"/>
    <s v="無"/>
    <x v="3"/>
  </r>
  <r>
    <x v="1"/>
    <s v="無"/>
    <x v="4"/>
  </r>
  <r>
    <x v="0"/>
    <s v="無"/>
    <x v="5"/>
  </r>
  <r>
    <x v="1"/>
    <s v="無"/>
    <x v="5"/>
  </r>
  <r>
    <x v="0"/>
    <s v="無"/>
    <x v="7"/>
  </r>
  <r>
    <x v="1"/>
    <s v="無"/>
    <x v="3"/>
  </r>
  <r>
    <x v="0"/>
    <s v="無"/>
    <x v="8"/>
  </r>
  <r>
    <x v="1"/>
    <s v="無"/>
    <x v="2"/>
  </r>
  <r>
    <x v="1"/>
    <s v="無"/>
    <x v="6"/>
  </r>
  <r>
    <x v="1"/>
    <s v="無"/>
    <x v="6"/>
  </r>
  <r>
    <x v="1"/>
    <s v="無"/>
    <x v="1"/>
  </r>
  <r>
    <x v="0"/>
    <s v="無"/>
    <x v="7"/>
  </r>
  <r>
    <x v="0"/>
    <s v="無"/>
    <x v="5"/>
  </r>
  <r>
    <x v="1"/>
    <s v="無"/>
    <x v="1"/>
  </r>
  <r>
    <x v="1"/>
    <s v="無"/>
    <x v="3"/>
  </r>
  <r>
    <x v="1"/>
    <s v="無"/>
    <x v="5"/>
  </r>
  <r>
    <x v="1"/>
    <s v="無"/>
    <x v="6"/>
  </r>
  <r>
    <x v="1"/>
    <s v="無"/>
    <x v="6"/>
  </r>
  <r>
    <x v="1"/>
    <s v="無"/>
    <x v="5"/>
  </r>
  <r>
    <x v="0"/>
    <s v="無"/>
    <x v="3"/>
  </r>
  <r>
    <x v="0"/>
    <s v="無"/>
    <x v="6"/>
  </r>
  <r>
    <x v="1"/>
    <s v="無"/>
    <x v="8"/>
  </r>
  <r>
    <x v="1"/>
    <s v="無"/>
    <x v="6"/>
  </r>
  <r>
    <x v="0"/>
    <s v="無"/>
    <x v="6"/>
  </r>
  <r>
    <x v="1"/>
    <s v="無"/>
    <x v="7"/>
  </r>
  <r>
    <x v="1"/>
    <s v="無"/>
    <x v="5"/>
  </r>
  <r>
    <x v="1"/>
    <s v="無"/>
    <x v="8"/>
  </r>
  <r>
    <x v="1"/>
    <s v="無"/>
    <x v="8"/>
  </r>
  <r>
    <x v="1"/>
    <s v="無"/>
    <x v="1"/>
  </r>
  <r>
    <x v="1"/>
    <s v="有"/>
    <x v="4"/>
  </r>
  <r>
    <x v="0"/>
    <s v="無"/>
    <x v="1"/>
  </r>
  <r>
    <x v="1"/>
    <s v="無"/>
    <x v="1"/>
  </r>
  <r>
    <x v="0"/>
    <s v="無"/>
    <x v="6"/>
  </r>
  <r>
    <x v="0"/>
    <s v="無"/>
    <x v="1"/>
  </r>
  <r>
    <x v="1"/>
    <s v="無"/>
    <x v="6"/>
  </r>
  <r>
    <x v="1"/>
    <s v="無"/>
    <x v="8"/>
  </r>
  <r>
    <x v="1"/>
    <s v="無"/>
    <x v="5"/>
  </r>
  <r>
    <x v="1"/>
    <s v="無"/>
    <x v="6"/>
  </r>
  <r>
    <x v="1"/>
    <s v="無"/>
    <x v="9"/>
  </r>
  <r>
    <x v="1"/>
    <s v="無"/>
    <x v="6"/>
  </r>
  <r>
    <x v="1"/>
    <s v="無"/>
    <x v="3"/>
  </r>
  <r>
    <x v="0"/>
    <s v="無"/>
    <x v="3"/>
  </r>
  <r>
    <x v="1"/>
    <s v="無"/>
    <x v="7"/>
  </r>
  <r>
    <x v="0"/>
    <s v="無"/>
    <x v="9"/>
  </r>
  <r>
    <x v="1"/>
    <s v="無"/>
    <x v="6"/>
  </r>
  <r>
    <x v="1"/>
    <s v="無"/>
    <x v="5"/>
  </r>
  <r>
    <x v="0"/>
    <s v="無"/>
    <x v="7"/>
  </r>
  <r>
    <x v="0"/>
    <s v="無"/>
    <x v="7"/>
  </r>
  <r>
    <x v="1"/>
    <s v="無"/>
    <x v="3"/>
  </r>
  <r>
    <x v="1"/>
    <s v="無"/>
    <x v="6"/>
  </r>
  <r>
    <x v="1"/>
    <s v="無"/>
    <x v="7"/>
  </r>
  <r>
    <x v="1"/>
    <s v="無"/>
    <x v="1"/>
  </r>
  <r>
    <x v="1"/>
    <s v="無"/>
    <x v="7"/>
  </r>
  <r>
    <x v="1"/>
    <s v="無"/>
    <x v="3"/>
  </r>
  <r>
    <x v="1"/>
    <s v="無"/>
    <x v="1"/>
  </r>
  <r>
    <x v="1"/>
    <s v="無"/>
    <x v="7"/>
  </r>
  <r>
    <x v="1"/>
    <s v="無"/>
    <x v="6"/>
  </r>
  <r>
    <x v="0"/>
    <s v="無"/>
    <x v="0"/>
  </r>
  <r>
    <x v="1"/>
    <s v="無"/>
    <x v="6"/>
  </r>
  <r>
    <x v="0"/>
    <s v="無"/>
    <x v="1"/>
  </r>
  <r>
    <x v="1"/>
    <s v="無"/>
    <x v="1"/>
  </r>
  <r>
    <x v="1"/>
    <s v="無"/>
    <x v="1"/>
  </r>
  <r>
    <x v="1"/>
    <s v="無"/>
    <x v="6"/>
  </r>
  <r>
    <x v="1"/>
    <s v="無"/>
    <x v="6"/>
  </r>
  <r>
    <x v="1"/>
    <s v="無"/>
    <x v="1"/>
  </r>
  <r>
    <x v="0"/>
    <s v="無"/>
    <x v="3"/>
  </r>
  <r>
    <x v="1"/>
    <s v="無"/>
    <x v="8"/>
  </r>
  <r>
    <x v="0"/>
    <s v="無"/>
    <x v="6"/>
  </r>
  <r>
    <x v="1"/>
    <s v="有"/>
    <x v="8"/>
  </r>
  <r>
    <x v="1"/>
    <s v="無"/>
    <x v="1"/>
  </r>
  <r>
    <x v="0"/>
    <s v="無"/>
    <x v="6"/>
  </r>
  <r>
    <x v="1"/>
    <s v="無"/>
    <x v="3"/>
  </r>
  <r>
    <x v="1"/>
    <s v="無"/>
    <x v="3"/>
  </r>
  <r>
    <x v="1"/>
    <s v="無"/>
    <x v="6"/>
  </r>
  <r>
    <x v="1"/>
    <s v="無"/>
    <x v="8"/>
  </r>
  <r>
    <x v="1"/>
    <s v="無"/>
    <x v="0"/>
  </r>
  <r>
    <x v="1"/>
    <s v="無"/>
    <x v="5"/>
  </r>
  <r>
    <x v="1"/>
    <s v="無"/>
    <x v="5"/>
  </r>
  <r>
    <x v="1"/>
    <s v="無"/>
    <x v="6"/>
  </r>
  <r>
    <x v="1"/>
    <s v="無"/>
    <x v="1"/>
  </r>
  <r>
    <x v="1"/>
    <s v="無"/>
    <x v="1"/>
  </r>
  <r>
    <x v="1"/>
    <s v="無"/>
    <x v="6"/>
  </r>
  <r>
    <x v="0"/>
    <s v="無"/>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r>
  <r>
    <x v="1"/>
    <x v="1"/>
  </r>
  <r>
    <x v="2"/>
    <x v="1"/>
  </r>
  <r>
    <x v="3"/>
    <x v="0"/>
  </r>
  <r>
    <x v="4"/>
    <x v="1"/>
  </r>
  <r>
    <x v="5"/>
    <x v="1"/>
  </r>
  <r>
    <x v="1"/>
    <x v="0"/>
  </r>
  <r>
    <x v="6"/>
    <x v="0"/>
  </r>
  <r>
    <x v="6"/>
    <x v="2"/>
  </r>
  <r>
    <x v="6"/>
    <x v="0"/>
  </r>
  <r>
    <x v="3"/>
    <x v="0"/>
  </r>
  <r>
    <x v="6"/>
    <x v="0"/>
  </r>
  <r>
    <x v="6"/>
    <x v="1"/>
  </r>
  <r>
    <x v="6"/>
    <x v="1"/>
  </r>
  <r>
    <x v="6"/>
    <x v="1"/>
  </r>
  <r>
    <x v="7"/>
    <x v="1"/>
  </r>
  <r>
    <x v="6"/>
    <x v="0"/>
  </r>
  <r>
    <x v="8"/>
    <x v="1"/>
  </r>
  <r>
    <x v="1"/>
    <x v="0"/>
  </r>
  <r>
    <x v="6"/>
    <x v="1"/>
  </r>
  <r>
    <x v="7"/>
    <x v="0"/>
  </r>
  <r>
    <x v="6"/>
    <x v="1"/>
  </r>
  <r>
    <x v="1"/>
    <x v="0"/>
  </r>
  <r>
    <x v="3"/>
    <x v="1"/>
  </r>
  <r>
    <x v="3"/>
    <x v="0"/>
  </r>
  <r>
    <x v="6"/>
    <x v="1"/>
  </r>
  <r>
    <x v="6"/>
    <x v="0"/>
  </r>
  <r>
    <x v="1"/>
    <x v="1"/>
  </r>
  <r>
    <x v="6"/>
    <x v="0"/>
  </r>
  <r>
    <x v="4"/>
    <x v="0"/>
  </r>
  <r>
    <x v="3"/>
    <x v="1"/>
  </r>
  <r>
    <x v="2"/>
    <x v="1"/>
  </r>
  <r>
    <x v="9"/>
    <x v="2"/>
  </r>
  <r>
    <x v="3"/>
    <x v="0"/>
  </r>
  <r>
    <x v="4"/>
    <x v="1"/>
  </r>
  <r>
    <x v="1"/>
    <x v="0"/>
  </r>
  <r>
    <x v="3"/>
    <x v="0"/>
  </r>
  <r>
    <x v="7"/>
    <x v="0"/>
  </r>
  <r>
    <x v="1"/>
    <x v="0"/>
  </r>
  <r>
    <x v="3"/>
    <x v="0"/>
  </r>
  <r>
    <x v="9"/>
    <x v="0"/>
  </r>
  <r>
    <x v="6"/>
    <x v="0"/>
  </r>
  <r>
    <x v="2"/>
    <x v="0"/>
  </r>
  <r>
    <x v="0"/>
    <x v="0"/>
  </r>
  <r>
    <x v="1"/>
    <x v="0"/>
  </r>
  <r>
    <x v="3"/>
    <x v="1"/>
  </r>
  <r>
    <x v="3"/>
    <x v="0"/>
  </r>
  <r>
    <x v="1"/>
    <x v="0"/>
  </r>
  <r>
    <x v="6"/>
    <x v="1"/>
  </r>
  <r>
    <x v="5"/>
    <x v="1"/>
  </r>
  <r>
    <x v="6"/>
    <x v="1"/>
  </r>
  <r>
    <x v="3"/>
    <x v="1"/>
  </r>
  <r>
    <x v="2"/>
    <x v="1"/>
  </r>
  <r>
    <x v="6"/>
    <x v="1"/>
  </r>
  <r>
    <x v="6"/>
    <x v="0"/>
  </r>
  <r>
    <x v="6"/>
    <x v="0"/>
  </r>
  <r>
    <x v="8"/>
    <x v="0"/>
  </r>
  <r>
    <x v="7"/>
    <x v="0"/>
  </r>
  <r>
    <x v="1"/>
    <x v="1"/>
  </r>
  <r>
    <x v="6"/>
    <x v="1"/>
  </r>
  <r>
    <x v="6"/>
    <x v="1"/>
  </r>
  <r>
    <x v="3"/>
    <x v="1"/>
  </r>
  <r>
    <x v="6"/>
    <x v="1"/>
  </r>
  <r>
    <x v="6"/>
    <x v="0"/>
  </r>
  <r>
    <x v="4"/>
    <x v="0"/>
  </r>
  <r>
    <x v="3"/>
    <x v="0"/>
  </r>
  <r>
    <x v="4"/>
    <x v="0"/>
  </r>
  <r>
    <x v="6"/>
    <x v="1"/>
  </r>
  <r>
    <x v="3"/>
    <x v="1"/>
  </r>
  <r>
    <x v="1"/>
    <x v="1"/>
  </r>
  <r>
    <x v="6"/>
    <x v="1"/>
  </r>
  <r>
    <x v="9"/>
    <x v="1"/>
  </r>
  <r>
    <x v="1"/>
    <x v="1"/>
  </r>
  <r>
    <x v="1"/>
    <x v="2"/>
  </r>
  <r>
    <x v="1"/>
    <x v="1"/>
  </r>
  <r>
    <x v="6"/>
    <x v="1"/>
  </r>
  <r>
    <x v="2"/>
    <x v="0"/>
  </r>
  <r>
    <x v="8"/>
    <x v="0"/>
  </r>
  <r>
    <x v="1"/>
    <x v="1"/>
  </r>
  <r>
    <x v="3"/>
    <x v="2"/>
  </r>
  <r>
    <x v="3"/>
    <x v="0"/>
  </r>
  <r>
    <x v="1"/>
    <x v="0"/>
  </r>
  <r>
    <x v="6"/>
    <x v="1"/>
  </r>
  <r>
    <x v="2"/>
    <x v="0"/>
  </r>
  <r>
    <x v="2"/>
    <x v="1"/>
  </r>
  <r>
    <x v="1"/>
    <x v="0"/>
  </r>
  <r>
    <x v="1"/>
    <x v="0"/>
  </r>
  <r>
    <x v="6"/>
    <x v="0"/>
  </r>
  <r>
    <x v="0"/>
    <x v="0"/>
  </r>
  <r>
    <x v="1"/>
    <x v="0"/>
  </r>
  <r>
    <x v="6"/>
    <x v="1"/>
  </r>
  <r>
    <x v="8"/>
    <x v="1"/>
  </r>
  <r>
    <x v="1"/>
    <x v="0"/>
  </r>
  <r>
    <x v="6"/>
    <x v="1"/>
  </r>
  <r>
    <x v="6"/>
    <x v="0"/>
  </r>
  <r>
    <x v="6"/>
    <x v="1"/>
  </r>
  <r>
    <x v="5"/>
    <x v="1"/>
  </r>
  <r>
    <x v="0"/>
    <x v="0"/>
  </r>
  <r>
    <x v="9"/>
    <x v="1"/>
  </r>
  <r>
    <x v="6"/>
    <x v="1"/>
  </r>
  <r>
    <x v="6"/>
    <x v="0"/>
  </r>
  <r>
    <x v="0"/>
    <x v="1"/>
  </r>
  <r>
    <x v="6"/>
    <x v="0"/>
  </r>
  <r>
    <x v="6"/>
    <x v="1"/>
  </r>
  <r>
    <x v="6"/>
    <x v="0"/>
  </r>
  <r>
    <x v="6"/>
    <x v="1"/>
  </r>
  <r>
    <x v="6"/>
    <x v="0"/>
  </r>
  <r>
    <x v="1"/>
    <x v="0"/>
  </r>
  <r>
    <x v="1"/>
    <x v="0"/>
  </r>
  <r>
    <x v="4"/>
    <x v="1"/>
  </r>
  <r>
    <x v="1"/>
    <x v="1"/>
  </r>
  <r>
    <x v="5"/>
    <x v="0"/>
  </r>
  <r>
    <x v="0"/>
    <x v="0"/>
  </r>
  <r>
    <x v="1"/>
    <x v="1"/>
  </r>
  <r>
    <x v="3"/>
    <x v="2"/>
  </r>
  <r>
    <x v="6"/>
    <x v="1"/>
  </r>
  <r>
    <x v="6"/>
    <x v="1"/>
  </r>
  <r>
    <x v="1"/>
    <x v="0"/>
  </r>
  <r>
    <x v="6"/>
    <x v="0"/>
  </r>
  <r>
    <x v="7"/>
    <x v="0"/>
  </r>
  <r>
    <x v="6"/>
    <x v="0"/>
  </r>
  <r>
    <x v="6"/>
    <x v="0"/>
  </r>
  <r>
    <x v="6"/>
    <x v="0"/>
  </r>
  <r>
    <x v="0"/>
    <x v="0"/>
  </r>
  <r>
    <x v="4"/>
    <x v="1"/>
  </r>
  <r>
    <x v="8"/>
    <x v="2"/>
  </r>
  <r>
    <x v="1"/>
    <x v="0"/>
  </r>
  <r>
    <x v="6"/>
    <x v="1"/>
  </r>
  <r>
    <x v="9"/>
    <x v="0"/>
  </r>
  <r>
    <x v="3"/>
    <x v="1"/>
  </r>
  <r>
    <x v="3"/>
    <x v="0"/>
  </r>
  <r>
    <x v="6"/>
    <x v="0"/>
  </r>
  <r>
    <x v="6"/>
    <x v="0"/>
  </r>
  <r>
    <x v="1"/>
    <x v="0"/>
  </r>
  <r>
    <x v="6"/>
    <x v="1"/>
  </r>
  <r>
    <x v="5"/>
    <x v="0"/>
  </r>
  <r>
    <x v="6"/>
    <x v="1"/>
  </r>
  <r>
    <x v="1"/>
    <x v="0"/>
  </r>
  <r>
    <x v="6"/>
    <x v="0"/>
  </r>
  <r>
    <x v="8"/>
    <x v="0"/>
  </r>
  <r>
    <x v="6"/>
    <x v="0"/>
  </r>
  <r>
    <x v="0"/>
    <x v="1"/>
  </r>
  <r>
    <x v="3"/>
    <x v="0"/>
  </r>
  <r>
    <x v="6"/>
    <x v="2"/>
  </r>
  <r>
    <x v="8"/>
    <x v="1"/>
  </r>
  <r>
    <x v="1"/>
    <x v="0"/>
  </r>
  <r>
    <x v="7"/>
    <x v="1"/>
  </r>
  <r>
    <x v="4"/>
    <x v="1"/>
  </r>
  <r>
    <x v="6"/>
    <x v="1"/>
  </r>
  <r>
    <x v="1"/>
    <x v="1"/>
  </r>
  <r>
    <x v="6"/>
    <x v="0"/>
  </r>
  <r>
    <x v="1"/>
    <x v="0"/>
  </r>
  <r>
    <x v="4"/>
    <x v="2"/>
  </r>
  <r>
    <x v="1"/>
    <x v="1"/>
  </r>
  <r>
    <x v="9"/>
    <x v="2"/>
  </r>
  <r>
    <x v="1"/>
    <x v="0"/>
  </r>
  <r>
    <x v="5"/>
    <x v="0"/>
  </r>
  <r>
    <x v="1"/>
    <x v="2"/>
  </r>
  <r>
    <x v="3"/>
    <x v="0"/>
  </r>
  <r>
    <x v="6"/>
    <x v="0"/>
  </r>
  <r>
    <x v="1"/>
    <x v="1"/>
  </r>
  <r>
    <x v="2"/>
    <x v="0"/>
  </r>
  <r>
    <x v="7"/>
    <x v="0"/>
  </r>
  <r>
    <x v="5"/>
    <x v="1"/>
  </r>
  <r>
    <x v="6"/>
    <x v="0"/>
  </r>
  <r>
    <x v="6"/>
    <x v="0"/>
  </r>
  <r>
    <x v="6"/>
    <x v="1"/>
  </r>
  <r>
    <x v="1"/>
    <x v="1"/>
  </r>
  <r>
    <x v="0"/>
    <x v="0"/>
  </r>
  <r>
    <x v="5"/>
    <x v="1"/>
  </r>
  <r>
    <x v="6"/>
    <x v="0"/>
  </r>
  <r>
    <x v="0"/>
    <x v="1"/>
  </r>
  <r>
    <x v="1"/>
    <x v="2"/>
  </r>
  <r>
    <x v="5"/>
    <x v="0"/>
  </r>
  <r>
    <x v="2"/>
    <x v="1"/>
  </r>
  <r>
    <x v="8"/>
    <x v="1"/>
  </r>
  <r>
    <x v="6"/>
    <x v="0"/>
  </r>
  <r>
    <x v="6"/>
    <x v="0"/>
  </r>
  <r>
    <x v="1"/>
    <x v="1"/>
  </r>
  <r>
    <x v="6"/>
    <x v="1"/>
  </r>
  <r>
    <x v="3"/>
    <x v="0"/>
  </r>
  <r>
    <x v="6"/>
    <x v="1"/>
  </r>
  <r>
    <x v="4"/>
    <x v="1"/>
  </r>
  <r>
    <x v="1"/>
    <x v="1"/>
  </r>
  <r>
    <x v="5"/>
    <x v="2"/>
  </r>
  <r>
    <x v="2"/>
    <x v="1"/>
  </r>
  <r>
    <x v="1"/>
    <x v="2"/>
  </r>
  <r>
    <x v="7"/>
    <x v="0"/>
  </r>
  <r>
    <x v="3"/>
    <x v="0"/>
  </r>
  <r>
    <x v="0"/>
    <x v="0"/>
  </r>
  <r>
    <x v="9"/>
    <x v="0"/>
  </r>
  <r>
    <x v="1"/>
    <x v="0"/>
  </r>
  <r>
    <x v="9"/>
    <x v="1"/>
  </r>
  <r>
    <x v="1"/>
    <x v="0"/>
  </r>
  <r>
    <x v="6"/>
    <x v="1"/>
  </r>
  <r>
    <x v="7"/>
    <x v="1"/>
  </r>
  <r>
    <x v="6"/>
    <x v="1"/>
  </r>
  <r>
    <x v="5"/>
    <x v="0"/>
  </r>
  <r>
    <x v="6"/>
    <x v="0"/>
  </r>
  <r>
    <x v="1"/>
    <x v="0"/>
  </r>
  <r>
    <x v="1"/>
    <x v="0"/>
  </r>
  <r>
    <x v="8"/>
    <x v="0"/>
  </r>
  <r>
    <x v="7"/>
    <x v="1"/>
  </r>
  <r>
    <x v="1"/>
    <x v="0"/>
  </r>
  <r>
    <x v="5"/>
    <x v="1"/>
  </r>
  <r>
    <x v="1"/>
    <x v="0"/>
  </r>
  <r>
    <x v="0"/>
    <x v="0"/>
  </r>
  <r>
    <x v="0"/>
    <x v="0"/>
  </r>
  <r>
    <x v="3"/>
    <x v="0"/>
  </r>
  <r>
    <x v="6"/>
    <x v="1"/>
  </r>
  <r>
    <x v="3"/>
    <x v="1"/>
  </r>
  <r>
    <x v="1"/>
    <x v="0"/>
  </r>
  <r>
    <x v="6"/>
    <x v="0"/>
  </r>
  <r>
    <x v="6"/>
    <x v="0"/>
  </r>
  <r>
    <x v="6"/>
    <x v="0"/>
  </r>
  <r>
    <x v="1"/>
    <x v="1"/>
  </r>
  <r>
    <x v="9"/>
    <x v="1"/>
  </r>
  <r>
    <x v="4"/>
    <x v="2"/>
  </r>
  <r>
    <x v="3"/>
    <x v="0"/>
  </r>
  <r>
    <x v="6"/>
    <x v="1"/>
  </r>
  <r>
    <x v="6"/>
    <x v="0"/>
  </r>
  <r>
    <x v="0"/>
    <x v="1"/>
  </r>
  <r>
    <x v="2"/>
    <x v="0"/>
  </r>
  <r>
    <x v="6"/>
    <x v="2"/>
  </r>
  <r>
    <x v="8"/>
    <x v="2"/>
  </r>
  <r>
    <x v="6"/>
    <x v="0"/>
  </r>
  <r>
    <x v="9"/>
    <x v="0"/>
  </r>
  <r>
    <x v="0"/>
    <x v="1"/>
  </r>
  <r>
    <x v="1"/>
    <x v="0"/>
  </r>
  <r>
    <x v="9"/>
    <x v="1"/>
  </r>
  <r>
    <x v="3"/>
    <x v="0"/>
  </r>
  <r>
    <x v="0"/>
    <x v="0"/>
  </r>
  <r>
    <x v="2"/>
    <x v="0"/>
  </r>
  <r>
    <x v="1"/>
    <x v="1"/>
  </r>
  <r>
    <x v="1"/>
    <x v="1"/>
  </r>
  <r>
    <x v="6"/>
    <x v="1"/>
  </r>
  <r>
    <x v="1"/>
    <x v="0"/>
  </r>
  <r>
    <x v="6"/>
    <x v="1"/>
  </r>
  <r>
    <x v="1"/>
    <x v="0"/>
  </r>
  <r>
    <x v="3"/>
    <x v="1"/>
  </r>
  <r>
    <x v="5"/>
    <x v="1"/>
  </r>
  <r>
    <x v="6"/>
    <x v="1"/>
  </r>
  <r>
    <x v="2"/>
    <x v="0"/>
  </r>
  <r>
    <x v="4"/>
    <x v="0"/>
  </r>
  <r>
    <x v="0"/>
    <x v="0"/>
  </r>
  <r>
    <x v="3"/>
    <x v="0"/>
  </r>
  <r>
    <x v="1"/>
    <x v="2"/>
  </r>
  <r>
    <x v="2"/>
    <x v="1"/>
  </r>
  <r>
    <x v="6"/>
    <x v="1"/>
  </r>
  <r>
    <x v="1"/>
    <x v="2"/>
  </r>
  <r>
    <x v="3"/>
    <x v="0"/>
  </r>
  <r>
    <x v="6"/>
    <x v="0"/>
  </r>
  <r>
    <x v="1"/>
    <x v="0"/>
  </r>
  <r>
    <x v="7"/>
    <x v="2"/>
  </r>
  <r>
    <x v="8"/>
    <x v="1"/>
  </r>
  <r>
    <x v="3"/>
    <x v="0"/>
  </r>
  <r>
    <x v="3"/>
    <x v="0"/>
  </r>
  <r>
    <x v="3"/>
    <x v="1"/>
  </r>
  <r>
    <x v="4"/>
    <x v="1"/>
  </r>
  <r>
    <x v="9"/>
    <x v="2"/>
  </r>
  <r>
    <x v="1"/>
    <x v="0"/>
  </r>
  <r>
    <x v="2"/>
    <x v="0"/>
  </r>
  <r>
    <x v="3"/>
    <x v="1"/>
  </r>
  <r>
    <x v="7"/>
    <x v="0"/>
  </r>
  <r>
    <x v="3"/>
    <x v="1"/>
  </r>
  <r>
    <x v="9"/>
    <x v="2"/>
  </r>
  <r>
    <x v="1"/>
    <x v="0"/>
  </r>
  <r>
    <x v="7"/>
    <x v="0"/>
  </r>
  <r>
    <x v="5"/>
    <x v="0"/>
  </r>
  <r>
    <x v="1"/>
    <x v="0"/>
  </r>
  <r>
    <x v="6"/>
    <x v="1"/>
  </r>
  <r>
    <x v="6"/>
    <x v="1"/>
  </r>
  <r>
    <x v="1"/>
    <x v="1"/>
  </r>
  <r>
    <x v="6"/>
    <x v="0"/>
  </r>
  <r>
    <x v="6"/>
    <x v="0"/>
  </r>
  <r>
    <x v="8"/>
    <x v="1"/>
  </r>
  <r>
    <x v="6"/>
    <x v="1"/>
  </r>
  <r>
    <x v="7"/>
    <x v="1"/>
  </r>
  <r>
    <x v="3"/>
    <x v="2"/>
  </r>
  <r>
    <x v="6"/>
    <x v="0"/>
  </r>
  <r>
    <x v="0"/>
    <x v="1"/>
  </r>
  <r>
    <x v="3"/>
    <x v="0"/>
  </r>
  <r>
    <x v="1"/>
    <x v="1"/>
  </r>
  <r>
    <x v="4"/>
    <x v="1"/>
  </r>
  <r>
    <x v="9"/>
    <x v="0"/>
  </r>
  <r>
    <x v="1"/>
    <x v="0"/>
  </r>
  <r>
    <x v="8"/>
    <x v="1"/>
  </r>
  <r>
    <x v="3"/>
    <x v="0"/>
  </r>
  <r>
    <x v="4"/>
    <x v="2"/>
  </r>
  <r>
    <x v="6"/>
    <x v="0"/>
  </r>
  <r>
    <x v="6"/>
    <x v="1"/>
  </r>
  <r>
    <x v="7"/>
    <x v="1"/>
  </r>
  <r>
    <x v="1"/>
    <x v="0"/>
  </r>
  <r>
    <x v="1"/>
    <x v="1"/>
  </r>
  <r>
    <x v="6"/>
    <x v="0"/>
  </r>
  <r>
    <x v="1"/>
    <x v="2"/>
  </r>
  <r>
    <x v="5"/>
    <x v="2"/>
  </r>
  <r>
    <x v="5"/>
    <x v="0"/>
  </r>
  <r>
    <x v="2"/>
    <x v="1"/>
  </r>
  <r>
    <x v="1"/>
    <x v="1"/>
  </r>
  <r>
    <x v="5"/>
    <x v="1"/>
  </r>
  <r>
    <x v="1"/>
    <x v="1"/>
  </r>
  <r>
    <x v="1"/>
    <x v="1"/>
  </r>
  <r>
    <x v="6"/>
    <x v="1"/>
  </r>
  <r>
    <x v="3"/>
    <x v="1"/>
  </r>
  <r>
    <x v="3"/>
    <x v="1"/>
  </r>
  <r>
    <x v="6"/>
    <x v="1"/>
  </r>
  <r>
    <x v="0"/>
    <x v="1"/>
  </r>
  <r>
    <x v="5"/>
    <x v="0"/>
  </r>
  <r>
    <x v="3"/>
    <x v="1"/>
  </r>
  <r>
    <x v="0"/>
    <x v="0"/>
  </r>
  <r>
    <x v="4"/>
    <x v="0"/>
  </r>
  <r>
    <x v="4"/>
    <x v="0"/>
  </r>
  <r>
    <x v="6"/>
    <x v="1"/>
  </r>
  <r>
    <x v="3"/>
    <x v="1"/>
  </r>
  <r>
    <x v="3"/>
    <x v="0"/>
  </r>
  <r>
    <x v="2"/>
    <x v="0"/>
  </r>
  <r>
    <x v="6"/>
    <x v="1"/>
  </r>
  <r>
    <x v="6"/>
    <x v="0"/>
  </r>
  <r>
    <x v="9"/>
    <x v="0"/>
  </r>
  <r>
    <x v="6"/>
    <x v="1"/>
  </r>
  <r>
    <x v="1"/>
    <x v="0"/>
  </r>
  <r>
    <x v="3"/>
    <x v="2"/>
  </r>
  <r>
    <x v="3"/>
    <x v="0"/>
  </r>
  <r>
    <x v="6"/>
    <x v="1"/>
  </r>
  <r>
    <x v="2"/>
    <x v="1"/>
  </r>
  <r>
    <x v="3"/>
    <x v="0"/>
  </r>
  <r>
    <x v="4"/>
    <x v="0"/>
  </r>
  <r>
    <x v="6"/>
    <x v="2"/>
  </r>
  <r>
    <x v="1"/>
    <x v="0"/>
  </r>
  <r>
    <x v="6"/>
    <x v="0"/>
  </r>
  <r>
    <x v="6"/>
    <x v="0"/>
  </r>
  <r>
    <x v="1"/>
    <x v="1"/>
  </r>
  <r>
    <x v="1"/>
    <x v="0"/>
  </r>
  <r>
    <x v="6"/>
    <x v="1"/>
  </r>
  <r>
    <x v="3"/>
    <x v="1"/>
  </r>
  <r>
    <x v="5"/>
    <x v="0"/>
  </r>
  <r>
    <x v="5"/>
    <x v="1"/>
  </r>
  <r>
    <x v="1"/>
    <x v="0"/>
  </r>
  <r>
    <x v="6"/>
    <x v="1"/>
  </r>
  <r>
    <x v="6"/>
    <x v="1"/>
  </r>
  <r>
    <x v="7"/>
    <x v="2"/>
  </r>
  <r>
    <x v="5"/>
    <x v="2"/>
  </r>
  <r>
    <x v="6"/>
    <x v="1"/>
  </r>
  <r>
    <x v="6"/>
    <x v="0"/>
  </r>
  <r>
    <x v="1"/>
    <x v="2"/>
  </r>
  <r>
    <x v="2"/>
    <x v="1"/>
  </r>
  <r>
    <x v="8"/>
    <x v="0"/>
  </r>
  <r>
    <x v="3"/>
    <x v="0"/>
  </r>
  <r>
    <x v="1"/>
    <x v="0"/>
  </r>
  <r>
    <x v="1"/>
    <x v="0"/>
  </r>
  <r>
    <x v="2"/>
    <x v="1"/>
  </r>
  <r>
    <x v="8"/>
    <x v="0"/>
  </r>
  <r>
    <x v="1"/>
    <x v="1"/>
  </r>
  <r>
    <x v="5"/>
    <x v="1"/>
  </r>
  <r>
    <x v="1"/>
    <x v="0"/>
  </r>
  <r>
    <x v="4"/>
    <x v="1"/>
  </r>
  <r>
    <x v="1"/>
    <x v="0"/>
  </r>
  <r>
    <x v="2"/>
    <x v="1"/>
  </r>
  <r>
    <x v="6"/>
    <x v="0"/>
  </r>
  <r>
    <x v="6"/>
    <x v="1"/>
  </r>
  <r>
    <x v="8"/>
    <x v="0"/>
  </r>
  <r>
    <x v="3"/>
    <x v="0"/>
  </r>
  <r>
    <x v="3"/>
    <x v="0"/>
  </r>
  <r>
    <x v="8"/>
    <x v="1"/>
  </r>
  <r>
    <x v="3"/>
    <x v="1"/>
  </r>
  <r>
    <x v="3"/>
    <x v="0"/>
  </r>
  <r>
    <x v="0"/>
    <x v="1"/>
  </r>
  <r>
    <x v="1"/>
    <x v="1"/>
  </r>
  <r>
    <x v="6"/>
    <x v="0"/>
  </r>
  <r>
    <x v="8"/>
    <x v="0"/>
  </r>
  <r>
    <x v="1"/>
    <x v="0"/>
  </r>
  <r>
    <x v="6"/>
    <x v="1"/>
  </r>
  <r>
    <x v="5"/>
    <x v="1"/>
  </r>
  <r>
    <x v="1"/>
    <x v="1"/>
  </r>
  <r>
    <x v="9"/>
    <x v="1"/>
  </r>
  <r>
    <x v="4"/>
    <x v="0"/>
  </r>
  <r>
    <x v="0"/>
    <x v="1"/>
  </r>
  <r>
    <x v="6"/>
    <x v="0"/>
  </r>
  <r>
    <x v="2"/>
    <x v="1"/>
  </r>
  <r>
    <x v="4"/>
    <x v="0"/>
  </r>
  <r>
    <x v="6"/>
    <x v="0"/>
  </r>
  <r>
    <x v="6"/>
    <x v="0"/>
  </r>
  <r>
    <x v="1"/>
    <x v="0"/>
  </r>
  <r>
    <x v="6"/>
    <x v="1"/>
  </r>
  <r>
    <x v="3"/>
    <x v="0"/>
  </r>
  <r>
    <x v="1"/>
    <x v="1"/>
  </r>
  <r>
    <x v="9"/>
    <x v="2"/>
  </r>
  <r>
    <x v="5"/>
    <x v="0"/>
  </r>
  <r>
    <x v="1"/>
    <x v="1"/>
  </r>
  <r>
    <x v="1"/>
    <x v="1"/>
  </r>
  <r>
    <x v="2"/>
    <x v="0"/>
  </r>
  <r>
    <x v="1"/>
    <x v="0"/>
  </r>
  <r>
    <x v="6"/>
    <x v="0"/>
  </r>
  <r>
    <x v="0"/>
    <x v="1"/>
  </r>
  <r>
    <x v="1"/>
    <x v="1"/>
  </r>
  <r>
    <x v="3"/>
    <x v="0"/>
  </r>
  <r>
    <x v="2"/>
    <x v="0"/>
  </r>
  <r>
    <x v="6"/>
    <x v="1"/>
  </r>
  <r>
    <x v="3"/>
    <x v="2"/>
  </r>
  <r>
    <x v="6"/>
    <x v="1"/>
  </r>
  <r>
    <x v="1"/>
    <x v="0"/>
  </r>
  <r>
    <x v="6"/>
    <x v="0"/>
  </r>
  <r>
    <x v="3"/>
    <x v="1"/>
  </r>
  <r>
    <x v="1"/>
    <x v="0"/>
  </r>
  <r>
    <x v="6"/>
    <x v="1"/>
  </r>
  <r>
    <x v="8"/>
    <x v="1"/>
  </r>
  <r>
    <x v="3"/>
    <x v="2"/>
  </r>
  <r>
    <x v="1"/>
    <x v="0"/>
  </r>
  <r>
    <x v="4"/>
    <x v="1"/>
  </r>
  <r>
    <x v="6"/>
    <x v="1"/>
  </r>
  <r>
    <x v="6"/>
    <x v="0"/>
  </r>
  <r>
    <x v="0"/>
    <x v="1"/>
  </r>
  <r>
    <x v="0"/>
    <x v="0"/>
  </r>
  <r>
    <x v="6"/>
    <x v="0"/>
  </r>
  <r>
    <x v="4"/>
    <x v="1"/>
  </r>
  <r>
    <x v="1"/>
    <x v="0"/>
  </r>
  <r>
    <x v="3"/>
    <x v="0"/>
  </r>
  <r>
    <x v="4"/>
    <x v="0"/>
  </r>
  <r>
    <x v="5"/>
    <x v="1"/>
  </r>
  <r>
    <x v="5"/>
    <x v="1"/>
  </r>
  <r>
    <x v="7"/>
    <x v="0"/>
  </r>
  <r>
    <x v="3"/>
    <x v="0"/>
  </r>
  <r>
    <x v="8"/>
    <x v="1"/>
  </r>
  <r>
    <x v="2"/>
    <x v="0"/>
  </r>
  <r>
    <x v="6"/>
    <x v="1"/>
  </r>
  <r>
    <x v="6"/>
    <x v="2"/>
  </r>
  <r>
    <x v="1"/>
    <x v="2"/>
  </r>
  <r>
    <x v="7"/>
    <x v="0"/>
  </r>
  <r>
    <x v="5"/>
    <x v="0"/>
  </r>
  <r>
    <x v="1"/>
    <x v="1"/>
  </r>
  <r>
    <x v="3"/>
    <x v="0"/>
  </r>
  <r>
    <x v="5"/>
    <x v="2"/>
  </r>
  <r>
    <x v="6"/>
    <x v="1"/>
  </r>
  <r>
    <x v="6"/>
    <x v="0"/>
  </r>
  <r>
    <x v="5"/>
    <x v="1"/>
  </r>
  <r>
    <x v="3"/>
    <x v="1"/>
  </r>
  <r>
    <x v="6"/>
    <x v="0"/>
  </r>
  <r>
    <x v="8"/>
    <x v="0"/>
  </r>
  <r>
    <x v="6"/>
    <x v="1"/>
  </r>
  <r>
    <x v="6"/>
    <x v="0"/>
  </r>
  <r>
    <x v="7"/>
    <x v="1"/>
  </r>
  <r>
    <x v="5"/>
    <x v="1"/>
  </r>
  <r>
    <x v="8"/>
    <x v="0"/>
  </r>
  <r>
    <x v="8"/>
    <x v="0"/>
  </r>
  <r>
    <x v="1"/>
    <x v="1"/>
  </r>
  <r>
    <x v="4"/>
    <x v="1"/>
  </r>
  <r>
    <x v="1"/>
    <x v="0"/>
  </r>
  <r>
    <x v="1"/>
    <x v="0"/>
  </r>
  <r>
    <x v="6"/>
    <x v="1"/>
  </r>
  <r>
    <x v="1"/>
    <x v="1"/>
  </r>
  <r>
    <x v="6"/>
    <x v="0"/>
  </r>
  <r>
    <x v="8"/>
    <x v="1"/>
  </r>
  <r>
    <x v="5"/>
    <x v="0"/>
  </r>
  <r>
    <x v="6"/>
    <x v="0"/>
  </r>
  <r>
    <x v="9"/>
    <x v="2"/>
  </r>
  <r>
    <x v="6"/>
    <x v="0"/>
  </r>
  <r>
    <x v="3"/>
    <x v="1"/>
  </r>
  <r>
    <x v="3"/>
    <x v="0"/>
  </r>
  <r>
    <x v="7"/>
    <x v="0"/>
  </r>
  <r>
    <x v="9"/>
    <x v="0"/>
  </r>
  <r>
    <x v="6"/>
    <x v="1"/>
  </r>
  <r>
    <x v="5"/>
    <x v="1"/>
  </r>
  <r>
    <x v="7"/>
    <x v="1"/>
  </r>
  <r>
    <x v="7"/>
    <x v="1"/>
  </r>
  <r>
    <x v="3"/>
    <x v="1"/>
  </r>
  <r>
    <x v="6"/>
    <x v="0"/>
  </r>
  <r>
    <x v="7"/>
    <x v="1"/>
  </r>
  <r>
    <x v="1"/>
    <x v="0"/>
  </r>
  <r>
    <x v="7"/>
    <x v="0"/>
  </r>
  <r>
    <x v="3"/>
    <x v="1"/>
  </r>
  <r>
    <x v="1"/>
    <x v="2"/>
  </r>
  <r>
    <x v="7"/>
    <x v="0"/>
  </r>
  <r>
    <x v="6"/>
    <x v="0"/>
  </r>
  <r>
    <x v="0"/>
    <x v="1"/>
  </r>
  <r>
    <x v="6"/>
    <x v="0"/>
  </r>
  <r>
    <x v="1"/>
    <x v="2"/>
  </r>
  <r>
    <x v="1"/>
    <x v="0"/>
  </r>
  <r>
    <x v="1"/>
    <x v="2"/>
  </r>
  <r>
    <x v="6"/>
    <x v="1"/>
  </r>
  <r>
    <x v="6"/>
    <x v="1"/>
  </r>
  <r>
    <x v="1"/>
    <x v="1"/>
  </r>
  <r>
    <x v="3"/>
    <x v="0"/>
  </r>
  <r>
    <x v="8"/>
    <x v="0"/>
  </r>
  <r>
    <x v="6"/>
    <x v="0"/>
  </r>
  <r>
    <x v="8"/>
    <x v="1"/>
  </r>
  <r>
    <x v="1"/>
    <x v="0"/>
  </r>
  <r>
    <x v="6"/>
    <x v="1"/>
  </r>
  <r>
    <x v="3"/>
    <x v="0"/>
  </r>
  <r>
    <x v="3"/>
    <x v="1"/>
  </r>
  <r>
    <x v="6"/>
    <x v="2"/>
  </r>
  <r>
    <x v="8"/>
    <x v="0"/>
  </r>
  <r>
    <x v="0"/>
    <x v="0"/>
  </r>
  <r>
    <x v="5"/>
    <x v="0"/>
  </r>
  <r>
    <x v="5"/>
    <x v="0"/>
  </r>
  <r>
    <x v="6"/>
    <x v="0"/>
  </r>
  <r>
    <x v="1"/>
    <x v="0"/>
  </r>
  <r>
    <x v="1"/>
    <x v="1"/>
  </r>
  <r>
    <x v="6"/>
    <x v="1"/>
  </r>
  <r>
    <x v="0"/>
    <x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r>
  <r>
    <x v="1"/>
  </r>
  <r>
    <x v="2"/>
  </r>
  <r>
    <x v="3"/>
  </r>
  <r>
    <x v="4"/>
  </r>
  <r>
    <x v="5"/>
  </r>
  <r>
    <x v="1"/>
  </r>
  <r>
    <x v="6"/>
  </r>
  <r>
    <x v="6"/>
  </r>
  <r>
    <x v="6"/>
  </r>
  <r>
    <x v="3"/>
  </r>
  <r>
    <x v="6"/>
  </r>
  <r>
    <x v="6"/>
  </r>
  <r>
    <x v="6"/>
  </r>
  <r>
    <x v="6"/>
  </r>
  <r>
    <x v="7"/>
  </r>
  <r>
    <x v="6"/>
  </r>
  <r>
    <x v="8"/>
  </r>
  <r>
    <x v="1"/>
  </r>
  <r>
    <x v="6"/>
  </r>
  <r>
    <x v="7"/>
  </r>
  <r>
    <x v="6"/>
  </r>
  <r>
    <x v="1"/>
  </r>
  <r>
    <x v="3"/>
  </r>
  <r>
    <x v="3"/>
  </r>
  <r>
    <x v="6"/>
  </r>
  <r>
    <x v="6"/>
  </r>
  <r>
    <x v="1"/>
  </r>
  <r>
    <x v="6"/>
  </r>
  <r>
    <x v="4"/>
  </r>
  <r>
    <x v="3"/>
  </r>
  <r>
    <x v="2"/>
  </r>
  <r>
    <x v="9"/>
  </r>
  <r>
    <x v="3"/>
  </r>
  <r>
    <x v="4"/>
  </r>
  <r>
    <x v="1"/>
  </r>
  <r>
    <x v="3"/>
  </r>
  <r>
    <x v="7"/>
  </r>
  <r>
    <x v="1"/>
  </r>
  <r>
    <x v="3"/>
  </r>
  <r>
    <x v="9"/>
  </r>
  <r>
    <x v="6"/>
  </r>
  <r>
    <x v="2"/>
  </r>
  <r>
    <x v="0"/>
  </r>
  <r>
    <x v="1"/>
  </r>
  <r>
    <x v="3"/>
  </r>
  <r>
    <x v="3"/>
  </r>
  <r>
    <x v="1"/>
  </r>
  <r>
    <x v="6"/>
  </r>
  <r>
    <x v="5"/>
  </r>
  <r>
    <x v="6"/>
  </r>
  <r>
    <x v="3"/>
  </r>
  <r>
    <x v="2"/>
  </r>
  <r>
    <x v="6"/>
  </r>
  <r>
    <x v="6"/>
  </r>
  <r>
    <x v="6"/>
  </r>
  <r>
    <x v="8"/>
  </r>
  <r>
    <x v="7"/>
  </r>
  <r>
    <x v="1"/>
  </r>
  <r>
    <x v="6"/>
  </r>
  <r>
    <x v="6"/>
  </r>
  <r>
    <x v="3"/>
  </r>
  <r>
    <x v="6"/>
  </r>
  <r>
    <x v="6"/>
  </r>
  <r>
    <x v="4"/>
  </r>
  <r>
    <x v="3"/>
  </r>
  <r>
    <x v="4"/>
  </r>
  <r>
    <x v="6"/>
  </r>
  <r>
    <x v="3"/>
  </r>
  <r>
    <x v="1"/>
  </r>
  <r>
    <x v="6"/>
  </r>
  <r>
    <x v="9"/>
  </r>
  <r>
    <x v="1"/>
  </r>
  <r>
    <x v="1"/>
  </r>
  <r>
    <x v="1"/>
  </r>
  <r>
    <x v="6"/>
  </r>
  <r>
    <x v="2"/>
  </r>
  <r>
    <x v="8"/>
  </r>
  <r>
    <x v="1"/>
  </r>
  <r>
    <x v="3"/>
  </r>
  <r>
    <x v="3"/>
  </r>
  <r>
    <x v="1"/>
  </r>
  <r>
    <x v="6"/>
  </r>
  <r>
    <x v="2"/>
  </r>
  <r>
    <x v="2"/>
  </r>
  <r>
    <x v="1"/>
  </r>
  <r>
    <x v="1"/>
  </r>
  <r>
    <x v="6"/>
  </r>
  <r>
    <x v="0"/>
  </r>
  <r>
    <x v="1"/>
  </r>
  <r>
    <x v="6"/>
  </r>
  <r>
    <x v="8"/>
  </r>
  <r>
    <x v="1"/>
  </r>
  <r>
    <x v="6"/>
  </r>
  <r>
    <x v="6"/>
  </r>
  <r>
    <x v="6"/>
  </r>
  <r>
    <x v="5"/>
  </r>
  <r>
    <x v="0"/>
  </r>
  <r>
    <x v="9"/>
  </r>
  <r>
    <x v="6"/>
  </r>
  <r>
    <x v="6"/>
  </r>
  <r>
    <x v="0"/>
  </r>
  <r>
    <x v="6"/>
  </r>
  <r>
    <x v="6"/>
  </r>
  <r>
    <x v="6"/>
  </r>
  <r>
    <x v="6"/>
  </r>
  <r>
    <x v="6"/>
  </r>
  <r>
    <x v="1"/>
  </r>
  <r>
    <x v="1"/>
  </r>
  <r>
    <x v="4"/>
  </r>
  <r>
    <x v="1"/>
  </r>
  <r>
    <x v="5"/>
  </r>
  <r>
    <x v="0"/>
  </r>
  <r>
    <x v="1"/>
  </r>
  <r>
    <x v="3"/>
  </r>
  <r>
    <x v="6"/>
  </r>
  <r>
    <x v="6"/>
  </r>
  <r>
    <x v="1"/>
  </r>
  <r>
    <x v="6"/>
  </r>
  <r>
    <x v="7"/>
  </r>
  <r>
    <x v="6"/>
  </r>
  <r>
    <x v="6"/>
  </r>
  <r>
    <x v="6"/>
  </r>
  <r>
    <x v="0"/>
  </r>
  <r>
    <x v="4"/>
  </r>
  <r>
    <x v="8"/>
  </r>
  <r>
    <x v="1"/>
  </r>
  <r>
    <x v="6"/>
  </r>
  <r>
    <x v="9"/>
  </r>
  <r>
    <x v="3"/>
  </r>
  <r>
    <x v="3"/>
  </r>
  <r>
    <x v="6"/>
  </r>
  <r>
    <x v="6"/>
  </r>
  <r>
    <x v="1"/>
  </r>
  <r>
    <x v="6"/>
  </r>
  <r>
    <x v="5"/>
  </r>
  <r>
    <x v="6"/>
  </r>
  <r>
    <x v="1"/>
  </r>
  <r>
    <x v="6"/>
  </r>
  <r>
    <x v="8"/>
  </r>
  <r>
    <x v="6"/>
  </r>
  <r>
    <x v="0"/>
  </r>
  <r>
    <x v="3"/>
  </r>
  <r>
    <x v="6"/>
  </r>
  <r>
    <x v="8"/>
  </r>
  <r>
    <x v="1"/>
  </r>
  <r>
    <x v="7"/>
  </r>
  <r>
    <x v="4"/>
  </r>
  <r>
    <x v="6"/>
  </r>
  <r>
    <x v="1"/>
  </r>
  <r>
    <x v="6"/>
  </r>
  <r>
    <x v="1"/>
  </r>
  <r>
    <x v="4"/>
  </r>
  <r>
    <x v="1"/>
  </r>
  <r>
    <x v="9"/>
  </r>
  <r>
    <x v="1"/>
  </r>
  <r>
    <x v="5"/>
  </r>
  <r>
    <x v="1"/>
  </r>
  <r>
    <x v="3"/>
  </r>
  <r>
    <x v="6"/>
  </r>
  <r>
    <x v="1"/>
  </r>
  <r>
    <x v="2"/>
  </r>
  <r>
    <x v="7"/>
  </r>
  <r>
    <x v="5"/>
  </r>
  <r>
    <x v="6"/>
  </r>
  <r>
    <x v="6"/>
  </r>
  <r>
    <x v="6"/>
  </r>
  <r>
    <x v="1"/>
  </r>
  <r>
    <x v="0"/>
  </r>
  <r>
    <x v="5"/>
  </r>
  <r>
    <x v="6"/>
  </r>
  <r>
    <x v="0"/>
  </r>
  <r>
    <x v="1"/>
  </r>
  <r>
    <x v="5"/>
  </r>
  <r>
    <x v="2"/>
  </r>
  <r>
    <x v="8"/>
  </r>
  <r>
    <x v="6"/>
  </r>
  <r>
    <x v="6"/>
  </r>
  <r>
    <x v="1"/>
  </r>
  <r>
    <x v="6"/>
  </r>
  <r>
    <x v="3"/>
  </r>
  <r>
    <x v="6"/>
  </r>
  <r>
    <x v="4"/>
  </r>
  <r>
    <x v="1"/>
  </r>
  <r>
    <x v="5"/>
  </r>
  <r>
    <x v="2"/>
  </r>
  <r>
    <x v="1"/>
  </r>
  <r>
    <x v="7"/>
  </r>
  <r>
    <x v="3"/>
  </r>
  <r>
    <x v="0"/>
  </r>
  <r>
    <x v="9"/>
  </r>
  <r>
    <x v="1"/>
  </r>
  <r>
    <x v="9"/>
  </r>
  <r>
    <x v="1"/>
  </r>
  <r>
    <x v="6"/>
  </r>
  <r>
    <x v="7"/>
  </r>
  <r>
    <x v="6"/>
  </r>
  <r>
    <x v="5"/>
  </r>
  <r>
    <x v="6"/>
  </r>
  <r>
    <x v="1"/>
  </r>
  <r>
    <x v="1"/>
  </r>
  <r>
    <x v="8"/>
  </r>
  <r>
    <x v="7"/>
  </r>
  <r>
    <x v="1"/>
  </r>
  <r>
    <x v="5"/>
  </r>
  <r>
    <x v="1"/>
  </r>
  <r>
    <x v="0"/>
  </r>
  <r>
    <x v="0"/>
  </r>
  <r>
    <x v="3"/>
  </r>
  <r>
    <x v="6"/>
  </r>
  <r>
    <x v="3"/>
  </r>
  <r>
    <x v="1"/>
  </r>
  <r>
    <x v="6"/>
  </r>
  <r>
    <x v="6"/>
  </r>
  <r>
    <x v="6"/>
  </r>
  <r>
    <x v="1"/>
  </r>
  <r>
    <x v="9"/>
  </r>
  <r>
    <x v="4"/>
  </r>
  <r>
    <x v="3"/>
  </r>
  <r>
    <x v="6"/>
  </r>
  <r>
    <x v="6"/>
  </r>
  <r>
    <x v="0"/>
  </r>
  <r>
    <x v="2"/>
  </r>
  <r>
    <x v="6"/>
  </r>
  <r>
    <x v="8"/>
  </r>
  <r>
    <x v="6"/>
  </r>
  <r>
    <x v="9"/>
  </r>
  <r>
    <x v="0"/>
  </r>
  <r>
    <x v="1"/>
  </r>
  <r>
    <x v="9"/>
  </r>
  <r>
    <x v="3"/>
  </r>
  <r>
    <x v="0"/>
  </r>
  <r>
    <x v="2"/>
  </r>
  <r>
    <x v="1"/>
  </r>
  <r>
    <x v="1"/>
  </r>
  <r>
    <x v="6"/>
  </r>
  <r>
    <x v="1"/>
  </r>
  <r>
    <x v="6"/>
  </r>
  <r>
    <x v="1"/>
  </r>
  <r>
    <x v="3"/>
  </r>
  <r>
    <x v="5"/>
  </r>
  <r>
    <x v="6"/>
  </r>
  <r>
    <x v="2"/>
  </r>
  <r>
    <x v="4"/>
  </r>
  <r>
    <x v="0"/>
  </r>
  <r>
    <x v="3"/>
  </r>
  <r>
    <x v="1"/>
  </r>
  <r>
    <x v="2"/>
  </r>
  <r>
    <x v="6"/>
  </r>
  <r>
    <x v="1"/>
  </r>
  <r>
    <x v="3"/>
  </r>
  <r>
    <x v="6"/>
  </r>
  <r>
    <x v="1"/>
  </r>
  <r>
    <x v="7"/>
  </r>
  <r>
    <x v="8"/>
  </r>
  <r>
    <x v="3"/>
  </r>
  <r>
    <x v="3"/>
  </r>
  <r>
    <x v="3"/>
  </r>
  <r>
    <x v="4"/>
  </r>
  <r>
    <x v="9"/>
  </r>
  <r>
    <x v="1"/>
  </r>
  <r>
    <x v="2"/>
  </r>
  <r>
    <x v="3"/>
  </r>
  <r>
    <x v="7"/>
  </r>
  <r>
    <x v="3"/>
  </r>
  <r>
    <x v="9"/>
  </r>
  <r>
    <x v="1"/>
  </r>
  <r>
    <x v="7"/>
  </r>
  <r>
    <x v="5"/>
  </r>
  <r>
    <x v="1"/>
  </r>
  <r>
    <x v="6"/>
  </r>
  <r>
    <x v="6"/>
  </r>
  <r>
    <x v="1"/>
  </r>
  <r>
    <x v="6"/>
  </r>
  <r>
    <x v="6"/>
  </r>
  <r>
    <x v="8"/>
  </r>
  <r>
    <x v="6"/>
  </r>
  <r>
    <x v="7"/>
  </r>
  <r>
    <x v="3"/>
  </r>
  <r>
    <x v="6"/>
  </r>
  <r>
    <x v="0"/>
  </r>
  <r>
    <x v="3"/>
  </r>
  <r>
    <x v="1"/>
  </r>
  <r>
    <x v="4"/>
  </r>
  <r>
    <x v="9"/>
  </r>
  <r>
    <x v="1"/>
  </r>
  <r>
    <x v="8"/>
  </r>
  <r>
    <x v="3"/>
  </r>
  <r>
    <x v="4"/>
  </r>
  <r>
    <x v="6"/>
  </r>
  <r>
    <x v="6"/>
  </r>
  <r>
    <x v="7"/>
  </r>
  <r>
    <x v="1"/>
  </r>
  <r>
    <x v="1"/>
  </r>
  <r>
    <x v="6"/>
  </r>
  <r>
    <x v="1"/>
  </r>
  <r>
    <x v="5"/>
  </r>
  <r>
    <x v="5"/>
  </r>
  <r>
    <x v="2"/>
  </r>
  <r>
    <x v="1"/>
  </r>
  <r>
    <x v="5"/>
  </r>
  <r>
    <x v="1"/>
  </r>
  <r>
    <x v="1"/>
  </r>
  <r>
    <x v="6"/>
  </r>
  <r>
    <x v="3"/>
  </r>
  <r>
    <x v="3"/>
  </r>
  <r>
    <x v="6"/>
  </r>
  <r>
    <x v="0"/>
  </r>
  <r>
    <x v="5"/>
  </r>
  <r>
    <x v="3"/>
  </r>
  <r>
    <x v="0"/>
  </r>
  <r>
    <x v="4"/>
  </r>
  <r>
    <x v="4"/>
  </r>
  <r>
    <x v="6"/>
  </r>
  <r>
    <x v="3"/>
  </r>
  <r>
    <x v="3"/>
  </r>
  <r>
    <x v="2"/>
  </r>
  <r>
    <x v="6"/>
  </r>
  <r>
    <x v="6"/>
  </r>
  <r>
    <x v="9"/>
  </r>
  <r>
    <x v="6"/>
  </r>
  <r>
    <x v="1"/>
  </r>
  <r>
    <x v="3"/>
  </r>
  <r>
    <x v="3"/>
  </r>
  <r>
    <x v="6"/>
  </r>
  <r>
    <x v="2"/>
  </r>
  <r>
    <x v="3"/>
  </r>
  <r>
    <x v="4"/>
  </r>
  <r>
    <x v="6"/>
  </r>
  <r>
    <x v="1"/>
  </r>
  <r>
    <x v="6"/>
  </r>
  <r>
    <x v="6"/>
  </r>
  <r>
    <x v="1"/>
  </r>
  <r>
    <x v="1"/>
  </r>
  <r>
    <x v="6"/>
  </r>
  <r>
    <x v="3"/>
  </r>
  <r>
    <x v="5"/>
  </r>
  <r>
    <x v="5"/>
  </r>
  <r>
    <x v="1"/>
  </r>
  <r>
    <x v="6"/>
  </r>
  <r>
    <x v="6"/>
  </r>
  <r>
    <x v="7"/>
  </r>
  <r>
    <x v="5"/>
  </r>
  <r>
    <x v="6"/>
  </r>
  <r>
    <x v="6"/>
  </r>
  <r>
    <x v="1"/>
  </r>
  <r>
    <x v="2"/>
  </r>
  <r>
    <x v="8"/>
  </r>
  <r>
    <x v="3"/>
  </r>
  <r>
    <x v="1"/>
  </r>
  <r>
    <x v="1"/>
  </r>
  <r>
    <x v="2"/>
  </r>
  <r>
    <x v="8"/>
  </r>
  <r>
    <x v="1"/>
  </r>
  <r>
    <x v="5"/>
  </r>
  <r>
    <x v="1"/>
  </r>
  <r>
    <x v="4"/>
  </r>
  <r>
    <x v="1"/>
  </r>
  <r>
    <x v="2"/>
  </r>
  <r>
    <x v="6"/>
  </r>
  <r>
    <x v="6"/>
  </r>
  <r>
    <x v="8"/>
  </r>
  <r>
    <x v="3"/>
  </r>
  <r>
    <x v="3"/>
  </r>
  <r>
    <x v="8"/>
  </r>
  <r>
    <x v="3"/>
  </r>
  <r>
    <x v="3"/>
  </r>
  <r>
    <x v="0"/>
  </r>
  <r>
    <x v="1"/>
  </r>
  <r>
    <x v="6"/>
  </r>
  <r>
    <x v="8"/>
  </r>
  <r>
    <x v="1"/>
  </r>
  <r>
    <x v="6"/>
  </r>
  <r>
    <x v="5"/>
  </r>
  <r>
    <x v="1"/>
  </r>
  <r>
    <x v="9"/>
  </r>
  <r>
    <x v="4"/>
  </r>
  <r>
    <x v="0"/>
  </r>
  <r>
    <x v="6"/>
  </r>
  <r>
    <x v="2"/>
  </r>
  <r>
    <x v="4"/>
  </r>
  <r>
    <x v="6"/>
  </r>
  <r>
    <x v="6"/>
  </r>
  <r>
    <x v="1"/>
  </r>
  <r>
    <x v="6"/>
  </r>
  <r>
    <x v="3"/>
  </r>
  <r>
    <x v="1"/>
  </r>
  <r>
    <x v="9"/>
  </r>
  <r>
    <x v="5"/>
  </r>
  <r>
    <x v="1"/>
  </r>
  <r>
    <x v="1"/>
  </r>
  <r>
    <x v="2"/>
  </r>
  <r>
    <x v="1"/>
  </r>
  <r>
    <x v="6"/>
  </r>
  <r>
    <x v="0"/>
  </r>
  <r>
    <x v="1"/>
  </r>
  <r>
    <x v="3"/>
  </r>
  <r>
    <x v="2"/>
  </r>
  <r>
    <x v="6"/>
  </r>
  <r>
    <x v="3"/>
  </r>
  <r>
    <x v="6"/>
  </r>
  <r>
    <x v="1"/>
  </r>
  <r>
    <x v="6"/>
  </r>
  <r>
    <x v="3"/>
  </r>
  <r>
    <x v="1"/>
  </r>
  <r>
    <x v="6"/>
  </r>
  <r>
    <x v="8"/>
  </r>
  <r>
    <x v="3"/>
  </r>
  <r>
    <x v="1"/>
  </r>
  <r>
    <x v="4"/>
  </r>
  <r>
    <x v="6"/>
  </r>
  <r>
    <x v="6"/>
  </r>
  <r>
    <x v="0"/>
  </r>
  <r>
    <x v="0"/>
  </r>
  <r>
    <x v="6"/>
  </r>
  <r>
    <x v="4"/>
  </r>
  <r>
    <x v="1"/>
  </r>
  <r>
    <x v="3"/>
  </r>
  <r>
    <x v="4"/>
  </r>
  <r>
    <x v="5"/>
  </r>
  <r>
    <x v="5"/>
  </r>
  <r>
    <x v="7"/>
  </r>
  <r>
    <x v="3"/>
  </r>
  <r>
    <x v="8"/>
  </r>
  <r>
    <x v="2"/>
  </r>
  <r>
    <x v="6"/>
  </r>
  <r>
    <x v="6"/>
  </r>
  <r>
    <x v="1"/>
  </r>
  <r>
    <x v="7"/>
  </r>
  <r>
    <x v="5"/>
  </r>
  <r>
    <x v="1"/>
  </r>
  <r>
    <x v="3"/>
  </r>
  <r>
    <x v="5"/>
  </r>
  <r>
    <x v="6"/>
  </r>
  <r>
    <x v="6"/>
  </r>
  <r>
    <x v="5"/>
  </r>
  <r>
    <x v="3"/>
  </r>
  <r>
    <x v="6"/>
  </r>
  <r>
    <x v="8"/>
  </r>
  <r>
    <x v="6"/>
  </r>
  <r>
    <x v="6"/>
  </r>
  <r>
    <x v="7"/>
  </r>
  <r>
    <x v="5"/>
  </r>
  <r>
    <x v="8"/>
  </r>
  <r>
    <x v="8"/>
  </r>
  <r>
    <x v="1"/>
  </r>
  <r>
    <x v="4"/>
  </r>
  <r>
    <x v="1"/>
  </r>
  <r>
    <x v="1"/>
  </r>
  <r>
    <x v="6"/>
  </r>
  <r>
    <x v="1"/>
  </r>
  <r>
    <x v="6"/>
  </r>
  <r>
    <x v="8"/>
  </r>
  <r>
    <x v="5"/>
  </r>
  <r>
    <x v="6"/>
  </r>
  <r>
    <x v="9"/>
  </r>
  <r>
    <x v="6"/>
  </r>
  <r>
    <x v="3"/>
  </r>
  <r>
    <x v="3"/>
  </r>
  <r>
    <x v="7"/>
  </r>
  <r>
    <x v="9"/>
  </r>
  <r>
    <x v="6"/>
  </r>
  <r>
    <x v="5"/>
  </r>
  <r>
    <x v="7"/>
  </r>
  <r>
    <x v="7"/>
  </r>
  <r>
    <x v="3"/>
  </r>
  <r>
    <x v="6"/>
  </r>
  <r>
    <x v="7"/>
  </r>
  <r>
    <x v="1"/>
  </r>
  <r>
    <x v="7"/>
  </r>
  <r>
    <x v="3"/>
  </r>
  <r>
    <x v="1"/>
  </r>
  <r>
    <x v="7"/>
  </r>
  <r>
    <x v="6"/>
  </r>
  <r>
    <x v="0"/>
  </r>
  <r>
    <x v="6"/>
  </r>
  <r>
    <x v="1"/>
  </r>
  <r>
    <x v="1"/>
  </r>
  <r>
    <x v="1"/>
  </r>
  <r>
    <x v="6"/>
  </r>
  <r>
    <x v="6"/>
  </r>
  <r>
    <x v="1"/>
  </r>
  <r>
    <x v="3"/>
  </r>
  <r>
    <x v="8"/>
  </r>
  <r>
    <x v="6"/>
  </r>
  <r>
    <x v="8"/>
  </r>
  <r>
    <x v="1"/>
  </r>
  <r>
    <x v="6"/>
  </r>
  <r>
    <x v="3"/>
  </r>
  <r>
    <x v="3"/>
  </r>
  <r>
    <x v="6"/>
  </r>
  <r>
    <x v="8"/>
  </r>
  <r>
    <x v="0"/>
  </r>
  <r>
    <x v="5"/>
  </r>
  <r>
    <x v="5"/>
  </r>
  <r>
    <x v="6"/>
  </r>
  <r>
    <x v="1"/>
  </r>
  <r>
    <x v="1"/>
  </r>
  <r>
    <x v="6"/>
  </r>
  <r>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r>
  <r>
    <x v="1"/>
  </r>
  <r>
    <x v="1"/>
  </r>
  <r>
    <x v="0"/>
  </r>
  <r>
    <x v="1"/>
  </r>
  <r>
    <x v="1"/>
  </r>
  <r>
    <x v="0"/>
  </r>
  <r>
    <x v="0"/>
  </r>
  <r>
    <x v="2"/>
  </r>
  <r>
    <x v="0"/>
  </r>
  <r>
    <x v="0"/>
  </r>
  <r>
    <x v="0"/>
  </r>
  <r>
    <x v="1"/>
  </r>
  <r>
    <x v="1"/>
  </r>
  <r>
    <x v="1"/>
  </r>
  <r>
    <x v="1"/>
  </r>
  <r>
    <x v="0"/>
  </r>
  <r>
    <x v="1"/>
  </r>
  <r>
    <x v="0"/>
  </r>
  <r>
    <x v="1"/>
  </r>
  <r>
    <x v="0"/>
  </r>
  <r>
    <x v="1"/>
  </r>
  <r>
    <x v="0"/>
  </r>
  <r>
    <x v="1"/>
  </r>
  <r>
    <x v="0"/>
  </r>
  <r>
    <x v="1"/>
  </r>
  <r>
    <x v="0"/>
  </r>
  <r>
    <x v="1"/>
  </r>
  <r>
    <x v="0"/>
  </r>
  <r>
    <x v="0"/>
  </r>
  <r>
    <x v="1"/>
  </r>
  <r>
    <x v="1"/>
  </r>
  <r>
    <x v="2"/>
  </r>
  <r>
    <x v="0"/>
  </r>
  <r>
    <x v="1"/>
  </r>
  <r>
    <x v="0"/>
  </r>
  <r>
    <x v="0"/>
  </r>
  <r>
    <x v="0"/>
  </r>
  <r>
    <x v="0"/>
  </r>
  <r>
    <x v="0"/>
  </r>
  <r>
    <x v="0"/>
  </r>
  <r>
    <x v="0"/>
  </r>
  <r>
    <x v="0"/>
  </r>
  <r>
    <x v="0"/>
  </r>
  <r>
    <x v="0"/>
  </r>
  <r>
    <x v="1"/>
  </r>
  <r>
    <x v="0"/>
  </r>
  <r>
    <x v="0"/>
  </r>
  <r>
    <x v="1"/>
  </r>
  <r>
    <x v="1"/>
  </r>
  <r>
    <x v="1"/>
  </r>
  <r>
    <x v="1"/>
  </r>
  <r>
    <x v="1"/>
  </r>
  <r>
    <x v="1"/>
  </r>
  <r>
    <x v="0"/>
  </r>
  <r>
    <x v="0"/>
  </r>
  <r>
    <x v="0"/>
  </r>
  <r>
    <x v="0"/>
  </r>
  <r>
    <x v="1"/>
  </r>
  <r>
    <x v="1"/>
  </r>
  <r>
    <x v="1"/>
  </r>
  <r>
    <x v="1"/>
  </r>
  <r>
    <x v="1"/>
  </r>
  <r>
    <x v="0"/>
  </r>
  <r>
    <x v="0"/>
  </r>
  <r>
    <x v="0"/>
  </r>
  <r>
    <x v="0"/>
  </r>
  <r>
    <x v="1"/>
  </r>
  <r>
    <x v="1"/>
  </r>
  <r>
    <x v="1"/>
  </r>
  <r>
    <x v="1"/>
  </r>
  <r>
    <x v="1"/>
  </r>
  <r>
    <x v="1"/>
  </r>
  <r>
    <x v="2"/>
  </r>
  <r>
    <x v="1"/>
  </r>
  <r>
    <x v="1"/>
  </r>
  <r>
    <x v="0"/>
  </r>
  <r>
    <x v="0"/>
  </r>
  <r>
    <x v="1"/>
  </r>
  <r>
    <x v="2"/>
  </r>
  <r>
    <x v="0"/>
  </r>
  <r>
    <x v="0"/>
  </r>
  <r>
    <x v="1"/>
  </r>
  <r>
    <x v="0"/>
  </r>
  <r>
    <x v="1"/>
  </r>
  <r>
    <x v="0"/>
  </r>
  <r>
    <x v="0"/>
  </r>
  <r>
    <x v="0"/>
  </r>
  <r>
    <x v="0"/>
  </r>
  <r>
    <x v="0"/>
  </r>
  <r>
    <x v="1"/>
  </r>
  <r>
    <x v="1"/>
  </r>
  <r>
    <x v="0"/>
  </r>
  <r>
    <x v="1"/>
  </r>
  <r>
    <x v="0"/>
  </r>
  <r>
    <x v="1"/>
  </r>
  <r>
    <x v="1"/>
  </r>
  <r>
    <x v="0"/>
  </r>
  <r>
    <x v="1"/>
  </r>
  <r>
    <x v="1"/>
  </r>
  <r>
    <x v="0"/>
  </r>
  <r>
    <x v="1"/>
  </r>
  <r>
    <x v="0"/>
  </r>
  <r>
    <x v="1"/>
  </r>
  <r>
    <x v="0"/>
  </r>
  <r>
    <x v="1"/>
  </r>
  <r>
    <x v="0"/>
  </r>
  <r>
    <x v="0"/>
  </r>
  <r>
    <x v="0"/>
  </r>
  <r>
    <x v="1"/>
  </r>
  <r>
    <x v="1"/>
  </r>
  <r>
    <x v="0"/>
  </r>
  <r>
    <x v="0"/>
  </r>
  <r>
    <x v="1"/>
  </r>
  <r>
    <x v="2"/>
  </r>
  <r>
    <x v="1"/>
  </r>
  <r>
    <x v="1"/>
  </r>
  <r>
    <x v="0"/>
  </r>
  <r>
    <x v="0"/>
  </r>
  <r>
    <x v="0"/>
  </r>
  <r>
    <x v="0"/>
  </r>
  <r>
    <x v="0"/>
  </r>
  <r>
    <x v="0"/>
  </r>
  <r>
    <x v="0"/>
  </r>
  <r>
    <x v="1"/>
  </r>
  <r>
    <x v="2"/>
  </r>
  <r>
    <x v="0"/>
  </r>
  <r>
    <x v="1"/>
  </r>
  <r>
    <x v="0"/>
  </r>
  <r>
    <x v="1"/>
  </r>
  <r>
    <x v="0"/>
  </r>
  <r>
    <x v="0"/>
  </r>
  <r>
    <x v="0"/>
  </r>
  <r>
    <x v="0"/>
  </r>
  <r>
    <x v="1"/>
  </r>
  <r>
    <x v="0"/>
  </r>
  <r>
    <x v="1"/>
  </r>
  <r>
    <x v="0"/>
  </r>
  <r>
    <x v="0"/>
  </r>
  <r>
    <x v="0"/>
  </r>
  <r>
    <x v="0"/>
  </r>
  <r>
    <x v="1"/>
  </r>
  <r>
    <x v="0"/>
  </r>
  <r>
    <x v="2"/>
  </r>
  <r>
    <x v="1"/>
  </r>
  <r>
    <x v="0"/>
  </r>
  <r>
    <x v="1"/>
  </r>
  <r>
    <x v="1"/>
  </r>
  <r>
    <x v="1"/>
  </r>
  <r>
    <x v="1"/>
  </r>
  <r>
    <x v="0"/>
  </r>
  <r>
    <x v="0"/>
  </r>
  <r>
    <x v="2"/>
  </r>
  <r>
    <x v="1"/>
  </r>
  <r>
    <x v="2"/>
  </r>
  <r>
    <x v="0"/>
  </r>
  <r>
    <x v="0"/>
  </r>
  <r>
    <x v="2"/>
  </r>
  <r>
    <x v="0"/>
  </r>
  <r>
    <x v="0"/>
  </r>
  <r>
    <x v="1"/>
  </r>
  <r>
    <x v="0"/>
  </r>
  <r>
    <x v="0"/>
  </r>
  <r>
    <x v="1"/>
  </r>
  <r>
    <x v="0"/>
  </r>
  <r>
    <x v="0"/>
  </r>
  <r>
    <x v="1"/>
  </r>
  <r>
    <x v="1"/>
  </r>
  <r>
    <x v="0"/>
  </r>
  <r>
    <x v="1"/>
  </r>
  <r>
    <x v="0"/>
  </r>
  <r>
    <x v="1"/>
  </r>
  <r>
    <x v="2"/>
  </r>
  <r>
    <x v="0"/>
  </r>
  <r>
    <x v="1"/>
  </r>
  <r>
    <x v="1"/>
  </r>
  <r>
    <x v="0"/>
  </r>
  <r>
    <x v="0"/>
  </r>
  <r>
    <x v="1"/>
  </r>
  <r>
    <x v="1"/>
  </r>
  <r>
    <x v="0"/>
  </r>
  <r>
    <x v="1"/>
  </r>
  <r>
    <x v="1"/>
  </r>
  <r>
    <x v="1"/>
  </r>
  <r>
    <x v="2"/>
  </r>
  <r>
    <x v="1"/>
  </r>
  <r>
    <x v="2"/>
  </r>
  <r>
    <x v="0"/>
  </r>
  <r>
    <x v="0"/>
  </r>
  <r>
    <x v="0"/>
  </r>
  <r>
    <x v="0"/>
  </r>
  <r>
    <x v="0"/>
  </r>
  <r>
    <x v="1"/>
  </r>
  <r>
    <x v="0"/>
  </r>
  <r>
    <x v="1"/>
  </r>
  <r>
    <x v="1"/>
  </r>
  <r>
    <x v="1"/>
  </r>
  <r>
    <x v="0"/>
  </r>
  <r>
    <x v="0"/>
  </r>
  <r>
    <x v="0"/>
  </r>
  <r>
    <x v="0"/>
  </r>
  <r>
    <x v="0"/>
  </r>
  <r>
    <x v="1"/>
  </r>
  <r>
    <x v="0"/>
  </r>
  <r>
    <x v="1"/>
  </r>
  <r>
    <x v="0"/>
  </r>
  <r>
    <x v="0"/>
  </r>
  <r>
    <x v="0"/>
  </r>
  <r>
    <x v="0"/>
  </r>
  <r>
    <x v="1"/>
  </r>
  <r>
    <x v="1"/>
  </r>
  <r>
    <x v="0"/>
  </r>
  <r>
    <x v="0"/>
  </r>
  <r>
    <x v="0"/>
  </r>
  <r>
    <x v="0"/>
  </r>
  <r>
    <x v="1"/>
  </r>
  <r>
    <x v="1"/>
  </r>
  <r>
    <x v="2"/>
  </r>
  <r>
    <x v="0"/>
  </r>
  <r>
    <x v="1"/>
  </r>
  <r>
    <x v="0"/>
  </r>
  <r>
    <x v="1"/>
  </r>
  <r>
    <x v="0"/>
  </r>
  <r>
    <x v="2"/>
  </r>
  <r>
    <x v="2"/>
  </r>
  <r>
    <x v="0"/>
  </r>
  <r>
    <x v="0"/>
  </r>
  <r>
    <x v="1"/>
  </r>
  <r>
    <x v="0"/>
  </r>
  <r>
    <x v="1"/>
  </r>
  <r>
    <x v="0"/>
  </r>
  <r>
    <x v="0"/>
  </r>
  <r>
    <x v="0"/>
  </r>
  <r>
    <x v="1"/>
  </r>
  <r>
    <x v="1"/>
  </r>
  <r>
    <x v="1"/>
  </r>
  <r>
    <x v="0"/>
  </r>
  <r>
    <x v="1"/>
  </r>
  <r>
    <x v="0"/>
  </r>
  <r>
    <x v="1"/>
  </r>
  <r>
    <x v="1"/>
  </r>
  <r>
    <x v="1"/>
  </r>
  <r>
    <x v="0"/>
  </r>
  <r>
    <x v="0"/>
  </r>
  <r>
    <x v="0"/>
  </r>
  <r>
    <x v="0"/>
  </r>
  <r>
    <x v="2"/>
  </r>
  <r>
    <x v="1"/>
  </r>
  <r>
    <x v="1"/>
  </r>
  <r>
    <x v="2"/>
  </r>
  <r>
    <x v="0"/>
  </r>
  <r>
    <x v="0"/>
  </r>
  <r>
    <x v="0"/>
  </r>
  <r>
    <x v="2"/>
  </r>
  <r>
    <x v="1"/>
  </r>
  <r>
    <x v="0"/>
  </r>
  <r>
    <x v="0"/>
  </r>
  <r>
    <x v="1"/>
  </r>
  <r>
    <x v="1"/>
  </r>
  <r>
    <x v="2"/>
  </r>
  <r>
    <x v="0"/>
  </r>
  <r>
    <x v="0"/>
  </r>
  <r>
    <x v="1"/>
  </r>
  <r>
    <x v="0"/>
  </r>
  <r>
    <x v="1"/>
  </r>
  <r>
    <x v="2"/>
  </r>
  <r>
    <x v="0"/>
  </r>
  <r>
    <x v="0"/>
  </r>
  <r>
    <x v="0"/>
  </r>
  <r>
    <x v="0"/>
  </r>
  <r>
    <x v="1"/>
  </r>
  <r>
    <x v="1"/>
  </r>
  <r>
    <x v="1"/>
  </r>
  <r>
    <x v="0"/>
  </r>
  <r>
    <x v="0"/>
  </r>
  <r>
    <x v="1"/>
  </r>
  <r>
    <x v="1"/>
  </r>
  <r>
    <x v="1"/>
  </r>
  <r>
    <x v="2"/>
  </r>
  <r>
    <x v="0"/>
  </r>
  <r>
    <x v="1"/>
  </r>
  <r>
    <x v="0"/>
  </r>
  <r>
    <x v="1"/>
  </r>
  <r>
    <x v="1"/>
  </r>
  <r>
    <x v="0"/>
  </r>
  <r>
    <x v="0"/>
  </r>
  <r>
    <x v="1"/>
  </r>
  <r>
    <x v="0"/>
  </r>
  <r>
    <x v="2"/>
  </r>
  <r>
    <x v="0"/>
  </r>
  <r>
    <x v="1"/>
  </r>
  <r>
    <x v="1"/>
  </r>
  <r>
    <x v="0"/>
  </r>
  <r>
    <x v="1"/>
  </r>
  <r>
    <x v="0"/>
  </r>
  <r>
    <x v="2"/>
  </r>
  <r>
    <x v="2"/>
  </r>
  <r>
    <x v="0"/>
  </r>
  <r>
    <x v="1"/>
  </r>
  <r>
    <x v="1"/>
  </r>
  <r>
    <x v="1"/>
  </r>
  <r>
    <x v="1"/>
  </r>
  <r>
    <x v="1"/>
  </r>
  <r>
    <x v="1"/>
  </r>
  <r>
    <x v="1"/>
  </r>
  <r>
    <x v="1"/>
  </r>
  <r>
    <x v="1"/>
  </r>
  <r>
    <x v="1"/>
  </r>
  <r>
    <x v="0"/>
  </r>
  <r>
    <x v="1"/>
  </r>
  <r>
    <x v="0"/>
  </r>
  <r>
    <x v="0"/>
  </r>
  <r>
    <x v="0"/>
  </r>
  <r>
    <x v="1"/>
  </r>
  <r>
    <x v="1"/>
  </r>
  <r>
    <x v="0"/>
  </r>
  <r>
    <x v="0"/>
  </r>
  <r>
    <x v="1"/>
  </r>
  <r>
    <x v="0"/>
  </r>
  <r>
    <x v="0"/>
  </r>
  <r>
    <x v="1"/>
  </r>
  <r>
    <x v="0"/>
  </r>
  <r>
    <x v="2"/>
  </r>
  <r>
    <x v="0"/>
  </r>
  <r>
    <x v="1"/>
  </r>
  <r>
    <x v="1"/>
  </r>
  <r>
    <x v="0"/>
  </r>
  <r>
    <x v="0"/>
  </r>
  <r>
    <x v="2"/>
  </r>
  <r>
    <x v="0"/>
  </r>
  <r>
    <x v="0"/>
  </r>
  <r>
    <x v="0"/>
  </r>
  <r>
    <x v="1"/>
  </r>
  <r>
    <x v="0"/>
  </r>
  <r>
    <x v="1"/>
  </r>
  <r>
    <x v="1"/>
  </r>
  <r>
    <x v="0"/>
  </r>
  <r>
    <x v="1"/>
  </r>
  <r>
    <x v="0"/>
  </r>
  <r>
    <x v="1"/>
  </r>
  <r>
    <x v="1"/>
  </r>
  <r>
    <x v="2"/>
  </r>
  <r>
    <x v="2"/>
  </r>
  <r>
    <x v="1"/>
  </r>
  <r>
    <x v="0"/>
  </r>
  <r>
    <x v="2"/>
  </r>
  <r>
    <x v="1"/>
  </r>
  <r>
    <x v="0"/>
  </r>
  <r>
    <x v="0"/>
  </r>
  <r>
    <x v="0"/>
  </r>
  <r>
    <x v="0"/>
  </r>
  <r>
    <x v="1"/>
  </r>
  <r>
    <x v="0"/>
  </r>
  <r>
    <x v="1"/>
  </r>
  <r>
    <x v="1"/>
  </r>
  <r>
    <x v="0"/>
  </r>
  <r>
    <x v="1"/>
  </r>
  <r>
    <x v="0"/>
  </r>
  <r>
    <x v="1"/>
  </r>
  <r>
    <x v="0"/>
  </r>
  <r>
    <x v="1"/>
  </r>
  <r>
    <x v="0"/>
  </r>
  <r>
    <x v="0"/>
  </r>
  <r>
    <x v="0"/>
  </r>
  <r>
    <x v="1"/>
  </r>
  <r>
    <x v="1"/>
  </r>
  <r>
    <x v="0"/>
  </r>
  <r>
    <x v="1"/>
  </r>
  <r>
    <x v="1"/>
  </r>
  <r>
    <x v="0"/>
  </r>
  <r>
    <x v="0"/>
  </r>
  <r>
    <x v="0"/>
  </r>
  <r>
    <x v="1"/>
  </r>
  <r>
    <x v="1"/>
  </r>
  <r>
    <x v="1"/>
  </r>
  <r>
    <x v="1"/>
  </r>
  <r>
    <x v="0"/>
  </r>
  <r>
    <x v="1"/>
  </r>
  <r>
    <x v="0"/>
  </r>
  <r>
    <x v="1"/>
  </r>
  <r>
    <x v="0"/>
  </r>
  <r>
    <x v="0"/>
  </r>
  <r>
    <x v="0"/>
  </r>
  <r>
    <x v="0"/>
  </r>
  <r>
    <x v="1"/>
  </r>
  <r>
    <x v="0"/>
  </r>
  <r>
    <x v="1"/>
  </r>
  <r>
    <x v="2"/>
  </r>
  <r>
    <x v="0"/>
  </r>
  <r>
    <x v="1"/>
  </r>
  <r>
    <x v="1"/>
  </r>
  <r>
    <x v="0"/>
  </r>
  <r>
    <x v="0"/>
  </r>
  <r>
    <x v="0"/>
  </r>
  <r>
    <x v="1"/>
  </r>
  <r>
    <x v="1"/>
  </r>
  <r>
    <x v="0"/>
  </r>
  <r>
    <x v="0"/>
  </r>
  <r>
    <x v="1"/>
  </r>
  <r>
    <x v="2"/>
  </r>
  <r>
    <x v="1"/>
  </r>
  <r>
    <x v="0"/>
  </r>
  <r>
    <x v="0"/>
  </r>
  <r>
    <x v="1"/>
  </r>
  <r>
    <x v="0"/>
  </r>
  <r>
    <x v="1"/>
  </r>
  <r>
    <x v="1"/>
  </r>
  <r>
    <x v="2"/>
  </r>
  <r>
    <x v="0"/>
  </r>
  <r>
    <x v="1"/>
  </r>
  <r>
    <x v="1"/>
  </r>
  <r>
    <x v="0"/>
  </r>
  <r>
    <x v="1"/>
  </r>
  <r>
    <x v="0"/>
  </r>
  <r>
    <x v="0"/>
  </r>
  <r>
    <x v="1"/>
  </r>
  <r>
    <x v="0"/>
  </r>
  <r>
    <x v="0"/>
  </r>
  <r>
    <x v="0"/>
  </r>
  <r>
    <x v="1"/>
  </r>
  <r>
    <x v="1"/>
  </r>
  <r>
    <x v="0"/>
  </r>
  <r>
    <x v="0"/>
  </r>
  <r>
    <x v="1"/>
  </r>
  <r>
    <x v="0"/>
  </r>
  <r>
    <x v="1"/>
  </r>
  <r>
    <x v="2"/>
  </r>
  <r>
    <x v="2"/>
  </r>
  <r>
    <x v="0"/>
  </r>
  <r>
    <x v="0"/>
  </r>
  <r>
    <x v="1"/>
  </r>
  <r>
    <x v="0"/>
  </r>
  <r>
    <x v="2"/>
  </r>
  <r>
    <x v="1"/>
  </r>
  <r>
    <x v="0"/>
  </r>
  <r>
    <x v="1"/>
  </r>
  <r>
    <x v="1"/>
  </r>
  <r>
    <x v="0"/>
  </r>
  <r>
    <x v="0"/>
  </r>
  <r>
    <x v="1"/>
  </r>
  <r>
    <x v="0"/>
  </r>
  <r>
    <x v="1"/>
  </r>
  <r>
    <x v="1"/>
  </r>
  <r>
    <x v="0"/>
  </r>
  <r>
    <x v="0"/>
  </r>
  <r>
    <x v="1"/>
  </r>
  <r>
    <x v="1"/>
  </r>
  <r>
    <x v="0"/>
  </r>
  <r>
    <x v="0"/>
  </r>
  <r>
    <x v="1"/>
  </r>
  <r>
    <x v="1"/>
  </r>
  <r>
    <x v="0"/>
  </r>
  <r>
    <x v="1"/>
  </r>
  <r>
    <x v="0"/>
  </r>
  <r>
    <x v="0"/>
  </r>
  <r>
    <x v="2"/>
  </r>
  <r>
    <x v="0"/>
  </r>
  <r>
    <x v="1"/>
  </r>
  <r>
    <x v="0"/>
  </r>
  <r>
    <x v="0"/>
  </r>
  <r>
    <x v="0"/>
  </r>
  <r>
    <x v="1"/>
  </r>
  <r>
    <x v="1"/>
  </r>
  <r>
    <x v="1"/>
  </r>
  <r>
    <x v="1"/>
  </r>
  <r>
    <x v="1"/>
  </r>
  <r>
    <x v="0"/>
  </r>
  <r>
    <x v="1"/>
  </r>
  <r>
    <x v="0"/>
  </r>
  <r>
    <x v="0"/>
  </r>
  <r>
    <x v="1"/>
  </r>
  <r>
    <x v="2"/>
  </r>
  <r>
    <x v="0"/>
  </r>
  <r>
    <x v="0"/>
  </r>
  <r>
    <x v="1"/>
  </r>
  <r>
    <x v="0"/>
  </r>
  <r>
    <x v="2"/>
  </r>
  <r>
    <x v="0"/>
  </r>
  <r>
    <x v="2"/>
  </r>
  <r>
    <x v="1"/>
  </r>
  <r>
    <x v="1"/>
  </r>
  <r>
    <x v="1"/>
  </r>
  <r>
    <x v="0"/>
  </r>
  <r>
    <x v="0"/>
  </r>
  <r>
    <x v="0"/>
  </r>
  <r>
    <x v="1"/>
  </r>
  <r>
    <x v="0"/>
  </r>
  <r>
    <x v="1"/>
  </r>
  <r>
    <x v="0"/>
  </r>
  <r>
    <x v="1"/>
  </r>
  <r>
    <x v="2"/>
  </r>
  <r>
    <x v="0"/>
  </r>
  <r>
    <x v="0"/>
  </r>
  <r>
    <x v="0"/>
  </r>
  <r>
    <x v="0"/>
  </r>
  <r>
    <x v="0"/>
  </r>
  <r>
    <x v="0"/>
  </r>
  <r>
    <x v="1"/>
  </r>
  <r>
    <x v="1"/>
  </r>
  <r>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ピボットテーブル2" cacheId="3" applyNumberFormats="0" applyBorderFormats="0" applyFontFormats="0" applyPatternFormats="0" applyAlignmentFormats="0" applyWidthHeightFormats="1" dataCaption="値" updatedVersion="6" minRefreshableVersion="3" useAutoFormatting="1" itemPrintTitles="1" createdVersion="6" indent="0" outline="1" outlineData="1" multipleFieldFilters="0">
  <location ref="O50:P54" firstHeaderRow="1" firstDataRow="1" firstDataCol="1"/>
  <pivotFields count="1">
    <pivotField axis="axisRow" dataField="1" showAll="0">
      <items count="4">
        <item x="2"/>
        <item x="0"/>
        <item x="1"/>
        <item t="default"/>
      </items>
    </pivotField>
  </pivotFields>
  <rowFields count="1">
    <field x="0"/>
  </rowFields>
  <rowItems count="4">
    <i>
      <x/>
    </i>
    <i>
      <x v="1"/>
    </i>
    <i>
      <x v="2"/>
    </i>
    <i t="grand">
      <x/>
    </i>
  </rowItems>
  <colItems count="1">
    <i/>
  </colItems>
  <dataFields count="1">
    <dataField name="個数 / 給料"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ピボットテーブル3" cacheId="3" applyNumberFormats="0" applyBorderFormats="0" applyFontFormats="0" applyPatternFormats="0" applyAlignmentFormats="0" applyWidthHeightFormats="1" dataCaption="値" updatedVersion="6" minRefreshableVersion="3" useAutoFormatting="1" itemPrintTitles="1" createdVersion="6" indent="0" outline="1" outlineData="1" multipleFieldFilters="0" chartFormat="3">
  <location ref="T11:U15" firstHeaderRow="1" firstDataRow="1" firstDataCol="1"/>
  <pivotFields count="1">
    <pivotField axis="axisRow" dataField="1" showAll="0">
      <items count="4">
        <item x="2"/>
        <item x="0"/>
        <item x="1"/>
        <item t="default"/>
      </items>
    </pivotField>
  </pivotFields>
  <rowFields count="1">
    <field x="0"/>
  </rowFields>
  <rowItems count="4">
    <i>
      <x/>
    </i>
    <i>
      <x v="1"/>
    </i>
    <i>
      <x v="2"/>
    </i>
    <i t="grand">
      <x/>
    </i>
  </rowItems>
  <colItems count="1">
    <i/>
  </colItems>
  <dataFields count="1">
    <dataField name="個数 / 給料" fld="0" subtotal="count" baseField="0" baseItem="0"/>
  </dataFields>
  <chartFormats count="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1" format="3">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A00-000000000000}" name="ピボットテーブル4" cacheId="0" applyNumberFormats="0" applyBorderFormats="0" applyFontFormats="0" applyPatternFormats="0" applyAlignmentFormats="0" applyWidthHeightFormats="1" dataCaption="値" updatedVersion="6" minRefreshableVersion="3" useAutoFormatting="1" itemPrintTitles="1" createdVersion="6" indent="0" outline="1" outlineData="1" multipleFieldFilters="0" chartFormat="4">
  <location ref="O8:R20" firstHeaderRow="1" firstDataRow="2" firstDataCol="1"/>
  <pivotFields count="3">
    <pivotField axis="axisCol" dataField="1" showAll="0">
      <items count="3">
        <item x="1"/>
        <item x="0"/>
        <item t="default"/>
      </items>
    </pivotField>
    <pivotField showAll="0"/>
    <pivotField axis="axisRow" showAll="0">
      <items count="11">
        <item x="0"/>
        <item x="2"/>
        <item x="5"/>
        <item x="9"/>
        <item x="4"/>
        <item x="7"/>
        <item x="8"/>
        <item x="6"/>
        <item x="3"/>
        <item x="1"/>
        <item t="default"/>
      </items>
    </pivotField>
  </pivotFields>
  <rowFields count="1">
    <field x="2"/>
  </rowFields>
  <rowItems count="11">
    <i>
      <x/>
    </i>
    <i>
      <x v="1"/>
    </i>
    <i>
      <x v="2"/>
    </i>
    <i>
      <x v="3"/>
    </i>
    <i>
      <x v="4"/>
    </i>
    <i>
      <x v="5"/>
    </i>
    <i>
      <x v="6"/>
    </i>
    <i>
      <x v="7"/>
    </i>
    <i>
      <x v="8"/>
    </i>
    <i>
      <x v="9"/>
    </i>
    <i t="grand">
      <x/>
    </i>
  </rowItems>
  <colFields count="1">
    <field x="0"/>
  </colFields>
  <colItems count="3">
    <i>
      <x/>
    </i>
    <i>
      <x v="1"/>
    </i>
    <i t="grand">
      <x/>
    </i>
  </colItems>
  <dataFields count="1">
    <dataField name="データの個数 / 退職・在職" fld="0" subtotal="count" baseField="0" baseItem="0"/>
  </dataFields>
  <chartFormats count="4">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1" format="0" series="1">
      <pivotArea type="data" outline="0" fieldPosition="0">
        <references count="2">
          <reference field="4294967294" count="1" selected="0">
            <x v="0"/>
          </reference>
          <reference field="0" count="1" selected="0">
            <x v="0"/>
          </reference>
        </references>
      </pivotArea>
    </chartFormat>
    <chartFormat chart="1" format="1"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E00-000000000000}" name="ピボットテーブル8" cacheId="2" applyNumberFormats="0" applyBorderFormats="0" applyFontFormats="0" applyPatternFormats="0" applyAlignmentFormats="0" applyWidthHeightFormats="1" dataCaption="値" updatedVersion="6" minRefreshableVersion="3" useAutoFormatting="1" itemPrintTitles="1" createdVersion="6" indent="0" outline="1" outlineData="1" multipleFieldFilters="0" chartFormat="2">
  <location ref="N9:O20" firstHeaderRow="1" firstDataRow="1" firstDataCol="1"/>
  <pivotFields count="1">
    <pivotField axis="axisRow" dataField="1" showAll="0">
      <items count="11">
        <item x="0"/>
        <item x="2"/>
        <item x="5"/>
        <item x="9"/>
        <item x="4"/>
        <item x="7"/>
        <item x="8"/>
        <item x="6"/>
        <item x="3"/>
        <item x="1"/>
        <item t="default"/>
      </items>
    </pivotField>
  </pivotFields>
  <rowFields count="1">
    <field x="0"/>
  </rowFields>
  <rowItems count="11">
    <i>
      <x/>
    </i>
    <i>
      <x v="1"/>
    </i>
    <i>
      <x v="2"/>
    </i>
    <i>
      <x v="3"/>
    </i>
    <i>
      <x v="4"/>
    </i>
    <i>
      <x v="5"/>
    </i>
    <i>
      <x v="6"/>
    </i>
    <i>
      <x v="7"/>
    </i>
    <i>
      <x v="8"/>
    </i>
    <i>
      <x v="9"/>
    </i>
    <i t="grand">
      <x/>
    </i>
  </rowItems>
  <colItems count="1">
    <i/>
  </colItems>
  <dataFields count="1">
    <dataField name="個数 / 所属部署" fld="0" subtotal="count" baseField="0" baseItem="0"/>
  </dataFields>
  <chartFormats count="1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1" format="3">
      <pivotArea type="data" outline="0" fieldPosition="0">
        <references count="2">
          <reference field="4294967294" count="1" selected="0">
            <x v="0"/>
          </reference>
          <reference field="0" count="1" selected="0">
            <x v="2"/>
          </reference>
        </references>
      </pivotArea>
    </chartFormat>
    <chartFormat chart="1" format="4">
      <pivotArea type="data" outline="0" fieldPosition="0">
        <references count="2">
          <reference field="4294967294" count="1" selected="0">
            <x v="0"/>
          </reference>
          <reference field="0" count="1" selected="0">
            <x v="3"/>
          </reference>
        </references>
      </pivotArea>
    </chartFormat>
    <chartFormat chart="1" format="5">
      <pivotArea type="data" outline="0" fieldPosition="0">
        <references count="2">
          <reference field="4294967294" count="1" selected="0">
            <x v="0"/>
          </reference>
          <reference field="0" count="1" selected="0">
            <x v="4"/>
          </reference>
        </references>
      </pivotArea>
    </chartFormat>
    <chartFormat chart="1" format="6">
      <pivotArea type="data" outline="0" fieldPosition="0">
        <references count="2">
          <reference field="4294967294" count="1" selected="0">
            <x v="0"/>
          </reference>
          <reference field="0" count="1" selected="0">
            <x v="5"/>
          </reference>
        </references>
      </pivotArea>
    </chartFormat>
    <chartFormat chart="1" format="7">
      <pivotArea type="data" outline="0" fieldPosition="0">
        <references count="2">
          <reference field="4294967294" count="1" selected="0">
            <x v="0"/>
          </reference>
          <reference field="0" count="1" selected="0">
            <x v="6"/>
          </reference>
        </references>
      </pivotArea>
    </chartFormat>
    <chartFormat chart="1" format="8">
      <pivotArea type="data" outline="0" fieldPosition="0">
        <references count="2">
          <reference field="4294967294" count="1" selected="0">
            <x v="0"/>
          </reference>
          <reference field="0" count="1" selected="0">
            <x v="7"/>
          </reference>
        </references>
      </pivotArea>
    </chartFormat>
    <chartFormat chart="1" format="9">
      <pivotArea type="data" outline="0" fieldPosition="0">
        <references count="2">
          <reference field="4294967294" count="1" selected="0">
            <x v="0"/>
          </reference>
          <reference field="0" count="1" selected="0">
            <x v="8"/>
          </reference>
        </references>
      </pivotArea>
    </chartFormat>
    <chartFormat chart="1" format="10">
      <pivotArea type="data" outline="0" fieldPosition="0">
        <references count="2">
          <reference field="4294967294" count="1" selected="0">
            <x v="0"/>
          </reference>
          <reference field="0"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1000-000000000000}" name="ピボットテーブル6" cacheId="1" applyNumberFormats="0" applyBorderFormats="0" applyFontFormats="0" applyPatternFormats="0" applyAlignmentFormats="0" applyWidthHeightFormats="1" dataCaption="値" updatedVersion="6" minRefreshableVersion="3" useAutoFormatting="1" itemPrintTitles="1" createdVersion="6" indent="0" outline="1" outlineData="1" multipleFieldFilters="0" chartFormat="1">
  <location ref="N8:R20" firstHeaderRow="1" firstDataRow="2" firstDataCol="1"/>
  <pivotFields count="2">
    <pivotField axis="axisRow" showAll="0">
      <items count="11">
        <item x="0"/>
        <item x="2"/>
        <item x="5"/>
        <item x="9"/>
        <item x="4"/>
        <item x="7"/>
        <item x="8"/>
        <item x="6"/>
        <item x="3"/>
        <item x="1"/>
        <item t="default"/>
      </items>
    </pivotField>
    <pivotField axis="axisCol" dataField="1" showAll="0">
      <items count="4">
        <item x="2"/>
        <item x="0"/>
        <item x="1"/>
        <item t="default"/>
      </items>
    </pivotField>
  </pivotFields>
  <rowFields count="1">
    <field x="0"/>
  </rowFields>
  <rowItems count="11">
    <i>
      <x/>
    </i>
    <i>
      <x v="1"/>
    </i>
    <i>
      <x v="2"/>
    </i>
    <i>
      <x v="3"/>
    </i>
    <i>
      <x v="4"/>
    </i>
    <i>
      <x v="5"/>
    </i>
    <i>
      <x v="6"/>
    </i>
    <i>
      <x v="7"/>
    </i>
    <i>
      <x v="8"/>
    </i>
    <i>
      <x v="9"/>
    </i>
    <i t="grand">
      <x/>
    </i>
  </rowItems>
  <colFields count="1">
    <field x="1"/>
  </colFields>
  <colItems count="4">
    <i>
      <x/>
    </i>
    <i>
      <x v="1"/>
    </i>
    <i>
      <x v="2"/>
    </i>
    <i t="grand">
      <x/>
    </i>
  </colItems>
  <dataFields count="1">
    <dataField name="データの個数 / 給料" fld="1" subtotal="count" baseField="0" baseItem="0"/>
  </dataFields>
  <chartFormats count="3">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4.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C0"/>
  </sheetPr>
  <dimension ref="A2:N3"/>
  <sheetViews>
    <sheetView zoomScale="70" zoomScaleNormal="70" zoomScalePageLayoutView="70" workbookViewId="0"/>
  </sheetViews>
  <sheetFormatPr baseColWidth="10" defaultColWidth="8.7109375" defaultRowHeight="20"/>
  <cols>
    <col min="1" max="1" width="5.7109375" style="1" customWidth="1"/>
  </cols>
  <sheetData>
    <row r="2" spans="2:14">
      <c r="B2" s="107" t="s">
        <v>163</v>
      </c>
    </row>
    <row r="3" spans="2:14">
      <c r="N3" s="109" t="s">
        <v>164</v>
      </c>
    </row>
  </sheetData>
  <phoneticPr fontId="4"/>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2:F37"/>
  <sheetViews>
    <sheetView zoomScale="85" zoomScaleNormal="85" zoomScalePageLayoutView="85" workbookViewId="0"/>
  </sheetViews>
  <sheetFormatPr baseColWidth="10" defaultColWidth="8.7109375" defaultRowHeight="20"/>
  <cols>
    <col min="1" max="1" width="5.7109375" style="1" customWidth="1"/>
    <col min="2" max="2" width="11.85546875" customWidth="1"/>
  </cols>
  <sheetData>
    <row r="2" spans="2:5">
      <c r="B2" s="107" t="s">
        <v>188</v>
      </c>
    </row>
    <row r="4" spans="2:5">
      <c r="B4" s="110" t="s">
        <v>168</v>
      </c>
    </row>
    <row r="5" spans="2:5">
      <c r="E5" s="108" t="s">
        <v>165</v>
      </c>
    </row>
    <row r="6" spans="2:5">
      <c r="E6" s="111" t="s">
        <v>166</v>
      </c>
    </row>
    <row r="7" spans="2:5">
      <c r="E7" s="108" t="s">
        <v>167</v>
      </c>
    </row>
    <row r="19" spans="2:6">
      <c r="B19" s="110" t="s">
        <v>169</v>
      </c>
    </row>
    <row r="20" spans="2:6">
      <c r="B20" s="59"/>
      <c r="F20" s="111" t="s">
        <v>170</v>
      </c>
    </row>
    <row r="21" spans="2:6">
      <c r="B21" s="1"/>
      <c r="C21" s="1"/>
      <c r="D21" s="1"/>
      <c r="E21" s="1"/>
      <c r="F21" s="111" t="s">
        <v>171</v>
      </c>
    </row>
    <row r="22" spans="2:6">
      <c r="B22" s="1"/>
      <c r="C22" s="1"/>
      <c r="D22" s="1"/>
      <c r="E22" s="1"/>
      <c r="F22" s="111" t="s">
        <v>172</v>
      </c>
    </row>
    <row r="23" spans="2:6">
      <c r="B23" s="1"/>
      <c r="C23" s="1"/>
      <c r="D23" s="1"/>
      <c r="E23" s="1"/>
      <c r="F23" s="112" t="s">
        <v>173</v>
      </c>
    </row>
    <row r="24" spans="2:6">
      <c r="B24" s="1"/>
      <c r="C24" s="1"/>
      <c r="D24" s="1"/>
      <c r="E24" s="1"/>
      <c r="F24" s="1"/>
    </row>
    <row r="25" spans="2:6">
      <c r="B25" s="1"/>
      <c r="C25" s="1"/>
      <c r="D25" s="1"/>
      <c r="E25" s="1"/>
      <c r="F25" s="1"/>
    </row>
    <row r="26" spans="2:6">
      <c r="B26" s="1"/>
      <c r="C26" s="1"/>
      <c r="D26" s="1"/>
      <c r="E26" s="1"/>
      <c r="F26" s="1"/>
    </row>
    <row r="27" spans="2:6">
      <c r="B27" s="1"/>
      <c r="C27" s="1"/>
      <c r="D27" s="1"/>
      <c r="E27" s="1"/>
      <c r="F27" s="1"/>
    </row>
    <row r="28" spans="2:6">
      <c r="B28" s="1"/>
      <c r="C28" s="1"/>
      <c r="D28" s="1"/>
      <c r="E28" s="1"/>
      <c r="F28" s="1"/>
    </row>
    <row r="29" spans="2:6">
      <c r="B29" s="75" t="s">
        <v>111</v>
      </c>
      <c r="C29" s="1"/>
      <c r="D29" s="1"/>
      <c r="E29" s="1"/>
      <c r="F29" s="1"/>
    </row>
    <row r="30" spans="2:6">
      <c r="B30" s="1"/>
      <c r="D30" s="1"/>
      <c r="E30" s="1"/>
      <c r="F30" s="1"/>
    </row>
    <row r="32" spans="2:6">
      <c r="B32" s="110" t="s">
        <v>174</v>
      </c>
    </row>
    <row r="33" spans="2:5">
      <c r="B33" s="108" t="s">
        <v>187</v>
      </c>
    </row>
    <row r="34" spans="2:5">
      <c r="B34" s="87" t="s">
        <v>183</v>
      </c>
      <c r="C34" s="114" t="s">
        <v>175</v>
      </c>
      <c r="D34" s="87" t="s">
        <v>176</v>
      </c>
      <c r="E34" s="111"/>
    </row>
    <row r="35" spans="2:5">
      <c r="B35" s="87" t="s">
        <v>184</v>
      </c>
      <c r="C35" s="114" t="s">
        <v>177</v>
      </c>
      <c r="D35" s="87" t="s">
        <v>178</v>
      </c>
      <c r="E35" s="111"/>
    </row>
    <row r="36" spans="2:5">
      <c r="B36" s="87" t="s">
        <v>185</v>
      </c>
      <c r="C36" s="114" t="s">
        <v>179</v>
      </c>
      <c r="D36" s="87" t="s">
        <v>180</v>
      </c>
      <c r="E36" s="111"/>
    </row>
    <row r="37" spans="2:5">
      <c r="B37" s="87" t="s">
        <v>186</v>
      </c>
      <c r="C37" s="114" t="s">
        <v>181</v>
      </c>
      <c r="D37" s="87" t="s">
        <v>182</v>
      </c>
      <c r="E37" s="111"/>
    </row>
  </sheetData>
  <phoneticPr fontId="4"/>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B2:S60"/>
  <sheetViews>
    <sheetView zoomScale="70" zoomScaleNormal="70" zoomScalePageLayoutView="70" workbookViewId="0"/>
  </sheetViews>
  <sheetFormatPr baseColWidth="10" defaultColWidth="8.7109375" defaultRowHeight="20"/>
  <cols>
    <col min="1" max="1" width="5.7109375" customWidth="1"/>
    <col min="2" max="2" width="14.5703125" customWidth="1"/>
    <col min="3" max="3" width="24.28515625" customWidth="1"/>
    <col min="7" max="7" width="22.7109375" customWidth="1"/>
  </cols>
  <sheetData>
    <row r="2" spans="2:17" ht="24">
      <c r="B2" s="42" t="s">
        <v>90</v>
      </c>
      <c r="C2" s="26"/>
      <c r="D2" s="26"/>
      <c r="E2" s="1"/>
      <c r="F2" s="1"/>
      <c r="G2" s="1"/>
      <c r="J2" s="134" t="s">
        <v>198</v>
      </c>
    </row>
    <row r="3" spans="2:17">
      <c r="B3" s="51" t="s">
        <v>106</v>
      </c>
      <c r="C3" s="52" t="s">
        <v>62</v>
      </c>
      <c r="D3" s="165" t="s">
        <v>107</v>
      </c>
      <c r="E3" s="165"/>
      <c r="F3" s="165"/>
      <c r="G3" s="165"/>
    </row>
    <row r="4" spans="2:17">
      <c r="B4" s="47" t="s">
        <v>76</v>
      </c>
      <c r="C4" s="48" t="s">
        <v>61</v>
      </c>
      <c r="D4" s="166"/>
      <c r="E4" s="166"/>
      <c r="F4" s="166"/>
      <c r="G4" s="166"/>
      <c r="J4" s="107" t="s">
        <v>199</v>
      </c>
    </row>
    <row r="5" spans="2:17">
      <c r="B5" s="46" t="s">
        <v>103</v>
      </c>
      <c r="C5" s="44" t="s">
        <v>91</v>
      </c>
      <c r="D5" s="167" t="s">
        <v>105</v>
      </c>
      <c r="E5" s="167"/>
      <c r="F5" s="167"/>
      <c r="G5" s="167"/>
      <c r="P5" s="117" t="s">
        <v>205</v>
      </c>
    </row>
    <row r="6" spans="2:17">
      <c r="B6" s="47" t="s">
        <v>77</v>
      </c>
      <c r="C6" s="48" t="s">
        <v>92</v>
      </c>
      <c r="D6" s="164"/>
      <c r="E6" s="164"/>
      <c r="F6" s="164"/>
      <c r="G6" s="164"/>
      <c r="K6" s="116" t="s">
        <v>200</v>
      </c>
      <c r="L6" s="116" t="s">
        <v>201</v>
      </c>
      <c r="M6" s="116" t="s">
        <v>202</v>
      </c>
      <c r="N6" s="116" t="s">
        <v>203</v>
      </c>
      <c r="O6" s="116" t="s">
        <v>204</v>
      </c>
      <c r="P6" s="123" t="s">
        <v>206</v>
      </c>
    </row>
    <row r="7" spans="2:17">
      <c r="B7" s="43" t="s">
        <v>78</v>
      </c>
      <c r="C7" s="44" t="s">
        <v>79</v>
      </c>
      <c r="D7" s="167" t="s">
        <v>101</v>
      </c>
      <c r="E7" s="167"/>
      <c r="F7" s="167"/>
      <c r="G7" s="167"/>
      <c r="K7" s="115">
        <v>10</v>
      </c>
      <c r="L7" s="115">
        <v>4</v>
      </c>
      <c r="M7" s="115">
        <v>2</v>
      </c>
      <c r="N7" s="115">
        <v>5</v>
      </c>
      <c r="O7" s="115">
        <v>8</v>
      </c>
      <c r="P7" s="124">
        <f>AVERAGE(K7:O7)</f>
        <v>5.8</v>
      </c>
    </row>
    <row r="8" spans="2:17">
      <c r="B8" s="47" t="s">
        <v>80</v>
      </c>
      <c r="C8" s="50" t="s">
        <v>81</v>
      </c>
      <c r="D8" s="168"/>
      <c r="E8" s="168"/>
      <c r="F8" s="168"/>
      <c r="G8" s="168"/>
    </row>
    <row r="9" spans="2:17">
      <c r="B9" s="46" t="s">
        <v>103</v>
      </c>
      <c r="C9" s="45" t="s">
        <v>82</v>
      </c>
      <c r="D9" s="167" t="s">
        <v>104</v>
      </c>
      <c r="E9" s="167"/>
      <c r="F9" s="167"/>
      <c r="G9" s="167"/>
      <c r="J9" s="120" t="s">
        <v>207</v>
      </c>
      <c r="K9" s="121" t="s">
        <v>208</v>
      </c>
      <c r="L9" s="122"/>
      <c r="M9" s="122"/>
      <c r="N9" s="122"/>
      <c r="O9" s="122"/>
    </row>
    <row r="10" spans="2:17">
      <c r="B10" s="47" t="s">
        <v>83</v>
      </c>
      <c r="C10" s="50" t="s">
        <v>84</v>
      </c>
      <c r="D10" s="164"/>
      <c r="E10" s="164"/>
      <c r="F10" s="164"/>
      <c r="G10" s="164"/>
    </row>
    <row r="11" spans="2:17">
      <c r="B11" s="43" t="s">
        <v>85</v>
      </c>
      <c r="C11" s="45" t="s">
        <v>86</v>
      </c>
      <c r="D11" s="167" t="s">
        <v>102</v>
      </c>
      <c r="E11" s="167"/>
      <c r="F11" s="167"/>
      <c r="G11" s="167"/>
    </row>
    <row r="12" spans="2:17">
      <c r="B12" s="47" t="s">
        <v>78</v>
      </c>
      <c r="C12" s="48" t="s">
        <v>93</v>
      </c>
      <c r="D12" s="168" t="s">
        <v>99</v>
      </c>
      <c r="E12" s="168"/>
      <c r="F12" s="168"/>
      <c r="G12" s="168"/>
      <c r="J12" s="107" t="s">
        <v>209</v>
      </c>
    </row>
    <row r="13" spans="2:17">
      <c r="B13" s="43" t="s">
        <v>85</v>
      </c>
      <c r="C13" s="44" t="s">
        <v>94</v>
      </c>
      <c r="D13" s="167" t="s">
        <v>100</v>
      </c>
      <c r="E13" s="167"/>
      <c r="F13" s="167"/>
      <c r="G13" s="167"/>
      <c r="J13" s="117"/>
      <c r="K13" s="117"/>
      <c r="L13" s="117"/>
      <c r="M13" s="117"/>
      <c r="N13" s="117"/>
      <c r="O13" s="117" t="s">
        <v>205</v>
      </c>
      <c r="P13" s="117"/>
      <c r="Q13" s="117"/>
    </row>
    <row r="14" spans="2:17">
      <c r="B14" s="49" t="s">
        <v>97</v>
      </c>
      <c r="C14" s="48" t="s">
        <v>98</v>
      </c>
      <c r="D14" s="164" t="s">
        <v>229</v>
      </c>
      <c r="E14" s="164"/>
      <c r="F14" s="164"/>
      <c r="G14" s="164"/>
      <c r="K14" s="127" t="s">
        <v>202</v>
      </c>
      <c r="L14" s="127" t="s">
        <v>201</v>
      </c>
      <c r="M14" s="125" t="s">
        <v>203</v>
      </c>
      <c r="N14" s="127" t="s">
        <v>204</v>
      </c>
      <c r="O14" s="127" t="s">
        <v>200</v>
      </c>
    </row>
    <row r="15" spans="2:17">
      <c r="B15" s="43" t="s">
        <v>87</v>
      </c>
      <c r="C15" s="44" t="s">
        <v>95</v>
      </c>
      <c r="D15" s="169" t="s">
        <v>230</v>
      </c>
      <c r="E15" s="169"/>
      <c r="F15" s="169"/>
      <c r="G15" s="169"/>
      <c r="K15" s="128">
        <v>2</v>
      </c>
      <c r="L15" s="128">
        <v>4</v>
      </c>
      <c r="M15" s="126">
        <v>5</v>
      </c>
      <c r="N15" s="128">
        <v>8</v>
      </c>
      <c r="O15" s="128">
        <v>10</v>
      </c>
    </row>
    <row r="16" spans="2:17">
      <c r="B16" s="47" t="s">
        <v>88</v>
      </c>
      <c r="C16" s="48" t="s">
        <v>96</v>
      </c>
      <c r="D16" s="164" t="s">
        <v>89</v>
      </c>
      <c r="E16" s="164"/>
      <c r="F16" s="164"/>
      <c r="G16" s="164"/>
    </row>
    <row r="17" spans="10:19">
      <c r="J17" s="118" t="s">
        <v>210</v>
      </c>
      <c r="K17" s="129" t="s">
        <v>211</v>
      </c>
      <c r="L17" s="119"/>
      <c r="M17" s="119"/>
      <c r="N17" s="119"/>
      <c r="O17" s="119"/>
      <c r="S17" s="110" t="s">
        <v>221</v>
      </c>
    </row>
    <row r="18" spans="10:19">
      <c r="S18" s="110" t="s">
        <v>222</v>
      </c>
    </row>
    <row r="19" spans="10:19">
      <c r="K19" s="107" t="s">
        <v>213</v>
      </c>
    </row>
    <row r="20" spans="10:19">
      <c r="K20" s="127" t="s">
        <v>202</v>
      </c>
      <c r="L20" s="127" t="s">
        <v>201</v>
      </c>
      <c r="M20" s="125" t="s">
        <v>203</v>
      </c>
      <c r="N20" s="125" t="s">
        <v>212</v>
      </c>
      <c r="O20" s="127" t="s">
        <v>204</v>
      </c>
      <c r="P20" s="127" t="s">
        <v>200</v>
      </c>
    </row>
    <row r="21" spans="10:19">
      <c r="K21" s="128">
        <v>2</v>
      </c>
      <c r="L21" s="128">
        <v>4</v>
      </c>
      <c r="M21" s="126">
        <v>5</v>
      </c>
      <c r="N21" s="126">
        <v>7</v>
      </c>
      <c r="O21" s="128">
        <v>8</v>
      </c>
      <c r="P21" s="128">
        <v>10</v>
      </c>
    </row>
    <row r="23" spans="10:19">
      <c r="J23" s="118" t="s">
        <v>210</v>
      </c>
      <c r="K23" s="129" t="s">
        <v>214</v>
      </c>
      <c r="L23" s="119"/>
      <c r="M23" s="119"/>
      <c r="N23" s="119"/>
      <c r="O23" s="119"/>
      <c r="P23" s="119"/>
    </row>
    <row r="26" spans="10:19">
      <c r="J26" s="107" t="s">
        <v>215</v>
      </c>
    </row>
    <row r="27" spans="10:19">
      <c r="L27" t="s">
        <v>189</v>
      </c>
      <c r="M27" t="s">
        <v>189</v>
      </c>
      <c r="N27" t="s">
        <v>189</v>
      </c>
      <c r="O27" t="s">
        <v>189</v>
      </c>
      <c r="P27" t="s">
        <v>189</v>
      </c>
      <c r="Q27" t="s">
        <v>189</v>
      </c>
      <c r="R27" s="117" t="s">
        <v>205</v>
      </c>
    </row>
    <row r="28" spans="10:19">
      <c r="J28" s="115"/>
      <c r="K28" s="116" t="s">
        <v>190</v>
      </c>
      <c r="L28" s="116" t="s">
        <v>191</v>
      </c>
      <c r="M28" s="116" t="s">
        <v>192</v>
      </c>
      <c r="N28" s="116" t="s">
        <v>193</v>
      </c>
      <c r="O28" s="116" t="s">
        <v>194</v>
      </c>
      <c r="P28" s="116" t="s">
        <v>195</v>
      </c>
      <c r="Q28" s="116" t="s">
        <v>196</v>
      </c>
      <c r="R28" s="116" t="s">
        <v>197</v>
      </c>
    </row>
    <row r="29" spans="10:19">
      <c r="J29" s="116" t="s">
        <v>200</v>
      </c>
      <c r="K29" s="115">
        <v>10</v>
      </c>
      <c r="L29" s="170">
        <f>AVERAGE(K29:K33)</f>
        <v>5.8</v>
      </c>
      <c r="M29" s="115">
        <f>K29-L29</f>
        <v>4.2</v>
      </c>
      <c r="N29" s="115">
        <f>M29^2</f>
        <v>17.64</v>
      </c>
      <c r="O29" s="173">
        <f>SUM(N29:N33)</f>
        <v>40.800000000000004</v>
      </c>
      <c r="P29" s="173">
        <f>O29/5</f>
        <v>8.16</v>
      </c>
      <c r="Q29" s="173">
        <f>SQRT(P29)</f>
        <v>2.8565713714171399</v>
      </c>
      <c r="R29" s="173">
        <f>Q29</f>
        <v>2.8565713714171399</v>
      </c>
    </row>
    <row r="30" spans="10:19">
      <c r="J30" s="116" t="s">
        <v>201</v>
      </c>
      <c r="K30" s="115">
        <v>4</v>
      </c>
      <c r="L30" s="171"/>
      <c r="M30" s="115">
        <f>K30-L29</f>
        <v>-1.7999999999999998</v>
      </c>
      <c r="N30" s="115">
        <f>M30^2</f>
        <v>3.2399999999999993</v>
      </c>
      <c r="O30" s="173"/>
      <c r="P30" s="173"/>
      <c r="Q30" s="173"/>
      <c r="R30" s="173"/>
    </row>
    <row r="31" spans="10:19">
      <c r="J31" s="116" t="s">
        <v>202</v>
      </c>
      <c r="K31" s="115">
        <v>2</v>
      </c>
      <c r="L31" s="171"/>
      <c r="M31" s="115">
        <f>K31-L29</f>
        <v>-3.8</v>
      </c>
      <c r="N31" s="115">
        <f>M31^2</f>
        <v>14.44</v>
      </c>
      <c r="O31" s="173"/>
      <c r="P31" s="173"/>
      <c r="Q31" s="173"/>
      <c r="R31" s="173"/>
    </row>
    <row r="32" spans="10:19">
      <c r="J32" s="116" t="s">
        <v>203</v>
      </c>
      <c r="K32" s="115">
        <v>5</v>
      </c>
      <c r="L32" s="171"/>
      <c r="M32" s="115">
        <f>K32-L29</f>
        <v>-0.79999999999999982</v>
      </c>
      <c r="N32" s="115">
        <f>M32^2</f>
        <v>0.63999999999999968</v>
      </c>
      <c r="O32" s="173"/>
      <c r="P32" s="173"/>
      <c r="Q32" s="173"/>
      <c r="R32" s="173"/>
    </row>
    <row r="33" spans="10:18">
      <c r="J33" s="130" t="s">
        <v>204</v>
      </c>
      <c r="K33" s="115">
        <v>8</v>
      </c>
      <c r="L33" s="172"/>
      <c r="M33" s="115">
        <f>K33-L29</f>
        <v>2.2000000000000002</v>
      </c>
      <c r="N33" s="115">
        <f>M33^2</f>
        <v>4.8400000000000007</v>
      </c>
      <c r="O33" s="173"/>
      <c r="P33" s="173"/>
      <c r="Q33" s="173"/>
      <c r="R33" s="173"/>
    </row>
    <row r="34" spans="10:18">
      <c r="J34" s="131" t="s">
        <v>216</v>
      </c>
    </row>
    <row r="35" spans="10:18">
      <c r="J35" s="87" t="s">
        <v>217</v>
      </c>
    </row>
    <row r="36" spans="10:18">
      <c r="J36" s="87" t="s">
        <v>218</v>
      </c>
    </row>
    <row r="37" spans="10:18">
      <c r="J37" s="87" t="s">
        <v>219</v>
      </c>
    </row>
    <row r="38" spans="10:18">
      <c r="J38" s="87" t="s">
        <v>220</v>
      </c>
    </row>
    <row r="40" spans="10:18">
      <c r="J40" s="110" t="s">
        <v>228</v>
      </c>
    </row>
    <row r="41" spans="10:18">
      <c r="J41" s="174" t="s">
        <v>97</v>
      </c>
      <c r="K41" s="166"/>
      <c r="L41" s="168" t="s">
        <v>98</v>
      </c>
      <c r="M41" s="168"/>
      <c r="N41" s="132">
        <f>STDEV(K29:K33)</f>
        <v>3.1937438845342627</v>
      </c>
    </row>
    <row r="42" spans="10:18">
      <c r="J42" s="175" t="s">
        <v>87</v>
      </c>
      <c r="K42" s="175"/>
      <c r="L42" s="167" t="s">
        <v>95</v>
      </c>
      <c r="M42" s="167"/>
      <c r="N42" s="133">
        <f>_xlfn.STDEV.P(K29:K33)</f>
        <v>2.8565713714171399</v>
      </c>
    </row>
    <row r="43" spans="10:18">
      <c r="J43" s="166" t="s">
        <v>88</v>
      </c>
      <c r="K43" s="166"/>
      <c r="L43" s="168" t="s">
        <v>96</v>
      </c>
      <c r="M43" s="168"/>
      <c r="N43" s="132">
        <f>_xlfn.STDEV.S(K29:K33)</f>
        <v>3.1937438845342627</v>
      </c>
    </row>
    <row r="44" spans="10:18">
      <c r="J44" s="96" t="s">
        <v>223</v>
      </c>
    </row>
    <row r="46" spans="10:18">
      <c r="J46" s="115"/>
      <c r="K46" s="116" t="s">
        <v>190</v>
      </c>
      <c r="L46" s="116" t="s">
        <v>191</v>
      </c>
      <c r="M46" s="116" t="s">
        <v>192</v>
      </c>
      <c r="N46" s="116" t="s">
        <v>193</v>
      </c>
      <c r="O46" s="116" t="s">
        <v>194</v>
      </c>
      <c r="P46" s="116" t="s">
        <v>195</v>
      </c>
      <c r="Q46" s="116" t="s">
        <v>196</v>
      </c>
      <c r="R46" s="116" t="s">
        <v>197</v>
      </c>
    </row>
    <row r="47" spans="10:18">
      <c r="J47" s="116" t="s">
        <v>200</v>
      </c>
      <c r="K47" s="115">
        <v>10</v>
      </c>
      <c r="L47" s="170">
        <f>AVERAGE(K47:K51)</f>
        <v>5.8</v>
      </c>
      <c r="M47" s="115">
        <f>K47-L47</f>
        <v>4.2</v>
      </c>
      <c r="N47" s="115">
        <f>M47^2</f>
        <v>17.64</v>
      </c>
      <c r="O47" s="173">
        <f>SUM(N47:N51)</f>
        <v>40.800000000000004</v>
      </c>
      <c r="P47" s="173">
        <f>O47/4</f>
        <v>10.200000000000001</v>
      </c>
      <c r="Q47" s="173">
        <f>SQRT(P47)</f>
        <v>3.1937438845342627</v>
      </c>
      <c r="R47" s="180">
        <f>Q47</f>
        <v>3.1937438845342627</v>
      </c>
    </row>
    <row r="48" spans="10:18">
      <c r="J48" s="116" t="s">
        <v>201</v>
      </c>
      <c r="K48" s="115">
        <v>4</v>
      </c>
      <c r="L48" s="171"/>
      <c r="M48" s="115">
        <f>K48-L47</f>
        <v>-1.7999999999999998</v>
      </c>
      <c r="N48" s="115">
        <f>M48^2</f>
        <v>3.2399999999999993</v>
      </c>
      <c r="O48" s="173"/>
      <c r="P48" s="173"/>
      <c r="Q48" s="173"/>
      <c r="R48" s="180"/>
    </row>
    <row r="49" spans="10:18">
      <c r="J49" s="116" t="s">
        <v>202</v>
      </c>
      <c r="K49" s="115">
        <v>2</v>
      </c>
      <c r="L49" s="171"/>
      <c r="M49" s="115">
        <f>K49-L47</f>
        <v>-3.8</v>
      </c>
      <c r="N49" s="115">
        <f>M49^2</f>
        <v>14.44</v>
      </c>
      <c r="O49" s="173"/>
      <c r="P49" s="173"/>
      <c r="Q49" s="173"/>
      <c r="R49" s="180"/>
    </row>
    <row r="50" spans="10:18">
      <c r="J50" s="116" t="s">
        <v>203</v>
      </c>
      <c r="K50" s="115">
        <v>5</v>
      </c>
      <c r="L50" s="171"/>
      <c r="M50" s="115">
        <f>K50-L47</f>
        <v>-0.79999999999999982</v>
      </c>
      <c r="N50" s="115">
        <f>M50^2</f>
        <v>0.63999999999999968</v>
      </c>
      <c r="O50" s="173"/>
      <c r="P50" s="173"/>
      <c r="Q50" s="173"/>
      <c r="R50" s="180"/>
    </row>
    <row r="51" spans="10:18">
      <c r="J51" s="116" t="s">
        <v>204</v>
      </c>
      <c r="K51" s="115">
        <v>8</v>
      </c>
      <c r="L51" s="172"/>
      <c r="M51" s="115">
        <f>K51-L47</f>
        <v>2.2000000000000002</v>
      </c>
      <c r="N51" s="115">
        <f>M51^2</f>
        <v>4.8400000000000007</v>
      </c>
      <c r="O51" s="173"/>
      <c r="P51" s="173"/>
      <c r="Q51" s="173"/>
      <c r="R51" s="180"/>
    </row>
    <row r="52" spans="10:18">
      <c r="P52" s="113" t="s">
        <v>224</v>
      </c>
      <c r="Q52" s="96" t="s">
        <v>225</v>
      </c>
    </row>
    <row r="54" spans="10:18">
      <c r="J54" s="115"/>
      <c r="K54" s="116" t="s">
        <v>190</v>
      </c>
      <c r="L54" s="116" t="s">
        <v>191</v>
      </c>
      <c r="M54" s="116" t="s">
        <v>192</v>
      </c>
      <c r="N54" s="116" t="s">
        <v>193</v>
      </c>
      <c r="O54" s="116" t="s">
        <v>194</v>
      </c>
      <c r="P54" s="116" t="s">
        <v>195</v>
      </c>
      <c r="Q54" s="116" t="s">
        <v>196</v>
      </c>
      <c r="R54" s="116" t="s">
        <v>197</v>
      </c>
    </row>
    <row r="55" spans="10:18">
      <c r="J55" s="116" t="s">
        <v>200</v>
      </c>
      <c r="K55" s="115">
        <v>10</v>
      </c>
      <c r="L55" s="176">
        <f>AVERAGE(K55:K59)</f>
        <v>5.8</v>
      </c>
      <c r="M55" s="115">
        <f>K55-L55</f>
        <v>4.2</v>
      </c>
      <c r="N55" s="115">
        <f>M55^2</f>
        <v>17.64</v>
      </c>
      <c r="O55" s="173">
        <f>SUM(N55:N59)</f>
        <v>40.800000000000004</v>
      </c>
      <c r="P55" s="173">
        <f>O55/5</f>
        <v>8.16</v>
      </c>
      <c r="Q55" s="173">
        <f>SQRT(P55)</f>
        <v>2.8565713714171399</v>
      </c>
      <c r="R55" s="179">
        <f>Q55</f>
        <v>2.8565713714171399</v>
      </c>
    </row>
    <row r="56" spans="10:18">
      <c r="J56" s="116" t="s">
        <v>201</v>
      </c>
      <c r="K56" s="115">
        <v>4</v>
      </c>
      <c r="L56" s="177"/>
      <c r="M56" s="115">
        <f>K56-L55</f>
        <v>-1.7999999999999998</v>
      </c>
      <c r="N56" s="115">
        <f>M56^2</f>
        <v>3.2399999999999993</v>
      </c>
      <c r="O56" s="173"/>
      <c r="P56" s="173"/>
      <c r="Q56" s="173"/>
      <c r="R56" s="179"/>
    </row>
    <row r="57" spans="10:18">
      <c r="J57" s="116" t="s">
        <v>202</v>
      </c>
      <c r="K57" s="115">
        <v>2</v>
      </c>
      <c r="L57" s="177"/>
      <c r="M57" s="115">
        <f>K57-L55</f>
        <v>-3.8</v>
      </c>
      <c r="N57" s="115">
        <f>M57^2</f>
        <v>14.44</v>
      </c>
      <c r="O57" s="173"/>
      <c r="P57" s="173"/>
      <c r="Q57" s="173"/>
      <c r="R57" s="179"/>
    </row>
    <row r="58" spans="10:18">
      <c r="J58" s="116" t="s">
        <v>203</v>
      </c>
      <c r="K58" s="115">
        <v>5</v>
      </c>
      <c r="L58" s="177"/>
      <c r="M58" s="115">
        <f>K58-L55</f>
        <v>-0.79999999999999982</v>
      </c>
      <c r="N58" s="115">
        <f>M58^2</f>
        <v>0.63999999999999968</v>
      </c>
      <c r="O58" s="173"/>
      <c r="P58" s="173"/>
      <c r="Q58" s="173"/>
      <c r="R58" s="179"/>
    </row>
    <row r="59" spans="10:18">
      <c r="J59" s="116" t="s">
        <v>204</v>
      </c>
      <c r="K59" s="115">
        <v>8</v>
      </c>
      <c r="L59" s="178"/>
      <c r="M59" s="115">
        <f>K59-L55</f>
        <v>2.2000000000000002</v>
      </c>
      <c r="N59" s="115">
        <f>M59^2</f>
        <v>4.8400000000000007</v>
      </c>
      <c r="O59" s="173"/>
      <c r="P59" s="173"/>
      <c r="Q59" s="173"/>
      <c r="R59" s="179"/>
    </row>
    <row r="60" spans="10:18">
      <c r="P60" s="113" t="s">
        <v>226</v>
      </c>
      <c r="Q60" s="96" t="s">
        <v>227</v>
      </c>
    </row>
  </sheetData>
  <mergeCells count="35">
    <mergeCell ref="L47:L51"/>
    <mergeCell ref="O47:O51"/>
    <mergeCell ref="P47:P51"/>
    <mergeCell ref="Q47:Q51"/>
    <mergeCell ref="R47:R51"/>
    <mergeCell ref="L55:L59"/>
    <mergeCell ref="O55:O59"/>
    <mergeCell ref="P55:P59"/>
    <mergeCell ref="Q55:Q59"/>
    <mergeCell ref="R55:R59"/>
    <mergeCell ref="R29:R33"/>
    <mergeCell ref="J41:K41"/>
    <mergeCell ref="J42:K42"/>
    <mergeCell ref="J43:K43"/>
    <mergeCell ref="L43:M43"/>
    <mergeCell ref="L42:M42"/>
    <mergeCell ref="L41:M41"/>
    <mergeCell ref="Q29:Q33"/>
    <mergeCell ref="D15:G15"/>
    <mergeCell ref="D16:G16"/>
    <mergeCell ref="L29:L33"/>
    <mergeCell ref="O29:O33"/>
    <mergeCell ref="P29:P33"/>
    <mergeCell ref="D14:G14"/>
    <mergeCell ref="D3:G3"/>
    <mergeCell ref="D4:G4"/>
    <mergeCell ref="D5:G5"/>
    <mergeCell ref="D6:G6"/>
    <mergeCell ref="D7:G7"/>
    <mergeCell ref="D8:G8"/>
    <mergeCell ref="D9:G9"/>
    <mergeCell ref="D10:G10"/>
    <mergeCell ref="D11:G11"/>
    <mergeCell ref="D12:G12"/>
    <mergeCell ref="D13:G13"/>
  </mergeCells>
  <phoneticPr fontId="4"/>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782C9-F40F-B245-A541-CF86F6F1030D}">
  <dimension ref="B1:G10"/>
  <sheetViews>
    <sheetView workbookViewId="0">
      <selection activeCell="H12" sqref="H12"/>
    </sheetView>
  </sheetViews>
  <sheetFormatPr baseColWidth="10" defaultRowHeight="20"/>
  <sheetData>
    <row r="1" spans="2:7" ht="21" thickBot="1">
      <c r="B1" s="149"/>
      <c r="C1" s="149"/>
    </row>
    <row r="2" spans="2:7" ht="21" thickBot="1">
      <c r="B2" s="150" t="s">
        <v>255</v>
      </c>
      <c r="C2" s="151" t="s">
        <v>256</v>
      </c>
      <c r="E2" s="157"/>
      <c r="F2" s="151" t="s">
        <v>255</v>
      </c>
      <c r="G2" s="151" t="s">
        <v>256</v>
      </c>
    </row>
    <row r="3" spans="2:7">
      <c r="B3" s="152">
        <v>120</v>
      </c>
      <c r="C3" s="153">
        <v>45</v>
      </c>
      <c r="E3" s="152" t="s">
        <v>257</v>
      </c>
      <c r="G3" s="147"/>
    </row>
    <row r="4" spans="2:7">
      <c r="B4" s="152">
        <v>50</v>
      </c>
      <c r="C4" s="153">
        <v>80</v>
      </c>
      <c r="E4" s="152" t="s">
        <v>258</v>
      </c>
      <c r="G4" s="147"/>
    </row>
    <row r="5" spans="2:7">
      <c r="B5" s="152">
        <v>45</v>
      </c>
      <c r="C5" s="153">
        <v>120</v>
      </c>
      <c r="E5" s="152" t="s">
        <v>259</v>
      </c>
      <c r="G5" s="147"/>
    </row>
    <row r="6" spans="2:7" ht="21" thickBot="1">
      <c r="B6" s="152">
        <v>101</v>
      </c>
      <c r="C6" s="153">
        <v>112</v>
      </c>
      <c r="E6" s="154" t="s">
        <v>260</v>
      </c>
      <c r="F6" s="156"/>
      <c r="G6" s="148"/>
    </row>
    <row r="7" spans="2:7">
      <c r="B7" s="152">
        <v>80</v>
      </c>
      <c r="C7" s="153">
        <v>115</v>
      </c>
    </row>
    <row r="8" spans="2:7">
      <c r="B8" s="152">
        <v>98</v>
      </c>
      <c r="C8" s="153">
        <v>50</v>
      </c>
    </row>
    <row r="9" spans="2:7" ht="21" thickBot="1">
      <c r="B9" s="154">
        <v>75</v>
      </c>
      <c r="C9" s="155">
        <v>47</v>
      </c>
    </row>
    <row r="10" spans="2:7">
      <c r="B10" s="149"/>
      <c r="C10" s="149"/>
    </row>
  </sheetData>
  <phoneticPr fontId="4"/>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8:G135"/>
  <sheetViews>
    <sheetView workbookViewId="0"/>
  </sheetViews>
  <sheetFormatPr baseColWidth="10" defaultColWidth="12.7109375" defaultRowHeight="20.25" customHeight="1"/>
  <cols>
    <col min="1" max="1" width="5.7109375" style="1" customWidth="1"/>
    <col min="2" max="3" width="15.7109375" style="1" customWidth="1"/>
    <col min="4" max="4" width="12.7109375" style="1"/>
    <col min="5" max="5" width="15.7109375" style="1" customWidth="1"/>
    <col min="6" max="6" width="24.140625" style="1" customWidth="1"/>
    <col min="7" max="7" width="15.7109375" style="1" customWidth="1"/>
    <col min="8" max="10" width="12.7109375" style="1"/>
    <col min="11" max="11" width="6.7109375" style="1" customWidth="1"/>
    <col min="12" max="16384" width="12.7109375" style="1"/>
  </cols>
  <sheetData>
    <row r="8" spans="2:7" ht="20.25" customHeight="1">
      <c r="B8" s="78" t="s">
        <v>0</v>
      </c>
      <c r="C8" s="79" t="s">
        <v>1</v>
      </c>
      <c r="D8" s="40"/>
      <c r="E8" s="80" t="s">
        <v>60</v>
      </c>
      <c r="F8" s="80" t="s">
        <v>62</v>
      </c>
      <c r="G8" s="81" t="s">
        <v>5</v>
      </c>
    </row>
    <row r="9" spans="2:7" ht="20.25" customHeight="1">
      <c r="B9" s="53">
        <v>42614</v>
      </c>
      <c r="C9" s="39">
        <v>3200</v>
      </c>
      <c r="D9" s="26"/>
      <c r="E9" s="38" t="s">
        <v>69</v>
      </c>
      <c r="F9" s="41" t="s">
        <v>61</v>
      </c>
      <c r="G9" s="82"/>
    </row>
    <row r="10" spans="2:7" ht="20.25" customHeight="1">
      <c r="B10" s="53">
        <v>42615</v>
      </c>
      <c r="C10" s="39">
        <v>3195</v>
      </c>
      <c r="D10" s="26"/>
      <c r="E10" s="38" t="s">
        <v>70</v>
      </c>
      <c r="F10" s="41" t="s">
        <v>63</v>
      </c>
      <c r="G10" s="82"/>
    </row>
    <row r="11" spans="2:7" ht="20.25" customHeight="1">
      <c r="B11" s="53">
        <v>42616</v>
      </c>
      <c r="C11" s="39">
        <v>3350</v>
      </c>
      <c r="D11" s="26"/>
      <c r="E11" s="38" t="s">
        <v>71</v>
      </c>
      <c r="F11" s="41" t="s">
        <v>64</v>
      </c>
      <c r="G11" s="82"/>
    </row>
    <row r="12" spans="2:7" ht="20.25" customHeight="1">
      <c r="B12" s="54">
        <v>42617</v>
      </c>
      <c r="C12" s="25">
        <v>3115</v>
      </c>
      <c r="D12" s="26"/>
      <c r="E12" s="38" t="s">
        <v>72</v>
      </c>
      <c r="F12" s="41" t="s">
        <v>65</v>
      </c>
      <c r="G12" s="82"/>
    </row>
    <row r="13" spans="2:7" ht="20.25" customHeight="1">
      <c r="B13" s="54">
        <v>42618</v>
      </c>
      <c r="C13" s="25">
        <v>3200</v>
      </c>
      <c r="D13" s="26"/>
      <c r="E13" s="38" t="s">
        <v>73</v>
      </c>
      <c r="F13" s="41" t="s">
        <v>66</v>
      </c>
      <c r="G13" s="82"/>
    </row>
    <row r="14" spans="2:7" ht="20.25" customHeight="1">
      <c r="B14" s="54">
        <v>42619</v>
      </c>
      <c r="C14" s="25">
        <v>3155</v>
      </c>
      <c r="D14" s="26"/>
      <c r="E14" s="38" t="s">
        <v>74</v>
      </c>
      <c r="F14" s="41" t="s">
        <v>67</v>
      </c>
      <c r="G14" s="82"/>
    </row>
    <row r="15" spans="2:7" ht="20.25" customHeight="1">
      <c r="B15" s="54">
        <v>42620</v>
      </c>
      <c r="C15" s="25">
        <v>3260</v>
      </c>
      <c r="D15" s="26"/>
      <c r="E15" s="38" t="s">
        <v>75</v>
      </c>
      <c r="F15" s="41" t="s">
        <v>68</v>
      </c>
      <c r="G15" s="82"/>
    </row>
    <row r="16" spans="2:7" ht="20.25" customHeight="1">
      <c r="B16" s="54">
        <v>42621</v>
      </c>
      <c r="C16" s="25">
        <v>3115</v>
      </c>
      <c r="D16" s="26"/>
      <c r="E16" s="58" t="s">
        <v>109</v>
      </c>
      <c r="F16" s="26"/>
      <c r="G16" s="26"/>
    </row>
    <row r="17" spans="2:7" ht="20.25" customHeight="1">
      <c r="B17" s="54">
        <v>42622</v>
      </c>
      <c r="C17" s="25">
        <v>3190</v>
      </c>
      <c r="D17" s="26"/>
      <c r="E17" s="26"/>
      <c r="F17" s="26"/>
      <c r="G17" s="26"/>
    </row>
    <row r="18" spans="2:7" ht="20.25" customHeight="1">
      <c r="B18" s="54">
        <v>42623</v>
      </c>
      <c r="C18" s="25">
        <v>3635</v>
      </c>
      <c r="D18" s="26"/>
      <c r="E18" s="26"/>
      <c r="F18" s="26"/>
      <c r="G18" s="26"/>
    </row>
    <row r="19" spans="2:7" ht="20.25" customHeight="1">
      <c r="B19" s="54">
        <v>42624</v>
      </c>
      <c r="C19" s="25">
        <v>3440</v>
      </c>
      <c r="D19" s="26"/>
      <c r="E19" s="26"/>
      <c r="F19" s="26"/>
      <c r="G19" s="26"/>
    </row>
    <row r="20" spans="2:7" ht="20.25" customHeight="1">
      <c r="B20" s="54">
        <v>42625</v>
      </c>
      <c r="C20" s="25">
        <v>3325</v>
      </c>
      <c r="D20" s="26"/>
      <c r="E20" s="26"/>
      <c r="F20" s="26"/>
      <c r="G20" s="26"/>
    </row>
    <row r="21" spans="2:7" ht="20.25" customHeight="1">
      <c r="B21" s="54">
        <v>42626</v>
      </c>
      <c r="C21" s="25">
        <v>3230</v>
      </c>
      <c r="D21" s="26"/>
      <c r="E21" s="26"/>
      <c r="F21" s="26"/>
      <c r="G21" s="26"/>
    </row>
    <row r="22" spans="2:7" ht="20.25" customHeight="1">
      <c r="B22" s="54">
        <v>42627</v>
      </c>
      <c r="C22" s="25">
        <v>3150</v>
      </c>
      <c r="D22" s="26"/>
    </row>
    <row r="23" spans="2:7" ht="20.25" customHeight="1">
      <c r="B23" s="54">
        <v>42628</v>
      </c>
      <c r="C23" s="25">
        <v>3270</v>
      </c>
      <c r="D23" s="26"/>
    </row>
    <row r="24" spans="2:7" ht="20.25" customHeight="1">
      <c r="B24" s="54">
        <v>42629</v>
      </c>
      <c r="C24" s="25">
        <v>3120</v>
      </c>
      <c r="D24" s="26"/>
    </row>
    <row r="25" spans="2:7" ht="20.25" customHeight="1">
      <c r="B25" s="54">
        <v>42630</v>
      </c>
      <c r="C25" s="25">
        <v>2782</v>
      </c>
      <c r="D25" s="26"/>
    </row>
    <row r="26" spans="2:7" ht="20.25" customHeight="1">
      <c r="B26" s="54">
        <v>42631</v>
      </c>
      <c r="C26" s="25">
        <v>2759</v>
      </c>
      <c r="D26" s="26"/>
    </row>
    <row r="27" spans="2:7" ht="20.25" customHeight="1">
      <c r="B27" s="54">
        <v>42632</v>
      </c>
      <c r="C27" s="25">
        <v>2692</v>
      </c>
      <c r="D27" s="26"/>
    </row>
    <row r="28" spans="2:7" ht="20.25" customHeight="1">
      <c r="B28" s="54">
        <v>42633</v>
      </c>
      <c r="C28" s="25">
        <v>2772</v>
      </c>
      <c r="D28" s="26"/>
    </row>
    <row r="29" spans="2:7" ht="20.25" customHeight="1">
      <c r="B29" s="54">
        <v>42634</v>
      </c>
      <c r="C29" s="25">
        <v>2725</v>
      </c>
      <c r="D29" s="26"/>
    </row>
    <row r="30" spans="2:7" ht="20.25" customHeight="1">
      <c r="B30" s="54">
        <v>42635</v>
      </c>
      <c r="C30" s="25">
        <v>2626</v>
      </c>
      <c r="D30" s="26"/>
    </row>
    <row r="31" spans="2:7" ht="20.25" customHeight="1">
      <c r="B31" s="54">
        <v>42636</v>
      </c>
      <c r="C31" s="25">
        <v>2746</v>
      </c>
      <c r="D31" s="26"/>
    </row>
    <row r="32" spans="2:7" ht="20.25" customHeight="1">
      <c r="B32" s="54">
        <v>42637</v>
      </c>
      <c r="C32" s="25">
        <v>2850</v>
      </c>
      <c r="D32" s="26"/>
    </row>
    <row r="33" spans="2:7" ht="20.25" customHeight="1">
      <c r="B33" s="54">
        <v>42638</v>
      </c>
      <c r="C33" s="25">
        <v>2885</v>
      </c>
      <c r="D33" s="26"/>
    </row>
    <row r="34" spans="2:7" ht="20.25" customHeight="1">
      <c r="B34" s="54">
        <v>42639</v>
      </c>
      <c r="C34" s="25">
        <v>2800</v>
      </c>
      <c r="D34" s="26"/>
    </row>
    <row r="35" spans="2:7" ht="20.25" customHeight="1">
      <c r="B35" s="54">
        <v>42640</v>
      </c>
      <c r="C35" s="25">
        <v>2590</v>
      </c>
      <c r="D35" s="26"/>
    </row>
    <row r="36" spans="2:7" ht="20.25" customHeight="1">
      <c r="B36" s="54">
        <v>42641</v>
      </c>
      <c r="C36" s="25">
        <v>2540</v>
      </c>
      <c r="D36" s="26"/>
    </row>
    <row r="37" spans="2:7" ht="20.25" customHeight="1">
      <c r="B37" s="54">
        <v>42642</v>
      </c>
      <c r="C37" s="25">
        <v>2585</v>
      </c>
      <c r="D37" s="26"/>
    </row>
    <row r="38" spans="2:7" ht="20.25" customHeight="1">
      <c r="B38" s="54">
        <v>42643</v>
      </c>
      <c r="C38" s="25">
        <v>2520</v>
      </c>
      <c r="D38" s="26"/>
      <c r="E38" s="26"/>
      <c r="F38" s="26"/>
      <c r="G38" s="26"/>
    </row>
    <row r="39" spans="2:7" ht="20.25" customHeight="1">
      <c r="B39" s="54">
        <v>42644</v>
      </c>
      <c r="C39" s="25">
        <v>2464</v>
      </c>
      <c r="D39" s="26"/>
      <c r="E39" s="26"/>
      <c r="F39" s="26"/>
      <c r="G39" s="26"/>
    </row>
    <row r="40" spans="2:7" ht="20.25" customHeight="1">
      <c r="B40" s="54">
        <v>42645</v>
      </c>
      <c r="C40" s="25">
        <v>2523</v>
      </c>
      <c r="D40" s="26"/>
      <c r="E40" s="26"/>
      <c r="F40" s="26"/>
      <c r="G40" s="26"/>
    </row>
    <row r="41" spans="2:7" ht="20.25" customHeight="1">
      <c r="B41" s="54">
        <v>42646</v>
      </c>
      <c r="C41" s="25">
        <v>2490</v>
      </c>
      <c r="D41" s="26"/>
      <c r="E41" s="26"/>
      <c r="F41" s="26"/>
      <c r="G41" s="26"/>
    </row>
    <row r="42" spans="2:7" ht="20.25" customHeight="1">
      <c r="B42" s="54">
        <v>42647</v>
      </c>
      <c r="C42" s="25">
        <v>2333</v>
      </c>
      <c r="D42" s="26"/>
      <c r="E42" s="26"/>
      <c r="F42" s="26"/>
      <c r="G42" s="26"/>
    </row>
    <row r="43" spans="2:7" ht="20.25" customHeight="1">
      <c r="B43" s="54">
        <v>42648</v>
      </c>
      <c r="C43" s="25">
        <v>2403</v>
      </c>
      <c r="D43" s="26"/>
      <c r="E43" s="26"/>
      <c r="F43" s="26"/>
      <c r="G43" s="26"/>
    </row>
    <row r="44" spans="2:7" ht="20.25" customHeight="1">
      <c r="B44" s="54">
        <v>42649</v>
      </c>
      <c r="C44" s="25">
        <v>2310</v>
      </c>
      <c r="D44" s="26"/>
      <c r="E44" s="26"/>
      <c r="F44" s="26"/>
      <c r="G44" s="26"/>
    </row>
    <row r="45" spans="2:7" ht="20.25" customHeight="1">
      <c r="B45" s="54">
        <v>42650</v>
      </c>
      <c r="C45" s="25">
        <v>2270</v>
      </c>
      <c r="D45" s="26"/>
      <c r="E45" s="26"/>
      <c r="F45" s="26"/>
      <c r="G45" s="26"/>
    </row>
    <row r="46" spans="2:7" ht="20.25" customHeight="1">
      <c r="B46" s="54">
        <v>42651</v>
      </c>
      <c r="C46" s="25">
        <v>2220</v>
      </c>
      <c r="D46" s="26"/>
      <c r="E46" s="26"/>
      <c r="F46" s="26"/>
      <c r="G46" s="26"/>
    </row>
    <row r="47" spans="2:7" ht="20.25" customHeight="1">
      <c r="B47" s="54">
        <v>42652</v>
      </c>
      <c r="C47" s="25">
        <v>2100</v>
      </c>
      <c r="D47" s="26"/>
      <c r="E47" s="26"/>
      <c r="F47" s="26"/>
      <c r="G47" s="26"/>
    </row>
    <row r="48" spans="2:7" ht="20.25" customHeight="1">
      <c r="B48" s="54">
        <v>42653</v>
      </c>
      <c r="C48" s="25">
        <v>2230</v>
      </c>
      <c r="D48" s="26"/>
      <c r="E48" s="26"/>
      <c r="F48" s="26"/>
      <c r="G48" s="26"/>
    </row>
    <row r="49" spans="2:7" ht="20.25" customHeight="1">
      <c r="B49" s="54">
        <v>42654</v>
      </c>
      <c r="C49" s="25">
        <v>2237</v>
      </c>
      <c r="D49" s="26"/>
      <c r="E49" s="26"/>
      <c r="F49" s="26"/>
      <c r="G49" s="26"/>
    </row>
    <row r="50" spans="2:7" ht="20.25" customHeight="1">
      <c r="B50" s="54">
        <v>42655</v>
      </c>
      <c r="C50" s="25">
        <v>2162</v>
      </c>
      <c r="D50" s="26"/>
      <c r="E50" s="26"/>
      <c r="F50" s="26"/>
      <c r="G50" s="26"/>
    </row>
    <row r="51" spans="2:7" ht="20.25" customHeight="1">
      <c r="B51" s="54">
        <v>42656</v>
      </c>
      <c r="C51" s="25">
        <v>2054</v>
      </c>
      <c r="D51" s="26"/>
      <c r="E51" s="26"/>
      <c r="F51" s="26"/>
      <c r="G51" s="26"/>
    </row>
    <row r="52" spans="2:7" ht="20.25" customHeight="1">
      <c r="B52" s="54">
        <v>42657</v>
      </c>
      <c r="C52" s="25">
        <v>2063</v>
      </c>
      <c r="D52" s="26"/>
      <c r="E52" s="26"/>
      <c r="F52" s="26"/>
      <c r="G52" s="26"/>
    </row>
    <row r="53" spans="2:7" ht="20.25" customHeight="1">
      <c r="B53" s="54">
        <v>42658</v>
      </c>
      <c r="C53" s="25">
        <v>2100</v>
      </c>
      <c r="D53" s="26"/>
      <c r="E53" s="26"/>
      <c r="F53" s="26"/>
      <c r="G53" s="26"/>
    </row>
    <row r="54" spans="2:7" ht="20.25" customHeight="1">
      <c r="B54" s="54">
        <v>42659</v>
      </c>
      <c r="C54" s="25">
        <v>2259</v>
      </c>
      <c r="D54" s="26"/>
      <c r="E54" s="26"/>
      <c r="F54" s="26"/>
      <c r="G54" s="26"/>
    </row>
    <row r="55" spans="2:7" ht="20.25" customHeight="1">
      <c r="B55" s="54">
        <v>42660</v>
      </c>
      <c r="C55" s="25">
        <v>2236</v>
      </c>
      <c r="D55" s="26"/>
      <c r="E55" s="26"/>
      <c r="F55" s="26"/>
      <c r="G55" s="26"/>
    </row>
    <row r="56" spans="2:7" ht="20.25" customHeight="1">
      <c r="B56" s="54">
        <v>42661</v>
      </c>
      <c r="C56" s="25">
        <v>2160</v>
      </c>
      <c r="D56" s="26"/>
      <c r="E56" s="26"/>
      <c r="F56" s="26"/>
      <c r="G56" s="26"/>
    </row>
    <row r="57" spans="2:7" ht="20.25" customHeight="1">
      <c r="B57" s="54">
        <v>42662</v>
      </c>
      <c r="C57" s="25">
        <v>2200</v>
      </c>
      <c r="D57" s="26"/>
      <c r="E57" s="26"/>
      <c r="F57" s="26"/>
      <c r="G57" s="26"/>
    </row>
    <row r="58" spans="2:7" ht="20.25" customHeight="1">
      <c r="B58" s="54">
        <v>42663</v>
      </c>
      <c r="C58" s="25">
        <v>2550</v>
      </c>
      <c r="D58" s="26"/>
      <c r="E58" s="26"/>
      <c r="F58" s="26"/>
      <c r="G58" s="26"/>
    </row>
    <row r="59" spans="2:7" ht="20.25" customHeight="1">
      <c r="B59" s="54">
        <v>42664</v>
      </c>
      <c r="C59" s="25">
        <v>2386</v>
      </c>
      <c r="D59" s="26"/>
      <c r="E59" s="26"/>
      <c r="F59" s="26"/>
      <c r="G59" s="26"/>
    </row>
    <row r="60" spans="2:7" ht="20.25" customHeight="1">
      <c r="B60" s="54">
        <v>42665</v>
      </c>
      <c r="C60" s="25">
        <v>2490</v>
      </c>
      <c r="D60" s="26"/>
      <c r="E60" s="26"/>
      <c r="F60" s="26"/>
      <c r="G60" s="26"/>
    </row>
    <row r="61" spans="2:7" ht="20.25" customHeight="1">
      <c r="B61" s="54">
        <v>42666</v>
      </c>
      <c r="C61" s="25">
        <v>2467</v>
      </c>
      <c r="D61" s="26"/>
      <c r="E61" s="26"/>
      <c r="F61" s="26"/>
      <c r="G61" s="26"/>
    </row>
    <row r="62" spans="2:7" ht="20.25" customHeight="1">
      <c r="B62" s="54">
        <v>42667</v>
      </c>
      <c r="C62" s="25">
        <v>2689</v>
      </c>
      <c r="D62" s="26"/>
      <c r="E62" s="26"/>
      <c r="F62" s="26"/>
      <c r="G62" s="26"/>
    </row>
    <row r="63" spans="2:7" ht="20.25" customHeight="1">
      <c r="B63" s="54">
        <v>42668</v>
      </c>
      <c r="C63" s="25">
        <v>2580</v>
      </c>
      <c r="D63" s="26"/>
      <c r="E63" s="26"/>
      <c r="F63" s="26"/>
      <c r="G63" s="26"/>
    </row>
    <row r="64" spans="2:7" ht="20.25" customHeight="1">
      <c r="B64" s="54">
        <v>42669</v>
      </c>
      <c r="C64" s="25">
        <v>2579</v>
      </c>
      <c r="D64" s="26"/>
      <c r="E64" s="26"/>
      <c r="F64" s="26"/>
      <c r="G64" s="26"/>
    </row>
    <row r="65" spans="2:7" ht="20.25" customHeight="1">
      <c r="B65" s="54">
        <v>42670</v>
      </c>
      <c r="C65" s="25">
        <v>2468</v>
      </c>
      <c r="D65" s="26"/>
      <c r="E65" s="26"/>
      <c r="F65" s="26"/>
      <c r="G65" s="26"/>
    </row>
    <row r="66" spans="2:7" ht="20.25" customHeight="1">
      <c r="B66" s="54">
        <v>42671</v>
      </c>
      <c r="C66" s="25">
        <v>2601</v>
      </c>
      <c r="D66" s="26"/>
      <c r="E66" s="26"/>
      <c r="F66" s="26"/>
      <c r="G66" s="26"/>
    </row>
    <row r="67" spans="2:7" ht="20.25" customHeight="1">
      <c r="B67" s="54">
        <v>42672</v>
      </c>
      <c r="C67" s="25">
        <v>2505</v>
      </c>
      <c r="D67" s="26"/>
      <c r="E67" s="26"/>
      <c r="F67" s="26"/>
      <c r="G67" s="26"/>
    </row>
    <row r="68" spans="2:7" ht="20.25" customHeight="1">
      <c r="B68" s="54">
        <v>42673</v>
      </c>
      <c r="C68" s="25">
        <v>2480</v>
      </c>
      <c r="D68" s="26"/>
      <c r="E68" s="26"/>
      <c r="F68" s="26"/>
      <c r="G68" s="26"/>
    </row>
    <row r="69" spans="2:7" ht="20.25" customHeight="1">
      <c r="B69" s="54">
        <v>42674</v>
      </c>
      <c r="C69" s="25">
        <v>2476</v>
      </c>
      <c r="D69" s="26"/>
      <c r="E69" s="26"/>
      <c r="F69" s="26"/>
      <c r="G69" s="26"/>
    </row>
    <row r="70" spans="2:7" ht="20.25" customHeight="1">
      <c r="B70" s="54">
        <v>42675</v>
      </c>
      <c r="C70" s="25">
        <v>2560</v>
      </c>
      <c r="D70" s="26"/>
      <c r="E70" s="26"/>
      <c r="F70" s="26"/>
      <c r="G70" s="26"/>
    </row>
    <row r="71" spans="2:7" ht="20.25" customHeight="1">
      <c r="B71" s="54">
        <v>42676</v>
      </c>
      <c r="C71" s="25">
        <v>2501</v>
      </c>
      <c r="D71" s="26"/>
      <c r="E71" s="26"/>
      <c r="F71" s="26"/>
      <c r="G71" s="26"/>
    </row>
    <row r="72" spans="2:7" ht="20.25" customHeight="1">
      <c r="B72" s="54">
        <v>42677</v>
      </c>
      <c r="C72" s="25">
        <v>2480</v>
      </c>
      <c r="D72" s="26"/>
      <c r="E72" s="26"/>
      <c r="F72" s="26"/>
      <c r="G72" s="26"/>
    </row>
    <row r="73" spans="2:7" ht="20.25" customHeight="1">
      <c r="B73" s="54">
        <v>42678</v>
      </c>
      <c r="C73" s="25">
        <v>2545</v>
      </c>
      <c r="D73" s="26"/>
      <c r="E73" s="26"/>
      <c r="F73" s="26"/>
      <c r="G73" s="26"/>
    </row>
    <row r="74" spans="2:7" ht="20.25" customHeight="1">
      <c r="B74" s="54">
        <v>42679</v>
      </c>
      <c r="C74" s="25">
        <v>2492</v>
      </c>
      <c r="D74" s="26"/>
      <c r="E74" s="26"/>
      <c r="F74" s="26"/>
      <c r="G74" s="26"/>
    </row>
    <row r="75" spans="2:7" ht="20.25" customHeight="1">
      <c r="B75" s="54">
        <v>42680</v>
      </c>
      <c r="C75" s="25">
        <v>2442</v>
      </c>
      <c r="D75" s="26"/>
      <c r="E75" s="26"/>
      <c r="F75" s="26"/>
      <c r="G75" s="26"/>
    </row>
    <row r="76" spans="2:7" ht="20.25" customHeight="1">
      <c r="B76" s="54">
        <v>42681</v>
      </c>
      <c r="C76" s="25">
        <v>2429</v>
      </c>
      <c r="D76" s="26"/>
      <c r="E76" s="26"/>
      <c r="F76" s="26"/>
      <c r="G76" s="26"/>
    </row>
    <row r="77" spans="2:7" ht="20.25" customHeight="1">
      <c r="B77" s="54">
        <v>42682</v>
      </c>
      <c r="C77" s="25">
        <v>2430</v>
      </c>
      <c r="D77" s="26"/>
      <c r="E77" s="26"/>
      <c r="F77" s="26"/>
      <c r="G77" s="26"/>
    </row>
    <row r="78" spans="2:7" ht="20.25" customHeight="1">
      <c r="B78" s="54">
        <v>42683</v>
      </c>
      <c r="C78" s="25">
        <v>2371</v>
      </c>
      <c r="D78" s="26"/>
      <c r="E78" s="26"/>
      <c r="F78" s="26"/>
      <c r="G78" s="26"/>
    </row>
    <row r="79" spans="2:7" ht="20.25" customHeight="1">
      <c r="B79" s="54">
        <v>42684</v>
      </c>
      <c r="C79" s="25">
        <v>2505</v>
      </c>
      <c r="D79" s="26"/>
      <c r="E79" s="26"/>
      <c r="F79" s="26"/>
      <c r="G79" s="26"/>
    </row>
    <row r="80" spans="2:7" ht="20.25" customHeight="1">
      <c r="B80" s="54">
        <v>42685</v>
      </c>
      <c r="C80" s="25">
        <v>2640</v>
      </c>
      <c r="D80" s="26"/>
      <c r="E80" s="26"/>
      <c r="F80" s="26"/>
      <c r="G80" s="26"/>
    </row>
    <row r="81" spans="2:7" ht="20.25" customHeight="1">
      <c r="B81" s="54">
        <v>42686</v>
      </c>
      <c r="C81" s="25">
        <v>2679</v>
      </c>
      <c r="D81" s="26"/>
      <c r="E81" s="26"/>
      <c r="F81" s="26"/>
      <c r="G81" s="26"/>
    </row>
    <row r="82" spans="2:7" ht="20.25" customHeight="1">
      <c r="B82" s="54">
        <v>42687</v>
      </c>
      <c r="C82" s="25">
        <v>2840</v>
      </c>
      <c r="D82" s="26"/>
      <c r="E82" s="26"/>
      <c r="F82" s="26"/>
      <c r="G82" s="26"/>
    </row>
    <row r="83" spans="2:7" ht="20.25" customHeight="1">
      <c r="B83" s="54">
        <v>42688</v>
      </c>
      <c r="C83" s="25">
        <v>2795</v>
      </c>
      <c r="D83" s="26"/>
      <c r="E83" s="26"/>
      <c r="F83" s="26"/>
      <c r="G83" s="26"/>
    </row>
    <row r="84" spans="2:7" ht="20.25" customHeight="1">
      <c r="B84" s="54">
        <v>42689</v>
      </c>
      <c r="C84" s="25">
        <v>2993</v>
      </c>
      <c r="D84" s="26"/>
      <c r="E84" s="26"/>
      <c r="F84" s="26"/>
      <c r="G84" s="26"/>
    </row>
    <row r="85" spans="2:7" ht="20.25" customHeight="1">
      <c r="B85" s="54">
        <v>42690</v>
      </c>
      <c r="C85" s="25">
        <v>2876</v>
      </c>
      <c r="D85" s="26"/>
      <c r="E85" s="26"/>
      <c r="F85" s="26"/>
      <c r="G85" s="26"/>
    </row>
    <row r="86" spans="2:7" ht="20.25" customHeight="1">
      <c r="B86" s="54">
        <v>42691</v>
      </c>
      <c r="C86" s="25">
        <v>2973</v>
      </c>
      <c r="D86" s="26"/>
      <c r="E86" s="26"/>
      <c r="F86" s="26"/>
      <c r="G86" s="26"/>
    </row>
    <row r="87" spans="2:7" ht="20.25" customHeight="1">
      <c r="B87" s="54">
        <v>42692</v>
      </c>
      <c r="C87" s="25">
        <v>2820</v>
      </c>
      <c r="D87" s="26"/>
      <c r="E87" s="26"/>
      <c r="F87" s="26"/>
      <c r="G87" s="26"/>
    </row>
    <row r="88" spans="2:7" ht="20.25" customHeight="1">
      <c r="B88" s="54">
        <v>42693</v>
      </c>
      <c r="C88" s="25">
        <v>2865</v>
      </c>
      <c r="D88" s="26"/>
      <c r="E88" s="26"/>
      <c r="F88" s="26"/>
      <c r="G88" s="26"/>
    </row>
    <row r="89" spans="2:7" ht="20.25" customHeight="1">
      <c r="B89" s="54">
        <v>42694</v>
      </c>
      <c r="C89" s="25">
        <v>3005</v>
      </c>
      <c r="D89" s="26"/>
      <c r="E89" s="26"/>
      <c r="F89" s="26"/>
      <c r="G89" s="26"/>
    </row>
    <row r="90" spans="2:7" ht="20.25" customHeight="1">
      <c r="B90" s="54">
        <v>42695</v>
      </c>
      <c r="C90" s="25">
        <v>3200</v>
      </c>
      <c r="D90" s="26"/>
      <c r="E90" s="26"/>
      <c r="F90" s="26"/>
      <c r="G90" s="26"/>
    </row>
    <row r="91" spans="2:7" ht="20.25" customHeight="1">
      <c r="B91" s="54">
        <v>42696</v>
      </c>
      <c r="C91" s="25">
        <v>3230</v>
      </c>
      <c r="D91" s="26"/>
      <c r="E91" s="26"/>
      <c r="F91" s="26"/>
      <c r="G91" s="26"/>
    </row>
    <row r="92" spans="2:7" ht="20.25" customHeight="1">
      <c r="B92" s="54">
        <v>42697</v>
      </c>
      <c r="C92" s="25">
        <v>3145</v>
      </c>
      <c r="D92" s="26"/>
      <c r="E92" s="26"/>
      <c r="F92" s="26"/>
      <c r="G92" s="26"/>
    </row>
    <row r="93" spans="2:7" ht="20.25" customHeight="1">
      <c r="B93" s="54">
        <v>42698</v>
      </c>
      <c r="C93" s="25">
        <v>3120</v>
      </c>
      <c r="D93" s="26"/>
      <c r="E93" s="26"/>
      <c r="F93" s="26"/>
      <c r="G93" s="26"/>
    </row>
    <row r="94" spans="2:7" ht="20.25" customHeight="1">
      <c r="B94" s="54">
        <v>42699</v>
      </c>
      <c r="C94" s="25">
        <v>3250</v>
      </c>
      <c r="D94" s="26"/>
      <c r="E94" s="26"/>
      <c r="F94" s="26"/>
      <c r="G94" s="26"/>
    </row>
    <row r="95" spans="2:7" ht="20.25" customHeight="1">
      <c r="B95" s="54">
        <v>42700</v>
      </c>
      <c r="C95" s="25">
        <v>2990</v>
      </c>
      <c r="D95" s="26"/>
      <c r="E95" s="26"/>
      <c r="F95" s="26"/>
      <c r="G95" s="26"/>
    </row>
    <row r="96" spans="2:7" ht="20.25" customHeight="1">
      <c r="B96" s="54">
        <v>42701</v>
      </c>
      <c r="C96" s="25">
        <v>2892</v>
      </c>
      <c r="D96" s="26"/>
      <c r="E96" s="26"/>
      <c r="F96" s="26"/>
      <c r="G96" s="26"/>
    </row>
    <row r="97" spans="2:7" ht="20.25" customHeight="1">
      <c r="B97" s="54">
        <v>42702</v>
      </c>
      <c r="C97" s="25">
        <v>2705</v>
      </c>
      <c r="D97" s="26"/>
      <c r="E97" s="26"/>
      <c r="F97" s="26"/>
      <c r="G97" s="26"/>
    </row>
    <row r="98" spans="2:7" ht="20.25" customHeight="1">
      <c r="B98" s="54">
        <v>42703</v>
      </c>
      <c r="C98" s="25">
        <v>2730</v>
      </c>
      <c r="D98" s="26"/>
      <c r="E98" s="26"/>
      <c r="F98" s="26"/>
      <c r="G98" s="26"/>
    </row>
    <row r="99" spans="2:7" ht="20.25" customHeight="1">
      <c r="B99" s="54">
        <v>42704</v>
      </c>
      <c r="C99" s="25">
        <v>2780</v>
      </c>
      <c r="D99" s="26"/>
      <c r="E99" s="26"/>
      <c r="F99" s="26"/>
      <c r="G99" s="26"/>
    </row>
    <row r="100" spans="2:7" ht="20.25" customHeight="1">
      <c r="B100" s="54">
        <v>42705</v>
      </c>
      <c r="C100" s="25">
        <v>2925</v>
      </c>
      <c r="D100" s="26"/>
      <c r="E100" s="26"/>
      <c r="F100" s="26"/>
      <c r="G100" s="26"/>
    </row>
    <row r="101" spans="2:7" ht="20.25" customHeight="1">
      <c r="B101" s="54">
        <v>42706</v>
      </c>
      <c r="C101" s="25">
        <v>2846</v>
      </c>
      <c r="D101" s="26"/>
      <c r="E101" s="26"/>
      <c r="F101" s="26"/>
      <c r="G101" s="26"/>
    </row>
    <row r="102" spans="2:7" ht="20.25" customHeight="1">
      <c r="B102" s="54">
        <v>42707</v>
      </c>
      <c r="C102" s="25">
        <v>2900</v>
      </c>
      <c r="D102" s="26"/>
      <c r="E102" s="26"/>
      <c r="F102" s="26"/>
      <c r="G102" s="26"/>
    </row>
    <row r="103" spans="2:7" ht="20.25" customHeight="1">
      <c r="B103" s="54">
        <v>42708</v>
      </c>
      <c r="C103" s="25">
        <v>2899</v>
      </c>
      <c r="D103" s="26"/>
      <c r="E103" s="26"/>
      <c r="F103" s="26"/>
      <c r="G103" s="26"/>
    </row>
    <row r="104" spans="2:7" ht="20.25" customHeight="1">
      <c r="B104" s="54">
        <v>42709</v>
      </c>
      <c r="C104" s="25">
        <v>2856</v>
      </c>
      <c r="D104" s="26"/>
      <c r="E104" s="26"/>
      <c r="F104" s="26"/>
      <c r="G104" s="26"/>
    </row>
    <row r="105" spans="2:7" ht="20.25" customHeight="1">
      <c r="B105" s="54">
        <v>42710</v>
      </c>
      <c r="C105" s="25">
        <v>2711</v>
      </c>
      <c r="D105" s="26"/>
      <c r="E105" s="26"/>
      <c r="F105" s="26"/>
      <c r="G105" s="26"/>
    </row>
    <row r="106" spans="2:7" ht="20.25" customHeight="1">
      <c r="B106" s="54">
        <v>42711</v>
      </c>
      <c r="C106" s="25">
        <v>2767</v>
      </c>
      <c r="D106" s="26"/>
      <c r="E106" s="26"/>
      <c r="F106" s="26"/>
      <c r="G106" s="26"/>
    </row>
    <row r="107" spans="2:7" ht="20.25" customHeight="1">
      <c r="B107" s="54">
        <v>42712</v>
      </c>
      <c r="C107" s="25">
        <v>2732</v>
      </c>
      <c r="D107" s="26"/>
      <c r="E107" s="26"/>
      <c r="F107" s="26"/>
      <c r="G107" s="26"/>
    </row>
    <row r="108" spans="2:7" ht="20.25" customHeight="1">
      <c r="B108" s="54">
        <v>42713</v>
      </c>
      <c r="C108" s="25">
        <v>2708</v>
      </c>
      <c r="D108" s="26"/>
      <c r="E108" s="26"/>
      <c r="F108" s="26"/>
      <c r="G108" s="26"/>
    </row>
    <row r="109" spans="2:7" ht="20.25" customHeight="1">
      <c r="B109" s="54">
        <v>42714</v>
      </c>
      <c r="C109" s="25">
        <v>2840</v>
      </c>
      <c r="D109" s="26"/>
      <c r="E109" s="26"/>
      <c r="F109" s="26"/>
      <c r="G109" s="26"/>
    </row>
    <row r="110" spans="2:7" ht="20.25" customHeight="1">
      <c r="B110" s="54">
        <v>42715</v>
      </c>
      <c r="C110" s="25">
        <v>2725</v>
      </c>
      <c r="D110" s="26"/>
      <c r="E110" s="26"/>
      <c r="F110" s="26"/>
      <c r="G110" s="26"/>
    </row>
    <row r="111" spans="2:7" ht="20.25" customHeight="1">
      <c r="B111" s="54">
        <v>42716</v>
      </c>
      <c r="C111" s="25">
        <v>2694</v>
      </c>
      <c r="D111" s="26"/>
      <c r="E111" s="26"/>
      <c r="F111" s="26"/>
      <c r="G111" s="26"/>
    </row>
    <row r="112" spans="2:7" ht="20.25" customHeight="1">
      <c r="B112" s="54">
        <v>42717</v>
      </c>
      <c r="C112" s="25">
        <v>2660</v>
      </c>
      <c r="D112" s="26"/>
      <c r="E112" s="26"/>
      <c r="F112" s="26"/>
      <c r="G112" s="26"/>
    </row>
    <row r="113" spans="2:7" ht="20.25" customHeight="1">
      <c r="B113" s="54">
        <v>42718</v>
      </c>
      <c r="C113" s="25">
        <v>2684</v>
      </c>
      <c r="D113" s="26"/>
      <c r="E113" s="26"/>
      <c r="F113" s="26"/>
      <c r="G113" s="26"/>
    </row>
    <row r="114" spans="2:7" ht="20.25" customHeight="1">
      <c r="B114" s="54">
        <v>42719</v>
      </c>
      <c r="C114" s="25">
        <v>2516</v>
      </c>
      <c r="D114" s="26"/>
      <c r="E114" s="26"/>
      <c r="F114" s="26"/>
      <c r="G114" s="26"/>
    </row>
    <row r="115" spans="2:7" ht="20.25" customHeight="1">
      <c r="B115" s="54">
        <v>42720</v>
      </c>
      <c r="C115" s="25">
        <v>2545</v>
      </c>
      <c r="D115" s="26"/>
      <c r="E115" s="26"/>
      <c r="F115" s="26"/>
      <c r="G115" s="26"/>
    </row>
    <row r="116" spans="2:7" ht="20.25" customHeight="1">
      <c r="B116" s="54">
        <v>42721</v>
      </c>
      <c r="C116" s="25">
        <v>2513</v>
      </c>
      <c r="D116" s="26"/>
      <c r="E116" s="26"/>
      <c r="F116" s="26"/>
      <c r="G116" s="26"/>
    </row>
    <row r="117" spans="2:7" ht="20.25" customHeight="1">
      <c r="B117" s="54">
        <v>42722</v>
      </c>
      <c r="C117" s="25">
        <v>2585</v>
      </c>
      <c r="D117" s="26"/>
      <c r="E117" s="26"/>
      <c r="F117" s="26"/>
      <c r="G117" s="26"/>
    </row>
    <row r="118" spans="2:7" ht="20.25" customHeight="1">
      <c r="B118" s="54">
        <v>42723</v>
      </c>
      <c r="C118" s="25">
        <v>2554</v>
      </c>
      <c r="D118" s="26"/>
      <c r="E118" s="26"/>
      <c r="F118" s="26"/>
      <c r="G118" s="26"/>
    </row>
    <row r="119" spans="2:7" ht="20.25" customHeight="1">
      <c r="B119" s="54">
        <v>42724</v>
      </c>
      <c r="C119" s="25">
        <v>2472</v>
      </c>
      <c r="D119" s="26"/>
      <c r="E119" s="26"/>
      <c r="F119" s="26"/>
      <c r="G119" s="26"/>
    </row>
    <row r="120" spans="2:7" ht="20.25" customHeight="1">
      <c r="B120" s="54">
        <v>42725</v>
      </c>
      <c r="C120" s="25">
        <v>2478</v>
      </c>
      <c r="D120" s="26"/>
      <c r="E120" s="26"/>
      <c r="F120" s="26"/>
      <c r="G120" s="26"/>
    </row>
    <row r="121" spans="2:7" ht="20.25" customHeight="1">
      <c r="B121" s="54">
        <v>42726</v>
      </c>
      <c r="C121" s="25">
        <v>2522</v>
      </c>
      <c r="D121" s="26"/>
      <c r="E121" s="26"/>
      <c r="F121" s="26"/>
      <c r="G121" s="26"/>
    </row>
    <row r="122" spans="2:7" ht="20.25" customHeight="1">
      <c r="B122" s="54">
        <v>42727</v>
      </c>
      <c r="C122" s="25">
        <v>2632</v>
      </c>
      <c r="D122" s="26"/>
      <c r="E122" s="26"/>
      <c r="F122" s="26"/>
      <c r="G122" s="26"/>
    </row>
    <row r="123" spans="2:7" ht="20.25" customHeight="1">
      <c r="B123" s="54">
        <v>42728</v>
      </c>
      <c r="C123" s="25">
        <v>2697</v>
      </c>
      <c r="D123" s="26"/>
      <c r="E123" s="26"/>
      <c r="F123" s="26"/>
      <c r="G123" s="26"/>
    </row>
    <row r="124" spans="2:7" ht="20.25" customHeight="1">
      <c r="B124" s="54">
        <v>42729</v>
      </c>
      <c r="C124" s="25">
        <v>2750</v>
      </c>
      <c r="D124" s="26"/>
      <c r="E124" s="26"/>
      <c r="F124" s="26"/>
      <c r="G124" s="26"/>
    </row>
    <row r="125" spans="2:7" ht="20.25" customHeight="1">
      <c r="B125" s="54">
        <v>42730</v>
      </c>
      <c r="C125" s="25">
        <v>2828</v>
      </c>
      <c r="D125" s="26"/>
      <c r="E125" s="26"/>
      <c r="F125" s="26"/>
      <c r="G125" s="26"/>
    </row>
    <row r="126" spans="2:7" ht="20.25" customHeight="1">
      <c r="B126" s="54">
        <v>42731</v>
      </c>
      <c r="C126" s="25">
        <v>2820</v>
      </c>
      <c r="D126" s="26"/>
      <c r="E126" s="26"/>
      <c r="F126" s="26"/>
      <c r="G126" s="26"/>
    </row>
    <row r="127" spans="2:7" ht="20.25" customHeight="1">
      <c r="B127" s="54">
        <v>42732</v>
      </c>
      <c r="C127" s="25">
        <v>2801</v>
      </c>
      <c r="D127" s="26"/>
      <c r="E127" s="26"/>
      <c r="F127" s="26"/>
      <c r="G127" s="26"/>
    </row>
    <row r="128" spans="2:7" ht="20.25" customHeight="1">
      <c r="B128" s="54">
        <v>42733</v>
      </c>
      <c r="C128" s="25">
        <v>2720</v>
      </c>
      <c r="D128" s="26"/>
      <c r="E128" s="26"/>
      <c r="F128" s="26"/>
      <c r="G128" s="26"/>
    </row>
    <row r="129" spans="2:7" ht="20.25" customHeight="1">
      <c r="B129" s="54">
        <v>42734</v>
      </c>
      <c r="C129" s="25">
        <v>2550</v>
      </c>
      <c r="D129" s="26"/>
      <c r="E129" s="26"/>
      <c r="F129" s="26"/>
      <c r="G129" s="26"/>
    </row>
    <row r="130" spans="2:7" ht="20.25" customHeight="1">
      <c r="B130" s="55">
        <v>42735</v>
      </c>
      <c r="C130" s="22">
        <v>2507</v>
      </c>
      <c r="D130" s="26"/>
      <c r="E130" s="26"/>
      <c r="F130" s="26"/>
      <c r="G130" s="26"/>
    </row>
    <row r="131" spans="2:7" ht="20.25" customHeight="1">
      <c r="E131" s="26"/>
      <c r="F131" s="26"/>
      <c r="G131" s="26"/>
    </row>
    <row r="132" spans="2:7" ht="20.25" customHeight="1">
      <c r="E132" s="26"/>
      <c r="F132" s="26"/>
      <c r="G132" s="26"/>
    </row>
    <row r="133" spans="2:7" ht="20.25" customHeight="1">
      <c r="E133" s="26"/>
      <c r="F133" s="26"/>
      <c r="G133" s="26"/>
    </row>
    <row r="134" spans="2:7" ht="20.25" customHeight="1">
      <c r="E134" s="26"/>
      <c r="F134" s="26"/>
      <c r="G134" s="26"/>
    </row>
    <row r="135" spans="2:7" ht="20.25" customHeight="1">
      <c r="E135" s="26"/>
      <c r="F135" s="26"/>
      <c r="G135" s="26"/>
    </row>
  </sheetData>
  <phoneticPr fontId="4"/>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B8:J132"/>
  <sheetViews>
    <sheetView workbookViewId="0"/>
  </sheetViews>
  <sheetFormatPr baseColWidth="10" defaultColWidth="12.7109375" defaultRowHeight="20.25" customHeight="1"/>
  <cols>
    <col min="1" max="1" width="5.7109375" style="1" customWidth="1"/>
    <col min="2" max="3" width="15.7109375" style="1" customWidth="1"/>
    <col min="4" max="4" width="12.7109375" style="1"/>
    <col min="5" max="5" width="15.7109375" style="1" customWidth="1"/>
    <col min="6" max="6" width="24.140625" style="1" customWidth="1"/>
    <col min="7" max="7" width="15.7109375" style="1" customWidth="1"/>
    <col min="8" max="16384" width="12.7109375" style="1"/>
  </cols>
  <sheetData>
    <row r="8" spans="2:7" ht="25" customHeight="1">
      <c r="B8" s="78" t="s">
        <v>0</v>
      </c>
      <c r="C8" s="79" t="s">
        <v>1</v>
      </c>
      <c r="D8" s="40"/>
      <c r="E8" s="80" t="s">
        <v>60</v>
      </c>
      <c r="F8" s="80" t="s">
        <v>62</v>
      </c>
      <c r="G8" s="81" t="s">
        <v>5</v>
      </c>
    </row>
    <row r="9" spans="2:7" ht="20.25" customHeight="1">
      <c r="B9" s="53">
        <v>42614</v>
      </c>
      <c r="C9" s="39">
        <v>3200</v>
      </c>
      <c r="D9" s="26"/>
      <c r="E9" s="38" t="s">
        <v>69</v>
      </c>
      <c r="F9" s="41" t="s">
        <v>61</v>
      </c>
      <c r="G9" s="82">
        <f>AVERAGE(C9:C130)</f>
        <v>2701.8606557377047</v>
      </c>
    </row>
    <row r="10" spans="2:7" ht="20.25" customHeight="1">
      <c r="B10" s="53">
        <v>42615</v>
      </c>
      <c r="C10" s="39">
        <v>3195</v>
      </c>
      <c r="D10" s="26"/>
      <c r="E10" s="38" t="s">
        <v>70</v>
      </c>
      <c r="F10" s="41" t="s">
        <v>63</v>
      </c>
      <c r="G10" s="82">
        <f>_xlfn.STDEV.S(C9:C130)</f>
        <v>323.12736571249025</v>
      </c>
    </row>
    <row r="11" spans="2:7" ht="20.25" customHeight="1">
      <c r="B11" s="53">
        <v>42616</v>
      </c>
      <c r="C11" s="39">
        <v>3350</v>
      </c>
      <c r="D11" s="26"/>
      <c r="E11" s="38" t="s">
        <v>71</v>
      </c>
      <c r="F11" s="41" t="s">
        <v>64</v>
      </c>
      <c r="G11" s="82">
        <f>MIN(C9:C130)</f>
        <v>2054</v>
      </c>
    </row>
    <row r="12" spans="2:7" ht="20.25" customHeight="1">
      <c r="B12" s="54">
        <v>42617</v>
      </c>
      <c r="C12" s="25">
        <v>3115</v>
      </c>
      <c r="D12" s="26"/>
      <c r="E12" s="38" t="s">
        <v>72</v>
      </c>
      <c r="F12" s="41" t="s">
        <v>65</v>
      </c>
      <c r="G12" s="82">
        <f>_xlfn.QUARTILE.INC(C9:C130,1)</f>
        <v>2490.5</v>
      </c>
    </row>
    <row r="13" spans="2:7" ht="20.25" customHeight="1">
      <c r="B13" s="54">
        <v>42618</v>
      </c>
      <c r="C13" s="25">
        <v>3200</v>
      </c>
      <c r="D13" s="26"/>
      <c r="E13" s="38" t="s">
        <v>73</v>
      </c>
      <c r="F13" s="41" t="s">
        <v>66</v>
      </c>
      <c r="G13" s="82">
        <f>MEDIAN(C9:C130)</f>
        <v>2690.5</v>
      </c>
    </row>
    <row r="14" spans="2:7" ht="20.25" customHeight="1">
      <c r="B14" s="54">
        <v>42619</v>
      </c>
      <c r="C14" s="25">
        <v>3155</v>
      </c>
      <c r="D14" s="26"/>
      <c r="E14" s="38" t="s">
        <v>74</v>
      </c>
      <c r="F14" s="41" t="s">
        <v>67</v>
      </c>
      <c r="G14" s="82">
        <f>_xlfn.QUARTILE.INC(C9:C130,3)</f>
        <v>2873.25</v>
      </c>
    </row>
    <row r="15" spans="2:7" ht="20.25" customHeight="1">
      <c r="B15" s="54">
        <v>42620</v>
      </c>
      <c r="C15" s="25">
        <v>3260</v>
      </c>
      <c r="D15" s="26"/>
      <c r="E15" s="38" t="s">
        <v>75</v>
      </c>
      <c r="F15" s="41" t="s">
        <v>68</v>
      </c>
      <c r="G15" s="82">
        <f>MAX(C9:C130)</f>
        <v>3635</v>
      </c>
    </row>
    <row r="16" spans="2:7" ht="20.25" customHeight="1">
      <c r="B16" s="54">
        <v>42621</v>
      </c>
      <c r="C16" s="25">
        <v>3115</v>
      </c>
      <c r="D16" s="26"/>
      <c r="E16" s="58" t="s">
        <v>108</v>
      </c>
      <c r="F16" s="26"/>
      <c r="G16" s="26"/>
    </row>
    <row r="17" spans="2:10" ht="20.25" customHeight="1">
      <c r="B17" s="54">
        <v>42622</v>
      </c>
      <c r="C17" s="25">
        <v>3190</v>
      </c>
      <c r="D17" s="26"/>
      <c r="E17" s="26"/>
      <c r="F17" s="26"/>
      <c r="G17" s="26"/>
    </row>
    <row r="18" spans="2:10" ht="20.25" customHeight="1">
      <c r="B18" s="54">
        <v>42623</v>
      </c>
      <c r="C18" s="25">
        <v>3635</v>
      </c>
      <c r="D18" s="26"/>
      <c r="E18" s="26"/>
      <c r="F18" s="26"/>
      <c r="G18" s="26"/>
    </row>
    <row r="19" spans="2:10" ht="20.25" customHeight="1">
      <c r="B19" s="54">
        <v>42624</v>
      </c>
      <c r="C19" s="25">
        <v>3440</v>
      </c>
      <c r="D19" s="26"/>
      <c r="E19" s="42" t="s">
        <v>90</v>
      </c>
      <c r="F19" s="26"/>
      <c r="G19" s="26"/>
    </row>
    <row r="20" spans="2:10" ht="20.25" customHeight="1">
      <c r="B20" s="54">
        <v>42625</v>
      </c>
      <c r="C20" s="25">
        <v>3325</v>
      </c>
      <c r="D20" s="26"/>
      <c r="E20" s="51" t="s">
        <v>106</v>
      </c>
      <c r="F20" s="52" t="s">
        <v>62</v>
      </c>
      <c r="G20" s="165" t="s">
        <v>107</v>
      </c>
      <c r="H20" s="165"/>
      <c r="I20" s="165"/>
      <c r="J20" s="165"/>
    </row>
    <row r="21" spans="2:10" ht="20.25" customHeight="1">
      <c r="B21" s="54">
        <v>42626</v>
      </c>
      <c r="C21" s="25">
        <v>3230</v>
      </c>
      <c r="D21" s="26"/>
      <c r="E21" s="47" t="s">
        <v>76</v>
      </c>
      <c r="F21" s="48" t="s">
        <v>61</v>
      </c>
      <c r="G21" s="166"/>
      <c r="H21" s="166"/>
      <c r="I21" s="166"/>
      <c r="J21" s="166"/>
    </row>
    <row r="22" spans="2:10" ht="20.25" customHeight="1">
      <c r="B22" s="54">
        <v>42627</v>
      </c>
      <c r="C22" s="25">
        <v>3150</v>
      </c>
      <c r="D22" s="26"/>
      <c r="E22" s="46" t="s">
        <v>103</v>
      </c>
      <c r="F22" s="44" t="s">
        <v>91</v>
      </c>
      <c r="G22" s="167" t="s">
        <v>105</v>
      </c>
      <c r="H22" s="167"/>
      <c r="I22" s="167"/>
      <c r="J22" s="167"/>
    </row>
    <row r="23" spans="2:10" ht="20.25" customHeight="1">
      <c r="B23" s="54">
        <v>42628</v>
      </c>
      <c r="C23" s="25">
        <v>3270</v>
      </c>
      <c r="D23" s="26"/>
      <c r="E23" s="47" t="s">
        <v>77</v>
      </c>
      <c r="F23" s="48" t="s">
        <v>92</v>
      </c>
      <c r="G23" s="164"/>
      <c r="H23" s="164"/>
      <c r="I23" s="164"/>
      <c r="J23" s="164"/>
    </row>
    <row r="24" spans="2:10" ht="20.25" customHeight="1">
      <c r="B24" s="54">
        <v>42629</v>
      </c>
      <c r="C24" s="25">
        <v>3120</v>
      </c>
      <c r="D24" s="26"/>
      <c r="E24" s="43" t="s">
        <v>78</v>
      </c>
      <c r="F24" s="44" t="s">
        <v>79</v>
      </c>
      <c r="G24" s="167" t="s">
        <v>101</v>
      </c>
      <c r="H24" s="167"/>
      <c r="I24" s="167"/>
      <c r="J24" s="167"/>
    </row>
    <row r="25" spans="2:10" ht="20.25" customHeight="1">
      <c r="B25" s="54">
        <v>42630</v>
      </c>
      <c r="C25" s="25">
        <v>2782</v>
      </c>
      <c r="D25" s="26"/>
      <c r="E25" s="47" t="s">
        <v>80</v>
      </c>
      <c r="F25" s="50" t="s">
        <v>81</v>
      </c>
      <c r="G25" s="168"/>
      <c r="H25" s="168"/>
      <c r="I25" s="168"/>
      <c r="J25" s="168"/>
    </row>
    <row r="26" spans="2:10" ht="20.25" customHeight="1">
      <c r="B26" s="54">
        <v>42631</v>
      </c>
      <c r="C26" s="25">
        <v>2759</v>
      </c>
      <c r="D26" s="26"/>
      <c r="E26" s="46" t="s">
        <v>103</v>
      </c>
      <c r="F26" s="45" t="s">
        <v>82</v>
      </c>
      <c r="G26" s="167" t="s">
        <v>104</v>
      </c>
      <c r="H26" s="167"/>
      <c r="I26" s="167"/>
      <c r="J26" s="167"/>
    </row>
    <row r="27" spans="2:10" ht="20.25" customHeight="1">
      <c r="B27" s="54">
        <v>42632</v>
      </c>
      <c r="C27" s="25">
        <v>2692</v>
      </c>
      <c r="D27" s="26"/>
      <c r="E27" s="47" t="s">
        <v>83</v>
      </c>
      <c r="F27" s="50" t="s">
        <v>84</v>
      </c>
      <c r="G27" s="164"/>
      <c r="H27" s="164"/>
      <c r="I27" s="164"/>
      <c r="J27" s="164"/>
    </row>
    <row r="28" spans="2:10" ht="20.25" customHeight="1">
      <c r="B28" s="54">
        <v>42633</v>
      </c>
      <c r="C28" s="25">
        <v>2772</v>
      </c>
      <c r="D28" s="26"/>
      <c r="E28" s="43" t="s">
        <v>85</v>
      </c>
      <c r="F28" s="45" t="s">
        <v>86</v>
      </c>
      <c r="G28" s="167" t="s">
        <v>102</v>
      </c>
      <c r="H28" s="167"/>
      <c r="I28" s="167"/>
      <c r="J28" s="167"/>
    </row>
    <row r="29" spans="2:10" ht="20.25" customHeight="1">
      <c r="B29" s="54">
        <v>42634</v>
      </c>
      <c r="C29" s="25">
        <v>2725</v>
      </c>
      <c r="D29" s="26"/>
      <c r="E29" s="47" t="s">
        <v>78</v>
      </c>
      <c r="F29" s="48" t="s">
        <v>93</v>
      </c>
      <c r="G29" s="168" t="s">
        <v>99</v>
      </c>
      <c r="H29" s="168"/>
      <c r="I29" s="168"/>
      <c r="J29" s="168"/>
    </row>
    <row r="30" spans="2:10" ht="20.25" customHeight="1">
      <c r="B30" s="54">
        <v>42635</v>
      </c>
      <c r="C30" s="25">
        <v>2626</v>
      </c>
      <c r="D30" s="26"/>
      <c r="E30" s="43" t="s">
        <v>85</v>
      </c>
      <c r="F30" s="44" t="s">
        <v>94</v>
      </c>
      <c r="G30" s="167" t="s">
        <v>100</v>
      </c>
      <c r="H30" s="167"/>
      <c r="I30" s="167"/>
      <c r="J30" s="167"/>
    </row>
    <row r="31" spans="2:10" ht="20.25" customHeight="1">
      <c r="B31" s="54">
        <v>42636</v>
      </c>
      <c r="C31" s="25">
        <v>2746</v>
      </c>
      <c r="D31" s="26"/>
      <c r="E31" s="49" t="s">
        <v>97</v>
      </c>
      <c r="F31" s="48" t="s">
        <v>98</v>
      </c>
      <c r="G31" s="164" t="s">
        <v>229</v>
      </c>
      <c r="H31" s="164"/>
      <c r="I31" s="164"/>
      <c r="J31" s="164"/>
    </row>
    <row r="32" spans="2:10" ht="20.25" customHeight="1">
      <c r="B32" s="54">
        <v>42637</v>
      </c>
      <c r="C32" s="25">
        <v>2850</v>
      </c>
      <c r="D32" s="26"/>
      <c r="E32" s="43" t="s">
        <v>87</v>
      </c>
      <c r="F32" s="44" t="s">
        <v>95</v>
      </c>
      <c r="G32" s="169" t="s">
        <v>230</v>
      </c>
      <c r="H32" s="169"/>
      <c r="I32" s="169"/>
      <c r="J32" s="169"/>
    </row>
    <row r="33" spans="2:10" ht="20.25" customHeight="1">
      <c r="B33" s="54">
        <v>42638</v>
      </c>
      <c r="C33" s="25">
        <v>2885</v>
      </c>
      <c r="D33" s="26"/>
      <c r="E33" s="47" t="s">
        <v>88</v>
      </c>
      <c r="F33" s="48" t="s">
        <v>96</v>
      </c>
      <c r="G33" s="164" t="s">
        <v>89</v>
      </c>
      <c r="H33" s="164"/>
      <c r="I33" s="164"/>
      <c r="J33" s="164"/>
    </row>
    <row r="34" spans="2:10" ht="20.25" customHeight="1">
      <c r="B34" s="54">
        <v>42639</v>
      </c>
      <c r="C34" s="25">
        <v>2800</v>
      </c>
      <c r="D34" s="26"/>
      <c r="E34" s="26"/>
      <c r="F34" s="26"/>
      <c r="G34" s="26"/>
    </row>
    <row r="35" spans="2:10" ht="20.25" customHeight="1">
      <c r="B35" s="54">
        <v>42640</v>
      </c>
      <c r="C35" s="25">
        <v>2590</v>
      </c>
      <c r="D35" s="26"/>
      <c r="E35" s="26"/>
      <c r="F35" s="26"/>
      <c r="G35" s="26"/>
    </row>
    <row r="36" spans="2:10" ht="20.25" customHeight="1">
      <c r="B36" s="54">
        <v>42641</v>
      </c>
      <c r="C36" s="25">
        <v>2540</v>
      </c>
      <c r="D36" s="26"/>
      <c r="E36" s="26"/>
      <c r="F36" s="26"/>
      <c r="G36" s="26"/>
    </row>
    <row r="37" spans="2:10" ht="20.25" customHeight="1">
      <c r="B37" s="54">
        <v>42642</v>
      </c>
      <c r="C37" s="25">
        <v>2585</v>
      </c>
      <c r="D37" s="26"/>
      <c r="E37" s="26"/>
      <c r="F37" s="26"/>
      <c r="G37" s="26"/>
    </row>
    <row r="38" spans="2:10" ht="20.25" customHeight="1">
      <c r="B38" s="54">
        <v>42643</v>
      </c>
      <c r="C38" s="25">
        <v>2520</v>
      </c>
      <c r="D38" s="26"/>
      <c r="E38" s="26"/>
      <c r="F38" s="26"/>
      <c r="G38" s="26"/>
    </row>
    <row r="39" spans="2:10" ht="20.25" customHeight="1">
      <c r="B39" s="54">
        <v>42644</v>
      </c>
      <c r="C39" s="25">
        <v>2464</v>
      </c>
      <c r="D39" s="26"/>
      <c r="E39" s="26"/>
      <c r="F39" s="26"/>
      <c r="G39" s="26"/>
    </row>
    <row r="40" spans="2:10" ht="20.25" customHeight="1">
      <c r="B40" s="54">
        <v>42645</v>
      </c>
      <c r="C40" s="25">
        <v>2523</v>
      </c>
      <c r="D40" s="26"/>
      <c r="E40" s="26"/>
      <c r="F40" s="26"/>
      <c r="G40" s="26"/>
    </row>
    <row r="41" spans="2:10" ht="20.25" customHeight="1">
      <c r="B41" s="54">
        <v>42646</v>
      </c>
      <c r="C41" s="25">
        <v>2490</v>
      </c>
      <c r="D41" s="26"/>
      <c r="E41" s="26"/>
      <c r="F41" s="26"/>
      <c r="G41" s="26"/>
    </row>
    <row r="42" spans="2:10" ht="20.25" customHeight="1">
      <c r="B42" s="54">
        <v>42647</v>
      </c>
      <c r="C42" s="25">
        <v>2333</v>
      </c>
      <c r="D42" s="26"/>
      <c r="E42" s="26"/>
      <c r="F42" s="26"/>
      <c r="G42" s="26"/>
    </row>
    <row r="43" spans="2:10" ht="20.25" customHeight="1">
      <c r="B43" s="54">
        <v>42648</v>
      </c>
      <c r="C43" s="25">
        <v>2403</v>
      </c>
      <c r="D43" s="26"/>
      <c r="E43" s="26"/>
      <c r="F43" s="26"/>
      <c r="G43" s="26"/>
    </row>
    <row r="44" spans="2:10" ht="20.25" customHeight="1">
      <c r="B44" s="54">
        <v>42649</v>
      </c>
      <c r="C44" s="25">
        <v>2310</v>
      </c>
      <c r="D44" s="26"/>
      <c r="E44" s="26"/>
      <c r="F44" s="26"/>
      <c r="G44" s="26"/>
    </row>
    <row r="45" spans="2:10" ht="20.25" customHeight="1">
      <c r="B45" s="54">
        <v>42650</v>
      </c>
      <c r="C45" s="25">
        <v>2270</v>
      </c>
      <c r="D45" s="26"/>
      <c r="E45" s="26"/>
      <c r="F45" s="26"/>
      <c r="G45" s="26"/>
    </row>
    <row r="46" spans="2:10" ht="20.25" customHeight="1">
      <c r="B46" s="54">
        <v>42651</v>
      </c>
      <c r="C46" s="25">
        <v>2220</v>
      </c>
      <c r="D46" s="26"/>
      <c r="E46" s="26"/>
      <c r="F46" s="26"/>
      <c r="G46" s="26"/>
    </row>
    <row r="47" spans="2:10" ht="20.25" customHeight="1">
      <c r="B47" s="54">
        <v>42652</v>
      </c>
      <c r="C47" s="25">
        <v>2100</v>
      </c>
      <c r="D47" s="26"/>
      <c r="E47" s="26"/>
      <c r="F47" s="26"/>
      <c r="G47" s="26"/>
    </row>
    <row r="48" spans="2:10" ht="20.25" customHeight="1">
      <c r="B48" s="54">
        <v>42653</v>
      </c>
      <c r="C48" s="25">
        <v>2230</v>
      </c>
      <c r="D48" s="26"/>
      <c r="E48" s="26"/>
      <c r="F48" s="26"/>
      <c r="G48" s="26"/>
    </row>
    <row r="49" spans="2:7" ht="20.25" customHeight="1">
      <c r="B49" s="54">
        <v>42654</v>
      </c>
      <c r="C49" s="25">
        <v>2237</v>
      </c>
      <c r="D49" s="26"/>
      <c r="E49" s="26"/>
      <c r="F49" s="26"/>
      <c r="G49" s="26"/>
    </row>
    <row r="50" spans="2:7" ht="20.25" customHeight="1">
      <c r="B50" s="54">
        <v>42655</v>
      </c>
      <c r="C50" s="25">
        <v>2162</v>
      </c>
      <c r="D50" s="26"/>
      <c r="E50" s="26"/>
      <c r="F50" s="26"/>
      <c r="G50" s="26"/>
    </row>
    <row r="51" spans="2:7" ht="20.25" customHeight="1">
      <c r="B51" s="54">
        <v>42656</v>
      </c>
      <c r="C51" s="25">
        <v>2054</v>
      </c>
      <c r="D51" s="26"/>
      <c r="E51" s="26"/>
      <c r="F51" s="26"/>
      <c r="G51" s="26"/>
    </row>
    <row r="52" spans="2:7" ht="20.25" customHeight="1">
      <c r="B52" s="54">
        <v>42657</v>
      </c>
      <c r="C52" s="25">
        <v>2063</v>
      </c>
      <c r="D52" s="26"/>
      <c r="E52" s="26"/>
      <c r="F52" s="26"/>
      <c r="G52" s="26"/>
    </row>
    <row r="53" spans="2:7" ht="20.25" customHeight="1">
      <c r="B53" s="54">
        <v>42658</v>
      </c>
      <c r="C53" s="25">
        <v>2100</v>
      </c>
      <c r="D53" s="26"/>
      <c r="E53" s="26"/>
      <c r="F53" s="26"/>
      <c r="G53" s="26"/>
    </row>
    <row r="54" spans="2:7" ht="20.25" customHeight="1">
      <c r="B54" s="54">
        <v>42659</v>
      </c>
      <c r="C54" s="25">
        <v>2259</v>
      </c>
      <c r="D54" s="26"/>
      <c r="E54" s="26"/>
      <c r="F54" s="26"/>
      <c r="G54" s="26"/>
    </row>
    <row r="55" spans="2:7" ht="20.25" customHeight="1">
      <c r="B55" s="54">
        <v>42660</v>
      </c>
      <c r="C55" s="25">
        <v>2236</v>
      </c>
      <c r="D55" s="26"/>
      <c r="E55" s="26"/>
      <c r="F55" s="26"/>
      <c r="G55" s="26"/>
    </row>
    <row r="56" spans="2:7" ht="20.25" customHeight="1">
      <c r="B56" s="54">
        <v>42661</v>
      </c>
      <c r="C56" s="25">
        <v>2160</v>
      </c>
      <c r="D56" s="26"/>
      <c r="E56" s="26"/>
      <c r="F56" s="26"/>
      <c r="G56" s="26"/>
    </row>
    <row r="57" spans="2:7" ht="20.25" customHeight="1">
      <c r="B57" s="54">
        <v>42662</v>
      </c>
      <c r="C57" s="25">
        <v>2200</v>
      </c>
      <c r="D57" s="26"/>
      <c r="E57" s="26"/>
      <c r="F57" s="26"/>
      <c r="G57" s="26"/>
    </row>
    <row r="58" spans="2:7" ht="20.25" customHeight="1">
      <c r="B58" s="54">
        <v>42663</v>
      </c>
      <c r="C58" s="25">
        <v>2550</v>
      </c>
      <c r="D58" s="26"/>
      <c r="E58" s="26"/>
      <c r="F58" s="26"/>
      <c r="G58" s="26"/>
    </row>
    <row r="59" spans="2:7" ht="20.25" customHeight="1">
      <c r="B59" s="54">
        <v>42664</v>
      </c>
      <c r="C59" s="25">
        <v>2386</v>
      </c>
      <c r="D59" s="26"/>
      <c r="E59" s="26"/>
      <c r="F59" s="26"/>
      <c r="G59" s="26"/>
    </row>
    <row r="60" spans="2:7" ht="20.25" customHeight="1">
      <c r="B60" s="54">
        <v>42665</v>
      </c>
      <c r="C60" s="25">
        <v>2490</v>
      </c>
      <c r="D60" s="26"/>
      <c r="E60" s="26"/>
      <c r="F60" s="26"/>
      <c r="G60" s="26"/>
    </row>
    <row r="61" spans="2:7" ht="20.25" customHeight="1">
      <c r="B61" s="54">
        <v>42666</v>
      </c>
      <c r="C61" s="25">
        <v>2467</v>
      </c>
      <c r="D61" s="26"/>
      <c r="E61" s="26"/>
      <c r="F61" s="26"/>
      <c r="G61" s="26"/>
    </row>
    <row r="62" spans="2:7" ht="20.25" customHeight="1">
      <c r="B62" s="54">
        <v>42667</v>
      </c>
      <c r="C62" s="25">
        <v>2689</v>
      </c>
      <c r="D62" s="26"/>
      <c r="E62" s="26"/>
      <c r="F62" s="26"/>
      <c r="G62" s="26"/>
    </row>
    <row r="63" spans="2:7" ht="20.25" customHeight="1">
      <c r="B63" s="54">
        <v>42668</v>
      </c>
      <c r="C63" s="25">
        <v>2580</v>
      </c>
      <c r="D63" s="26"/>
      <c r="E63" s="26"/>
      <c r="F63" s="26"/>
      <c r="G63" s="26"/>
    </row>
    <row r="64" spans="2:7" ht="20.25" customHeight="1">
      <c r="B64" s="54">
        <v>42669</v>
      </c>
      <c r="C64" s="25">
        <v>2579</v>
      </c>
      <c r="D64" s="26"/>
      <c r="E64" s="26"/>
      <c r="F64" s="26"/>
      <c r="G64" s="26"/>
    </row>
    <row r="65" spans="2:7" ht="20.25" customHeight="1">
      <c r="B65" s="54">
        <v>42670</v>
      </c>
      <c r="C65" s="25">
        <v>2468</v>
      </c>
      <c r="D65" s="26"/>
      <c r="E65" s="26"/>
      <c r="F65" s="26"/>
      <c r="G65" s="26"/>
    </row>
    <row r="66" spans="2:7" ht="20.25" customHeight="1">
      <c r="B66" s="54">
        <v>42671</v>
      </c>
      <c r="C66" s="25">
        <v>2601</v>
      </c>
      <c r="D66" s="26"/>
      <c r="E66" s="26"/>
      <c r="F66" s="26"/>
      <c r="G66" s="26"/>
    </row>
    <row r="67" spans="2:7" ht="20.25" customHeight="1">
      <c r="B67" s="54">
        <v>42672</v>
      </c>
      <c r="C67" s="25">
        <v>2505</v>
      </c>
      <c r="D67" s="26"/>
      <c r="E67" s="26"/>
      <c r="F67" s="26"/>
      <c r="G67" s="26"/>
    </row>
    <row r="68" spans="2:7" ht="20.25" customHeight="1">
      <c r="B68" s="54">
        <v>42673</v>
      </c>
      <c r="C68" s="25">
        <v>2480</v>
      </c>
      <c r="D68" s="26"/>
      <c r="E68" s="26"/>
      <c r="F68" s="26"/>
      <c r="G68" s="26"/>
    </row>
    <row r="69" spans="2:7" ht="20.25" customHeight="1">
      <c r="B69" s="54">
        <v>42674</v>
      </c>
      <c r="C69" s="25">
        <v>2476</v>
      </c>
      <c r="D69" s="26"/>
      <c r="E69" s="26"/>
      <c r="F69" s="26"/>
      <c r="G69" s="26"/>
    </row>
    <row r="70" spans="2:7" ht="20.25" customHeight="1">
      <c r="B70" s="54">
        <v>42675</v>
      </c>
      <c r="C70" s="25">
        <v>2560</v>
      </c>
      <c r="D70" s="26"/>
      <c r="E70" s="26"/>
      <c r="F70" s="26"/>
      <c r="G70" s="26"/>
    </row>
    <row r="71" spans="2:7" ht="20.25" customHeight="1">
      <c r="B71" s="54">
        <v>42676</v>
      </c>
      <c r="C71" s="25">
        <v>2501</v>
      </c>
      <c r="D71" s="26"/>
      <c r="E71" s="26"/>
      <c r="F71" s="26"/>
      <c r="G71" s="26"/>
    </row>
    <row r="72" spans="2:7" ht="20.25" customHeight="1">
      <c r="B72" s="54">
        <v>42677</v>
      </c>
      <c r="C72" s="25">
        <v>2480</v>
      </c>
      <c r="D72" s="26"/>
      <c r="E72" s="26"/>
      <c r="F72" s="26"/>
      <c r="G72" s="26"/>
    </row>
    <row r="73" spans="2:7" ht="20.25" customHeight="1">
      <c r="B73" s="54">
        <v>42678</v>
      </c>
      <c r="C73" s="25">
        <v>2545</v>
      </c>
      <c r="D73" s="26"/>
      <c r="E73" s="26"/>
      <c r="F73" s="26"/>
      <c r="G73" s="26"/>
    </row>
    <row r="74" spans="2:7" ht="20.25" customHeight="1">
      <c r="B74" s="54">
        <v>42679</v>
      </c>
      <c r="C74" s="25">
        <v>2492</v>
      </c>
      <c r="D74" s="26"/>
      <c r="E74" s="26"/>
      <c r="F74" s="26"/>
      <c r="G74" s="26"/>
    </row>
    <row r="75" spans="2:7" ht="20.25" customHeight="1">
      <c r="B75" s="54">
        <v>42680</v>
      </c>
      <c r="C75" s="25">
        <v>2442</v>
      </c>
      <c r="D75" s="26"/>
      <c r="E75" s="26"/>
      <c r="F75" s="26"/>
      <c r="G75" s="26"/>
    </row>
    <row r="76" spans="2:7" ht="20.25" customHeight="1">
      <c r="B76" s="54">
        <v>42681</v>
      </c>
      <c r="C76" s="25">
        <v>2429</v>
      </c>
      <c r="D76" s="26"/>
      <c r="E76" s="26"/>
      <c r="F76" s="26"/>
      <c r="G76" s="26"/>
    </row>
    <row r="77" spans="2:7" ht="20.25" customHeight="1">
      <c r="B77" s="54">
        <v>42682</v>
      </c>
      <c r="C77" s="25">
        <v>2430</v>
      </c>
      <c r="D77" s="26"/>
      <c r="E77" s="26"/>
      <c r="F77" s="26"/>
      <c r="G77" s="26"/>
    </row>
    <row r="78" spans="2:7" ht="20.25" customHeight="1">
      <c r="B78" s="54">
        <v>42683</v>
      </c>
      <c r="C78" s="25">
        <v>2371</v>
      </c>
      <c r="D78" s="26"/>
      <c r="E78" s="26"/>
      <c r="F78" s="26"/>
      <c r="G78" s="26"/>
    </row>
    <row r="79" spans="2:7" ht="20.25" customHeight="1">
      <c r="B79" s="54">
        <v>42684</v>
      </c>
      <c r="C79" s="25">
        <v>2505</v>
      </c>
      <c r="D79" s="26"/>
      <c r="E79" s="26"/>
      <c r="F79" s="26"/>
      <c r="G79" s="26"/>
    </row>
    <row r="80" spans="2:7" ht="20.25" customHeight="1">
      <c r="B80" s="54">
        <v>42685</v>
      </c>
      <c r="C80" s="25">
        <v>2640</v>
      </c>
      <c r="D80" s="26"/>
      <c r="E80" s="26"/>
      <c r="F80" s="26"/>
      <c r="G80" s="26"/>
    </row>
    <row r="81" spans="2:7" ht="20.25" customHeight="1">
      <c r="B81" s="54">
        <v>42686</v>
      </c>
      <c r="C81" s="25">
        <v>2679</v>
      </c>
      <c r="D81" s="26"/>
      <c r="E81" s="26"/>
      <c r="F81" s="26"/>
      <c r="G81" s="26"/>
    </row>
    <row r="82" spans="2:7" ht="20.25" customHeight="1">
      <c r="B82" s="54">
        <v>42687</v>
      </c>
      <c r="C82" s="25">
        <v>2840</v>
      </c>
      <c r="D82" s="26"/>
      <c r="E82" s="26"/>
      <c r="F82" s="26"/>
      <c r="G82" s="26"/>
    </row>
    <row r="83" spans="2:7" ht="20.25" customHeight="1">
      <c r="B83" s="54">
        <v>42688</v>
      </c>
      <c r="C83" s="25">
        <v>2795</v>
      </c>
      <c r="D83" s="26"/>
      <c r="E83" s="26"/>
      <c r="F83" s="26"/>
      <c r="G83" s="26"/>
    </row>
    <row r="84" spans="2:7" ht="20.25" customHeight="1">
      <c r="B84" s="54">
        <v>42689</v>
      </c>
      <c r="C84" s="25">
        <v>2993</v>
      </c>
      <c r="D84" s="26"/>
      <c r="E84" s="26"/>
      <c r="F84" s="26"/>
      <c r="G84" s="26"/>
    </row>
    <row r="85" spans="2:7" ht="20.25" customHeight="1">
      <c r="B85" s="54">
        <v>42690</v>
      </c>
      <c r="C85" s="25">
        <v>2876</v>
      </c>
      <c r="D85" s="26"/>
      <c r="E85" s="26"/>
      <c r="F85" s="26"/>
      <c r="G85" s="26"/>
    </row>
    <row r="86" spans="2:7" ht="20.25" customHeight="1">
      <c r="B86" s="54">
        <v>42691</v>
      </c>
      <c r="C86" s="25">
        <v>2973</v>
      </c>
      <c r="D86" s="26"/>
      <c r="E86" s="26"/>
      <c r="F86" s="26"/>
      <c r="G86" s="26"/>
    </row>
    <row r="87" spans="2:7" ht="20.25" customHeight="1">
      <c r="B87" s="54">
        <v>42692</v>
      </c>
      <c r="C87" s="25">
        <v>2820</v>
      </c>
      <c r="D87" s="26"/>
      <c r="E87" s="26"/>
      <c r="F87" s="26"/>
      <c r="G87" s="26"/>
    </row>
    <row r="88" spans="2:7" ht="20.25" customHeight="1">
      <c r="B88" s="54">
        <v>42693</v>
      </c>
      <c r="C88" s="25">
        <v>2865</v>
      </c>
      <c r="D88" s="26"/>
      <c r="E88" s="26"/>
      <c r="F88" s="26"/>
      <c r="G88" s="26"/>
    </row>
    <row r="89" spans="2:7" ht="20.25" customHeight="1">
      <c r="B89" s="54">
        <v>42694</v>
      </c>
      <c r="C89" s="25">
        <v>3005</v>
      </c>
      <c r="D89" s="26"/>
      <c r="E89" s="26"/>
      <c r="F89" s="26"/>
      <c r="G89" s="26"/>
    </row>
    <row r="90" spans="2:7" ht="20.25" customHeight="1">
      <c r="B90" s="54">
        <v>42695</v>
      </c>
      <c r="C90" s="25">
        <v>3200</v>
      </c>
      <c r="D90" s="26"/>
      <c r="E90" s="26"/>
      <c r="F90" s="26"/>
      <c r="G90" s="26"/>
    </row>
    <row r="91" spans="2:7" ht="20.25" customHeight="1">
      <c r="B91" s="54">
        <v>42696</v>
      </c>
      <c r="C91" s="25">
        <v>3230</v>
      </c>
      <c r="D91" s="26"/>
      <c r="E91" s="26"/>
      <c r="F91" s="26"/>
      <c r="G91" s="26"/>
    </row>
    <row r="92" spans="2:7" ht="20.25" customHeight="1">
      <c r="B92" s="54">
        <v>42697</v>
      </c>
      <c r="C92" s="25">
        <v>3145</v>
      </c>
      <c r="D92" s="26"/>
      <c r="E92" s="26"/>
      <c r="F92" s="26"/>
      <c r="G92" s="26"/>
    </row>
    <row r="93" spans="2:7" ht="20.25" customHeight="1">
      <c r="B93" s="54">
        <v>42698</v>
      </c>
      <c r="C93" s="25">
        <v>3120</v>
      </c>
      <c r="D93" s="26"/>
      <c r="E93" s="26"/>
      <c r="F93" s="26"/>
      <c r="G93" s="26"/>
    </row>
    <row r="94" spans="2:7" ht="20.25" customHeight="1">
      <c r="B94" s="54">
        <v>42699</v>
      </c>
      <c r="C94" s="25">
        <v>3250</v>
      </c>
      <c r="D94" s="26"/>
      <c r="E94" s="26"/>
      <c r="F94" s="26"/>
      <c r="G94" s="26"/>
    </row>
    <row r="95" spans="2:7" ht="20.25" customHeight="1">
      <c r="B95" s="54">
        <v>42700</v>
      </c>
      <c r="C95" s="25">
        <v>2990</v>
      </c>
      <c r="D95" s="26"/>
      <c r="E95" s="26"/>
      <c r="F95" s="26"/>
      <c r="G95" s="26"/>
    </row>
    <row r="96" spans="2:7" ht="20.25" customHeight="1">
      <c r="B96" s="54">
        <v>42701</v>
      </c>
      <c r="C96" s="25">
        <v>2892</v>
      </c>
      <c r="D96" s="26"/>
      <c r="E96" s="26"/>
      <c r="F96" s="26"/>
      <c r="G96" s="26"/>
    </row>
    <row r="97" spans="2:7" ht="20.25" customHeight="1">
      <c r="B97" s="54">
        <v>42702</v>
      </c>
      <c r="C97" s="25">
        <v>2705</v>
      </c>
      <c r="D97" s="26"/>
      <c r="E97" s="26"/>
      <c r="F97" s="26"/>
      <c r="G97" s="26"/>
    </row>
    <row r="98" spans="2:7" ht="20.25" customHeight="1">
      <c r="B98" s="54">
        <v>42703</v>
      </c>
      <c r="C98" s="25">
        <v>2730</v>
      </c>
      <c r="D98" s="26"/>
      <c r="E98" s="26"/>
      <c r="F98" s="26"/>
      <c r="G98" s="26"/>
    </row>
    <row r="99" spans="2:7" ht="20.25" customHeight="1">
      <c r="B99" s="54">
        <v>42704</v>
      </c>
      <c r="C99" s="25">
        <v>2780</v>
      </c>
      <c r="D99" s="26"/>
      <c r="E99" s="26"/>
      <c r="F99" s="26"/>
      <c r="G99" s="26"/>
    </row>
    <row r="100" spans="2:7" ht="20.25" customHeight="1">
      <c r="B100" s="54">
        <v>42705</v>
      </c>
      <c r="C100" s="25">
        <v>2925</v>
      </c>
      <c r="D100" s="26"/>
      <c r="E100" s="26"/>
      <c r="F100" s="26"/>
      <c r="G100" s="26"/>
    </row>
    <row r="101" spans="2:7" ht="20.25" customHeight="1">
      <c r="B101" s="54">
        <v>42706</v>
      </c>
      <c r="C101" s="25">
        <v>2846</v>
      </c>
      <c r="D101" s="26"/>
      <c r="E101" s="26"/>
      <c r="F101" s="26"/>
      <c r="G101" s="26"/>
    </row>
    <row r="102" spans="2:7" ht="20.25" customHeight="1">
      <c r="B102" s="54">
        <v>42707</v>
      </c>
      <c r="C102" s="25">
        <v>2900</v>
      </c>
      <c r="D102" s="26"/>
      <c r="E102" s="26"/>
      <c r="F102" s="26"/>
      <c r="G102" s="26"/>
    </row>
    <row r="103" spans="2:7" ht="20.25" customHeight="1">
      <c r="B103" s="54">
        <v>42708</v>
      </c>
      <c r="C103" s="25">
        <v>2899</v>
      </c>
      <c r="D103" s="26"/>
      <c r="E103" s="26"/>
      <c r="F103" s="26"/>
      <c r="G103" s="26"/>
    </row>
    <row r="104" spans="2:7" ht="20.25" customHeight="1">
      <c r="B104" s="54">
        <v>42709</v>
      </c>
      <c r="C104" s="25">
        <v>2856</v>
      </c>
      <c r="D104" s="26"/>
      <c r="E104" s="26"/>
      <c r="F104" s="26"/>
      <c r="G104" s="26"/>
    </row>
    <row r="105" spans="2:7" ht="20.25" customHeight="1">
      <c r="B105" s="54">
        <v>42710</v>
      </c>
      <c r="C105" s="25">
        <v>2711</v>
      </c>
      <c r="D105" s="26"/>
      <c r="E105" s="26"/>
      <c r="F105" s="26"/>
      <c r="G105" s="26"/>
    </row>
    <row r="106" spans="2:7" ht="20.25" customHeight="1">
      <c r="B106" s="54">
        <v>42711</v>
      </c>
      <c r="C106" s="25">
        <v>2767</v>
      </c>
      <c r="D106" s="26"/>
      <c r="E106" s="26"/>
      <c r="F106" s="26"/>
      <c r="G106" s="26"/>
    </row>
    <row r="107" spans="2:7" ht="20.25" customHeight="1">
      <c r="B107" s="54">
        <v>42712</v>
      </c>
      <c r="C107" s="25">
        <v>2732</v>
      </c>
      <c r="D107" s="26"/>
      <c r="E107" s="26"/>
      <c r="F107" s="26"/>
      <c r="G107" s="26"/>
    </row>
    <row r="108" spans="2:7" ht="20.25" customHeight="1">
      <c r="B108" s="54">
        <v>42713</v>
      </c>
      <c r="C108" s="25">
        <v>2708</v>
      </c>
      <c r="D108" s="26"/>
      <c r="E108" s="26"/>
      <c r="F108" s="26"/>
      <c r="G108" s="26"/>
    </row>
    <row r="109" spans="2:7" ht="20.25" customHeight="1">
      <c r="B109" s="54">
        <v>42714</v>
      </c>
      <c r="C109" s="25">
        <v>2840</v>
      </c>
      <c r="D109" s="26"/>
      <c r="E109" s="26"/>
      <c r="F109" s="26"/>
      <c r="G109" s="26"/>
    </row>
    <row r="110" spans="2:7" ht="20.25" customHeight="1">
      <c r="B110" s="54">
        <v>42715</v>
      </c>
      <c r="C110" s="25">
        <v>2725</v>
      </c>
      <c r="D110" s="26"/>
      <c r="E110" s="26"/>
      <c r="F110" s="26"/>
      <c r="G110" s="26"/>
    </row>
    <row r="111" spans="2:7" ht="20.25" customHeight="1">
      <c r="B111" s="54">
        <v>42716</v>
      </c>
      <c r="C111" s="25">
        <v>2694</v>
      </c>
      <c r="D111" s="26"/>
      <c r="E111" s="26"/>
      <c r="F111" s="26"/>
      <c r="G111" s="26"/>
    </row>
    <row r="112" spans="2:7" ht="20.25" customHeight="1">
      <c r="B112" s="54">
        <v>42717</v>
      </c>
      <c r="C112" s="25">
        <v>2660</v>
      </c>
      <c r="D112" s="26"/>
      <c r="E112" s="26"/>
      <c r="F112" s="26"/>
      <c r="G112" s="26"/>
    </row>
    <row r="113" spans="2:7" ht="20.25" customHeight="1">
      <c r="B113" s="54">
        <v>42718</v>
      </c>
      <c r="C113" s="25">
        <v>2684</v>
      </c>
      <c r="D113" s="26"/>
      <c r="E113" s="26"/>
      <c r="F113" s="26"/>
      <c r="G113" s="26"/>
    </row>
    <row r="114" spans="2:7" ht="20.25" customHeight="1">
      <c r="B114" s="54">
        <v>42719</v>
      </c>
      <c r="C114" s="25">
        <v>2516</v>
      </c>
      <c r="D114" s="26"/>
      <c r="E114" s="26"/>
      <c r="F114" s="26"/>
      <c r="G114" s="26"/>
    </row>
    <row r="115" spans="2:7" ht="20.25" customHeight="1">
      <c r="B115" s="54">
        <v>42720</v>
      </c>
      <c r="C115" s="25">
        <v>2545</v>
      </c>
      <c r="D115" s="26"/>
      <c r="E115" s="26"/>
      <c r="F115" s="26"/>
      <c r="G115" s="26"/>
    </row>
    <row r="116" spans="2:7" ht="20.25" customHeight="1">
      <c r="B116" s="54">
        <v>42721</v>
      </c>
      <c r="C116" s="25">
        <v>2513</v>
      </c>
      <c r="D116" s="26"/>
      <c r="E116" s="26"/>
      <c r="F116" s="26"/>
      <c r="G116" s="26"/>
    </row>
    <row r="117" spans="2:7" ht="20.25" customHeight="1">
      <c r="B117" s="54">
        <v>42722</v>
      </c>
      <c r="C117" s="25">
        <v>2585</v>
      </c>
      <c r="D117" s="26"/>
      <c r="E117" s="26"/>
      <c r="F117" s="26"/>
      <c r="G117" s="26"/>
    </row>
    <row r="118" spans="2:7" ht="20.25" customHeight="1">
      <c r="B118" s="54">
        <v>42723</v>
      </c>
      <c r="C118" s="25">
        <v>2554</v>
      </c>
      <c r="D118" s="26"/>
      <c r="E118" s="26"/>
      <c r="F118" s="26"/>
      <c r="G118" s="26"/>
    </row>
    <row r="119" spans="2:7" ht="20.25" customHeight="1">
      <c r="B119" s="54">
        <v>42724</v>
      </c>
      <c r="C119" s="25">
        <v>2472</v>
      </c>
      <c r="D119" s="26"/>
      <c r="E119" s="26"/>
      <c r="F119" s="26"/>
      <c r="G119" s="26"/>
    </row>
    <row r="120" spans="2:7" ht="20.25" customHeight="1">
      <c r="B120" s="54">
        <v>42725</v>
      </c>
      <c r="C120" s="25">
        <v>2478</v>
      </c>
      <c r="D120" s="26"/>
      <c r="E120" s="26"/>
      <c r="F120" s="26"/>
      <c r="G120" s="26"/>
    </row>
    <row r="121" spans="2:7" ht="20.25" customHeight="1">
      <c r="B121" s="54">
        <v>42726</v>
      </c>
      <c r="C121" s="25">
        <v>2522</v>
      </c>
      <c r="D121" s="26"/>
      <c r="E121" s="26"/>
      <c r="F121" s="26"/>
      <c r="G121" s="26"/>
    </row>
    <row r="122" spans="2:7" ht="20.25" customHeight="1">
      <c r="B122" s="54">
        <v>42727</v>
      </c>
      <c r="C122" s="25">
        <v>2632</v>
      </c>
      <c r="D122" s="26"/>
      <c r="E122" s="26"/>
      <c r="F122" s="26"/>
      <c r="G122" s="26"/>
    </row>
    <row r="123" spans="2:7" ht="20.25" customHeight="1">
      <c r="B123" s="54">
        <v>42728</v>
      </c>
      <c r="C123" s="25">
        <v>2697</v>
      </c>
      <c r="D123" s="26"/>
      <c r="E123" s="26"/>
      <c r="F123" s="26"/>
      <c r="G123" s="26"/>
    </row>
    <row r="124" spans="2:7" ht="20.25" customHeight="1">
      <c r="B124" s="54">
        <v>42729</v>
      </c>
      <c r="C124" s="25">
        <v>2750</v>
      </c>
      <c r="D124" s="26"/>
      <c r="E124" s="26"/>
      <c r="F124" s="26"/>
      <c r="G124" s="26"/>
    </row>
    <row r="125" spans="2:7" ht="20.25" customHeight="1">
      <c r="B125" s="54">
        <v>42730</v>
      </c>
      <c r="C125" s="25">
        <v>2828</v>
      </c>
      <c r="D125" s="26"/>
      <c r="E125" s="26"/>
      <c r="F125" s="26"/>
      <c r="G125" s="26"/>
    </row>
    <row r="126" spans="2:7" ht="20.25" customHeight="1">
      <c r="B126" s="54">
        <v>42731</v>
      </c>
      <c r="C126" s="25">
        <v>2820</v>
      </c>
      <c r="D126" s="26"/>
      <c r="E126" s="26"/>
      <c r="F126" s="26"/>
      <c r="G126" s="26"/>
    </row>
    <row r="127" spans="2:7" ht="20.25" customHeight="1">
      <c r="B127" s="54">
        <v>42732</v>
      </c>
      <c r="C127" s="25">
        <v>2801</v>
      </c>
      <c r="D127" s="26"/>
      <c r="E127" s="26"/>
      <c r="F127" s="26"/>
      <c r="G127" s="26"/>
    </row>
    <row r="128" spans="2:7" ht="20.25" customHeight="1">
      <c r="B128" s="54">
        <v>42733</v>
      </c>
      <c r="C128" s="25">
        <v>2720</v>
      </c>
      <c r="D128" s="26"/>
      <c r="E128" s="26"/>
      <c r="F128" s="26"/>
      <c r="G128" s="26"/>
    </row>
    <row r="129" spans="2:7" ht="20.25" customHeight="1">
      <c r="B129" s="54">
        <v>42734</v>
      </c>
      <c r="C129" s="25">
        <v>2550</v>
      </c>
      <c r="D129" s="26"/>
      <c r="E129" s="26"/>
      <c r="F129" s="26"/>
      <c r="G129" s="26"/>
    </row>
    <row r="130" spans="2:7" ht="20.25" customHeight="1">
      <c r="B130" s="55">
        <v>42735</v>
      </c>
      <c r="C130" s="22">
        <v>2507</v>
      </c>
      <c r="D130" s="26"/>
      <c r="E130" s="26"/>
      <c r="F130" s="26"/>
      <c r="G130" s="26"/>
    </row>
    <row r="131" spans="2:7" ht="20.25" customHeight="1">
      <c r="E131" s="26"/>
      <c r="F131" s="26"/>
      <c r="G131" s="26"/>
    </row>
    <row r="132" spans="2:7" ht="20.25" customHeight="1">
      <c r="E132" s="26"/>
      <c r="F132" s="26"/>
      <c r="G132" s="26"/>
    </row>
  </sheetData>
  <mergeCells count="14">
    <mergeCell ref="G32:J32"/>
    <mergeCell ref="G33:J33"/>
    <mergeCell ref="G26:J26"/>
    <mergeCell ref="G27:J27"/>
    <mergeCell ref="G28:J28"/>
    <mergeCell ref="G29:J29"/>
    <mergeCell ref="G30:J30"/>
    <mergeCell ref="G31:J31"/>
    <mergeCell ref="G25:J25"/>
    <mergeCell ref="G20:J20"/>
    <mergeCell ref="G21:J21"/>
    <mergeCell ref="G22:J22"/>
    <mergeCell ref="G23:J23"/>
    <mergeCell ref="G24:J24"/>
  </mergeCells>
  <phoneticPr fontId="4"/>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508"/>
  <sheetViews>
    <sheetView workbookViewId="0"/>
  </sheetViews>
  <sheetFormatPr baseColWidth="10" defaultColWidth="12.7109375" defaultRowHeight="20"/>
  <cols>
    <col min="1" max="1" width="5.7109375" style="1" customWidth="1"/>
    <col min="2" max="2" width="12.7109375" style="7"/>
    <col min="3" max="12" width="12.7109375" style="7" customWidth="1"/>
    <col min="13" max="13" width="12.7109375" style="1" customWidth="1"/>
    <col min="14" max="16384" width="12.7109375" style="92"/>
  </cols>
  <sheetData>
    <row r="1" spans="1:19" s="7" customFormat="1">
      <c r="A1" s="1"/>
      <c r="M1" s="1"/>
    </row>
    <row r="2" spans="1:19" s="7" customFormat="1">
      <c r="A2" s="1"/>
      <c r="M2" s="1"/>
    </row>
    <row r="3" spans="1:19" s="7" customFormat="1">
      <c r="A3" s="1"/>
      <c r="M3" s="1"/>
    </row>
    <row r="4" spans="1:19" s="7" customFormat="1">
      <c r="A4" s="1"/>
      <c r="M4" s="1"/>
    </row>
    <row r="5" spans="1:19" s="7" customFormat="1">
      <c r="A5" s="1"/>
      <c r="M5" s="1"/>
    </row>
    <row r="6" spans="1:19" s="7" customFormat="1">
      <c r="A6" s="1"/>
      <c r="M6" s="1"/>
    </row>
    <row r="7" spans="1:19" s="7" customFormat="1">
      <c r="A7" s="1"/>
      <c r="M7" s="1"/>
    </row>
    <row r="8" spans="1:19" ht="40" customHeight="1">
      <c r="B8" s="18" t="s">
        <v>33</v>
      </c>
      <c r="C8" s="18" t="s">
        <v>32</v>
      </c>
      <c r="D8" s="14" t="s">
        <v>31</v>
      </c>
      <c r="E8" s="16" t="s">
        <v>119</v>
      </c>
      <c r="F8" s="16" t="s">
        <v>29</v>
      </c>
      <c r="G8" s="16" t="s">
        <v>28</v>
      </c>
      <c r="H8" s="16" t="s">
        <v>27</v>
      </c>
      <c r="I8" s="16" t="s">
        <v>26</v>
      </c>
      <c r="J8" s="16" t="s">
        <v>25</v>
      </c>
      <c r="K8" s="18" t="s">
        <v>24</v>
      </c>
      <c r="L8" s="21" t="s">
        <v>23</v>
      </c>
      <c r="N8" s="86" t="s">
        <v>120</v>
      </c>
      <c r="O8" s="7"/>
      <c r="P8" s="7"/>
      <c r="Q8" s="7"/>
      <c r="R8" s="7"/>
      <c r="S8" s="86" t="s">
        <v>130</v>
      </c>
    </row>
    <row r="9" spans="1:19">
      <c r="B9" s="13">
        <v>1019</v>
      </c>
      <c r="C9" s="13">
        <v>0.36</v>
      </c>
      <c r="D9" s="11">
        <v>0.47</v>
      </c>
      <c r="E9" s="13">
        <v>2</v>
      </c>
      <c r="F9" s="13">
        <v>136</v>
      </c>
      <c r="G9" s="13">
        <v>3</v>
      </c>
      <c r="H9" s="13">
        <v>0</v>
      </c>
      <c r="I9" s="13" t="s">
        <v>9</v>
      </c>
      <c r="J9" s="13" t="s">
        <v>8</v>
      </c>
      <c r="K9" s="13" t="s">
        <v>7</v>
      </c>
      <c r="L9" s="20" t="s">
        <v>13</v>
      </c>
    </row>
    <row r="10" spans="1:19">
      <c r="B10" s="13">
        <v>6830</v>
      </c>
      <c r="C10" s="13">
        <v>0.68</v>
      </c>
      <c r="D10" s="11">
        <v>0.51</v>
      </c>
      <c r="E10" s="13">
        <v>5</v>
      </c>
      <c r="F10" s="13">
        <v>158</v>
      </c>
      <c r="G10" s="13">
        <v>3</v>
      </c>
      <c r="H10" s="13">
        <v>0</v>
      </c>
      <c r="I10" s="13" t="s">
        <v>11</v>
      </c>
      <c r="J10" s="13" t="s">
        <v>8</v>
      </c>
      <c r="K10" s="13" t="s">
        <v>12</v>
      </c>
      <c r="L10" s="20" t="s">
        <v>6</v>
      </c>
    </row>
    <row r="11" spans="1:19">
      <c r="B11" s="13">
        <v>9653</v>
      </c>
      <c r="C11" s="13">
        <v>0.53</v>
      </c>
      <c r="D11" s="11">
        <v>0.64</v>
      </c>
      <c r="E11" s="13">
        <v>2</v>
      </c>
      <c r="F11" s="13">
        <v>109</v>
      </c>
      <c r="G11" s="13">
        <v>3</v>
      </c>
      <c r="H11" s="13">
        <v>0</v>
      </c>
      <c r="I11" s="13" t="s">
        <v>11</v>
      </c>
      <c r="J11" s="13" t="s">
        <v>8</v>
      </c>
      <c r="K11" s="13" t="s">
        <v>22</v>
      </c>
      <c r="L11" s="20" t="s">
        <v>6</v>
      </c>
    </row>
    <row r="12" spans="1:19">
      <c r="B12" s="13">
        <v>12208</v>
      </c>
      <c r="C12" s="13">
        <v>0.78</v>
      </c>
      <c r="D12" s="11">
        <v>0.87</v>
      </c>
      <c r="E12" s="13">
        <v>4</v>
      </c>
      <c r="F12" s="13">
        <v>228</v>
      </c>
      <c r="G12" s="13">
        <v>5</v>
      </c>
      <c r="H12" s="13">
        <v>0</v>
      </c>
      <c r="I12" s="13" t="s">
        <v>9</v>
      </c>
      <c r="J12" s="13" t="s">
        <v>8</v>
      </c>
      <c r="K12" s="13" t="s">
        <v>17</v>
      </c>
      <c r="L12" s="20" t="s">
        <v>13</v>
      </c>
    </row>
    <row r="13" spans="1:19">
      <c r="B13" s="13">
        <v>4816</v>
      </c>
      <c r="C13" s="13">
        <v>0.92</v>
      </c>
      <c r="D13" s="11">
        <v>0.56000000000000005</v>
      </c>
      <c r="E13" s="13">
        <v>4</v>
      </c>
      <c r="F13" s="13">
        <v>170</v>
      </c>
      <c r="G13" s="13">
        <v>3</v>
      </c>
      <c r="H13" s="13">
        <v>0</v>
      </c>
      <c r="I13" s="13" t="s">
        <v>11</v>
      </c>
      <c r="J13" s="13" t="s">
        <v>8</v>
      </c>
      <c r="K13" s="13" t="s">
        <v>21</v>
      </c>
      <c r="L13" s="20" t="s">
        <v>6</v>
      </c>
    </row>
    <row r="14" spans="1:19">
      <c r="B14" s="13">
        <v>5637</v>
      </c>
      <c r="C14" s="13">
        <v>0.98</v>
      </c>
      <c r="D14" s="11">
        <v>0.92</v>
      </c>
      <c r="E14" s="13">
        <v>4</v>
      </c>
      <c r="F14" s="13">
        <v>175</v>
      </c>
      <c r="G14" s="13">
        <v>2</v>
      </c>
      <c r="H14" s="13">
        <v>0</v>
      </c>
      <c r="I14" s="13" t="s">
        <v>11</v>
      </c>
      <c r="J14" s="13" t="s">
        <v>8</v>
      </c>
      <c r="K14" s="13" t="s">
        <v>14</v>
      </c>
      <c r="L14" s="20" t="s">
        <v>6</v>
      </c>
    </row>
    <row r="15" spans="1:19">
      <c r="B15" s="13">
        <v>5305</v>
      </c>
      <c r="C15" s="13">
        <v>0.69</v>
      </c>
      <c r="D15" s="11">
        <v>0.83</v>
      </c>
      <c r="E15" s="13">
        <v>4</v>
      </c>
      <c r="F15" s="13">
        <v>264</v>
      </c>
      <c r="G15" s="13">
        <v>3</v>
      </c>
      <c r="H15" s="13">
        <v>0</v>
      </c>
      <c r="I15" s="13" t="s">
        <v>11</v>
      </c>
      <c r="J15" s="13" t="s">
        <v>8</v>
      </c>
      <c r="K15" s="13" t="s">
        <v>12</v>
      </c>
      <c r="L15" s="20" t="s">
        <v>13</v>
      </c>
    </row>
    <row r="16" spans="1:19">
      <c r="B16" s="13">
        <v>4823</v>
      </c>
      <c r="C16" s="13">
        <v>0.66</v>
      </c>
      <c r="D16" s="11">
        <v>0.85</v>
      </c>
      <c r="E16" s="13">
        <v>3</v>
      </c>
      <c r="F16" s="13">
        <v>266</v>
      </c>
      <c r="G16" s="13">
        <v>5</v>
      </c>
      <c r="H16" s="13">
        <v>0</v>
      </c>
      <c r="I16" s="13" t="s">
        <v>11</v>
      </c>
      <c r="J16" s="13" t="s">
        <v>8</v>
      </c>
      <c r="K16" s="13" t="s">
        <v>10</v>
      </c>
      <c r="L16" s="20" t="s">
        <v>13</v>
      </c>
    </row>
    <row r="17" spans="2:12">
      <c r="B17" s="13">
        <v>9335</v>
      </c>
      <c r="C17" s="13">
        <v>0.79</v>
      </c>
      <c r="D17" s="11">
        <v>0.49</v>
      </c>
      <c r="E17" s="13">
        <v>4</v>
      </c>
      <c r="F17" s="13">
        <v>163</v>
      </c>
      <c r="G17" s="13">
        <v>3</v>
      </c>
      <c r="H17" s="13">
        <v>0</v>
      </c>
      <c r="I17" s="13" t="s">
        <v>11</v>
      </c>
      <c r="J17" s="13" t="s">
        <v>8</v>
      </c>
      <c r="K17" s="13" t="s">
        <v>10</v>
      </c>
      <c r="L17" s="20" t="s">
        <v>16</v>
      </c>
    </row>
    <row r="18" spans="2:12">
      <c r="B18" s="13">
        <v>12400</v>
      </c>
      <c r="C18" s="13">
        <v>0.1</v>
      </c>
      <c r="D18" s="11">
        <v>0.87</v>
      </c>
      <c r="E18" s="13">
        <v>6</v>
      </c>
      <c r="F18" s="13">
        <v>250</v>
      </c>
      <c r="G18" s="13">
        <v>4</v>
      </c>
      <c r="H18" s="13">
        <v>0</v>
      </c>
      <c r="I18" s="13" t="s">
        <v>9</v>
      </c>
      <c r="J18" s="13" t="s">
        <v>8</v>
      </c>
      <c r="K18" s="13" t="s">
        <v>10</v>
      </c>
      <c r="L18" s="20" t="s">
        <v>13</v>
      </c>
    </row>
    <row r="19" spans="2:12">
      <c r="B19" s="13">
        <v>12205</v>
      </c>
      <c r="C19" s="13">
        <v>0.87</v>
      </c>
      <c r="D19" s="11">
        <v>0.9</v>
      </c>
      <c r="E19" s="13">
        <v>5</v>
      </c>
      <c r="F19" s="13">
        <v>254</v>
      </c>
      <c r="G19" s="13">
        <v>6</v>
      </c>
      <c r="H19" s="13">
        <v>0</v>
      </c>
      <c r="I19" s="13" t="s">
        <v>9</v>
      </c>
      <c r="J19" s="13" t="s">
        <v>8</v>
      </c>
      <c r="K19" s="13" t="s">
        <v>17</v>
      </c>
      <c r="L19" s="20" t="s">
        <v>13</v>
      </c>
    </row>
    <row r="20" spans="2:12">
      <c r="B20" s="13">
        <v>6960</v>
      </c>
      <c r="C20" s="13">
        <v>0.79</v>
      </c>
      <c r="D20" s="11">
        <v>0.84</v>
      </c>
      <c r="E20" s="13">
        <v>4</v>
      </c>
      <c r="F20" s="13">
        <v>171</v>
      </c>
      <c r="G20" s="13">
        <v>3</v>
      </c>
      <c r="H20" s="13">
        <v>0</v>
      </c>
      <c r="I20" s="13" t="s">
        <v>11</v>
      </c>
      <c r="J20" s="13" t="s">
        <v>8</v>
      </c>
      <c r="K20" s="13" t="s">
        <v>10</v>
      </c>
      <c r="L20" s="20" t="s">
        <v>13</v>
      </c>
    </row>
    <row r="21" spans="2:12">
      <c r="B21" s="13">
        <v>13755</v>
      </c>
      <c r="C21" s="13">
        <v>0.96</v>
      </c>
      <c r="D21" s="11">
        <v>0.48</v>
      </c>
      <c r="E21" s="13">
        <v>4</v>
      </c>
      <c r="F21" s="13">
        <v>198</v>
      </c>
      <c r="G21" s="13">
        <v>7</v>
      </c>
      <c r="H21" s="13">
        <v>0</v>
      </c>
      <c r="I21" s="13" t="s">
        <v>11</v>
      </c>
      <c r="J21" s="13" t="s">
        <v>8</v>
      </c>
      <c r="K21" s="13" t="s">
        <v>10</v>
      </c>
      <c r="L21" s="20" t="s">
        <v>6</v>
      </c>
    </row>
    <row r="22" spans="2:12">
      <c r="B22" s="13">
        <v>4754</v>
      </c>
      <c r="C22" s="13">
        <v>1</v>
      </c>
      <c r="D22" s="11">
        <v>0.84</v>
      </c>
      <c r="E22" s="13">
        <v>3</v>
      </c>
      <c r="F22" s="13">
        <v>154</v>
      </c>
      <c r="G22" s="13">
        <v>3</v>
      </c>
      <c r="H22" s="13">
        <v>0</v>
      </c>
      <c r="I22" s="13" t="s">
        <v>11</v>
      </c>
      <c r="J22" s="13" t="s">
        <v>8</v>
      </c>
      <c r="K22" s="13" t="s">
        <v>10</v>
      </c>
      <c r="L22" s="20" t="s">
        <v>6</v>
      </c>
    </row>
    <row r="23" spans="2:12">
      <c r="B23" s="13">
        <v>12906</v>
      </c>
      <c r="C23" s="13">
        <v>0.97</v>
      </c>
      <c r="D23" s="11">
        <v>0.9</v>
      </c>
      <c r="E23" s="13">
        <v>5</v>
      </c>
      <c r="F23" s="13">
        <v>262</v>
      </c>
      <c r="G23" s="13">
        <v>3</v>
      </c>
      <c r="H23" s="13">
        <v>0</v>
      </c>
      <c r="I23" s="13" t="s">
        <v>11</v>
      </c>
      <c r="J23" s="13" t="s">
        <v>8</v>
      </c>
      <c r="K23" s="13" t="s">
        <v>10</v>
      </c>
      <c r="L23" s="20" t="s">
        <v>6</v>
      </c>
    </row>
    <row r="24" spans="2:12">
      <c r="B24" s="13">
        <v>9150</v>
      </c>
      <c r="C24" s="13">
        <v>0.56000000000000005</v>
      </c>
      <c r="D24" s="11">
        <v>0.41</v>
      </c>
      <c r="E24" s="13">
        <v>6</v>
      </c>
      <c r="F24" s="13">
        <v>142</v>
      </c>
      <c r="G24" s="13">
        <v>3</v>
      </c>
      <c r="H24" s="13">
        <v>0</v>
      </c>
      <c r="I24" s="13" t="s">
        <v>11</v>
      </c>
      <c r="J24" s="13" t="s">
        <v>8</v>
      </c>
      <c r="K24" s="13" t="s">
        <v>19</v>
      </c>
      <c r="L24" s="20" t="s">
        <v>6</v>
      </c>
    </row>
    <row r="25" spans="2:12">
      <c r="B25" s="13">
        <v>1138</v>
      </c>
      <c r="C25" s="13">
        <v>0.87</v>
      </c>
      <c r="D25" s="11">
        <v>0.88</v>
      </c>
      <c r="E25" s="13">
        <v>5</v>
      </c>
      <c r="F25" s="13">
        <v>262</v>
      </c>
      <c r="G25" s="13">
        <v>6</v>
      </c>
      <c r="H25" s="13">
        <v>0</v>
      </c>
      <c r="I25" s="13" t="s">
        <v>9</v>
      </c>
      <c r="J25" s="13" t="s">
        <v>8</v>
      </c>
      <c r="K25" s="13" t="s">
        <v>10</v>
      </c>
      <c r="L25" s="20" t="s">
        <v>13</v>
      </c>
    </row>
    <row r="26" spans="2:12">
      <c r="B26" s="13">
        <v>6866</v>
      </c>
      <c r="C26" s="13">
        <v>0.23</v>
      </c>
      <c r="D26" s="11">
        <v>0.88</v>
      </c>
      <c r="E26" s="13">
        <v>5</v>
      </c>
      <c r="F26" s="13">
        <v>238</v>
      </c>
      <c r="G26" s="13">
        <v>6</v>
      </c>
      <c r="H26" s="13">
        <v>0</v>
      </c>
      <c r="I26" s="13" t="s">
        <v>11</v>
      </c>
      <c r="J26" s="13" t="s">
        <v>8</v>
      </c>
      <c r="K26" s="13" t="s">
        <v>15</v>
      </c>
      <c r="L26" s="20" t="s">
        <v>6</v>
      </c>
    </row>
    <row r="27" spans="2:12">
      <c r="B27" s="13">
        <v>11765</v>
      </c>
      <c r="C27" s="13">
        <v>0.79</v>
      </c>
      <c r="D27" s="11">
        <v>0.65</v>
      </c>
      <c r="E27" s="13">
        <v>3</v>
      </c>
      <c r="F27" s="13">
        <v>235</v>
      </c>
      <c r="G27" s="13">
        <v>10</v>
      </c>
      <c r="H27" s="13">
        <v>0</v>
      </c>
      <c r="I27" s="13" t="s">
        <v>11</v>
      </c>
      <c r="J27" s="13" t="s">
        <v>8</v>
      </c>
      <c r="K27" s="13" t="s">
        <v>12</v>
      </c>
      <c r="L27" s="20" t="s">
        <v>13</v>
      </c>
    </row>
    <row r="28" spans="2:12">
      <c r="B28" s="13">
        <v>8342</v>
      </c>
      <c r="C28" s="13">
        <v>0.83</v>
      </c>
      <c r="D28" s="11">
        <v>0.84</v>
      </c>
      <c r="E28" s="13">
        <v>4</v>
      </c>
      <c r="F28" s="13">
        <v>206</v>
      </c>
      <c r="G28" s="13">
        <v>2</v>
      </c>
      <c r="H28" s="13">
        <v>0</v>
      </c>
      <c r="I28" s="13" t="s">
        <v>11</v>
      </c>
      <c r="J28" s="13" t="s">
        <v>8</v>
      </c>
      <c r="K28" s="13" t="s">
        <v>10</v>
      </c>
      <c r="L28" s="20" t="s">
        <v>6</v>
      </c>
    </row>
    <row r="29" spans="2:12">
      <c r="B29" s="13">
        <v>5103</v>
      </c>
      <c r="C29" s="13">
        <v>0.92</v>
      </c>
      <c r="D29" s="11">
        <v>0.55000000000000004</v>
      </c>
      <c r="E29" s="13">
        <v>3</v>
      </c>
      <c r="F29" s="13">
        <v>259</v>
      </c>
      <c r="G29" s="13">
        <v>3</v>
      </c>
      <c r="H29" s="13">
        <v>0</v>
      </c>
      <c r="I29" s="13" t="s">
        <v>11</v>
      </c>
      <c r="J29" s="13" t="s">
        <v>8</v>
      </c>
      <c r="K29" s="13" t="s">
        <v>19</v>
      </c>
      <c r="L29" s="20" t="s">
        <v>13</v>
      </c>
    </row>
    <row r="30" spans="2:12">
      <c r="B30" s="13">
        <v>14114</v>
      </c>
      <c r="C30" s="13">
        <v>0.93</v>
      </c>
      <c r="D30" s="11">
        <v>0.89</v>
      </c>
      <c r="E30" s="13">
        <v>3</v>
      </c>
      <c r="F30" s="13">
        <v>255</v>
      </c>
      <c r="G30" s="13">
        <v>7</v>
      </c>
      <c r="H30" s="13">
        <v>1</v>
      </c>
      <c r="I30" s="13" t="s">
        <v>11</v>
      </c>
      <c r="J30" s="13" t="s">
        <v>8</v>
      </c>
      <c r="K30" s="13" t="s">
        <v>10</v>
      </c>
      <c r="L30" s="20" t="s">
        <v>6</v>
      </c>
    </row>
    <row r="31" spans="2:12">
      <c r="B31" s="13">
        <v>5075</v>
      </c>
      <c r="C31" s="13">
        <v>0.61</v>
      </c>
      <c r="D31" s="11">
        <v>0.75</v>
      </c>
      <c r="E31" s="13">
        <v>2</v>
      </c>
      <c r="F31" s="13">
        <v>100</v>
      </c>
      <c r="G31" s="13">
        <v>4</v>
      </c>
      <c r="H31" s="13">
        <v>0</v>
      </c>
      <c r="I31" s="13" t="s">
        <v>11</v>
      </c>
      <c r="J31" s="13" t="s">
        <v>8</v>
      </c>
      <c r="K31" s="13" t="s">
        <v>12</v>
      </c>
      <c r="L31" s="20" t="s">
        <v>13</v>
      </c>
    </row>
    <row r="32" spans="2:12">
      <c r="B32" s="13">
        <v>11062</v>
      </c>
      <c r="C32" s="13">
        <v>0.9</v>
      </c>
      <c r="D32" s="11">
        <v>0.73</v>
      </c>
      <c r="E32" s="13">
        <v>2</v>
      </c>
      <c r="F32" s="13">
        <v>203</v>
      </c>
      <c r="G32" s="13">
        <v>4</v>
      </c>
      <c r="H32" s="13">
        <v>0</v>
      </c>
      <c r="I32" s="13" t="s">
        <v>11</v>
      </c>
      <c r="J32" s="13" t="s">
        <v>8</v>
      </c>
      <c r="K32" s="13" t="s">
        <v>17</v>
      </c>
      <c r="L32" s="20" t="s">
        <v>6</v>
      </c>
    </row>
    <row r="33" spans="2:12">
      <c r="B33" s="13">
        <v>1455</v>
      </c>
      <c r="C33" s="13">
        <v>0.55000000000000004</v>
      </c>
      <c r="D33" s="11">
        <v>1</v>
      </c>
      <c r="E33" s="13">
        <v>6</v>
      </c>
      <c r="F33" s="13">
        <v>136</v>
      </c>
      <c r="G33" s="13">
        <v>3</v>
      </c>
      <c r="H33" s="13">
        <v>0</v>
      </c>
      <c r="I33" s="13" t="s">
        <v>9</v>
      </c>
      <c r="J33" s="13" t="s">
        <v>8</v>
      </c>
      <c r="K33" s="13" t="s">
        <v>17</v>
      </c>
      <c r="L33" s="20" t="s">
        <v>13</v>
      </c>
    </row>
    <row r="34" spans="2:12">
      <c r="B34" s="13">
        <v>5114</v>
      </c>
      <c r="C34" s="13">
        <v>0.93</v>
      </c>
      <c r="D34" s="11">
        <v>0.61</v>
      </c>
      <c r="E34" s="13">
        <v>3</v>
      </c>
      <c r="F34" s="13">
        <v>166</v>
      </c>
      <c r="G34" s="13">
        <v>3</v>
      </c>
      <c r="H34" s="13">
        <v>0</v>
      </c>
      <c r="I34" s="13" t="s">
        <v>11</v>
      </c>
      <c r="J34" s="13" t="s">
        <v>8</v>
      </c>
      <c r="K34" s="13" t="s">
        <v>10</v>
      </c>
      <c r="L34" s="20" t="s">
        <v>6</v>
      </c>
    </row>
    <row r="35" spans="2:12">
      <c r="B35" s="13">
        <v>10382</v>
      </c>
      <c r="C35" s="13">
        <v>0.34</v>
      </c>
      <c r="D35" s="11">
        <v>0.82</v>
      </c>
      <c r="E35" s="13">
        <v>6</v>
      </c>
      <c r="F35" s="13">
        <v>202</v>
      </c>
      <c r="G35" s="13">
        <v>3</v>
      </c>
      <c r="H35" s="13">
        <v>0</v>
      </c>
      <c r="I35" s="13" t="s">
        <v>11</v>
      </c>
      <c r="J35" s="13" t="s">
        <v>8</v>
      </c>
      <c r="K35" s="13" t="s">
        <v>10</v>
      </c>
      <c r="L35" s="20" t="s">
        <v>13</v>
      </c>
    </row>
    <row r="36" spans="2:12">
      <c r="B36" s="13">
        <v>2445</v>
      </c>
      <c r="C36" s="13">
        <v>0.91</v>
      </c>
      <c r="D36" s="11">
        <v>0.56000000000000005</v>
      </c>
      <c r="E36" s="13">
        <v>4</v>
      </c>
      <c r="F36" s="13">
        <v>158</v>
      </c>
      <c r="G36" s="13">
        <v>3</v>
      </c>
      <c r="H36" s="13">
        <v>0</v>
      </c>
      <c r="I36" s="13" t="s">
        <v>11</v>
      </c>
      <c r="J36" s="13" t="s">
        <v>8</v>
      </c>
      <c r="K36" s="13" t="s">
        <v>12</v>
      </c>
      <c r="L36" s="20" t="s">
        <v>6</v>
      </c>
    </row>
    <row r="37" spans="2:12">
      <c r="B37" s="13">
        <v>1690</v>
      </c>
      <c r="C37" s="13">
        <v>0.38</v>
      </c>
      <c r="D37" s="11">
        <v>0.51</v>
      </c>
      <c r="E37" s="13">
        <v>2</v>
      </c>
      <c r="F37" s="13">
        <v>141</v>
      </c>
      <c r="G37" s="13">
        <v>3</v>
      </c>
      <c r="H37" s="13">
        <v>0</v>
      </c>
      <c r="I37" s="13" t="s">
        <v>9</v>
      </c>
      <c r="J37" s="13" t="s">
        <v>8</v>
      </c>
      <c r="K37" s="13" t="s">
        <v>10</v>
      </c>
      <c r="L37" s="20" t="s">
        <v>13</v>
      </c>
    </row>
    <row r="38" spans="2:12">
      <c r="B38" s="13">
        <v>1073</v>
      </c>
      <c r="C38" s="13">
        <v>0.53</v>
      </c>
      <c r="D38" s="11">
        <v>0.95</v>
      </c>
      <c r="E38" s="13">
        <v>6</v>
      </c>
      <c r="F38" s="13">
        <v>205</v>
      </c>
      <c r="G38" s="13">
        <v>4</v>
      </c>
      <c r="H38" s="13">
        <v>0</v>
      </c>
      <c r="I38" s="13" t="s">
        <v>9</v>
      </c>
      <c r="J38" s="13" t="s">
        <v>8</v>
      </c>
      <c r="K38" s="13" t="s">
        <v>21</v>
      </c>
      <c r="L38" s="20" t="s">
        <v>13</v>
      </c>
    </row>
    <row r="39" spans="2:12">
      <c r="B39" s="13">
        <v>3255</v>
      </c>
      <c r="C39" s="13">
        <v>0.56999999999999995</v>
      </c>
      <c r="D39" s="11">
        <v>0.54</v>
      </c>
      <c r="E39" s="13">
        <v>5</v>
      </c>
      <c r="F39" s="13">
        <v>216</v>
      </c>
      <c r="G39" s="13">
        <v>3</v>
      </c>
      <c r="H39" s="13">
        <v>0</v>
      </c>
      <c r="I39" s="13" t="s">
        <v>11</v>
      </c>
      <c r="J39" s="13" t="s">
        <v>8</v>
      </c>
      <c r="K39" s="13" t="s">
        <v>17</v>
      </c>
      <c r="L39" s="20" t="s">
        <v>6</v>
      </c>
    </row>
    <row r="40" spans="2:12">
      <c r="B40" s="13">
        <v>7057</v>
      </c>
      <c r="C40" s="13">
        <v>0.91</v>
      </c>
      <c r="D40" s="11">
        <v>1</v>
      </c>
      <c r="E40" s="13">
        <v>6</v>
      </c>
      <c r="F40" s="13">
        <v>242</v>
      </c>
      <c r="G40" s="13">
        <v>3</v>
      </c>
      <c r="H40" s="13">
        <v>1</v>
      </c>
      <c r="I40" s="13" t="s">
        <v>11</v>
      </c>
      <c r="J40" s="13" t="s">
        <v>8</v>
      </c>
      <c r="K40" s="13" t="s">
        <v>22</v>
      </c>
      <c r="L40" s="20" t="s">
        <v>6</v>
      </c>
    </row>
    <row r="41" spans="2:12">
      <c r="B41" s="13">
        <v>14102</v>
      </c>
      <c r="C41" s="13">
        <v>0.39</v>
      </c>
      <c r="D41" s="11">
        <v>0.75</v>
      </c>
      <c r="E41" s="13">
        <v>6</v>
      </c>
      <c r="F41" s="13">
        <v>185</v>
      </c>
      <c r="G41" s="13">
        <v>3</v>
      </c>
      <c r="H41" s="13">
        <v>0</v>
      </c>
      <c r="I41" s="13" t="s">
        <v>11</v>
      </c>
      <c r="J41" s="13" t="s">
        <v>18</v>
      </c>
      <c r="K41" s="13" t="s">
        <v>20</v>
      </c>
      <c r="L41" s="20" t="s">
        <v>16</v>
      </c>
    </row>
    <row r="42" spans="2:12">
      <c r="B42" s="13">
        <v>3334</v>
      </c>
      <c r="C42" s="13">
        <v>0.68</v>
      </c>
      <c r="D42" s="11">
        <v>0.85</v>
      </c>
      <c r="E42" s="13">
        <v>4</v>
      </c>
      <c r="F42" s="13">
        <v>156</v>
      </c>
      <c r="G42" s="13">
        <v>2</v>
      </c>
      <c r="H42" s="13">
        <v>0</v>
      </c>
      <c r="I42" s="13" t="s">
        <v>11</v>
      </c>
      <c r="J42" s="13" t="s">
        <v>8</v>
      </c>
      <c r="K42" s="13" t="s">
        <v>17</v>
      </c>
      <c r="L42" s="20" t="s">
        <v>13</v>
      </c>
    </row>
    <row r="43" spans="2:12">
      <c r="B43" s="13">
        <v>13618</v>
      </c>
      <c r="C43" s="13">
        <v>0.82</v>
      </c>
      <c r="D43" s="11">
        <v>0.71</v>
      </c>
      <c r="E43" s="13">
        <v>2</v>
      </c>
      <c r="F43" s="13">
        <v>209</v>
      </c>
      <c r="G43" s="13">
        <v>5</v>
      </c>
      <c r="H43" s="13">
        <v>0</v>
      </c>
      <c r="I43" s="13" t="s">
        <v>11</v>
      </c>
      <c r="J43" s="13" t="s">
        <v>18</v>
      </c>
      <c r="K43" s="13" t="s">
        <v>21</v>
      </c>
      <c r="L43" s="20" t="s">
        <v>6</v>
      </c>
    </row>
    <row r="44" spans="2:12" ht="20.25" customHeight="1">
      <c r="B44" s="13">
        <v>1563</v>
      </c>
      <c r="C44" s="13">
        <v>0.44</v>
      </c>
      <c r="D44" s="11">
        <v>0.56999999999999995</v>
      </c>
      <c r="E44" s="13">
        <v>2</v>
      </c>
      <c r="F44" s="13">
        <v>148</v>
      </c>
      <c r="G44" s="13">
        <v>3</v>
      </c>
      <c r="H44" s="13">
        <v>0</v>
      </c>
      <c r="I44" s="13" t="s">
        <v>9</v>
      </c>
      <c r="J44" s="13" t="s">
        <v>8</v>
      </c>
      <c r="K44" s="13" t="s">
        <v>12</v>
      </c>
      <c r="L44" s="20" t="s">
        <v>13</v>
      </c>
    </row>
    <row r="45" spans="2:12">
      <c r="B45" s="13">
        <v>3488</v>
      </c>
      <c r="C45" s="13">
        <v>0.14000000000000001</v>
      </c>
      <c r="D45" s="11">
        <v>0.46</v>
      </c>
      <c r="E45" s="13">
        <v>2</v>
      </c>
      <c r="F45" s="13">
        <v>267</v>
      </c>
      <c r="G45" s="13">
        <v>6</v>
      </c>
      <c r="H45" s="13">
        <v>1</v>
      </c>
      <c r="I45" s="13" t="s">
        <v>11</v>
      </c>
      <c r="J45" s="13" t="s">
        <v>8</v>
      </c>
      <c r="K45" s="13" t="s">
        <v>17</v>
      </c>
      <c r="L45" s="20" t="s">
        <v>13</v>
      </c>
    </row>
    <row r="46" spans="2:12">
      <c r="B46" s="13">
        <v>831</v>
      </c>
      <c r="C46" s="13">
        <v>0.72</v>
      </c>
      <c r="D46" s="11">
        <v>0.95</v>
      </c>
      <c r="E46" s="13">
        <v>4</v>
      </c>
      <c r="F46" s="13">
        <v>220</v>
      </c>
      <c r="G46" s="13">
        <v>5</v>
      </c>
      <c r="H46" s="13">
        <v>0</v>
      </c>
      <c r="I46" s="13" t="s">
        <v>9</v>
      </c>
      <c r="J46" s="13" t="s">
        <v>8</v>
      </c>
      <c r="K46" s="13" t="s">
        <v>19</v>
      </c>
      <c r="L46" s="20" t="s">
        <v>13</v>
      </c>
    </row>
    <row r="47" spans="2:12">
      <c r="B47" s="13">
        <v>14409</v>
      </c>
      <c r="C47" s="13">
        <v>0.1</v>
      </c>
      <c r="D47" s="11">
        <v>0.91</v>
      </c>
      <c r="E47" s="13">
        <v>6</v>
      </c>
      <c r="F47" s="13">
        <v>287</v>
      </c>
      <c r="G47" s="13">
        <v>4</v>
      </c>
      <c r="H47" s="13">
        <v>0</v>
      </c>
      <c r="I47" s="13" t="s">
        <v>9</v>
      </c>
      <c r="J47" s="13" t="s">
        <v>8</v>
      </c>
      <c r="K47" s="13" t="s">
        <v>12</v>
      </c>
      <c r="L47" s="20" t="s">
        <v>13</v>
      </c>
    </row>
    <row r="48" spans="2:12">
      <c r="B48" s="13">
        <v>4407</v>
      </c>
      <c r="C48" s="13">
        <v>0.37</v>
      </c>
      <c r="D48" s="11">
        <v>0.4</v>
      </c>
      <c r="E48" s="13">
        <v>4</v>
      </c>
      <c r="F48" s="13">
        <v>161</v>
      </c>
      <c r="G48" s="13">
        <v>2</v>
      </c>
      <c r="H48" s="13">
        <v>0</v>
      </c>
      <c r="I48" s="13" t="s">
        <v>11</v>
      </c>
      <c r="J48" s="13" t="s">
        <v>8</v>
      </c>
      <c r="K48" s="13" t="s">
        <v>17</v>
      </c>
      <c r="L48" s="20" t="s">
        <v>13</v>
      </c>
    </row>
    <row r="49" spans="2:12">
      <c r="B49" s="13">
        <v>2273</v>
      </c>
      <c r="C49" s="13">
        <v>0.97</v>
      </c>
      <c r="D49" s="11">
        <v>0.88</v>
      </c>
      <c r="E49" s="13">
        <v>3</v>
      </c>
      <c r="F49" s="13">
        <v>204</v>
      </c>
      <c r="G49" s="13">
        <v>2</v>
      </c>
      <c r="H49" s="13">
        <v>0</v>
      </c>
      <c r="I49" s="13" t="s">
        <v>11</v>
      </c>
      <c r="J49" s="13" t="s">
        <v>8</v>
      </c>
      <c r="K49" s="13" t="s">
        <v>20</v>
      </c>
      <c r="L49" s="20" t="s">
        <v>13</v>
      </c>
    </row>
    <row r="50" spans="2:12">
      <c r="B50" s="13">
        <v>321</v>
      </c>
      <c r="C50" s="13">
        <v>0.41</v>
      </c>
      <c r="D50" s="11">
        <v>0.54</v>
      </c>
      <c r="E50" s="13">
        <v>2</v>
      </c>
      <c r="F50" s="13">
        <v>153</v>
      </c>
      <c r="G50" s="13">
        <v>3</v>
      </c>
      <c r="H50" s="13">
        <v>1</v>
      </c>
      <c r="I50" s="13" t="s">
        <v>9</v>
      </c>
      <c r="J50" s="13" t="s">
        <v>8</v>
      </c>
      <c r="K50" s="13" t="s">
        <v>10</v>
      </c>
      <c r="L50" s="20" t="s">
        <v>13</v>
      </c>
    </row>
    <row r="51" spans="2:12">
      <c r="B51" s="13">
        <v>7286</v>
      </c>
      <c r="C51" s="13">
        <v>0.62</v>
      </c>
      <c r="D51" s="11">
        <v>0.53</v>
      </c>
      <c r="E51" s="13">
        <v>4</v>
      </c>
      <c r="F51" s="13">
        <v>147</v>
      </c>
      <c r="G51" s="13">
        <v>2</v>
      </c>
      <c r="H51" s="13">
        <v>0</v>
      </c>
      <c r="I51" s="13" t="s">
        <v>11</v>
      </c>
      <c r="J51" s="13" t="s">
        <v>8</v>
      </c>
      <c r="K51" s="13" t="s">
        <v>22</v>
      </c>
      <c r="L51" s="20" t="s">
        <v>13</v>
      </c>
    </row>
    <row r="52" spans="2:12">
      <c r="B52" s="13">
        <v>12080</v>
      </c>
      <c r="C52" s="13">
        <v>0.39</v>
      </c>
      <c r="D52" s="11">
        <v>0.56000000000000005</v>
      </c>
      <c r="E52" s="13">
        <v>2</v>
      </c>
      <c r="F52" s="13">
        <v>142</v>
      </c>
      <c r="G52" s="13">
        <v>3</v>
      </c>
      <c r="H52" s="13">
        <v>0</v>
      </c>
      <c r="I52" s="13" t="s">
        <v>9</v>
      </c>
      <c r="J52" s="13" t="s">
        <v>8</v>
      </c>
      <c r="K52" s="13" t="s">
        <v>7</v>
      </c>
      <c r="L52" s="20" t="s">
        <v>13</v>
      </c>
    </row>
    <row r="53" spans="2:12">
      <c r="B53" s="13">
        <v>9066</v>
      </c>
      <c r="C53" s="13">
        <v>0.15</v>
      </c>
      <c r="D53" s="11">
        <v>0.66</v>
      </c>
      <c r="E53" s="13">
        <v>4</v>
      </c>
      <c r="F53" s="13">
        <v>180</v>
      </c>
      <c r="G53" s="13">
        <v>4</v>
      </c>
      <c r="H53" s="13">
        <v>0</v>
      </c>
      <c r="I53" s="13" t="s">
        <v>11</v>
      </c>
      <c r="J53" s="13" t="s">
        <v>8</v>
      </c>
      <c r="K53" s="13" t="s">
        <v>12</v>
      </c>
      <c r="L53" s="20" t="s">
        <v>13</v>
      </c>
    </row>
    <row r="54" spans="2:12">
      <c r="B54" s="13">
        <v>12899</v>
      </c>
      <c r="C54" s="13">
        <v>0.94</v>
      </c>
      <c r="D54" s="11">
        <v>0.8</v>
      </c>
      <c r="E54" s="13">
        <v>4</v>
      </c>
      <c r="F54" s="13">
        <v>266</v>
      </c>
      <c r="G54" s="13">
        <v>3</v>
      </c>
      <c r="H54" s="13">
        <v>1</v>
      </c>
      <c r="I54" s="13" t="s">
        <v>11</v>
      </c>
      <c r="J54" s="13" t="s">
        <v>8</v>
      </c>
      <c r="K54" s="13" t="s">
        <v>17</v>
      </c>
      <c r="L54" s="20" t="s">
        <v>6</v>
      </c>
    </row>
    <row r="55" spans="2:12">
      <c r="B55" s="13">
        <v>1731</v>
      </c>
      <c r="C55" s="13">
        <v>0.44</v>
      </c>
      <c r="D55" s="11">
        <v>0.55000000000000004</v>
      </c>
      <c r="E55" s="13">
        <v>2</v>
      </c>
      <c r="F55" s="13">
        <v>141</v>
      </c>
      <c r="G55" s="13">
        <v>3</v>
      </c>
      <c r="H55" s="13">
        <v>0</v>
      </c>
      <c r="I55" s="13" t="s">
        <v>9</v>
      </c>
      <c r="J55" s="13" t="s">
        <v>8</v>
      </c>
      <c r="K55" s="13" t="s">
        <v>17</v>
      </c>
      <c r="L55" s="20" t="s">
        <v>13</v>
      </c>
    </row>
    <row r="56" spans="2:12">
      <c r="B56" s="13">
        <v>7766</v>
      </c>
      <c r="C56" s="13">
        <v>0.36</v>
      </c>
      <c r="D56" s="11">
        <v>0.61</v>
      </c>
      <c r="E56" s="13">
        <v>4</v>
      </c>
      <c r="F56" s="13">
        <v>166</v>
      </c>
      <c r="G56" s="13">
        <v>4</v>
      </c>
      <c r="H56" s="13">
        <v>0</v>
      </c>
      <c r="I56" s="13" t="s">
        <v>11</v>
      </c>
      <c r="J56" s="13" t="s">
        <v>8</v>
      </c>
      <c r="K56" s="13" t="s">
        <v>12</v>
      </c>
      <c r="L56" s="20" t="s">
        <v>13</v>
      </c>
    </row>
    <row r="57" spans="2:12">
      <c r="B57" s="13">
        <v>7875</v>
      </c>
      <c r="C57" s="13">
        <v>0.86</v>
      </c>
      <c r="D57" s="11">
        <v>0.64</v>
      </c>
      <c r="E57" s="13">
        <v>4</v>
      </c>
      <c r="F57" s="13">
        <v>263</v>
      </c>
      <c r="G57" s="13">
        <v>3</v>
      </c>
      <c r="H57" s="13">
        <v>0</v>
      </c>
      <c r="I57" s="13" t="s">
        <v>11</v>
      </c>
      <c r="J57" s="13" t="s">
        <v>8</v>
      </c>
      <c r="K57" s="13" t="s">
        <v>10</v>
      </c>
      <c r="L57" s="20" t="s">
        <v>6</v>
      </c>
    </row>
    <row r="58" spans="2:12">
      <c r="B58" s="13">
        <v>3268</v>
      </c>
      <c r="C58" s="13">
        <v>0.9</v>
      </c>
      <c r="D58" s="11">
        <v>0.74</v>
      </c>
      <c r="E58" s="13">
        <v>5</v>
      </c>
      <c r="F58" s="13">
        <v>152</v>
      </c>
      <c r="G58" s="13">
        <v>3</v>
      </c>
      <c r="H58" s="13">
        <v>0</v>
      </c>
      <c r="I58" s="13" t="s">
        <v>11</v>
      </c>
      <c r="J58" s="13" t="s">
        <v>8</v>
      </c>
      <c r="K58" s="13" t="s">
        <v>14</v>
      </c>
      <c r="L58" s="20" t="s">
        <v>6</v>
      </c>
    </row>
    <row r="59" spans="2:12">
      <c r="B59" s="13">
        <v>13418</v>
      </c>
      <c r="C59" s="13">
        <v>1</v>
      </c>
      <c r="D59" s="11">
        <v>0.72</v>
      </c>
      <c r="E59" s="13">
        <v>5</v>
      </c>
      <c r="F59" s="13">
        <v>194</v>
      </c>
      <c r="G59" s="13">
        <v>7</v>
      </c>
      <c r="H59" s="13">
        <v>1</v>
      </c>
      <c r="I59" s="13" t="s">
        <v>11</v>
      </c>
      <c r="J59" s="13" t="s">
        <v>8</v>
      </c>
      <c r="K59" s="13" t="s">
        <v>10</v>
      </c>
      <c r="L59" s="20" t="s">
        <v>6</v>
      </c>
    </row>
    <row r="60" spans="2:12">
      <c r="B60" s="13">
        <v>8368</v>
      </c>
      <c r="C60" s="13">
        <v>0.79</v>
      </c>
      <c r="D60" s="11">
        <v>0.99</v>
      </c>
      <c r="E60" s="13">
        <v>4</v>
      </c>
      <c r="F60" s="13">
        <v>177</v>
      </c>
      <c r="G60" s="13">
        <v>3</v>
      </c>
      <c r="H60" s="13">
        <v>1</v>
      </c>
      <c r="I60" s="13" t="s">
        <v>11</v>
      </c>
      <c r="J60" s="13" t="s">
        <v>8</v>
      </c>
      <c r="K60" s="13" t="s">
        <v>17</v>
      </c>
      <c r="L60" s="20" t="s">
        <v>6</v>
      </c>
    </row>
    <row r="61" spans="2:12">
      <c r="B61" s="13">
        <v>339</v>
      </c>
      <c r="C61" s="13">
        <v>0.39</v>
      </c>
      <c r="D61" s="11">
        <v>0.5</v>
      </c>
      <c r="E61" s="13">
        <v>2</v>
      </c>
      <c r="F61" s="13">
        <v>142</v>
      </c>
      <c r="G61" s="13">
        <v>3</v>
      </c>
      <c r="H61" s="13">
        <v>0</v>
      </c>
      <c r="I61" s="13" t="s">
        <v>9</v>
      </c>
      <c r="J61" s="13" t="s">
        <v>8</v>
      </c>
      <c r="K61" s="13" t="s">
        <v>22</v>
      </c>
      <c r="L61" s="20" t="s">
        <v>6</v>
      </c>
    </row>
    <row r="62" spans="2:12">
      <c r="B62" s="13">
        <v>13769</v>
      </c>
      <c r="C62" s="13">
        <v>0.97</v>
      </c>
      <c r="D62" s="11">
        <v>0.54</v>
      </c>
      <c r="E62" s="13">
        <v>3</v>
      </c>
      <c r="F62" s="13">
        <v>154</v>
      </c>
      <c r="G62" s="13">
        <v>8</v>
      </c>
      <c r="H62" s="13">
        <v>1</v>
      </c>
      <c r="I62" s="13" t="s">
        <v>11</v>
      </c>
      <c r="J62" s="13" t="s">
        <v>8</v>
      </c>
      <c r="K62" s="13" t="s">
        <v>10</v>
      </c>
      <c r="L62" s="20" t="s">
        <v>6</v>
      </c>
    </row>
    <row r="63" spans="2:12">
      <c r="B63" s="13">
        <v>4302</v>
      </c>
      <c r="C63" s="13">
        <v>0.87</v>
      </c>
      <c r="D63" s="11">
        <v>0.93</v>
      </c>
      <c r="E63" s="13">
        <v>4</v>
      </c>
      <c r="F63" s="13">
        <v>268</v>
      </c>
      <c r="G63" s="13">
        <v>2</v>
      </c>
      <c r="H63" s="13">
        <v>0</v>
      </c>
      <c r="I63" s="13" t="s">
        <v>11</v>
      </c>
      <c r="J63" s="13" t="s">
        <v>8</v>
      </c>
      <c r="K63" s="13" t="s">
        <v>10</v>
      </c>
      <c r="L63" s="20" t="s">
        <v>13</v>
      </c>
    </row>
    <row r="64" spans="2:12">
      <c r="B64" s="13">
        <v>7050</v>
      </c>
      <c r="C64" s="13">
        <v>0.67</v>
      </c>
      <c r="D64" s="11">
        <v>0.52</v>
      </c>
      <c r="E64" s="13">
        <v>3</v>
      </c>
      <c r="F64" s="13">
        <v>273</v>
      </c>
      <c r="G64" s="13">
        <v>3</v>
      </c>
      <c r="H64" s="13">
        <v>0</v>
      </c>
      <c r="I64" s="13" t="s">
        <v>11</v>
      </c>
      <c r="J64" s="13" t="s">
        <v>8</v>
      </c>
      <c r="K64" s="13" t="s">
        <v>10</v>
      </c>
      <c r="L64" s="20" t="s">
        <v>13</v>
      </c>
    </row>
    <row r="65" spans="2:12">
      <c r="B65" s="13">
        <v>5647</v>
      </c>
      <c r="C65" s="13">
        <v>0.84</v>
      </c>
      <c r="D65" s="11">
        <v>0.88</v>
      </c>
      <c r="E65" s="13">
        <v>3</v>
      </c>
      <c r="F65" s="13">
        <v>194</v>
      </c>
      <c r="G65" s="13">
        <v>3</v>
      </c>
      <c r="H65" s="13">
        <v>0</v>
      </c>
      <c r="I65" s="13" t="s">
        <v>11</v>
      </c>
      <c r="J65" s="13" t="s">
        <v>8</v>
      </c>
      <c r="K65" s="13" t="s">
        <v>15</v>
      </c>
      <c r="L65" s="20" t="s">
        <v>13</v>
      </c>
    </row>
    <row r="66" spans="2:12">
      <c r="B66" s="13">
        <v>11418</v>
      </c>
      <c r="C66" s="13">
        <v>0.16</v>
      </c>
      <c r="D66" s="11">
        <v>0.46</v>
      </c>
      <c r="E66" s="13">
        <v>6</v>
      </c>
      <c r="F66" s="13">
        <v>240</v>
      </c>
      <c r="G66" s="13">
        <v>2</v>
      </c>
      <c r="H66" s="13">
        <v>0</v>
      </c>
      <c r="I66" s="13" t="s">
        <v>11</v>
      </c>
      <c r="J66" s="13" t="s">
        <v>8</v>
      </c>
      <c r="K66" s="13" t="s">
        <v>19</v>
      </c>
      <c r="L66" s="20" t="s">
        <v>13</v>
      </c>
    </row>
    <row r="67" spans="2:12">
      <c r="B67" s="13">
        <v>428</v>
      </c>
      <c r="C67" s="13">
        <v>0.55000000000000004</v>
      </c>
      <c r="D67" s="11">
        <v>0.6</v>
      </c>
      <c r="E67" s="13">
        <v>3</v>
      </c>
      <c r="F67" s="13">
        <v>180</v>
      </c>
      <c r="G67" s="13">
        <v>4</v>
      </c>
      <c r="H67" s="13">
        <v>0</v>
      </c>
      <c r="I67" s="13" t="s">
        <v>9</v>
      </c>
      <c r="J67" s="13" t="s">
        <v>8</v>
      </c>
      <c r="K67" s="13" t="s">
        <v>12</v>
      </c>
      <c r="L67" s="20" t="s">
        <v>6</v>
      </c>
    </row>
    <row r="68" spans="2:12">
      <c r="B68" s="13">
        <v>10861</v>
      </c>
      <c r="C68" s="13">
        <v>0.76</v>
      </c>
      <c r="D68" s="11">
        <v>0.94</v>
      </c>
      <c r="E68" s="13">
        <v>3</v>
      </c>
      <c r="F68" s="13">
        <v>189</v>
      </c>
      <c r="G68" s="13">
        <v>3</v>
      </c>
      <c r="H68" s="13">
        <v>0</v>
      </c>
      <c r="I68" s="13" t="s">
        <v>11</v>
      </c>
      <c r="J68" s="13" t="s">
        <v>8</v>
      </c>
      <c r="K68" s="13" t="s">
        <v>10</v>
      </c>
      <c r="L68" s="20" t="s">
        <v>6</v>
      </c>
    </row>
    <row r="69" spans="2:12">
      <c r="B69" s="13">
        <v>7724</v>
      </c>
      <c r="C69" s="13">
        <v>1</v>
      </c>
      <c r="D69" s="11">
        <v>0.84</v>
      </c>
      <c r="E69" s="13">
        <v>3</v>
      </c>
      <c r="F69" s="13">
        <v>215</v>
      </c>
      <c r="G69" s="13">
        <v>2</v>
      </c>
      <c r="H69" s="13">
        <v>0</v>
      </c>
      <c r="I69" s="13" t="s">
        <v>11</v>
      </c>
      <c r="J69" s="13" t="s">
        <v>8</v>
      </c>
      <c r="K69" s="13" t="s">
        <v>10</v>
      </c>
      <c r="L69" s="20" t="s">
        <v>6</v>
      </c>
    </row>
    <row r="70" spans="2:12">
      <c r="B70" s="13">
        <v>14873</v>
      </c>
      <c r="C70" s="13">
        <v>0.39</v>
      </c>
      <c r="D70" s="11">
        <v>0.46</v>
      </c>
      <c r="E70" s="13">
        <v>2</v>
      </c>
      <c r="F70" s="13">
        <v>136</v>
      </c>
      <c r="G70" s="13">
        <v>3</v>
      </c>
      <c r="H70" s="13">
        <v>0</v>
      </c>
      <c r="I70" s="13" t="s">
        <v>9</v>
      </c>
      <c r="J70" s="13" t="s">
        <v>8</v>
      </c>
      <c r="K70" s="13" t="s">
        <v>17</v>
      </c>
      <c r="L70" s="20" t="s">
        <v>6</v>
      </c>
    </row>
    <row r="71" spans="2:12">
      <c r="B71" s="13">
        <v>3824</v>
      </c>
      <c r="C71" s="13">
        <v>0.37</v>
      </c>
      <c r="D71" s="11">
        <v>0.88</v>
      </c>
      <c r="E71" s="13">
        <v>4</v>
      </c>
      <c r="F71" s="13">
        <v>155</v>
      </c>
      <c r="G71" s="13">
        <v>3</v>
      </c>
      <c r="H71" s="13">
        <v>0</v>
      </c>
      <c r="I71" s="13" t="s">
        <v>11</v>
      </c>
      <c r="J71" s="13" t="s">
        <v>8</v>
      </c>
      <c r="K71" s="13" t="s">
        <v>10</v>
      </c>
      <c r="L71" s="20" t="s">
        <v>6</v>
      </c>
    </row>
    <row r="72" spans="2:12">
      <c r="B72" s="13">
        <v>8946</v>
      </c>
      <c r="C72" s="13">
        <v>0.95</v>
      </c>
      <c r="D72" s="11">
        <v>0.96</v>
      </c>
      <c r="E72" s="13">
        <v>4</v>
      </c>
      <c r="F72" s="13">
        <v>244</v>
      </c>
      <c r="G72" s="13">
        <v>3</v>
      </c>
      <c r="H72" s="13">
        <v>0</v>
      </c>
      <c r="I72" s="13" t="s">
        <v>11</v>
      </c>
      <c r="J72" s="13" t="s">
        <v>8</v>
      </c>
      <c r="K72" s="13" t="s">
        <v>10</v>
      </c>
      <c r="L72" s="20" t="s">
        <v>13</v>
      </c>
    </row>
    <row r="73" spans="2:12">
      <c r="B73" s="13">
        <v>5803</v>
      </c>
      <c r="C73" s="13">
        <v>0.89</v>
      </c>
      <c r="D73" s="11">
        <v>0.93</v>
      </c>
      <c r="E73" s="13">
        <v>4</v>
      </c>
      <c r="F73" s="13">
        <v>141</v>
      </c>
      <c r="G73" s="13">
        <v>2</v>
      </c>
      <c r="H73" s="13">
        <v>0</v>
      </c>
      <c r="I73" s="13" t="s">
        <v>11</v>
      </c>
      <c r="J73" s="13" t="s">
        <v>8</v>
      </c>
      <c r="K73" s="13" t="s">
        <v>21</v>
      </c>
      <c r="L73" s="20" t="s">
        <v>13</v>
      </c>
    </row>
    <row r="74" spans="2:12">
      <c r="B74" s="13">
        <v>12204</v>
      </c>
      <c r="C74" s="13">
        <v>0.1</v>
      </c>
      <c r="D74" s="11">
        <v>0.93</v>
      </c>
      <c r="E74" s="13">
        <v>6</v>
      </c>
      <c r="F74" s="13">
        <v>256</v>
      </c>
      <c r="G74" s="13">
        <v>4</v>
      </c>
      <c r="H74" s="13">
        <v>0</v>
      </c>
      <c r="I74" s="13" t="s">
        <v>9</v>
      </c>
      <c r="J74" s="13" t="s">
        <v>8</v>
      </c>
      <c r="K74" s="13" t="s">
        <v>17</v>
      </c>
      <c r="L74" s="20" t="s">
        <v>13</v>
      </c>
    </row>
    <row r="75" spans="2:12">
      <c r="B75" s="13">
        <v>1991</v>
      </c>
      <c r="C75" s="13">
        <v>0.42</v>
      </c>
      <c r="D75" s="11">
        <v>0.56000000000000005</v>
      </c>
      <c r="E75" s="13">
        <v>2</v>
      </c>
      <c r="F75" s="13">
        <v>137</v>
      </c>
      <c r="G75" s="13">
        <v>3</v>
      </c>
      <c r="H75" s="13">
        <v>0</v>
      </c>
      <c r="I75" s="13" t="s">
        <v>9</v>
      </c>
      <c r="J75" s="13" t="s">
        <v>8</v>
      </c>
      <c r="K75" s="13" t="s">
        <v>21</v>
      </c>
      <c r="L75" s="20" t="s">
        <v>13</v>
      </c>
    </row>
    <row r="76" spans="2:12">
      <c r="B76" s="13">
        <v>10544</v>
      </c>
      <c r="C76" s="13">
        <v>0.15</v>
      </c>
      <c r="D76" s="11">
        <v>0.92</v>
      </c>
      <c r="E76" s="13">
        <v>5</v>
      </c>
      <c r="F76" s="13">
        <v>164</v>
      </c>
      <c r="G76" s="13">
        <v>3</v>
      </c>
      <c r="H76" s="13">
        <v>0</v>
      </c>
      <c r="I76" s="13" t="s">
        <v>11</v>
      </c>
      <c r="J76" s="13" t="s">
        <v>8</v>
      </c>
      <c r="K76" s="13" t="s">
        <v>10</v>
      </c>
      <c r="L76" s="20" t="s">
        <v>6</v>
      </c>
    </row>
    <row r="77" spans="2:12">
      <c r="B77" s="13">
        <v>5781</v>
      </c>
      <c r="C77" s="13">
        <v>0.5</v>
      </c>
      <c r="D77" s="11">
        <v>0.92</v>
      </c>
      <c r="E77" s="13">
        <v>3</v>
      </c>
      <c r="F77" s="13">
        <v>186</v>
      </c>
      <c r="G77" s="13">
        <v>2</v>
      </c>
      <c r="H77" s="13">
        <v>0</v>
      </c>
      <c r="I77" s="13" t="s">
        <v>11</v>
      </c>
      <c r="J77" s="13" t="s">
        <v>8</v>
      </c>
      <c r="K77" s="13" t="s">
        <v>17</v>
      </c>
      <c r="L77" s="20" t="s">
        <v>6</v>
      </c>
    </row>
    <row r="78" spans="2:12">
      <c r="B78" s="13">
        <v>6014</v>
      </c>
      <c r="C78" s="13">
        <v>0.8</v>
      </c>
      <c r="D78" s="11">
        <v>0.89</v>
      </c>
      <c r="E78" s="13">
        <v>2</v>
      </c>
      <c r="F78" s="13">
        <v>166</v>
      </c>
      <c r="G78" s="13">
        <v>3</v>
      </c>
      <c r="H78" s="13">
        <v>0</v>
      </c>
      <c r="I78" s="13" t="s">
        <v>11</v>
      </c>
      <c r="J78" s="13" t="s">
        <v>8</v>
      </c>
      <c r="K78" s="13" t="s">
        <v>12</v>
      </c>
      <c r="L78" s="20" t="s">
        <v>6</v>
      </c>
    </row>
    <row r="79" spans="2:12">
      <c r="B79" s="13">
        <v>13502</v>
      </c>
      <c r="C79" s="13">
        <v>0.18</v>
      </c>
      <c r="D79" s="11">
        <v>0.61</v>
      </c>
      <c r="E79" s="13">
        <v>5</v>
      </c>
      <c r="F79" s="13">
        <v>174</v>
      </c>
      <c r="G79" s="13">
        <v>6</v>
      </c>
      <c r="H79" s="13">
        <v>0</v>
      </c>
      <c r="I79" s="13" t="s">
        <v>11</v>
      </c>
      <c r="J79" s="13" t="s">
        <v>8</v>
      </c>
      <c r="K79" s="13" t="s">
        <v>10</v>
      </c>
      <c r="L79" s="20" t="s">
        <v>6</v>
      </c>
    </row>
    <row r="80" spans="2:12">
      <c r="B80" s="13">
        <v>5710</v>
      </c>
      <c r="C80" s="13">
        <v>0.82</v>
      </c>
      <c r="D80" s="11">
        <v>0.59</v>
      </c>
      <c r="E80" s="13">
        <v>3</v>
      </c>
      <c r="F80" s="13">
        <v>210</v>
      </c>
      <c r="G80" s="13">
        <v>3</v>
      </c>
      <c r="H80" s="13">
        <v>0</v>
      </c>
      <c r="I80" s="13" t="s">
        <v>11</v>
      </c>
      <c r="J80" s="13" t="s">
        <v>8</v>
      </c>
      <c r="K80" s="13" t="s">
        <v>20</v>
      </c>
      <c r="L80" s="20" t="s">
        <v>6</v>
      </c>
    </row>
    <row r="81" spans="2:12">
      <c r="B81" s="13">
        <v>650</v>
      </c>
      <c r="C81" s="13">
        <v>0.46</v>
      </c>
      <c r="D81" s="11">
        <v>0.5</v>
      </c>
      <c r="E81" s="13">
        <v>2</v>
      </c>
      <c r="F81" s="13">
        <v>156</v>
      </c>
      <c r="G81" s="13">
        <v>3</v>
      </c>
      <c r="H81" s="13">
        <v>0</v>
      </c>
      <c r="I81" s="13" t="s">
        <v>9</v>
      </c>
      <c r="J81" s="13" t="s">
        <v>8</v>
      </c>
      <c r="K81" s="13" t="s">
        <v>12</v>
      </c>
      <c r="L81" s="20" t="s">
        <v>6</v>
      </c>
    </row>
    <row r="82" spans="2:12">
      <c r="B82" s="13">
        <v>463</v>
      </c>
      <c r="C82" s="13">
        <v>0.8</v>
      </c>
      <c r="D82" s="11">
        <v>0.53</v>
      </c>
      <c r="E82" s="13">
        <v>3</v>
      </c>
      <c r="F82" s="13">
        <v>255</v>
      </c>
      <c r="G82" s="13">
        <v>5</v>
      </c>
      <c r="H82" s="13">
        <v>0</v>
      </c>
      <c r="I82" s="13" t="s">
        <v>9</v>
      </c>
      <c r="J82" s="13" t="s">
        <v>8</v>
      </c>
      <c r="K82" s="13" t="s">
        <v>12</v>
      </c>
      <c r="L82" s="20" t="s">
        <v>16</v>
      </c>
    </row>
    <row r="83" spans="2:12">
      <c r="B83" s="13">
        <v>5005</v>
      </c>
      <c r="C83" s="13">
        <v>0.91</v>
      </c>
      <c r="D83" s="11">
        <v>0.99</v>
      </c>
      <c r="E83" s="13">
        <v>5</v>
      </c>
      <c r="F83" s="13">
        <v>152</v>
      </c>
      <c r="G83" s="13">
        <v>3</v>
      </c>
      <c r="H83" s="13">
        <v>0</v>
      </c>
      <c r="I83" s="13" t="s">
        <v>11</v>
      </c>
      <c r="J83" s="13" t="s">
        <v>8</v>
      </c>
      <c r="K83" s="13" t="s">
        <v>12</v>
      </c>
      <c r="L83" s="20" t="s">
        <v>6</v>
      </c>
    </row>
    <row r="84" spans="2:12">
      <c r="B84" s="13">
        <v>13577</v>
      </c>
      <c r="C84" s="13">
        <v>0.75</v>
      </c>
      <c r="D84" s="11">
        <v>0.59</v>
      </c>
      <c r="E84" s="13">
        <v>5</v>
      </c>
      <c r="F84" s="13">
        <v>149</v>
      </c>
      <c r="G84" s="13">
        <v>4</v>
      </c>
      <c r="H84" s="13">
        <v>0</v>
      </c>
      <c r="I84" s="13" t="s">
        <v>11</v>
      </c>
      <c r="J84" s="13" t="s">
        <v>8</v>
      </c>
      <c r="K84" s="13" t="s">
        <v>10</v>
      </c>
      <c r="L84" s="20" t="s">
        <v>6</v>
      </c>
    </row>
    <row r="85" spans="2:12">
      <c r="B85" s="13">
        <v>721</v>
      </c>
      <c r="C85" s="13">
        <v>0.42</v>
      </c>
      <c r="D85" s="11">
        <v>0.49</v>
      </c>
      <c r="E85" s="13">
        <v>2</v>
      </c>
      <c r="F85" s="13">
        <v>139</v>
      </c>
      <c r="G85" s="13">
        <v>3</v>
      </c>
      <c r="H85" s="13">
        <v>0</v>
      </c>
      <c r="I85" s="13" t="s">
        <v>9</v>
      </c>
      <c r="J85" s="13" t="s">
        <v>8</v>
      </c>
      <c r="K85" s="13" t="s">
        <v>22</v>
      </c>
      <c r="L85" s="20" t="s">
        <v>13</v>
      </c>
    </row>
    <row r="86" spans="2:12">
      <c r="B86" s="13">
        <v>6030</v>
      </c>
      <c r="C86" s="13">
        <v>0.85</v>
      </c>
      <c r="D86" s="11">
        <v>0.98</v>
      </c>
      <c r="E86" s="13">
        <v>5</v>
      </c>
      <c r="F86" s="13">
        <v>156</v>
      </c>
      <c r="G86" s="13">
        <v>2</v>
      </c>
      <c r="H86" s="13">
        <v>0</v>
      </c>
      <c r="I86" s="13" t="s">
        <v>11</v>
      </c>
      <c r="J86" s="13" t="s">
        <v>8</v>
      </c>
      <c r="K86" s="13" t="s">
        <v>15</v>
      </c>
      <c r="L86" s="20" t="s">
        <v>13</v>
      </c>
    </row>
    <row r="87" spans="2:12">
      <c r="B87" s="13">
        <v>10039</v>
      </c>
      <c r="C87" s="13">
        <v>0.98</v>
      </c>
      <c r="D87" s="11">
        <v>0.56000000000000005</v>
      </c>
      <c r="E87" s="13">
        <v>3</v>
      </c>
      <c r="F87" s="13">
        <v>103</v>
      </c>
      <c r="G87" s="13">
        <v>5</v>
      </c>
      <c r="H87" s="13">
        <v>0</v>
      </c>
      <c r="I87" s="13" t="s">
        <v>11</v>
      </c>
      <c r="J87" s="13" t="s">
        <v>8</v>
      </c>
      <c r="K87" s="13" t="s">
        <v>12</v>
      </c>
      <c r="L87" s="20" t="s">
        <v>6</v>
      </c>
    </row>
    <row r="88" spans="2:12">
      <c r="B88" s="13">
        <v>4628</v>
      </c>
      <c r="C88" s="13">
        <v>0.17</v>
      </c>
      <c r="D88" s="11">
        <v>0.83</v>
      </c>
      <c r="E88" s="13">
        <v>6</v>
      </c>
      <c r="F88" s="13">
        <v>195</v>
      </c>
      <c r="G88" s="13">
        <v>5</v>
      </c>
      <c r="H88" s="13">
        <v>0</v>
      </c>
      <c r="I88" s="13" t="s">
        <v>11</v>
      </c>
      <c r="J88" s="13" t="s">
        <v>8</v>
      </c>
      <c r="K88" s="13" t="s">
        <v>17</v>
      </c>
      <c r="L88" s="20" t="s">
        <v>16</v>
      </c>
    </row>
    <row r="89" spans="2:12">
      <c r="B89" s="13">
        <v>277</v>
      </c>
      <c r="C89" s="13">
        <v>0.1</v>
      </c>
      <c r="D89" s="11">
        <v>0.97</v>
      </c>
      <c r="E89" s="13">
        <v>6</v>
      </c>
      <c r="F89" s="13">
        <v>267</v>
      </c>
      <c r="G89" s="13">
        <v>4</v>
      </c>
      <c r="H89" s="13">
        <v>1</v>
      </c>
      <c r="I89" s="13" t="s">
        <v>9</v>
      </c>
      <c r="J89" s="13" t="s">
        <v>8</v>
      </c>
      <c r="K89" s="13" t="s">
        <v>17</v>
      </c>
      <c r="L89" s="20" t="s">
        <v>13</v>
      </c>
    </row>
    <row r="90" spans="2:12">
      <c r="B90" s="13">
        <v>14087</v>
      </c>
      <c r="C90" s="13">
        <v>0.42</v>
      </c>
      <c r="D90" s="11">
        <v>0.47</v>
      </c>
      <c r="E90" s="13">
        <v>6</v>
      </c>
      <c r="F90" s="13">
        <v>174</v>
      </c>
      <c r="G90" s="13">
        <v>5</v>
      </c>
      <c r="H90" s="13">
        <v>0</v>
      </c>
      <c r="I90" s="13" t="s">
        <v>11</v>
      </c>
      <c r="J90" s="13" t="s">
        <v>8</v>
      </c>
      <c r="K90" s="13" t="s">
        <v>12</v>
      </c>
      <c r="L90" s="20" t="s">
        <v>13</v>
      </c>
    </row>
    <row r="91" spans="2:12">
      <c r="B91" s="13">
        <v>7102</v>
      </c>
      <c r="C91" s="13">
        <v>0.57999999999999996</v>
      </c>
      <c r="D91" s="11">
        <v>0.82</v>
      </c>
      <c r="E91" s="13">
        <v>4</v>
      </c>
      <c r="F91" s="13">
        <v>268</v>
      </c>
      <c r="G91" s="13">
        <v>3</v>
      </c>
      <c r="H91" s="13">
        <v>0</v>
      </c>
      <c r="I91" s="13" t="s">
        <v>11</v>
      </c>
      <c r="J91" s="13" t="s">
        <v>8</v>
      </c>
      <c r="K91" s="13" t="s">
        <v>10</v>
      </c>
      <c r="L91" s="20" t="s">
        <v>6</v>
      </c>
    </row>
    <row r="92" spans="2:12">
      <c r="B92" s="13">
        <v>1329</v>
      </c>
      <c r="C92" s="13">
        <v>0.1</v>
      </c>
      <c r="D92" s="11">
        <v>0.96</v>
      </c>
      <c r="E92" s="13">
        <v>7</v>
      </c>
      <c r="F92" s="13">
        <v>301</v>
      </c>
      <c r="G92" s="13">
        <v>4</v>
      </c>
      <c r="H92" s="13">
        <v>0</v>
      </c>
      <c r="I92" s="13" t="s">
        <v>9</v>
      </c>
      <c r="J92" s="13" t="s">
        <v>8</v>
      </c>
      <c r="K92" s="13" t="s">
        <v>22</v>
      </c>
      <c r="L92" s="20" t="s">
        <v>13</v>
      </c>
    </row>
    <row r="93" spans="2:12">
      <c r="B93" s="13">
        <v>8810</v>
      </c>
      <c r="C93" s="13">
        <v>0.76</v>
      </c>
      <c r="D93" s="11">
        <v>0.91</v>
      </c>
      <c r="E93" s="13">
        <v>3</v>
      </c>
      <c r="F93" s="13">
        <v>133</v>
      </c>
      <c r="G93" s="13">
        <v>2</v>
      </c>
      <c r="H93" s="13">
        <v>0</v>
      </c>
      <c r="I93" s="13" t="s">
        <v>11</v>
      </c>
      <c r="J93" s="13" t="s">
        <v>8</v>
      </c>
      <c r="K93" s="13" t="s">
        <v>22</v>
      </c>
      <c r="L93" s="20" t="s">
        <v>6</v>
      </c>
    </row>
    <row r="94" spans="2:12">
      <c r="B94" s="13">
        <v>45</v>
      </c>
      <c r="C94" s="13">
        <v>0.09</v>
      </c>
      <c r="D94" s="11">
        <v>0.89</v>
      </c>
      <c r="E94" s="13">
        <v>6</v>
      </c>
      <c r="F94" s="13">
        <v>276</v>
      </c>
      <c r="G94" s="13">
        <v>4</v>
      </c>
      <c r="H94" s="13">
        <v>0</v>
      </c>
      <c r="I94" s="13" t="s">
        <v>9</v>
      </c>
      <c r="J94" s="13" t="s">
        <v>8</v>
      </c>
      <c r="K94" s="13" t="s">
        <v>12</v>
      </c>
      <c r="L94" s="20" t="s">
        <v>13</v>
      </c>
    </row>
    <row r="95" spans="2:12">
      <c r="B95" s="13">
        <v>898</v>
      </c>
      <c r="C95" s="13">
        <v>0.3</v>
      </c>
      <c r="D95" s="11">
        <v>0.56000000000000005</v>
      </c>
      <c r="E95" s="13">
        <v>3</v>
      </c>
      <c r="F95" s="13">
        <v>309</v>
      </c>
      <c r="G95" s="13">
        <v>4</v>
      </c>
      <c r="H95" s="13">
        <v>1</v>
      </c>
      <c r="I95" s="13" t="s">
        <v>9</v>
      </c>
      <c r="J95" s="13" t="s">
        <v>8</v>
      </c>
      <c r="K95" s="13" t="s">
        <v>12</v>
      </c>
      <c r="L95" s="20" t="s">
        <v>13</v>
      </c>
    </row>
    <row r="96" spans="2:12">
      <c r="B96" s="13">
        <v>708</v>
      </c>
      <c r="C96" s="13">
        <v>0.79</v>
      </c>
      <c r="D96" s="11">
        <v>0.91</v>
      </c>
      <c r="E96" s="13">
        <v>5</v>
      </c>
      <c r="F96" s="13">
        <v>271</v>
      </c>
      <c r="G96" s="13">
        <v>5</v>
      </c>
      <c r="H96" s="13">
        <v>0</v>
      </c>
      <c r="I96" s="13" t="s">
        <v>9</v>
      </c>
      <c r="J96" s="13" t="s">
        <v>8</v>
      </c>
      <c r="K96" s="13" t="s">
        <v>10</v>
      </c>
      <c r="L96" s="20" t="s">
        <v>13</v>
      </c>
    </row>
    <row r="97" spans="2:12">
      <c r="B97" s="13">
        <v>4838</v>
      </c>
      <c r="C97" s="13">
        <v>0.17</v>
      </c>
      <c r="D97" s="11">
        <v>0.82</v>
      </c>
      <c r="E97" s="13">
        <v>6</v>
      </c>
      <c r="F97" s="13">
        <v>259</v>
      </c>
      <c r="G97" s="13">
        <v>4</v>
      </c>
      <c r="H97" s="13">
        <v>0</v>
      </c>
      <c r="I97" s="13" t="s">
        <v>11</v>
      </c>
      <c r="J97" s="13" t="s">
        <v>8</v>
      </c>
      <c r="K97" s="13" t="s">
        <v>7</v>
      </c>
      <c r="L97" s="20" t="s">
        <v>13</v>
      </c>
    </row>
    <row r="98" spans="2:12">
      <c r="B98" s="13">
        <v>4791</v>
      </c>
      <c r="C98" s="13">
        <v>0.7</v>
      </c>
      <c r="D98" s="11">
        <v>0.54</v>
      </c>
      <c r="E98" s="13">
        <v>4</v>
      </c>
      <c r="F98" s="13">
        <v>150</v>
      </c>
      <c r="G98" s="13">
        <v>4</v>
      </c>
      <c r="H98" s="13">
        <v>0</v>
      </c>
      <c r="I98" s="13" t="s">
        <v>11</v>
      </c>
      <c r="J98" s="13" t="s">
        <v>8</v>
      </c>
      <c r="K98" s="13" t="s">
        <v>12</v>
      </c>
      <c r="L98" s="20" t="s">
        <v>13</v>
      </c>
    </row>
    <row r="99" spans="2:12">
      <c r="B99" s="13">
        <v>4277</v>
      </c>
      <c r="C99" s="13">
        <v>0.7</v>
      </c>
      <c r="D99" s="11">
        <v>0.84</v>
      </c>
      <c r="E99" s="13">
        <v>4</v>
      </c>
      <c r="F99" s="13">
        <v>184</v>
      </c>
      <c r="G99" s="13">
        <v>3</v>
      </c>
      <c r="H99" s="13">
        <v>0</v>
      </c>
      <c r="I99" s="13" t="s">
        <v>11</v>
      </c>
      <c r="J99" s="13" t="s">
        <v>8</v>
      </c>
      <c r="K99" s="13" t="s">
        <v>10</v>
      </c>
      <c r="L99" s="20" t="s">
        <v>6</v>
      </c>
    </row>
    <row r="100" spans="2:12">
      <c r="B100" s="13">
        <v>3734</v>
      </c>
      <c r="C100" s="13">
        <v>0.81</v>
      </c>
      <c r="D100" s="11">
        <v>0.52</v>
      </c>
      <c r="E100" s="13">
        <v>4</v>
      </c>
      <c r="F100" s="13">
        <v>270</v>
      </c>
      <c r="G100" s="13">
        <v>3</v>
      </c>
      <c r="H100" s="13">
        <v>0</v>
      </c>
      <c r="I100" s="13" t="s">
        <v>11</v>
      </c>
      <c r="J100" s="13" t="s">
        <v>8</v>
      </c>
      <c r="K100" s="13" t="s">
        <v>15</v>
      </c>
      <c r="L100" s="20" t="s">
        <v>6</v>
      </c>
    </row>
    <row r="101" spans="2:12">
      <c r="B101" s="13">
        <v>8049</v>
      </c>
      <c r="C101" s="13">
        <v>0.6</v>
      </c>
      <c r="D101" s="11">
        <v>0.97</v>
      </c>
      <c r="E101" s="13">
        <v>3</v>
      </c>
      <c r="F101" s="13">
        <v>164</v>
      </c>
      <c r="G101" s="13">
        <v>2</v>
      </c>
      <c r="H101" s="13">
        <v>0</v>
      </c>
      <c r="I101" s="13" t="s">
        <v>11</v>
      </c>
      <c r="J101" s="13" t="s">
        <v>8</v>
      </c>
      <c r="K101" s="13" t="s">
        <v>12</v>
      </c>
      <c r="L101" s="20" t="s">
        <v>13</v>
      </c>
    </row>
    <row r="102" spans="2:12">
      <c r="B102" s="13">
        <v>11595</v>
      </c>
      <c r="C102" s="13">
        <v>0.83</v>
      </c>
      <c r="D102" s="11">
        <v>0.55000000000000004</v>
      </c>
      <c r="E102" s="13">
        <v>3</v>
      </c>
      <c r="F102" s="13">
        <v>271</v>
      </c>
      <c r="G102" s="13">
        <v>7</v>
      </c>
      <c r="H102" s="13">
        <v>0</v>
      </c>
      <c r="I102" s="13" t="s">
        <v>11</v>
      </c>
      <c r="J102" s="13" t="s">
        <v>8</v>
      </c>
      <c r="K102" s="13" t="s">
        <v>10</v>
      </c>
      <c r="L102" s="20" t="s">
        <v>6</v>
      </c>
    </row>
    <row r="103" spans="2:12">
      <c r="B103" s="13">
        <v>14233</v>
      </c>
      <c r="C103" s="13">
        <v>0.38</v>
      </c>
      <c r="D103" s="11">
        <v>0.55000000000000004</v>
      </c>
      <c r="E103" s="13">
        <v>2</v>
      </c>
      <c r="F103" s="13">
        <v>147</v>
      </c>
      <c r="G103" s="13">
        <v>3</v>
      </c>
      <c r="H103" s="13">
        <v>0</v>
      </c>
      <c r="I103" s="13" t="s">
        <v>9</v>
      </c>
      <c r="J103" s="13" t="s">
        <v>8</v>
      </c>
      <c r="K103" s="13" t="s">
        <v>10</v>
      </c>
      <c r="L103" s="20" t="s">
        <v>13</v>
      </c>
    </row>
    <row r="104" spans="2:12">
      <c r="B104" s="13">
        <v>5601</v>
      </c>
      <c r="C104" s="13">
        <v>0.22</v>
      </c>
      <c r="D104" s="11">
        <v>0.57999999999999996</v>
      </c>
      <c r="E104" s="13">
        <v>2</v>
      </c>
      <c r="F104" s="13">
        <v>255</v>
      </c>
      <c r="G104" s="13">
        <v>5</v>
      </c>
      <c r="H104" s="13">
        <v>0</v>
      </c>
      <c r="I104" s="13" t="s">
        <v>11</v>
      </c>
      <c r="J104" s="13" t="s">
        <v>8</v>
      </c>
      <c r="K104" s="13" t="s">
        <v>10</v>
      </c>
      <c r="L104" s="20" t="s">
        <v>6</v>
      </c>
    </row>
    <row r="105" spans="2:12">
      <c r="B105" s="13">
        <v>1667</v>
      </c>
      <c r="C105" s="13">
        <v>0.41</v>
      </c>
      <c r="D105" s="11">
        <v>0.51</v>
      </c>
      <c r="E105" s="13">
        <v>2</v>
      </c>
      <c r="F105" s="13">
        <v>159</v>
      </c>
      <c r="G105" s="13">
        <v>3</v>
      </c>
      <c r="H105" s="13">
        <v>0</v>
      </c>
      <c r="I105" s="13" t="s">
        <v>9</v>
      </c>
      <c r="J105" s="13" t="s">
        <v>8</v>
      </c>
      <c r="K105" s="13" t="s">
        <v>14</v>
      </c>
      <c r="L105" s="20" t="s">
        <v>6</v>
      </c>
    </row>
    <row r="106" spans="2:12">
      <c r="B106" s="13">
        <v>7510</v>
      </c>
      <c r="C106" s="13">
        <v>0.39</v>
      </c>
      <c r="D106" s="11">
        <v>0.57999999999999996</v>
      </c>
      <c r="E106" s="13">
        <v>3</v>
      </c>
      <c r="F106" s="13">
        <v>152</v>
      </c>
      <c r="G106" s="13">
        <v>3</v>
      </c>
      <c r="H106" s="13">
        <v>1</v>
      </c>
      <c r="I106" s="13" t="s">
        <v>11</v>
      </c>
      <c r="J106" s="13" t="s">
        <v>8</v>
      </c>
      <c r="K106" s="13" t="s">
        <v>7</v>
      </c>
      <c r="L106" s="20" t="s">
        <v>13</v>
      </c>
    </row>
    <row r="107" spans="2:12">
      <c r="B107" s="13">
        <v>11097</v>
      </c>
      <c r="C107" s="13">
        <v>0.28999999999999998</v>
      </c>
      <c r="D107" s="11">
        <v>0.38</v>
      </c>
      <c r="E107" s="13">
        <v>5</v>
      </c>
      <c r="F107" s="13">
        <v>191</v>
      </c>
      <c r="G107" s="13">
        <v>5</v>
      </c>
      <c r="H107" s="13">
        <v>0</v>
      </c>
      <c r="I107" s="13" t="s">
        <v>11</v>
      </c>
      <c r="J107" s="13" t="s">
        <v>8</v>
      </c>
      <c r="K107" s="13" t="s">
        <v>20</v>
      </c>
      <c r="L107" s="20" t="s">
        <v>6</v>
      </c>
    </row>
    <row r="108" spans="2:12">
      <c r="B108" s="13">
        <v>10708</v>
      </c>
      <c r="C108" s="13">
        <v>0.96</v>
      </c>
      <c r="D108" s="11">
        <v>0.55000000000000004</v>
      </c>
      <c r="E108" s="13">
        <v>3</v>
      </c>
      <c r="F108" s="13">
        <v>225</v>
      </c>
      <c r="G108" s="13">
        <v>4</v>
      </c>
      <c r="H108" s="13">
        <v>1</v>
      </c>
      <c r="I108" s="13" t="s">
        <v>11</v>
      </c>
      <c r="J108" s="13" t="s">
        <v>8</v>
      </c>
      <c r="K108" s="13" t="s">
        <v>10</v>
      </c>
      <c r="L108" s="20" t="s">
        <v>6</v>
      </c>
    </row>
    <row r="109" spans="2:12">
      <c r="B109" s="13">
        <v>9252</v>
      </c>
      <c r="C109" s="13">
        <v>0.28000000000000003</v>
      </c>
      <c r="D109" s="11">
        <v>0.92</v>
      </c>
      <c r="E109" s="13">
        <v>3</v>
      </c>
      <c r="F109" s="13">
        <v>151</v>
      </c>
      <c r="G109" s="13">
        <v>3</v>
      </c>
      <c r="H109" s="13">
        <v>0</v>
      </c>
      <c r="I109" s="13" t="s">
        <v>11</v>
      </c>
      <c r="J109" s="13" t="s">
        <v>8</v>
      </c>
      <c r="K109" s="13" t="s">
        <v>10</v>
      </c>
      <c r="L109" s="20" t="s">
        <v>13</v>
      </c>
    </row>
    <row r="110" spans="2:12">
      <c r="B110" s="13">
        <v>9188</v>
      </c>
      <c r="C110" s="13">
        <v>0.9</v>
      </c>
      <c r="D110" s="11">
        <v>0.55000000000000004</v>
      </c>
      <c r="E110" s="13">
        <v>4</v>
      </c>
      <c r="F110" s="13">
        <v>211</v>
      </c>
      <c r="G110" s="13">
        <v>3</v>
      </c>
      <c r="H110" s="13">
        <v>0</v>
      </c>
      <c r="I110" s="13" t="s">
        <v>11</v>
      </c>
      <c r="J110" s="13" t="s">
        <v>8</v>
      </c>
      <c r="K110" s="13" t="s">
        <v>7</v>
      </c>
      <c r="L110" s="20" t="s">
        <v>6</v>
      </c>
    </row>
    <row r="111" spans="2:12">
      <c r="B111" s="13">
        <v>2085</v>
      </c>
      <c r="C111" s="13">
        <v>0.63</v>
      </c>
      <c r="D111" s="11">
        <v>0.59</v>
      </c>
      <c r="E111" s="13">
        <v>5</v>
      </c>
      <c r="F111" s="13">
        <v>224</v>
      </c>
      <c r="G111" s="13">
        <v>3</v>
      </c>
      <c r="H111" s="13">
        <v>0</v>
      </c>
      <c r="I111" s="13" t="s">
        <v>11</v>
      </c>
      <c r="J111" s="13" t="s">
        <v>8</v>
      </c>
      <c r="K111" s="13" t="s">
        <v>10</v>
      </c>
      <c r="L111" s="20" t="s">
        <v>13</v>
      </c>
    </row>
    <row r="112" spans="2:12">
      <c r="B112" s="13">
        <v>8027</v>
      </c>
      <c r="C112" s="13">
        <v>0.92</v>
      </c>
      <c r="D112" s="11">
        <v>0.74</v>
      </c>
      <c r="E112" s="13">
        <v>4</v>
      </c>
      <c r="F112" s="13">
        <v>213</v>
      </c>
      <c r="G112" s="13">
        <v>3</v>
      </c>
      <c r="H112" s="13">
        <v>0</v>
      </c>
      <c r="I112" s="13" t="s">
        <v>11</v>
      </c>
      <c r="J112" s="13" t="s">
        <v>8</v>
      </c>
      <c r="K112" s="13" t="s">
        <v>10</v>
      </c>
      <c r="L112" s="20" t="s">
        <v>6</v>
      </c>
    </row>
    <row r="113" spans="2:12">
      <c r="B113" s="13">
        <v>14385</v>
      </c>
      <c r="C113" s="13">
        <v>0.1</v>
      </c>
      <c r="D113" s="11">
        <v>0.88</v>
      </c>
      <c r="E113" s="13">
        <v>6</v>
      </c>
      <c r="F113" s="13">
        <v>284</v>
      </c>
      <c r="G113" s="13">
        <v>4</v>
      </c>
      <c r="H113" s="13">
        <v>0</v>
      </c>
      <c r="I113" s="13" t="s">
        <v>9</v>
      </c>
      <c r="J113" s="13" t="s">
        <v>8</v>
      </c>
      <c r="K113" s="13" t="s">
        <v>10</v>
      </c>
      <c r="L113" s="20" t="s">
        <v>13</v>
      </c>
    </row>
    <row r="114" spans="2:12">
      <c r="B114" s="13">
        <v>9864</v>
      </c>
      <c r="C114" s="13">
        <v>0.84</v>
      </c>
      <c r="D114" s="11">
        <v>0.98</v>
      </c>
      <c r="E114" s="13">
        <v>4</v>
      </c>
      <c r="F114" s="13">
        <v>246</v>
      </c>
      <c r="G114" s="13">
        <v>3</v>
      </c>
      <c r="H114" s="13">
        <v>0</v>
      </c>
      <c r="I114" s="13" t="s">
        <v>11</v>
      </c>
      <c r="J114" s="13" t="s">
        <v>8</v>
      </c>
      <c r="K114" s="13" t="s">
        <v>10</v>
      </c>
      <c r="L114" s="20" t="s">
        <v>6</v>
      </c>
    </row>
    <row r="115" spans="2:12">
      <c r="B115" s="13">
        <v>8789</v>
      </c>
      <c r="C115" s="13">
        <v>0.67</v>
      </c>
      <c r="D115" s="11">
        <v>0.83</v>
      </c>
      <c r="E115" s="13">
        <v>3</v>
      </c>
      <c r="F115" s="13">
        <v>220</v>
      </c>
      <c r="G115" s="13">
        <v>3</v>
      </c>
      <c r="H115" s="13">
        <v>0</v>
      </c>
      <c r="I115" s="13" t="s">
        <v>11</v>
      </c>
      <c r="J115" s="13" t="s">
        <v>8</v>
      </c>
      <c r="K115" s="13" t="s">
        <v>10</v>
      </c>
      <c r="L115" s="20" t="s">
        <v>13</v>
      </c>
    </row>
    <row r="116" spans="2:12">
      <c r="B116" s="13">
        <v>6226</v>
      </c>
      <c r="C116" s="13">
        <v>0.86</v>
      </c>
      <c r="D116" s="11">
        <v>0.72</v>
      </c>
      <c r="E116" s="13">
        <v>4</v>
      </c>
      <c r="F116" s="13">
        <v>173</v>
      </c>
      <c r="G116" s="13">
        <v>3</v>
      </c>
      <c r="H116" s="13">
        <v>0</v>
      </c>
      <c r="I116" s="13" t="s">
        <v>11</v>
      </c>
      <c r="J116" s="13" t="s">
        <v>8</v>
      </c>
      <c r="K116" s="13" t="s">
        <v>12</v>
      </c>
      <c r="L116" s="20" t="s">
        <v>13</v>
      </c>
    </row>
    <row r="117" spans="2:12">
      <c r="B117" s="13">
        <v>14805</v>
      </c>
      <c r="C117" s="13">
        <v>0.37</v>
      </c>
      <c r="D117" s="11">
        <v>0.54</v>
      </c>
      <c r="E117" s="13">
        <v>2</v>
      </c>
      <c r="F117" s="13">
        <v>132</v>
      </c>
      <c r="G117" s="13">
        <v>3</v>
      </c>
      <c r="H117" s="13">
        <v>0</v>
      </c>
      <c r="I117" s="13" t="s">
        <v>9</v>
      </c>
      <c r="J117" s="13" t="s">
        <v>8</v>
      </c>
      <c r="K117" s="13" t="s">
        <v>12</v>
      </c>
      <c r="L117" s="20" t="s">
        <v>13</v>
      </c>
    </row>
    <row r="118" spans="2:12">
      <c r="B118" s="13">
        <v>2143</v>
      </c>
      <c r="C118" s="13">
        <v>0.91</v>
      </c>
      <c r="D118" s="11">
        <v>0.56000000000000005</v>
      </c>
      <c r="E118" s="13">
        <v>4</v>
      </c>
      <c r="F118" s="13">
        <v>270</v>
      </c>
      <c r="G118" s="13">
        <v>2</v>
      </c>
      <c r="H118" s="13">
        <v>0</v>
      </c>
      <c r="I118" s="13" t="s">
        <v>11</v>
      </c>
      <c r="J118" s="13" t="s">
        <v>8</v>
      </c>
      <c r="K118" s="13" t="s">
        <v>21</v>
      </c>
      <c r="L118" s="20" t="s">
        <v>6</v>
      </c>
    </row>
    <row r="119" spans="2:12">
      <c r="B119" s="13">
        <v>2326</v>
      </c>
      <c r="C119" s="13">
        <v>0.57999999999999996</v>
      </c>
      <c r="D119" s="11">
        <v>0.55000000000000004</v>
      </c>
      <c r="E119" s="13">
        <v>5</v>
      </c>
      <c r="F119" s="13">
        <v>206</v>
      </c>
      <c r="G119" s="13">
        <v>3</v>
      </c>
      <c r="H119" s="13">
        <v>0</v>
      </c>
      <c r="I119" s="13" t="s">
        <v>11</v>
      </c>
      <c r="J119" s="13" t="s">
        <v>8</v>
      </c>
      <c r="K119" s="13" t="s">
        <v>12</v>
      </c>
      <c r="L119" s="20" t="s">
        <v>6</v>
      </c>
    </row>
    <row r="120" spans="2:12">
      <c r="B120" s="13">
        <v>1056</v>
      </c>
      <c r="C120" s="13">
        <v>0.1</v>
      </c>
      <c r="D120" s="11">
        <v>0.8</v>
      </c>
      <c r="E120" s="13">
        <v>7</v>
      </c>
      <c r="F120" s="13">
        <v>292</v>
      </c>
      <c r="G120" s="13">
        <v>5</v>
      </c>
      <c r="H120" s="13">
        <v>0</v>
      </c>
      <c r="I120" s="13" t="s">
        <v>9</v>
      </c>
      <c r="J120" s="13" t="s">
        <v>8</v>
      </c>
      <c r="K120" s="13" t="s">
        <v>14</v>
      </c>
      <c r="L120" s="20" t="s">
        <v>13</v>
      </c>
    </row>
    <row r="121" spans="2:12">
      <c r="B121" s="13">
        <v>11216</v>
      </c>
      <c r="C121" s="13">
        <v>0.52</v>
      </c>
      <c r="D121" s="11">
        <v>0.84</v>
      </c>
      <c r="E121" s="13">
        <v>3</v>
      </c>
      <c r="F121" s="13">
        <v>261</v>
      </c>
      <c r="G121" s="13">
        <v>8</v>
      </c>
      <c r="H121" s="13">
        <v>0</v>
      </c>
      <c r="I121" s="13" t="s">
        <v>11</v>
      </c>
      <c r="J121" s="13" t="s">
        <v>18</v>
      </c>
      <c r="K121" s="13" t="s">
        <v>7</v>
      </c>
      <c r="L121" s="20" t="s">
        <v>13</v>
      </c>
    </row>
    <row r="122" spans="2:12">
      <c r="B122" s="13">
        <v>6013</v>
      </c>
      <c r="C122" s="13">
        <v>0.17</v>
      </c>
      <c r="D122" s="11">
        <v>0.94</v>
      </c>
      <c r="E122" s="13">
        <v>5</v>
      </c>
      <c r="F122" s="13">
        <v>273</v>
      </c>
      <c r="G122" s="13">
        <v>4</v>
      </c>
      <c r="H122" s="13">
        <v>0</v>
      </c>
      <c r="I122" s="13" t="s">
        <v>11</v>
      </c>
      <c r="J122" s="13" t="s">
        <v>8</v>
      </c>
      <c r="K122" s="13" t="s">
        <v>12</v>
      </c>
      <c r="L122" s="20" t="s">
        <v>6</v>
      </c>
    </row>
    <row r="123" spans="2:12">
      <c r="B123" s="13">
        <v>6458</v>
      </c>
      <c r="C123" s="13">
        <v>0.54</v>
      </c>
      <c r="D123" s="11">
        <v>0.51</v>
      </c>
      <c r="E123" s="13">
        <v>2</v>
      </c>
      <c r="F123" s="13">
        <v>176</v>
      </c>
      <c r="G123" s="13">
        <v>3</v>
      </c>
      <c r="H123" s="13">
        <v>0</v>
      </c>
      <c r="I123" s="13" t="s">
        <v>11</v>
      </c>
      <c r="J123" s="13" t="s">
        <v>8</v>
      </c>
      <c r="K123" s="13" t="s">
        <v>17</v>
      </c>
      <c r="L123" s="20" t="s">
        <v>16</v>
      </c>
    </row>
    <row r="124" spans="2:12">
      <c r="B124" s="13">
        <v>779</v>
      </c>
      <c r="C124" s="13">
        <v>0.1</v>
      </c>
      <c r="D124" s="11">
        <v>0.92</v>
      </c>
      <c r="E124" s="13">
        <v>7</v>
      </c>
      <c r="F124" s="13">
        <v>269</v>
      </c>
      <c r="G124" s="13">
        <v>4</v>
      </c>
      <c r="H124" s="13">
        <v>0</v>
      </c>
      <c r="I124" s="13" t="s">
        <v>9</v>
      </c>
      <c r="J124" s="13" t="s">
        <v>8</v>
      </c>
      <c r="K124" s="13" t="s">
        <v>10</v>
      </c>
      <c r="L124" s="20" t="s">
        <v>6</v>
      </c>
    </row>
    <row r="125" spans="2:12">
      <c r="B125" s="13">
        <v>7264</v>
      </c>
      <c r="C125" s="13">
        <v>0.72</v>
      </c>
      <c r="D125" s="11">
        <v>0.67</v>
      </c>
      <c r="E125" s="13">
        <v>4</v>
      </c>
      <c r="F125" s="13">
        <v>192</v>
      </c>
      <c r="G125" s="13">
        <v>3</v>
      </c>
      <c r="H125" s="13">
        <v>0</v>
      </c>
      <c r="I125" s="13" t="s">
        <v>11</v>
      </c>
      <c r="J125" s="13" t="s">
        <v>8</v>
      </c>
      <c r="K125" s="13" t="s">
        <v>10</v>
      </c>
      <c r="L125" s="20" t="s">
        <v>6</v>
      </c>
    </row>
    <row r="126" spans="2:12">
      <c r="B126" s="13">
        <v>10500</v>
      </c>
      <c r="C126" s="13">
        <v>0.17</v>
      </c>
      <c r="D126" s="11">
        <v>0.73</v>
      </c>
      <c r="E126" s="13">
        <v>4</v>
      </c>
      <c r="F126" s="13">
        <v>188</v>
      </c>
      <c r="G126" s="13">
        <v>5</v>
      </c>
      <c r="H126" s="13">
        <v>0</v>
      </c>
      <c r="I126" s="13" t="s">
        <v>11</v>
      </c>
      <c r="J126" s="13" t="s">
        <v>8</v>
      </c>
      <c r="K126" s="13" t="s">
        <v>12</v>
      </c>
      <c r="L126" s="20" t="s">
        <v>13</v>
      </c>
    </row>
    <row r="127" spans="2:12">
      <c r="B127" s="13">
        <v>11770</v>
      </c>
      <c r="C127" s="13">
        <v>0.73</v>
      </c>
      <c r="D127" s="11">
        <v>0.72</v>
      </c>
      <c r="E127" s="13">
        <v>4</v>
      </c>
      <c r="F127" s="13">
        <v>233</v>
      </c>
      <c r="G127" s="13">
        <v>2</v>
      </c>
      <c r="H127" s="13">
        <v>0</v>
      </c>
      <c r="I127" s="13" t="s">
        <v>11</v>
      </c>
      <c r="J127" s="13" t="s">
        <v>8</v>
      </c>
      <c r="K127" s="13" t="s">
        <v>10</v>
      </c>
      <c r="L127" s="20" t="s">
        <v>13</v>
      </c>
    </row>
    <row r="128" spans="2:12">
      <c r="B128" s="13">
        <v>11658</v>
      </c>
      <c r="C128" s="13">
        <v>0.73</v>
      </c>
      <c r="D128" s="11">
        <v>0.56999999999999995</v>
      </c>
      <c r="E128" s="13">
        <v>3</v>
      </c>
      <c r="F128" s="13">
        <v>146</v>
      </c>
      <c r="G128" s="13">
        <v>2</v>
      </c>
      <c r="H128" s="13">
        <v>0</v>
      </c>
      <c r="I128" s="13" t="s">
        <v>11</v>
      </c>
      <c r="J128" s="13" t="s">
        <v>8</v>
      </c>
      <c r="K128" s="13" t="s">
        <v>19</v>
      </c>
      <c r="L128" s="20" t="s">
        <v>13</v>
      </c>
    </row>
    <row r="129" spans="2:12">
      <c r="B129" s="13">
        <v>7811</v>
      </c>
      <c r="C129" s="13">
        <v>0.84</v>
      </c>
      <c r="D129" s="11">
        <v>0.65</v>
      </c>
      <c r="E129" s="13">
        <v>3</v>
      </c>
      <c r="F129" s="13">
        <v>269</v>
      </c>
      <c r="G129" s="13">
        <v>2</v>
      </c>
      <c r="H129" s="13">
        <v>0</v>
      </c>
      <c r="I129" s="13" t="s">
        <v>11</v>
      </c>
      <c r="J129" s="13" t="s">
        <v>8</v>
      </c>
      <c r="K129" s="13" t="s">
        <v>10</v>
      </c>
      <c r="L129" s="20" t="s">
        <v>13</v>
      </c>
    </row>
    <row r="130" spans="2:12">
      <c r="B130" s="13">
        <v>3446</v>
      </c>
      <c r="C130" s="13">
        <v>0.73</v>
      </c>
      <c r="D130" s="11">
        <v>0.73</v>
      </c>
      <c r="E130" s="13">
        <v>4</v>
      </c>
      <c r="F130" s="13">
        <v>194</v>
      </c>
      <c r="G130" s="13">
        <v>2</v>
      </c>
      <c r="H130" s="13">
        <v>0</v>
      </c>
      <c r="I130" s="13" t="s">
        <v>11</v>
      </c>
      <c r="J130" s="13" t="s">
        <v>8</v>
      </c>
      <c r="K130" s="13" t="s">
        <v>10</v>
      </c>
      <c r="L130" s="20" t="s">
        <v>13</v>
      </c>
    </row>
    <row r="131" spans="2:12">
      <c r="B131" s="13">
        <v>7426</v>
      </c>
      <c r="C131" s="13">
        <v>0.6</v>
      </c>
      <c r="D131" s="11">
        <v>0.75</v>
      </c>
      <c r="E131" s="13">
        <v>4</v>
      </c>
      <c r="F131" s="13">
        <v>144</v>
      </c>
      <c r="G131" s="13">
        <v>2</v>
      </c>
      <c r="H131" s="13">
        <v>0</v>
      </c>
      <c r="I131" s="13" t="s">
        <v>11</v>
      </c>
      <c r="J131" s="13" t="s">
        <v>8</v>
      </c>
      <c r="K131" s="13" t="s">
        <v>10</v>
      </c>
      <c r="L131" s="20" t="s">
        <v>13</v>
      </c>
    </row>
    <row r="132" spans="2:12">
      <c r="B132" s="13">
        <v>8324</v>
      </c>
      <c r="C132" s="13">
        <v>0.39</v>
      </c>
      <c r="D132" s="11">
        <v>0.86</v>
      </c>
      <c r="E132" s="13">
        <v>3</v>
      </c>
      <c r="F132" s="13">
        <v>261</v>
      </c>
      <c r="G132" s="13">
        <v>2</v>
      </c>
      <c r="H132" s="13">
        <v>0</v>
      </c>
      <c r="I132" s="13" t="s">
        <v>11</v>
      </c>
      <c r="J132" s="13" t="s">
        <v>8</v>
      </c>
      <c r="K132" s="13" t="s">
        <v>7</v>
      </c>
      <c r="L132" s="20" t="s">
        <v>13</v>
      </c>
    </row>
    <row r="133" spans="2:12">
      <c r="B133" s="13">
        <v>618</v>
      </c>
      <c r="C133" s="13">
        <v>0.83</v>
      </c>
      <c r="D133" s="11">
        <v>0.95</v>
      </c>
      <c r="E133" s="13">
        <v>4</v>
      </c>
      <c r="F133" s="13">
        <v>251</v>
      </c>
      <c r="G133" s="13">
        <v>5</v>
      </c>
      <c r="H133" s="13">
        <v>0</v>
      </c>
      <c r="I133" s="13" t="s">
        <v>9</v>
      </c>
      <c r="J133" s="13" t="s">
        <v>8</v>
      </c>
      <c r="K133" s="13" t="s">
        <v>21</v>
      </c>
      <c r="L133" s="20" t="s">
        <v>6</v>
      </c>
    </row>
    <row r="134" spans="2:12">
      <c r="B134" s="13">
        <v>8316</v>
      </c>
      <c r="C134" s="13">
        <v>0.33</v>
      </c>
      <c r="D134" s="11">
        <v>0.77</v>
      </c>
      <c r="E134" s="13">
        <v>3</v>
      </c>
      <c r="F134" s="13">
        <v>216</v>
      </c>
      <c r="G134" s="13">
        <v>3</v>
      </c>
      <c r="H134" s="13">
        <v>0</v>
      </c>
      <c r="I134" s="13" t="s">
        <v>11</v>
      </c>
      <c r="J134" s="13" t="s">
        <v>8</v>
      </c>
      <c r="K134" s="13" t="s">
        <v>15</v>
      </c>
      <c r="L134" s="20" t="s">
        <v>16</v>
      </c>
    </row>
    <row r="135" spans="2:12">
      <c r="B135" s="13">
        <v>7973</v>
      </c>
      <c r="C135" s="13">
        <v>0.53</v>
      </c>
      <c r="D135" s="11">
        <v>0.7</v>
      </c>
      <c r="E135" s="13">
        <v>4</v>
      </c>
      <c r="F135" s="13">
        <v>243</v>
      </c>
      <c r="G135" s="13">
        <v>3</v>
      </c>
      <c r="H135" s="13">
        <v>0</v>
      </c>
      <c r="I135" s="13" t="s">
        <v>11</v>
      </c>
      <c r="J135" s="13" t="s">
        <v>8</v>
      </c>
      <c r="K135" s="13" t="s">
        <v>12</v>
      </c>
      <c r="L135" s="20" t="s">
        <v>13</v>
      </c>
    </row>
    <row r="136" spans="2:12">
      <c r="B136" s="13">
        <v>6512</v>
      </c>
      <c r="C136" s="13">
        <v>0.76</v>
      </c>
      <c r="D136" s="11">
        <v>0.89</v>
      </c>
      <c r="E136" s="13">
        <v>3</v>
      </c>
      <c r="F136" s="13">
        <v>273</v>
      </c>
      <c r="G136" s="13">
        <v>2</v>
      </c>
      <c r="H136" s="13">
        <v>1</v>
      </c>
      <c r="I136" s="13" t="s">
        <v>11</v>
      </c>
      <c r="J136" s="13" t="s">
        <v>8</v>
      </c>
      <c r="K136" s="13" t="s">
        <v>10</v>
      </c>
      <c r="L136" s="20" t="s">
        <v>6</v>
      </c>
    </row>
    <row r="137" spans="2:12">
      <c r="B137" s="13">
        <v>595</v>
      </c>
      <c r="C137" s="13">
        <v>0.1</v>
      </c>
      <c r="D137" s="11">
        <v>0.77</v>
      </c>
      <c r="E137" s="13">
        <v>6</v>
      </c>
      <c r="F137" s="13">
        <v>255</v>
      </c>
      <c r="G137" s="13">
        <v>4</v>
      </c>
      <c r="H137" s="13">
        <v>0</v>
      </c>
      <c r="I137" s="13" t="s">
        <v>9</v>
      </c>
      <c r="J137" s="13" t="s">
        <v>8</v>
      </c>
      <c r="K137" s="13" t="s">
        <v>20</v>
      </c>
      <c r="L137" s="20" t="s">
        <v>13</v>
      </c>
    </row>
    <row r="138" spans="2:12">
      <c r="B138" s="13">
        <v>2338</v>
      </c>
      <c r="C138" s="13">
        <v>0.56999999999999995</v>
      </c>
      <c r="D138" s="11">
        <v>0.48</v>
      </c>
      <c r="E138" s="13">
        <v>4</v>
      </c>
      <c r="F138" s="13">
        <v>161</v>
      </c>
      <c r="G138" s="13">
        <v>3</v>
      </c>
      <c r="H138" s="13">
        <v>0</v>
      </c>
      <c r="I138" s="13" t="s">
        <v>11</v>
      </c>
      <c r="J138" s="13" t="s">
        <v>8</v>
      </c>
      <c r="K138" s="13" t="s">
        <v>17</v>
      </c>
      <c r="L138" s="20" t="s">
        <v>6</v>
      </c>
    </row>
    <row r="139" spans="2:12">
      <c r="B139" s="13">
        <v>1728</v>
      </c>
      <c r="C139" s="13">
        <v>0.11</v>
      </c>
      <c r="D139" s="11">
        <v>0.94</v>
      </c>
      <c r="E139" s="13">
        <v>6</v>
      </c>
      <c r="F139" s="13">
        <v>266</v>
      </c>
      <c r="G139" s="13">
        <v>4</v>
      </c>
      <c r="H139" s="13">
        <v>0</v>
      </c>
      <c r="I139" s="13" t="s">
        <v>9</v>
      </c>
      <c r="J139" s="13" t="s">
        <v>8</v>
      </c>
      <c r="K139" s="13" t="s">
        <v>17</v>
      </c>
      <c r="L139" s="20" t="s">
        <v>13</v>
      </c>
    </row>
    <row r="140" spans="2:12">
      <c r="B140" s="13">
        <v>13983</v>
      </c>
      <c r="C140" s="13">
        <v>0.65</v>
      </c>
      <c r="D140" s="11">
        <v>0.4</v>
      </c>
      <c r="E140" s="13">
        <v>5</v>
      </c>
      <c r="F140" s="13">
        <v>125</v>
      </c>
      <c r="G140" s="13">
        <v>4</v>
      </c>
      <c r="H140" s="13">
        <v>0</v>
      </c>
      <c r="I140" s="13" t="s">
        <v>11</v>
      </c>
      <c r="J140" s="13" t="s">
        <v>8</v>
      </c>
      <c r="K140" s="13" t="s">
        <v>10</v>
      </c>
      <c r="L140" s="20" t="s">
        <v>13</v>
      </c>
    </row>
    <row r="141" spans="2:12">
      <c r="B141" s="13">
        <v>11116</v>
      </c>
      <c r="C141" s="13">
        <v>0.13</v>
      </c>
      <c r="D141" s="11">
        <v>0.97</v>
      </c>
      <c r="E141" s="13">
        <v>4</v>
      </c>
      <c r="F141" s="13">
        <v>162</v>
      </c>
      <c r="G141" s="13">
        <v>6</v>
      </c>
      <c r="H141" s="13">
        <v>0</v>
      </c>
      <c r="I141" s="13" t="s">
        <v>11</v>
      </c>
      <c r="J141" s="13" t="s">
        <v>8</v>
      </c>
      <c r="K141" s="13" t="s">
        <v>10</v>
      </c>
      <c r="L141" s="20" t="s">
        <v>13</v>
      </c>
    </row>
    <row r="142" spans="2:12">
      <c r="B142" s="13">
        <v>1647</v>
      </c>
      <c r="C142" s="13">
        <v>0.1</v>
      </c>
      <c r="D142" s="11">
        <v>0.93</v>
      </c>
      <c r="E142" s="13">
        <v>7</v>
      </c>
      <c r="F142" s="13">
        <v>258</v>
      </c>
      <c r="G142" s="13">
        <v>4</v>
      </c>
      <c r="H142" s="13">
        <v>0</v>
      </c>
      <c r="I142" s="13" t="s">
        <v>9</v>
      </c>
      <c r="J142" s="13" t="s">
        <v>8</v>
      </c>
      <c r="K142" s="13" t="s">
        <v>12</v>
      </c>
      <c r="L142" s="20" t="s">
        <v>13</v>
      </c>
    </row>
    <row r="143" spans="2:12">
      <c r="B143" s="13">
        <v>10249</v>
      </c>
      <c r="C143" s="13">
        <v>0.94</v>
      </c>
      <c r="D143" s="11">
        <v>0.56999999999999995</v>
      </c>
      <c r="E143" s="13">
        <v>3</v>
      </c>
      <c r="F143" s="13">
        <v>166</v>
      </c>
      <c r="G143" s="13">
        <v>4</v>
      </c>
      <c r="H143" s="13">
        <v>0</v>
      </c>
      <c r="I143" s="13" t="s">
        <v>11</v>
      </c>
      <c r="J143" s="13" t="s">
        <v>8</v>
      </c>
      <c r="K143" s="13" t="s">
        <v>10</v>
      </c>
      <c r="L143" s="20" t="s">
        <v>6</v>
      </c>
    </row>
    <row r="144" spans="2:12">
      <c r="B144" s="13">
        <v>2811</v>
      </c>
      <c r="C144" s="13">
        <v>0.69</v>
      </c>
      <c r="D144" s="11">
        <v>0.97</v>
      </c>
      <c r="E144" s="13">
        <v>4</v>
      </c>
      <c r="F144" s="13">
        <v>233</v>
      </c>
      <c r="G144" s="13">
        <v>3</v>
      </c>
      <c r="H144" s="13">
        <v>0</v>
      </c>
      <c r="I144" s="13" t="s">
        <v>11</v>
      </c>
      <c r="J144" s="13" t="s">
        <v>8</v>
      </c>
      <c r="K144" s="13" t="s">
        <v>14</v>
      </c>
      <c r="L144" s="20" t="s">
        <v>13</v>
      </c>
    </row>
    <row r="145" spans="2:12">
      <c r="B145" s="13">
        <v>7721</v>
      </c>
      <c r="C145" s="13">
        <v>0.57999999999999996</v>
      </c>
      <c r="D145" s="11">
        <v>0.63</v>
      </c>
      <c r="E145" s="13">
        <v>4</v>
      </c>
      <c r="F145" s="13">
        <v>171</v>
      </c>
      <c r="G145" s="13">
        <v>3</v>
      </c>
      <c r="H145" s="13">
        <v>0</v>
      </c>
      <c r="I145" s="13" t="s">
        <v>11</v>
      </c>
      <c r="J145" s="13" t="s">
        <v>8</v>
      </c>
      <c r="K145" s="13" t="s">
        <v>10</v>
      </c>
      <c r="L145" s="20" t="s">
        <v>6</v>
      </c>
    </row>
    <row r="146" spans="2:12">
      <c r="B146" s="13">
        <v>364</v>
      </c>
      <c r="C146" s="13">
        <v>0.72</v>
      </c>
      <c r="D146" s="11">
        <v>0.96</v>
      </c>
      <c r="E146" s="13">
        <v>5</v>
      </c>
      <c r="F146" s="13">
        <v>267</v>
      </c>
      <c r="G146" s="13">
        <v>5</v>
      </c>
      <c r="H146" s="13">
        <v>0</v>
      </c>
      <c r="I146" s="13" t="s">
        <v>9</v>
      </c>
      <c r="J146" s="13" t="s">
        <v>8</v>
      </c>
      <c r="K146" s="13" t="s">
        <v>12</v>
      </c>
      <c r="L146" s="20" t="s">
        <v>13</v>
      </c>
    </row>
    <row r="147" spans="2:12">
      <c r="B147" s="13">
        <v>4365</v>
      </c>
      <c r="C147" s="13">
        <v>0.82</v>
      </c>
      <c r="D147" s="11">
        <v>0.49</v>
      </c>
      <c r="E147" s="13">
        <v>5</v>
      </c>
      <c r="F147" s="13">
        <v>185</v>
      </c>
      <c r="G147" s="13">
        <v>3</v>
      </c>
      <c r="H147" s="13">
        <v>0</v>
      </c>
      <c r="I147" s="13" t="s">
        <v>11</v>
      </c>
      <c r="J147" s="13" t="s">
        <v>8</v>
      </c>
      <c r="K147" s="13" t="s">
        <v>10</v>
      </c>
      <c r="L147" s="20" t="s">
        <v>13</v>
      </c>
    </row>
    <row r="148" spans="2:12">
      <c r="B148" s="13">
        <v>11664</v>
      </c>
      <c r="C148" s="13">
        <v>0.63</v>
      </c>
      <c r="D148" s="11">
        <v>0.52</v>
      </c>
      <c r="E148" s="13">
        <v>5</v>
      </c>
      <c r="F148" s="13">
        <v>209</v>
      </c>
      <c r="G148" s="13">
        <v>8</v>
      </c>
      <c r="H148" s="13">
        <v>1</v>
      </c>
      <c r="I148" s="13" t="s">
        <v>11</v>
      </c>
      <c r="J148" s="13" t="s">
        <v>8</v>
      </c>
      <c r="K148" s="13" t="s">
        <v>15</v>
      </c>
      <c r="L148" s="20" t="s">
        <v>13</v>
      </c>
    </row>
    <row r="149" spans="2:12">
      <c r="B149" s="13">
        <v>9860</v>
      </c>
      <c r="C149" s="13">
        <v>0.72</v>
      </c>
      <c r="D149" s="11">
        <v>0.67</v>
      </c>
      <c r="E149" s="13">
        <v>3</v>
      </c>
      <c r="F149" s="13">
        <v>243</v>
      </c>
      <c r="G149" s="13">
        <v>3</v>
      </c>
      <c r="H149" s="13">
        <v>0</v>
      </c>
      <c r="I149" s="13" t="s">
        <v>11</v>
      </c>
      <c r="J149" s="13" t="s">
        <v>8</v>
      </c>
      <c r="K149" s="13" t="s">
        <v>10</v>
      </c>
      <c r="L149" s="20" t="s">
        <v>13</v>
      </c>
    </row>
    <row r="150" spans="2:12">
      <c r="B150" s="13">
        <v>13155</v>
      </c>
      <c r="C150" s="13">
        <v>0.91</v>
      </c>
      <c r="D150" s="11">
        <v>0.74</v>
      </c>
      <c r="E150" s="13">
        <v>3</v>
      </c>
      <c r="F150" s="13">
        <v>150</v>
      </c>
      <c r="G150" s="13">
        <v>2</v>
      </c>
      <c r="H150" s="13">
        <v>0</v>
      </c>
      <c r="I150" s="13" t="s">
        <v>11</v>
      </c>
      <c r="J150" s="13" t="s">
        <v>8</v>
      </c>
      <c r="K150" s="13" t="s">
        <v>7</v>
      </c>
      <c r="L150" s="20" t="s">
        <v>6</v>
      </c>
    </row>
    <row r="151" spans="2:12">
      <c r="B151" s="13">
        <v>8063</v>
      </c>
      <c r="C151" s="13">
        <v>0.24</v>
      </c>
      <c r="D151" s="11">
        <v>0.91</v>
      </c>
      <c r="E151" s="13">
        <v>5</v>
      </c>
      <c r="F151" s="13">
        <v>258</v>
      </c>
      <c r="G151" s="13">
        <v>6</v>
      </c>
      <c r="H151" s="13">
        <v>0</v>
      </c>
      <c r="I151" s="13" t="s">
        <v>11</v>
      </c>
      <c r="J151" s="13" t="s">
        <v>8</v>
      </c>
      <c r="K151" s="13" t="s">
        <v>17</v>
      </c>
      <c r="L151" s="20" t="s">
        <v>13</v>
      </c>
    </row>
    <row r="152" spans="2:12">
      <c r="B152" s="13">
        <v>13000</v>
      </c>
      <c r="C152" s="13">
        <v>0.6</v>
      </c>
      <c r="D152" s="11">
        <v>0.73</v>
      </c>
      <c r="E152" s="13">
        <v>5</v>
      </c>
      <c r="F152" s="13">
        <v>241</v>
      </c>
      <c r="G152" s="13">
        <v>3</v>
      </c>
      <c r="H152" s="13">
        <v>0</v>
      </c>
      <c r="I152" s="13" t="s">
        <v>11</v>
      </c>
      <c r="J152" s="13" t="s">
        <v>8</v>
      </c>
      <c r="K152" s="13" t="s">
        <v>10</v>
      </c>
      <c r="L152" s="20" t="s">
        <v>16</v>
      </c>
    </row>
    <row r="153" spans="2:12">
      <c r="B153" s="13">
        <v>3509</v>
      </c>
      <c r="C153" s="13">
        <v>0.66</v>
      </c>
      <c r="D153" s="11">
        <v>0.56999999999999995</v>
      </c>
      <c r="E153" s="13">
        <v>3</v>
      </c>
      <c r="F153" s="13">
        <v>161</v>
      </c>
      <c r="G153" s="13">
        <v>2</v>
      </c>
      <c r="H153" s="13">
        <v>1</v>
      </c>
      <c r="I153" s="13" t="s">
        <v>11</v>
      </c>
      <c r="J153" s="13" t="s">
        <v>8</v>
      </c>
      <c r="K153" s="13" t="s">
        <v>15</v>
      </c>
      <c r="L153" s="20" t="s">
        <v>6</v>
      </c>
    </row>
    <row r="154" spans="2:12">
      <c r="B154" s="13">
        <v>2866</v>
      </c>
      <c r="C154" s="13">
        <v>0.57999999999999996</v>
      </c>
      <c r="D154" s="11">
        <v>0.76</v>
      </c>
      <c r="E154" s="13">
        <v>5</v>
      </c>
      <c r="F154" s="13">
        <v>260</v>
      </c>
      <c r="G154" s="13">
        <v>2</v>
      </c>
      <c r="H154" s="13">
        <v>1</v>
      </c>
      <c r="I154" s="13" t="s">
        <v>11</v>
      </c>
      <c r="J154" s="13" t="s">
        <v>8</v>
      </c>
      <c r="K154" s="13" t="s">
        <v>12</v>
      </c>
      <c r="L154" s="20" t="s">
        <v>13</v>
      </c>
    </row>
    <row r="155" spans="2:12">
      <c r="B155" s="13">
        <v>6477</v>
      </c>
      <c r="C155" s="13">
        <v>0.56000000000000005</v>
      </c>
      <c r="D155" s="11">
        <v>0.98</v>
      </c>
      <c r="E155" s="13">
        <v>4</v>
      </c>
      <c r="F155" s="13">
        <v>207</v>
      </c>
      <c r="G155" s="13">
        <v>3</v>
      </c>
      <c r="H155" s="13">
        <v>0</v>
      </c>
      <c r="I155" s="13" t="s">
        <v>11</v>
      </c>
      <c r="J155" s="13" t="s">
        <v>8</v>
      </c>
      <c r="K155" s="13" t="s">
        <v>19</v>
      </c>
      <c r="L155" s="20" t="s">
        <v>6</v>
      </c>
    </row>
    <row r="156" spans="2:12">
      <c r="B156" s="13">
        <v>5581</v>
      </c>
      <c r="C156" s="13">
        <v>0.88</v>
      </c>
      <c r="D156" s="11">
        <v>0.71</v>
      </c>
      <c r="E156" s="13">
        <v>5</v>
      </c>
      <c r="F156" s="13">
        <v>246</v>
      </c>
      <c r="G156" s="13">
        <v>3</v>
      </c>
      <c r="H156" s="13">
        <v>0</v>
      </c>
      <c r="I156" s="13" t="s">
        <v>11</v>
      </c>
      <c r="J156" s="13" t="s">
        <v>8</v>
      </c>
      <c r="K156" s="13" t="s">
        <v>21</v>
      </c>
      <c r="L156" s="20" t="s">
        <v>6</v>
      </c>
    </row>
    <row r="157" spans="2:12">
      <c r="B157" s="13">
        <v>7567</v>
      </c>
      <c r="C157" s="13">
        <v>0.65</v>
      </c>
      <c r="D157" s="11">
        <v>0.85</v>
      </c>
      <c r="E157" s="13">
        <v>4</v>
      </c>
      <c r="F157" s="13">
        <v>204</v>
      </c>
      <c r="G157" s="13">
        <v>3</v>
      </c>
      <c r="H157" s="13">
        <v>0</v>
      </c>
      <c r="I157" s="13" t="s">
        <v>11</v>
      </c>
      <c r="J157" s="13" t="s">
        <v>8</v>
      </c>
      <c r="K157" s="13" t="s">
        <v>10</v>
      </c>
      <c r="L157" s="20" t="s">
        <v>6</v>
      </c>
    </row>
    <row r="158" spans="2:12">
      <c r="B158" s="13">
        <v>4889</v>
      </c>
      <c r="C158" s="13">
        <v>0.79</v>
      </c>
      <c r="D158" s="11">
        <v>0.59</v>
      </c>
      <c r="E158" s="13">
        <v>5</v>
      </c>
      <c r="F158" s="13">
        <v>197</v>
      </c>
      <c r="G158" s="13">
        <v>4</v>
      </c>
      <c r="H158" s="13">
        <v>0</v>
      </c>
      <c r="I158" s="13" t="s">
        <v>11</v>
      </c>
      <c r="J158" s="13" t="s">
        <v>8</v>
      </c>
      <c r="K158" s="13" t="s">
        <v>12</v>
      </c>
      <c r="L158" s="20" t="s">
        <v>6</v>
      </c>
    </row>
    <row r="159" spans="2:12">
      <c r="B159" s="13">
        <v>13239</v>
      </c>
      <c r="C159" s="13">
        <v>0.56999999999999995</v>
      </c>
      <c r="D159" s="11">
        <v>0.72</v>
      </c>
      <c r="E159" s="13">
        <v>4</v>
      </c>
      <c r="F159" s="13">
        <v>214</v>
      </c>
      <c r="G159" s="13">
        <v>2</v>
      </c>
      <c r="H159" s="13">
        <v>1</v>
      </c>
      <c r="I159" s="13" t="s">
        <v>11</v>
      </c>
      <c r="J159" s="13" t="s">
        <v>8</v>
      </c>
      <c r="K159" s="13" t="s">
        <v>10</v>
      </c>
      <c r="L159" s="20" t="s">
        <v>13</v>
      </c>
    </row>
    <row r="160" spans="2:12">
      <c r="B160" s="13">
        <v>14575</v>
      </c>
      <c r="C160" s="13">
        <v>0.72</v>
      </c>
      <c r="D160" s="11">
        <v>0.96</v>
      </c>
      <c r="E160" s="13">
        <v>5</v>
      </c>
      <c r="F160" s="13">
        <v>267</v>
      </c>
      <c r="G160" s="13">
        <v>5</v>
      </c>
      <c r="H160" s="13">
        <v>0</v>
      </c>
      <c r="I160" s="13" t="s">
        <v>9</v>
      </c>
      <c r="J160" s="13" t="s">
        <v>8</v>
      </c>
      <c r="K160" s="13" t="s">
        <v>12</v>
      </c>
      <c r="L160" s="20" t="s">
        <v>13</v>
      </c>
    </row>
    <row r="161" spans="2:12">
      <c r="B161" s="13">
        <v>4589</v>
      </c>
      <c r="C161" s="13">
        <v>0.94</v>
      </c>
      <c r="D161" s="11">
        <v>0.89</v>
      </c>
      <c r="E161" s="13">
        <v>3</v>
      </c>
      <c r="F161" s="13">
        <v>230</v>
      </c>
      <c r="G161" s="13">
        <v>3</v>
      </c>
      <c r="H161" s="13">
        <v>1</v>
      </c>
      <c r="I161" s="13" t="s">
        <v>11</v>
      </c>
      <c r="J161" s="13" t="s">
        <v>8</v>
      </c>
      <c r="K161" s="13" t="s">
        <v>21</v>
      </c>
      <c r="L161" s="20" t="s">
        <v>16</v>
      </c>
    </row>
    <row r="162" spans="2:12">
      <c r="B162" s="13">
        <v>6222</v>
      </c>
      <c r="C162" s="13">
        <v>0.91</v>
      </c>
      <c r="D162" s="11">
        <v>0.76</v>
      </c>
      <c r="E162" s="13">
        <v>3</v>
      </c>
      <c r="F162" s="13">
        <v>197</v>
      </c>
      <c r="G162" s="13">
        <v>3</v>
      </c>
      <c r="H162" s="13">
        <v>0</v>
      </c>
      <c r="I162" s="13" t="s">
        <v>11</v>
      </c>
      <c r="J162" s="13" t="s">
        <v>8</v>
      </c>
      <c r="K162" s="13" t="s">
        <v>12</v>
      </c>
      <c r="L162" s="20" t="s">
        <v>6</v>
      </c>
    </row>
    <row r="163" spans="2:12">
      <c r="B163" s="13">
        <v>13787</v>
      </c>
      <c r="C163" s="13">
        <v>0.49</v>
      </c>
      <c r="D163" s="11">
        <v>0.68</v>
      </c>
      <c r="E163" s="13">
        <v>3</v>
      </c>
      <c r="F163" s="13">
        <v>192</v>
      </c>
      <c r="G163" s="13">
        <v>7</v>
      </c>
      <c r="H163" s="13">
        <v>0</v>
      </c>
      <c r="I163" s="13" t="s">
        <v>11</v>
      </c>
      <c r="J163" s="13" t="s">
        <v>8</v>
      </c>
      <c r="K163" s="13" t="s">
        <v>20</v>
      </c>
      <c r="L163" s="20" t="s">
        <v>16</v>
      </c>
    </row>
    <row r="164" spans="2:12">
      <c r="B164" s="13">
        <v>13088</v>
      </c>
      <c r="C164" s="13">
        <v>0.53</v>
      </c>
      <c r="D164" s="11">
        <v>0.81</v>
      </c>
      <c r="E164" s="13">
        <v>3</v>
      </c>
      <c r="F164" s="13">
        <v>275</v>
      </c>
      <c r="G164" s="13">
        <v>2</v>
      </c>
      <c r="H164" s="13">
        <v>0</v>
      </c>
      <c r="I164" s="13" t="s">
        <v>11</v>
      </c>
      <c r="J164" s="13" t="s">
        <v>8</v>
      </c>
      <c r="K164" s="13" t="s">
        <v>12</v>
      </c>
      <c r="L164" s="20" t="s">
        <v>13</v>
      </c>
    </row>
    <row r="165" spans="2:12">
      <c r="B165" s="13">
        <v>750</v>
      </c>
      <c r="C165" s="13">
        <v>0.86</v>
      </c>
      <c r="D165" s="11">
        <v>0.84</v>
      </c>
      <c r="E165" s="13">
        <v>4</v>
      </c>
      <c r="F165" s="13">
        <v>246</v>
      </c>
      <c r="G165" s="13">
        <v>6</v>
      </c>
      <c r="H165" s="13">
        <v>0</v>
      </c>
      <c r="I165" s="13" t="s">
        <v>9</v>
      </c>
      <c r="J165" s="13" t="s">
        <v>8</v>
      </c>
      <c r="K165" s="13" t="s">
        <v>14</v>
      </c>
      <c r="L165" s="20" t="s">
        <v>13</v>
      </c>
    </row>
    <row r="166" spans="2:12">
      <c r="B166" s="13">
        <v>6450</v>
      </c>
      <c r="C166" s="13">
        <v>0.88</v>
      </c>
      <c r="D166" s="11">
        <v>0.99</v>
      </c>
      <c r="E166" s="13">
        <v>3</v>
      </c>
      <c r="F166" s="13">
        <v>190</v>
      </c>
      <c r="G166" s="13">
        <v>5</v>
      </c>
      <c r="H166" s="13">
        <v>0</v>
      </c>
      <c r="I166" s="13" t="s">
        <v>11</v>
      </c>
      <c r="J166" s="13" t="s">
        <v>8</v>
      </c>
      <c r="K166" s="13" t="s">
        <v>12</v>
      </c>
      <c r="L166" s="20" t="s">
        <v>16</v>
      </c>
    </row>
    <row r="167" spans="2:12">
      <c r="B167" s="13">
        <v>14413</v>
      </c>
      <c r="C167" s="13">
        <v>0.39</v>
      </c>
      <c r="D167" s="11">
        <v>0.5</v>
      </c>
      <c r="E167" s="13">
        <v>2</v>
      </c>
      <c r="F167" s="13">
        <v>135</v>
      </c>
      <c r="G167" s="13">
        <v>3</v>
      </c>
      <c r="H167" s="13">
        <v>0</v>
      </c>
      <c r="I167" s="13" t="s">
        <v>9</v>
      </c>
      <c r="J167" s="13" t="s">
        <v>8</v>
      </c>
      <c r="K167" s="13" t="s">
        <v>17</v>
      </c>
      <c r="L167" s="20" t="s">
        <v>13</v>
      </c>
    </row>
    <row r="168" spans="2:12">
      <c r="B168" s="13">
        <v>12016</v>
      </c>
      <c r="C168" s="13">
        <v>0.38</v>
      </c>
      <c r="D168" s="11">
        <v>0.54</v>
      </c>
      <c r="E168" s="13">
        <v>2</v>
      </c>
      <c r="F168" s="13">
        <v>143</v>
      </c>
      <c r="G168" s="13">
        <v>3</v>
      </c>
      <c r="H168" s="13">
        <v>0</v>
      </c>
      <c r="I168" s="13" t="s">
        <v>9</v>
      </c>
      <c r="J168" s="13" t="s">
        <v>8</v>
      </c>
      <c r="K168" s="13" t="s">
        <v>10</v>
      </c>
      <c r="L168" s="20" t="s">
        <v>13</v>
      </c>
    </row>
    <row r="169" spans="2:12">
      <c r="B169" s="13">
        <v>8304</v>
      </c>
      <c r="C169" s="13">
        <v>0.91</v>
      </c>
      <c r="D169" s="11">
        <v>0.48</v>
      </c>
      <c r="E169" s="13">
        <v>3</v>
      </c>
      <c r="F169" s="13">
        <v>224</v>
      </c>
      <c r="G169" s="13">
        <v>3</v>
      </c>
      <c r="H169" s="13">
        <v>0</v>
      </c>
      <c r="I169" s="13" t="s">
        <v>11</v>
      </c>
      <c r="J169" s="13" t="s">
        <v>8</v>
      </c>
      <c r="K169" s="13" t="s">
        <v>12</v>
      </c>
      <c r="L169" s="20" t="s">
        <v>6</v>
      </c>
    </row>
    <row r="170" spans="2:12">
      <c r="B170" s="13">
        <v>11310</v>
      </c>
      <c r="C170" s="13">
        <v>0.55000000000000004</v>
      </c>
      <c r="D170" s="11">
        <v>0.4</v>
      </c>
      <c r="E170" s="13">
        <v>3</v>
      </c>
      <c r="F170" s="13">
        <v>158</v>
      </c>
      <c r="G170" s="13">
        <v>3</v>
      </c>
      <c r="H170" s="13">
        <v>0</v>
      </c>
      <c r="I170" s="13" t="s">
        <v>11</v>
      </c>
      <c r="J170" s="13" t="s">
        <v>8</v>
      </c>
      <c r="K170" s="13" t="s">
        <v>22</v>
      </c>
      <c r="L170" s="20" t="s">
        <v>13</v>
      </c>
    </row>
    <row r="171" spans="2:12">
      <c r="B171" s="13">
        <v>11706</v>
      </c>
      <c r="C171" s="13">
        <v>0.2</v>
      </c>
      <c r="D171" s="11">
        <v>0.53</v>
      </c>
      <c r="E171" s="13">
        <v>5</v>
      </c>
      <c r="F171" s="13">
        <v>272</v>
      </c>
      <c r="G171" s="13">
        <v>5</v>
      </c>
      <c r="H171" s="13">
        <v>0</v>
      </c>
      <c r="I171" s="13" t="s">
        <v>11</v>
      </c>
      <c r="J171" s="13" t="s">
        <v>8</v>
      </c>
      <c r="K171" s="13" t="s">
        <v>19</v>
      </c>
      <c r="L171" s="20" t="s">
        <v>13</v>
      </c>
    </row>
    <row r="172" spans="2:12">
      <c r="B172" s="13">
        <v>5942</v>
      </c>
      <c r="C172" s="13">
        <v>0.28000000000000003</v>
      </c>
      <c r="D172" s="11">
        <v>0.7</v>
      </c>
      <c r="E172" s="13">
        <v>2</v>
      </c>
      <c r="F172" s="13">
        <v>164</v>
      </c>
      <c r="G172" s="13">
        <v>4</v>
      </c>
      <c r="H172" s="13">
        <v>0</v>
      </c>
      <c r="I172" s="13" t="s">
        <v>11</v>
      </c>
      <c r="J172" s="13" t="s">
        <v>8</v>
      </c>
      <c r="K172" s="13" t="s">
        <v>14</v>
      </c>
      <c r="L172" s="20" t="s">
        <v>6</v>
      </c>
    </row>
    <row r="173" spans="2:12">
      <c r="B173" s="13">
        <v>12556</v>
      </c>
      <c r="C173" s="13">
        <v>0.1</v>
      </c>
      <c r="D173" s="11">
        <v>0.9</v>
      </c>
      <c r="E173" s="13">
        <v>7</v>
      </c>
      <c r="F173" s="13">
        <v>281</v>
      </c>
      <c r="G173" s="13">
        <v>4</v>
      </c>
      <c r="H173" s="13">
        <v>0</v>
      </c>
      <c r="I173" s="13" t="s">
        <v>9</v>
      </c>
      <c r="J173" s="13" t="s">
        <v>8</v>
      </c>
      <c r="K173" s="13" t="s">
        <v>10</v>
      </c>
      <c r="L173" s="20" t="s">
        <v>13</v>
      </c>
    </row>
    <row r="174" spans="2:12">
      <c r="B174" s="13">
        <v>13640</v>
      </c>
      <c r="C174" s="13">
        <v>0.64</v>
      </c>
      <c r="D174" s="11">
        <v>0.55000000000000004</v>
      </c>
      <c r="E174" s="13">
        <v>4</v>
      </c>
      <c r="F174" s="13">
        <v>215</v>
      </c>
      <c r="G174" s="13">
        <v>2</v>
      </c>
      <c r="H174" s="13">
        <v>0</v>
      </c>
      <c r="I174" s="13" t="s">
        <v>11</v>
      </c>
      <c r="J174" s="13" t="s">
        <v>8</v>
      </c>
      <c r="K174" s="13" t="s">
        <v>10</v>
      </c>
      <c r="L174" s="20" t="s">
        <v>13</v>
      </c>
    </row>
    <row r="175" spans="2:12">
      <c r="B175" s="13">
        <v>3002</v>
      </c>
      <c r="C175" s="13">
        <v>0.66</v>
      </c>
      <c r="D175" s="11">
        <v>0.75</v>
      </c>
      <c r="E175" s="13">
        <v>5</v>
      </c>
      <c r="F175" s="13">
        <v>227</v>
      </c>
      <c r="G175" s="13">
        <v>3</v>
      </c>
      <c r="H175" s="13">
        <v>1</v>
      </c>
      <c r="I175" s="13" t="s">
        <v>11</v>
      </c>
      <c r="J175" s="13" t="s">
        <v>8</v>
      </c>
      <c r="K175" s="13" t="s">
        <v>10</v>
      </c>
      <c r="L175" s="20" t="s">
        <v>6</v>
      </c>
    </row>
    <row r="176" spans="2:12">
      <c r="B176" s="13">
        <v>8586</v>
      </c>
      <c r="C176" s="13">
        <v>0.85</v>
      </c>
      <c r="D176" s="11">
        <v>0.96</v>
      </c>
      <c r="E176" s="13">
        <v>5</v>
      </c>
      <c r="F176" s="13">
        <v>165</v>
      </c>
      <c r="G176" s="13">
        <v>5</v>
      </c>
      <c r="H176" s="13">
        <v>0</v>
      </c>
      <c r="I176" s="13" t="s">
        <v>11</v>
      </c>
      <c r="J176" s="13" t="s">
        <v>8</v>
      </c>
      <c r="K176" s="13" t="s">
        <v>12</v>
      </c>
      <c r="L176" s="20" t="s">
        <v>6</v>
      </c>
    </row>
    <row r="177" spans="2:12">
      <c r="B177" s="13">
        <v>8504</v>
      </c>
      <c r="C177" s="13">
        <v>0.76</v>
      </c>
      <c r="D177" s="11">
        <v>1</v>
      </c>
      <c r="E177" s="13">
        <v>5</v>
      </c>
      <c r="F177" s="13">
        <v>265</v>
      </c>
      <c r="G177" s="13">
        <v>2</v>
      </c>
      <c r="H177" s="13">
        <v>0</v>
      </c>
      <c r="I177" s="13" t="s">
        <v>11</v>
      </c>
      <c r="J177" s="13" t="s">
        <v>8</v>
      </c>
      <c r="K177" s="13" t="s">
        <v>7</v>
      </c>
      <c r="L177" s="20" t="s">
        <v>13</v>
      </c>
    </row>
    <row r="178" spans="2:12">
      <c r="B178" s="13">
        <v>1207</v>
      </c>
      <c r="C178" s="13">
        <v>0.44</v>
      </c>
      <c r="D178" s="11">
        <v>0.53</v>
      </c>
      <c r="E178" s="13">
        <v>2</v>
      </c>
      <c r="F178" s="13">
        <v>152</v>
      </c>
      <c r="G178" s="13">
        <v>3</v>
      </c>
      <c r="H178" s="13">
        <v>0</v>
      </c>
      <c r="I178" s="13" t="s">
        <v>9</v>
      </c>
      <c r="J178" s="13" t="s">
        <v>8</v>
      </c>
      <c r="K178" s="13" t="s">
        <v>14</v>
      </c>
      <c r="L178" s="20" t="s">
        <v>6</v>
      </c>
    </row>
    <row r="179" spans="2:12">
      <c r="B179" s="13">
        <v>11859</v>
      </c>
      <c r="C179" s="13">
        <v>0.53</v>
      </c>
      <c r="D179" s="11">
        <v>0.64</v>
      </c>
      <c r="E179" s="13">
        <v>3</v>
      </c>
      <c r="F179" s="13">
        <v>168</v>
      </c>
      <c r="G179" s="13">
        <v>3</v>
      </c>
      <c r="H179" s="13">
        <v>0</v>
      </c>
      <c r="I179" s="13" t="s">
        <v>11</v>
      </c>
      <c r="J179" s="13" t="s">
        <v>8</v>
      </c>
      <c r="K179" s="13" t="s">
        <v>10</v>
      </c>
      <c r="L179" s="20" t="s">
        <v>13</v>
      </c>
    </row>
    <row r="180" spans="2:12">
      <c r="B180" s="13">
        <v>12335</v>
      </c>
      <c r="C180" s="13">
        <v>0.1</v>
      </c>
      <c r="D180" s="11">
        <v>0.81</v>
      </c>
      <c r="E180" s="13">
        <v>6</v>
      </c>
      <c r="F180" s="13">
        <v>290</v>
      </c>
      <c r="G180" s="13">
        <v>4</v>
      </c>
      <c r="H180" s="13">
        <v>0</v>
      </c>
      <c r="I180" s="13" t="s">
        <v>9</v>
      </c>
      <c r="J180" s="13" t="s">
        <v>8</v>
      </c>
      <c r="K180" s="13" t="s">
        <v>7</v>
      </c>
      <c r="L180" s="20" t="s">
        <v>6</v>
      </c>
    </row>
    <row r="181" spans="2:12">
      <c r="B181" s="13">
        <v>5994</v>
      </c>
      <c r="C181" s="13">
        <v>0.42</v>
      </c>
      <c r="D181" s="11">
        <v>0.37</v>
      </c>
      <c r="E181" s="13">
        <v>2</v>
      </c>
      <c r="F181" s="13">
        <v>284</v>
      </c>
      <c r="G181" s="13">
        <v>3</v>
      </c>
      <c r="H181" s="13">
        <v>0</v>
      </c>
      <c r="I181" s="13" t="s">
        <v>11</v>
      </c>
      <c r="J181" s="13" t="s">
        <v>8</v>
      </c>
      <c r="K181" s="13" t="s">
        <v>12</v>
      </c>
      <c r="L181" s="20" t="s">
        <v>16</v>
      </c>
    </row>
    <row r="182" spans="2:12">
      <c r="B182" s="13">
        <v>13779</v>
      </c>
      <c r="C182" s="13">
        <v>0.61</v>
      </c>
      <c r="D182" s="11">
        <v>0.82</v>
      </c>
      <c r="E182" s="13">
        <v>4</v>
      </c>
      <c r="F182" s="13">
        <v>184</v>
      </c>
      <c r="G182" s="13">
        <v>8</v>
      </c>
      <c r="H182" s="13">
        <v>0</v>
      </c>
      <c r="I182" s="13" t="s">
        <v>11</v>
      </c>
      <c r="J182" s="13" t="s">
        <v>8</v>
      </c>
      <c r="K182" s="13" t="s">
        <v>14</v>
      </c>
      <c r="L182" s="20" t="s">
        <v>13</v>
      </c>
    </row>
    <row r="183" spans="2:12">
      <c r="B183" s="13">
        <v>4003</v>
      </c>
      <c r="C183" s="13">
        <v>0.34</v>
      </c>
      <c r="D183" s="11">
        <v>0.85</v>
      </c>
      <c r="E183" s="13">
        <v>4</v>
      </c>
      <c r="F183" s="13">
        <v>123</v>
      </c>
      <c r="G183" s="13">
        <v>4</v>
      </c>
      <c r="H183" s="13">
        <v>0</v>
      </c>
      <c r="I183" s="13" t="s">
        <v>11</v>
      </c>
      <c r="J183" s="13" t="s">
        <v>8</v>
      </c>
      <c r="K183" s="13" t="s">
        <v>22</v>
      </c>
      <c r="L183" s="20" t="s">
        <v>6</v>
      </c>
    </row>
    <row r="184" spans="2:12">
      <c r="B184" s="13">
        <v>14666</v>
      </c>
      <c r="C184" s="13">
        <v>0.09</v>
      </c>
      <c r="D184" s="11">
        <v>0.97</v>
      </c>
      <c r="E184" s="13">
        <v>7</v>
      </c>
      <c r="F184" s="13">
        <v>254</v>
      </c>
      <c r="G184" s="13">
        <v>4</v>
      </c>
      <c r="H184" s="13">
        <v>1</v>
      </c>
      <c r="I184" s="13" t="s">
        <v>9</v>
      </c>
      <c r="J184" s="13" t="s">
        <v>8</v>
      </c>
      <c r="K184" s="13" t="s">
        <v>15</v>
      </c>
      <c r="L184" s="20" t="s">
        <v>6</v>
      </c>
    </row>
    <row r="185" spans="2:12">
      <c r="B185" s="13">
        <v>14845</v>
      </c>
      <c r="C185" s="13">
        <v>0.38</v>
      </c>
      <c r="D185" s="11">
        <v>0.56000000000000005</v>
      </c>
      <c r="E185" s="13">
        <v>2</v>
      </c>
      <c r="F185" s="13">
        <v>154</v>
      </c>
      <c r="G185" s="13">
        <v>3</v>
      </c>
      <c r="H185" s="13">
        <v>0</v>
      </c>
      <c r="I185" s="13" t="s">
        <v>9</v>
      </c>
      <c r="J185" s="13" t="s">
        <v>8</v>
      </c>
      <c r="K185" s="13" t="s">
        <v>10</v>
      </c>
      <c r="L185" s="20" t="s">
        <v>13</v>
      </c>
    </row>
    <row r="186" spans="2:12">
      <c r="B186" s="13">
        <v>12987</v>
      </c>
      <c r="C186" s="13">
        <v>0.24</v>
      </c>
      <c r="D186" s="11">
        <v>0.62</v>
      </c>
      <c r="E186" s="13">
        <v>5</v>
      </c>
      <c r="F186" s="13">
        <v>199</v>
      </c>
      <c r="G186" s="13">
        <v>4</v>
      </c>
      <c r="H186" s="13">
        <v>0</v>
      </c>
      <c r="I186" s="13" t="s">
        <v>11</v>
      </c>
      <c r="J186" s="13" t="s">
        <v>8</v>
      </c>
      <c r="K186" s="13" t="s">
        <v>10</v>
      </c>
      <c r="L186" s="20" t="s">
        <v>13</v>
      </c>
    </row>
    <row r="187" spans="2:12">
      <c r="B187" s="13">
        <v>13223</v>
      </c>
      <c r="C187" s="13">
        <v>0.21</v>
      </c>
      <c r="D187" s="11">
        <v>0.7</v>
      </c>
      <c r="E187" s="13">
        <v>3</v>
      </c>
      <c r="F187" s="13">
        <v>238</v>
      </c>
      <c r="G187" s="13">
        <v>8</v>
      </c>
      <c r="H187" s="13">
        <v>0</v>
      </c>
      <c r="I187" s="13" t="s">
        <v>11</v>
      </c>
      <c r="J187" s="13" t="s">
        <v>8</v>
      </c>
      <c r="K187" s="13" t="s">
        <v>12</v>
      </c>
      <c r="L187" s="20" t="s">
        <v>6</v>
      </c>
    </row>
    <row r="188" spans="2:12">
      <c r="B188" s="13">
        <v>1168</v>
      </c>
      <c r="C188" s="13">
        <v>0.43</v>
      </c>
      <c r="D188" s="11">
        <v>0.5</v>
      </c>
      <c r="E188" s="13">
        <v>2</v>
      </c>
      <c r="F188" s="13">
        <v>127</v>
      </c>
      <c r="G188" s="13">
        <v>3</v>
      </c>
      <c r="H188" s="13">
        <v>1</v>
      </c>
      <c r="I188" s="13" t="s">
        <v>9</v>
      </c>
      <c r="J188" s="13" t="s">
        <v>8</v>
      </c>
      <c r="K188" s="13" t="s">
        <v>10</v>
      </c>
      <c r="L188" s="20" t="s">
        <v>6</v>
      </c>
    </row>
    <row r="189" spans="2:12">
      <c r="B189" s="13">
        <v>14920</v>
      </c>
      <c r="C189" s="13">
        <v>0.37</v>
      </c>
      <c r="D189" s="11">
        <v>0.54</v>
      </c>
      <c r="E189" s="13">
        <v>2</v>
      </c>
      <c r="F189" s="13">
        <v>157</v>
      </c>
      <c r="G189" s="13">
        <v>3</v>
      </c>
      <c r="H189" s="13">
        <v>0</v>
      </c>
      <c r="I189" s="13" t="s">
        <v>9</v>
      </c>
      <c r="J189" s="13" t="s">
        <v>8</v>
      </c>
      <c r="K189" s="13" t="s">
        <v>17</v>
      </c>
      <c r="L189" s="20" t="s">
        <v>13</v>
      </c>
    </row>
    <row r="190" spans="2:12">
      <c r="B190" s="13">
        <v>1387</v>
      </c>
      <c r="C190" s="13">
        <v>0.09</v>
      </c>
      <c r="D190" s="11">
        <v>0.93</v>
      </c>
      <c r="E190" s="13">
        <v>7</v>
      </c>
      <c r="F190" s="13">
        <v>270</v>
      </c>
      <c r="G190" s="13">
        <v>4</v>
      </c>
      <c r="H190" s="13">
        <v>0</v>
      </c>
      <c r="I190" s="13" t="s">
        <v>9</v>
      </c>
      <c r="J190" s="13" t="s">
        <v>8</v>
      </c>
      <c r="K190" s="13" t="s">
        <v>10</v>
      </c>
      <c r="L190" s="20" t="s">
        <v>6</v>
      </c>
    </row>
    <row r="191" spans="2:12">
      <c r="B191" s="13">
        <v>14822</v>
      </c>
      <c r="C191" s="13">
        <v>0.09</v>
      </c>
      <c r="D191" s="11">
        <v>0.95</v>
      </c>
      <c r="E191" s="13">
        <v>7</v>
      </c>
      <c r="F191" s="13">
        <v>256</v>
      </c>
      <c r="G191" s="13">
        <v>4</v>
      </c>
      <c r="H191" s="13">
        <v>0</v>
      </c>
      <c r="I191" s="13" t="s">
        <v>9</v>
      </c>
      <c r="J191" s="13" t="s">
        <v>8</v>
      </c>
      <c r="K191" s="13" t="s">
        <v>21</v>
      </c>
      <c r="L191" s="20" t="s">
        <v>6</v>
      </c>
    </row>
    <row r="192" spans="2:12">
      <c r="B192" s="13">
        <v>3252</v>
      </c>
      <c r="C192" s="13">
        <v>0.66</v>
      </c>
      <c r="D192" s="11">
        <v>0.59</v>
      </c>
      <c r="E192" s="13">
        <v>5</v>
      </c>
      <c r="F192" s="13">
        <v>262</v>
      </c>
      <c r="G192" s="13">
        <v>2</v>
      </c>
      <c r="H192" s="13">
        <v>0</v>
      </c>
      <c r="I192" s="13" t="s">
        <v>11</v>
      </c>
      <c r="J192" s="13" t="s">
        <v>8</v>
      </c>
      <c r="K192" s="13" t="s">
        <v>12</v>
      </c>
      <c r="L192" s="20" t="s">
        <v>6</v>
      </c>
    </row>
    <row r="193" spans="2:12">
      <c r="B193" s="13">
        <v>7545</v>
      </c>
      <c r="C193" s="13">
        <v>0.75</v>
      </c>
      <c r="D193" s="11">
        <v>0.77</v>
      </c>
      <c r="E193" s="13">
        <v>3</v>
      </c>
      <c r="F193" s="13">
        <v>178</v>
      </c>
      <c r="G193" s="13">
        <v>4</v>
      </c>
      <c r="H193" s="13">
        <v>0</v>
      </c>
      <c r="I193" s="13" t="s">
        <v>11</v>
      </c>
      <c r="J193" s="13" t="s">
        <v>8</v>
      </c>
      <c r="K193" s="13" t="s">
        <v>14</v>
      </c>
      <c r="L193" s="20" t="s">
        <v>16</v>
      </c>
    </row>
    <row r="194" spans="2:12">
      <c r="B194" s="13">
        <v>14593</v>
      </c>
      <c r="C194" s="13">
        <v>0.38</v>
      </c>
      <c r="D194" s="11">
        <v>0.46</v>
      </c>
      <c r="E194" s="13">
        <v>2</v>
      </c>
      <c r="F194" s="13">
        <v>145</v>
      </c>
      <c r="G194" s="13">
        <v>3</v>
      </c>
      <c r="H194" s="13">
        <v>0</v>
      </c>
      <c r="I194" s="13" t="s">
        <v>9</v>
      </c>
      <c r="J194" s="13" t="s">
        <v>8</v>
      </c>
      <c r="K194" s="13" t="s">
        <v>22</v>
      </c>
      <c r="L194" s="20" t="s">
        <v>6</v>
      </c>
    </row>
    <row r="195" spans="2:12">
      <c r="B195" s="13">
        <v>5991</v>
      </c>
      <c r="C195" s="13">
        <v>0.68</v>
      </c>
      <c r="D195" s="11">
        <v>0.56999999999999995</v>
      </c>
      <c r="E195" s="13">
        <v>5</v>
      </c>
      <c r="F195" s="13">
        <v>187</v>
      </c>
      <c r="G195" s="13">
        <v>4</v>
      </c>
      <c r="H195" s="13">
        <v>0</v>
      </c>
      <c r="I195" s="13" t="s">
        <v>11</v>
      </c>
      <c r="J195" s="13" t="s">
        <v>8</v>
      </c>
      <c r="K195" s="13" t="s">
        <v>12</v>
      </c>
      <c r="L195" s="20" t="s">
        <v>16</v>
      </c>
    </row>
    <row r="196" spans="2:12">
      <c r="B196" s="13">
        <v>14096</v>
      </c>
      <c r="C196" s="13">
        <v>0.61</v>
      </c>
      <c r="D196" s="11">
        <v>0.49</v>
      </c>
      <c r="E196" s="13">
        <v>3</v>
      </c>
      <c r="F196" s="13">
        <v>275</v>
      </c>
      <c r="G196" s="13">
        <v>2</v>
      </c>
      <c r="H196" s="13">
        <v>0</v>
      </c>
      <c r="I196" s="13" t="s">
        <v>11</v>
      </c>
      <c r="J196" s="13" t="s">
        <v>8</v>
      </c>
      <c r="K196" s="13" t="s">
        <v>19</v>
      </c>
      <c r="L196" s="20" t="s">
        <v>13</v>
      </c>
    </row>
    <row r="197" spans="2:12">
      <c r="B197" s="13">
        <v>12867</v>
      </c>
      <c r="C197" s="13">
        <v>0.96</v>
      </c>
      <c r="D197" s="11">
        <v>0.85</v>
      </c>
      <c r="E197" s="13">
        <v>5</v>
      </c>
      <c r="F197" s="13">
        <v>168</v>
      </c>
      <c r="G197" s="13">
        <v>2</v>
      </c>
      <c r="H197" s="13">
        <v>0</v>
      </c>
      <c r="I197" s="13" t="s">
        <v>11</v>
      </c>
      <c r="J197" s="13" t="s">
        <v>8</v>
      </c>
      <c r="K197" s="13" t="s">
        <v>17</v>
      </c>
      <c r="L197" s="20" t="s">
        <v>13</v>
      </c>
    </row>
    <row r="198" spans="2:12">
      <c r="B198" s="13">
        <v>1250</v>
      </c>
      <c r="C198" s="13">
        <v>0.1</v>
      </c>
      <c r="D198" s="11">
        <v>0.82</v>
      </c>
      <c r="E198" s="13">
        <v>7</v>
      </c>
      <c r="F198" s="13">
        <v>284</v>
      </c>
      <c r="G198" s="13">
        <v>4</v>
      </c>
      <c r="H198" s="13">
        <v>0</v>
      </c>
      <c r="I198" s="13" t="s">
        <v>9</v>
      </c>
      <c r="J198" s="13" t="s">
        <v>8</v>
      </c>
      <c r="K198" s="13" t="s">
        <v>7</v>
      </c>
      <c r="L198" s="20" t="s">
        <v>13</v>
      </c>
    </row>
    <row r="199" spans="2:12">
      <c r="B199" s="13">
        <v>9448</v>
      </c>
      <c r="C199" s="13">
        <v>0.69</v>
      </c>
      <c r="D199" s="11">
        <v>0.83</v>
      </c>
      <c r="E199" s="13">
        <v>5</v>
      </c>
      <c r="F199" s="13">
        <v>225</v>
      </c>
      <c r="G199" s="13">
        <v>3</v>
      </c>
      <c r="H199" s="13">
        <v>0</v>
      </c>
      <c r="I199" s="13" t="s">
        <v>11</v>
      </c>
      <c r="J199" s="13" t="s">
        <v>8</v>
      </c>
      <c r="K199" s="13" t="s">
        <v>20</v>
      </c>
      <c r="L199" s="20" t="s">
        <v>13</v>
      </c>
    </row>
    <row r="200" spans="2:12">
      <c r="B200" s="13">
        <v>10729</v>
      </c>
      <c r="C200" s="13">
        <v>0.63</v>
      </c>
      <c r="D200" s="11">
        <v>0.9</v>
      </c>
      <c r="E200" s="13">
        <v>4</v>
      </c>
      <c r="F200" s="13">
        <v>245</v>
      </c>
      <c r="G200" s="13">
        <v>3</v>
      </c>
      <c r="H200" s="13">
        <v>0</v>
      </c>
      <c r="I200" s="13" t="s">
        <v>11</v>
      </c>
      <c r="J200" s="13" t="s">
        <v>8</v>
      </c>
      <c r="K200" s="13" t="s">
        <v>12</v>
      </c>
      <c r="L200" s="20" t="s">
        <v>13</v>
      </c>
    </row>
    <row r="201" spans="2:12">
      <c r="B201" s="13">
        <v>3723</v>
      </c>
      <c r="C201" s="13">
        <v>0.72</v>
      </c>
      <c r="D201" s="11">
        <v>0.91</v>
      </c>
      <c r="E201" s="13">
        <v>3</v>
      </c>
      <c r="F201" s="13">
        <v>239</v>
      </c>
      <c r="G201" s="13">
        <v>2</v>
      </c>
      <c r="H201" s="13">
        <v>0</v>
      </c>
      <c r="I201" s="13" t="s">
        <v>11</v>
      </c>
      <c r="J201" s="13" t="s">
        <v>8</v>
      </c>
      <c r="K201" s="13" t="s">
        <v>20</v>
      </c>
      <c r="L201" s="20" t="s">
        <v>6</v>
      </c>
    </row>
    <row r="202" spans="2:12">
      <c r="B202" s="13">
        <v>6774</v>
      </c>
      <c r="C202" s="13">
        <v>0.65</v>
      </c>
      <c r="D202" s="11">
        <v>0.95</v>
      </c>
      <c r="E202" s="13">
        <v>3</v>
      </c>
      <c r="F202" s="13">
        <v>190</v>
      </c>
      <c r="G202" s="13">
        <v>3</v>
      </c>
      <c r="H202" s="13">
        <v>0</v>
      </c>
      <c r="I202" s="13" t="s">
        <v>11</v>
      </c>
      <c r="J202" s="13" t="s">
        <v>8</v>
      </c>
      <c r="K202" s="13" t="s">
        <v>12</v>
      </c>
      <c r="L202" s="20" t="s">
        <v>13</v>
      </c>
    </row>
    <row r="203" spans="2:12">
      <c r="B203" s="13">
        <v>5584</v>
      </c>
      <c r="C203" s="13">
        <v>0.57999999999999996</v>
      </c>
      <c r="D203" s="11">
        <v>0.5</v>
      </c>
      <c r="E203" s="13">
        <v>3</v>
      </c>
      <c r="F203" s="13">
        <v>144</v>
      </c>
      <c r="G203" s="13">
        <v>3</v>
      </c>
      <c r="H203" s="13">
        <v>0</v>
      </c>
      <c r="I203" s="13" t="s">
        <v>11</v>
      </c>
      <c r="J203" s="13" t="s">
        <v>8</v>
      </c>
      <c r="K203" s="13" t="s">
        <v>10</v>
      </c>
      <c r="L203" s="20" t="s">
        <v>6</v>
      </c>
    </row>
    <row r="204" spans="2:12">
      <c r="B204" s="13">
        <v>13194</v>
      </c>
      <c r="C204" s="13">
        <v>0.88</v>
      </c>
      <c r="D204" s="11">
        <v>0.82</v>
      </c>
      <c r="E204" s="13">
        <v>3</v>
      </c>
      <c r="F204" s="13">
        <v>265</v>
      </c>
      <c r="G204" s="13">
        <v>3</v>
      </c>
      <c r="H204" s="13">
        <v>0</v>
      </c>
      <c r="I204" s="13" t="s">
        <v>11</v>
      </c>
      <c r="J204" s="13" t="s">
        <v>8</v>
      </c>
      <c r="K204" s="13" t="s">
        <v>19</v>
      </c>
      <c r="L204" s="20" t="s">
        <v>6</v>
      </c>
    </row>
    <row r="205" spans="2:12">
      <c r="B205" s="13">
        <v>1233</v>
      </c>
      <c r="C205" s="13">
        <v>0.09</v>
      </c>
      <c r="D205" s="11">
        <v>0.88</v>
      </c>
      <c r="E205" s="13">
        <v>7</v>
      </c>
      <c r="F205" s="13">
        <v>265</v>
      </c>
      <c r="G205" s="13">
        <v>4</v>
      </c>
      <c r="H205" s="13">
        <v>0</v>
      </c>
      <c r="I205" s="13" t="s">
        <v>9</v>
      </c>
      <c r="J205" s="13" t="s">
        <v>8</v>
      </c>
      <c r="K205" s="13" t="s">
        <v>10</v>
      </c>
      <c r="L205" s="20" t="s">
        <v>6</v>
      </c>
    </row>
    <row r="206" spans="2:12">
      <c r="B206" s="13">
        <v>6473</v>
      </c>
      <c r="C206" s="13">
        <v>0.14000000000000001</v>
      </c>
      <c r="D206" s="11">
        <v>0.98</v>
      </c>
      <c r="E206" s="13">
        <v>6</v>
      </c>
      <c r="F206" s="13">
        <v>221</v>
      </c>
      <c r="G206" s="13">
        <v>5</v>
      </c>
      <c r="H206" s="13">
        <v>0</v>
      </c>
      <c r="I206" s="13" t="s">
        <v>11</v>
      </c>
      <c r="J206" s="13" t="s">
        <v>8</v>
      </c>
      <c r="K206" s="13" t="s">
        <v>14</v>
      </c>
      <c r="L206" s="20" t="s">
        <v>13</v>
      </c>
    </row>
    <row r="207" spans="2:12">
      <c r="B207" s="13">
        <v>3676</v>
      </c>
      <c r="C207" s="13">
        <v>0.64</v>
      </c>
      <c r="D207" s="11">
        <v>0.67</v>
      </c>
      <c r="E207" s="13">
        <v>3</v>
      </c>
      <c r="F207" s="13">
        <v>165</v>
      </c>
      <c r="G207" s="13">
        <v>3</v>
      </c>
      <c r="H207" s="13">
        <v>0</v>
      </c>
      <c r="I207" s="13" t="s">
        <v>11</v>
      </c>
      <c r="J207" s="13" t="s">
        <v>8</v>
      </c>
      <c r="K207" s="13" t="s">
        <v>10</v>
      </c>
      <c r="L207" s="20" t="s">
        <v>13</v>
      </c>
    </row>
    <row r="208" spans="2:12">
      <c r="B208" s="13">
        <v>6240</v>
      </c>
      <c r="C208" s="13">
        <v>0.72</v>
      </c>
      <c r="D208" s="11">
        <v>0.98</v>
      </c>
      <c r="E208" s="13">
        <v>3</v>
      </c>
      <c r="F208" s="13">
        <v>181</v>
      </c>
      <c r="G208" s="13">
        <v>4</v>
      </c>
      <c r="H208" s="13">
        <v>0</v>
      </c>
      <c r="I208" s="13" t="s">
        <v>11</v>
      </c>
      <c r="J208" s="13" t="s">
        <v>8</v>
      </c>
      <c r="K208" s="13" t="s">
        <v>12</v>
      </c>
      <c r="L208" s="20" t="s">
        <v>13</v>
      </c>
    </row>
    <row r="209" spans="2:12">
      <c r="B209" s="13">
        <v>9140</v>
      </c>
      <c r="C209" s="13">
        <v>0.69</v>
      </c>
      <c r="D209" s="11">
        <v>0.68</v>
      </c>
      <c r="E209" s="13">
        <v>4</v>
      </c>
      <c r="F209" s="13">
        <v>225</v>
      </c>
      <c r="G209" s="13">
        <v>3</v>
      </c>
      <c r="H209" s="13">
        <v>0</v>
      </c>
      <c r="I209" s="13" t="s">
        <v>11</v>
      </c>
      <c r="J209" s="13" t="s">
        <v>8</v>
      </c>
      <c r="K209" s="13" t="s">
        <v>12</v>
      </c>
      <c r="L209" s="20" t="s">
        <v>13</v>
      </c>
    </row>
    <row r="210" spans="2:12">
      <c r="B210" s="13">
        <v>8320</v>
      </c>
      <c r="C210" s="13">
        <v>0.93</v>
      </c>
      <c r="D210" s="11">
        <v>0.97</v>
      </c>
      <c r="E210" s="13">
        <v>5</v>
      </c>
      <c r="F210" s="13">
        <v>137</v>
      </c>
      <c r="G210" s="13">
        <v>4</v>
      </c>
      <c r="H210" s="13">
        <v>0</v>
      </c>
      <c r="I210" s="13" t="s">
        <v>11</v>
      </c>
      <c r="J210" s="13" t="s">
        <v>8</v>
      </c>
      <c r="K210" s="13" t="s">
        <v>15</v>
      </c>
      <c r="L210" s="20" t="s">
        <v>13</v>
      </c>
    </row>
    <row r="211" spans="2:12">
      <c r="B211" s="13">
        <v>1976</v>
      </c>
      <c r="C211" s="13">
        <v>0.46</v>
      </c>
      <c r="D211" s="11">
        <v>0.54</v>
      </c>
      <c r="E211" s="13">
        <v>2</v>
      </c>
      <c r="F211" s="13">
        <v>138</v>
      </c>
      <c r="G211" s="13">
        <v>3</v>
      </c>
      <c r="H211" s="13">
        <v>0</v>
      </c>
      <c r="I211" s="13" t="s">
        <v>9</v>
      </c>
      <c r="J211" s="13" t="s">
        <v>8</v>
      </c>
      <c r="K211" s="13" t="s">
        <v>19</v>
      </c>
      <c r="L211" s="20" t="s">
        <v>6</v>
      </c>
    </row>
    <row r="212" spans="2:12">
      <c r="B212" s="13">
        <v>8896</v>
      </c>
      <c r="C212" s="13">
        <v>0.93</v>
      </c>
      <c r="D212" s="11">
        <v>0.92</v>
      </c>
      <c r="E212" s="13">
        <v>5</v>
      </c>
      <c r="F212" s="13">
        <v>185</v>
      </c>
      <c r="G212" s="13">
        <v>5</v>
      </c>
      <c r="H212" s="13">
        <v>0</v>
      </c>
      <c r="I212" s="13" t="s">
        <v>11</v>
      </c>
      <c r="J212" s="13" t="s">
        <v>8</v>
      </c>
      <c r="K212" s="13" t="s">
        <v>12</v>
      </c>
      <c r="L212" s="20" t="s">
        <v>13</v>
      </c>
    </row>
    <row r="213" spans="2:12">
      <c r="B213" s="13">
        <v>7467</v>
      </c>
      <c r="C213" s="13">
        <v>0.56999999999999995</v>
      </c>
      <c r="D213" s="11">
        <v>0.42</v>
      </c>
      <c r="E213" s="13">
        <v>2</v>
      </c>
      <c r="F213" s="13">
        <v>248</v>
      </c>
      <c r="G213" s="13">
        <v>4</v>
      </c>
      <c r="H213" s="13">
        <v>0</v>
      </c>
      <c r="I213" s="13" t="s">
        <v>11</v>
      </c>
      <c r="J213" s="13" t="s">
        <v>8</v>
      </c>
      <c r="K213" s="13" t="s">
        <v>14</v>
      </c>
      <c r="L213" s="20" t="s">
        <v>6</v>
      </c>
    </row>
    <row r="214" spans="2:12">
      <c r="B214" s="13">
        <v>5151</v>
      </c>
      <c r="C214" s="13">
        <v>0.92</v>
      </c>
      <c r="D214" s="11">
        <v>0.88</v>
      </c>
      <c r="E214" s="13">
        <v>3</v>
      </c>
      <c r="F214" s="13">
        <v>184</v>
      </c>
      <c r="G214" s="13">
        <v>3</v>
      </c>
      <c r="H214" s="13">
        <v>1</v>
      </c>
      <c r="I214" s="13" t="s">
        <v>11</v>
      </c>
      <c r="J214" s="13" t="s">
        <v>8</v>
      </c>
      <c r="K214" s="13" t="s">
        <v>12</v>
      </c>
      <c r="L214" s="20" t="s">
        <v>13</v>
      </c>
    </row>
    <row r="215" spans="2:12">
      <c r="B215" s="13">
        <v>4458</v>
      </c>
      <c r="C215" s="13">
        <v>0.6</v>
      </c>
      <c r="D215" s="11">
        <v>0.84</v>
      </c>
      <c r="E215" s="13">
        <v>2</v>
      </c>
      <c r="F215" s="13">
        <v>221</v>
      </c>
      <c r="G215" s="13">
        <v>3</v>
      </c>
      <c r="H215" s="13">
        <v>0</v>
      </c>
      <c r="I215" s="13" t="s">
        <v>11</v>
      </c>
      <c r="J215" s="13" t="s">
        <v>8</v>
      </c>
      <c r="K215" s="13" t="s">
        <v>7</v>
      </c>
      <c r="L215" s="20" t="s">
        <v>13</v>
      </c>
    </row>
    <row r="216" spans="2:12">
      <c r="B216" s="13">
        <v>5448</v>
      </c>
      <c r="C216" s="13">
        <v>0.5</v>
      </c>
      <c r="D216" s="11">
        <v>0.75</v>
      </c>
      <c r="E216" s="13">
        <v>5</v>
      </c>
      <c r="F216" s="13">
        <v>179</v>
      </c>
      <c r="G216" s="13">
        <v>3</v>
      </c>
      <c r="H216" s="13">
        <v>0</v>
      </c>
      <c r="I216" s="13" t="s">
        <v>11</v>
      </c>
      <c r="J216" s="13" t="s">
        <v>8</v>
      </c>
      <c r="K216" s="13" t="s">
        <v>7</v>
      </c>
      <c r="L216" s="20" t="s">
        <v>13</v>
      </c>
    </row>
    <row r="217" spans="2:12">
      <c r="B217" s="13">
        <v>6688</v>
      </c>
      <c r="C217" s="13">
        <v>0.79</v>
      </c>
      <c r="D217" s="11">
        <v>0.66</v>
      </c>
      <c r="E217" s="13">
        <v>4</v>
      </c>
      <c r="F217" s="13">
        <v>139</v>
      </c>
      <c r="G217" s="13">
        <v>4</v>
      </c>
      <c r="H217" s="13">
        <v>0</v>
      </c>
      <c r="I217" s="13" t="s">
        <v>11</v>
      </c>
      <c r="J217" s="13" t="s">
        <v>8</v>
      </c>
      <c r="K217" s="13" t="s">
        <v>17</v>
      </c>
      <c r="L217" s="20" t="s">
        <v>13</v>
      </c>
    </row>
    <row r="218" spans="2:12">
      <c r="B218" s="13">
        <v>3686</v>
      </c>
      <c r="C218" s="13">
        <v>0.68</v>
      </c>
      <c r="D218" s="11">
        <v>0.88</v>
      </c>
      <c r="E218" s="13">
        <v>5</v>
      </c>
      <c r="F218" s="13">
        <v>201</v>
      </c>
      <c r="G218" s="13">
        <v>3</v>
      </c>
      <c r="H218" s="13">
        <v>0</v>
      </c>
      <c r="I218" s="13" t="s">
        <v>11</v>
      </c>
      <c r="J218" s="13" t="s">
        <v>8</v>
      </c>
      <c r="K218" s="13" t="s">
        <v>10</v>
      </c>
      <c r="L218" s="20" t="s">
        <v>6</v>
      </c>
    </row>
    <row r="219" spans="2:12">
      <c r="B219" s="13">
        <v>10048</v>
      </c>
      <c r="C219" s="13">
        <v>0.74</v>
      </c>
      <c r="D219" s="11">
        <v>0.57999999999999996</v>
      </c>
      <c r="E219" s="13">
        <v>4</v>
      </c>
      <c r="F219" s="13">
        <v>215</v>
      </c>
      <c r="G219" s="13">
        <v>3</v>
      </c>
      <c r="H219" s="13">
        <v>1</v>
      </c>
      <c r="I219" s="13" t="s">
        <v>11</v>
      </c>
      <c r="J219" s="13" t="s">
        <v>8</v>
      </c>
      <c r="K219" s="13" t="s">
        <v>17</v>
      </c>
      <c r="L219" s="20" t="s">
        <v>6</v>
      </c>
    </row>
    <row r="220" spans="2:12">
      <c r="B220" s="13">
        <v>5302</v>
      </c>
      <c r="C220" s="13">
        <v>0.92</v>
      </c>
      <c r="D220" s="11">
        <v>0.68</v>
      </c>
      <c r="E220" s="13">
        <v>4</v>
      </c>
      <c r="F220" s="13">
        <v>196</v>
      </c>
      <c r="G220" s="13">
        <v>3</v>
      </c>
      <c r="H220" s="13">
        <v>1</v>
      </c>
      <c r="I220" s="13" t="s">
        <v>11</v>
      </c>
      <c r="J220" s="13" t="s">
        <v>8</v>
      </c>
      <c r="K220" s="13" t="s">
        <v>12</v>
      </c>
      <c r="L220" s="20" t="s">
        <v>13</v>
      </c>
    </row>
    <row r="221" spans="2:12">
      <c r="B221" s="13">
        <v>9255</v>
      </c>
      <c r="C221" s="13">
        <v>0.64</v>
      </c>
      <c r="D221" s="11">
        <v>0.48</v>
      </c>
      <c r="E221" s="13">
        <v>4</v>
      </c>
      <c r="F221" s="13">
        <v>267</v>
      </c>
      <c r="G221" s="13">
        <v>2</v>
      </c>
      <c r="H221" s="13">
        <v>1</v>
      </c>
      <c r="I221" s="13" t="s">
        <v>11</v>
      </c>
      <c r="J221" s="13" t="s">
        <v>8</v>
      </c>
      <c r="K221" s="13" t="s">
        <v>10</v>
      </c>
      <c r="L221" s="20" t="s">
        <v>13</v>
      </c>
    </row>
    <row r="222" spans="2:12">
      <c r="B222" s="13">
        <v>10854</v>
      </c>
      <c r="C222" s="13">
        <v>0.57999999999999996</v>
      </c>
      <c r="D222" s="11">
        <v>0.38</v>
      </c>
      <c r="E222" s="13">
        <v>4</v>
      </c>
      <c r="F222" s="13">
        <v>203</v>
      </c>
      <c r="G222" s="13">
        <v>5</v>
      </c>
      <c r="H222" s="13">
        <v>0</v>
      </c>
      <c r="I222" s="13" t="s">
        <v>11</v>
      </c>
      <c r="J222" s="13" t="s">
        <v>8</v>
      </c>
      <c r="K222" s="13" t="s">
        <v>10</v>
      </c>
      <c r="L222" s="20" t="s">
        <v>13</v>
      </c>
    </row>
    <row r="223" spans="2:12">
      <c r="B223" s="13">
        <v>7351</v>
      </c>
      <c r="C223" s="13">
        <v>0.6</v>
      </c>
      <c r="D223" s="11">
        <v>0.99</v>
      </c>
      <c r="E223" s="13">
        <v>4</v>
      </c>
      <c r="F223" s="13">
        <v>160</v>
      </c>
      <c r="G223" s="13">
        <v>3</v>
      </c>
      <c r="H223" s="13">
        <v>0</v>
      </c>
      <c r="I223" s="13" t="s">
        <v>11</v>
      </c>
      <c r="J223" s="13" t="s">
        <v>8</v>
      </c>
      <c r="K223" s="13" t="s">
        <v>10</v>
      </c>
      <c r="L223" s="20" t="s">
        <v>13</v>
      </c>
    </row>
    <row r="224" spans="2:12">
      <c r="B224" s="13">
        <v>14556</v>
      </c>
      <c r="C224" s="13">
        <v>0.37</v>
      </c>
      <c r="D224" s="11">
        <v>0.52</v>
      </c>
      <c r="E224" s="13">
        <v>2</v>
      </c>
      <c r="F224" s="13">
        <v>155</v>
      </c>
      <c r="G224" s="13">
        <v>3</v>
      </c>
      <c r="H224" s="13">
        <v>0</v>
      </c>
      <c r="I224" s="13" t="s">
        <v>9</v>
      </c>
      <c r="J224" s="13" t="s">
        <v>8</v>
      </c>
      <c r="K224" s="13" t="s">
        <v>12</v>
      </c>
      <c r="L224" s="20" t="s">
        <v>6</v>
      </c>
    </row>
    <row r="225" spans="2:12">
      <c r="B225" s="13">
        <v>10899</v>
      </c>
      <c r="C225" s="13">
        <v>0.88</v>
      </c>
      <c r="D225" s="11">
        <v>0.85</v>
      </c>
      <c r="E225" s="13">
        <v>3</v>
      </c>
      <c r="F225" s="13">
        <v>220</v>
      </c>
      <c r="G225" s="13">
        <v>3</v>
      </c>
      <c r="H225" s="13">
        <v>0</v>
      </c>
      <c r="I225" s="13" t="s">
        <v>11</v>
      </c>
      <c r="J225" s="13" t="s">
        <v>8</v>
      </c>
      <c r="K225" s="13" t="s">
        <v>20</v>
      </c>
      <c r="L225" s="20" t="s">
        <v>6</v>
      </c>
    </row>
    <row r="226" spans="2:12">
      <c r="B226" s="13">
        <v>4129</v>
      </c>
      <c r="C226" s="13">
        <v>0.47</v>
      </c>
      <c r="D226" s="11">
        <v>0.62</v>
      </c>
      <c r="E226" s="13">
        <v>6</v>
      </c>
      <c r="F226" s="13">
        <v>171</v>
      </c>
      <c r="G226" s="13">
        <v>5</v>
      </c>
      <c r="H226" s="13">
        <v>1</v>
      </c>
      <c r="I226" s="13" t="s">
        <v>11</v>
      </c>
      <c r="J226" s="13" t="s">
        <v>8</v>
      </c>
      <c r="K226" s="13" t="s">
        <v>21</v>
      </c>
      <c r="L226" s="20" t="s">
        <v>16</v>
      </c>
    </row>
    <row r="227" spans="2:12">
      <c r="B227" s="13">
        <v>14997</v>
      </c>
      <c r="C227" s="13">
        <v>0.37</v>
      </c>
      <c r="D227" s="11">
        <v>0.53</v>
      </c>
      <c r="E227" s="13">
        <v>2</v>
      </c>
      <c r="F227" s="13">
        <v>143</v>
      </c>
      <c r="G227" s="13">
        <v>3</v>
      </c>
      <c r="H227" s="13">
        <v>0</v>
      </c>
      <c r="I227" s="13" t="s">
        <v>9</v>
      </c>
      <c r="J227" s="13" t="s">
        <v>8</v>
      </c>
      <c r="K227" s="13" t="s">
        <v>17</v>
      </c>
      <c r="L227" s="20" t="s">
        <v>13</v>
      </c>
    </row>
    <row r="228" spans="2:12">
      <c r="B228" s="13">
        <v>8727</v>
      </c>
      <c r="C228" s="13">
        <v>0.84</v>
      </c>
      <c r="D228" s="11">
        <v>0.73</v>
      </c>
      <c r="E228" s="13">
        <v>5</v>
      </c>
      <c r="F228" s="13">
        <v>245</v>
      </c>
      <c r="G228" s="13">
        <v>3</v>
      </c>
      <c r="H228" s="13">
        <v>0</v>
      </c>
      <c r="I228" s="13" t="s">
        <v>11</v>
      </c>
      <c r="J228" s="13" t="s">
        <v>8</v>
      </c>
      <c r="K228" s="13" t="s">
        <v>10</v>
      </c>
      <c r="L228" s="20" t="s">
        <v>6</v>
      </c>
    </row>
    <row r="229" spans="2:12">
      <c r="B229" s="13">
        <v>12021</v>
      </c>
      <c r="C229" s="13">
        <v>0.11</v>
      </c>
      <c r="D229" s="11">
        <v>0.83</v>
      </c>
      <c r="E229" s="13">
        <v>6</v>
      </c>
      <c r="F229" s="13">
        <v>282</v>
      </c>
      <c r="G229" s="13">
        <v>4</v>
      </c>
      <c r="H229" s="13">
        <v>0</v>
      </c>
      <c r="I229" s="13" t="s">
        <v>9</v>
      </c>
      <c r="J229" s="13" t="s">
        <v>8</v>
      </c>
      <c r="K229" s="13" t="s">
        <v>10</v>
      </c>
      <c r="L229" s="20" t="s">
        <v>13</v>
      </c>
    </row>
    <row r="230" spans="2:12">
      <c r="B230" s="13">
        <v>1710</v>
      </c>
      <c r="C230" s="13">
        <v>0.1</v>
      </c>
      <c r="D230" s="11">
        <v>0.81</v>
      </c>
      <c r="E230" s="13">
        <v>6</v>
      </c>
      <c r="F230" s="13">
        <v>269</v>
      </c>
      <c r="G230" s="13">
        <v>4</v>
      </c>
      <c r="H230" s="13">
        <v>0</v>
      </c>
      <c r="I230" s="13" t="s">
        <v>9</v>
      </c>
      <c r="J230" s="13" t="s">
        <v>8</v>
      </c>
      <c r="K230" s="13" t="s">
        <v>7</v>
      </c>
      <c r="L230" s="20" t="s">
        <v>6</v>
      </c>
    </row>
    <row r="231" spans="2:12">
      <c r="B231" s="13">
        <v>7513</v>
      </c>
      <c r="C231" s="13">
        <v>0.81</v>
      </c>
      <c r="D231" s="11">
        <v>0.62</v>
      </c>
      <c r="E231" s="13">
        <v>4</v>
      </c>
      <c r="F231" s="13">
        <v>197</v>
      </c>
      <c r="G231" s="13">
        <v>3</v>
      </c>
      <c r="H231" s="13">
        <v>0</v>
      </c>
      <c r="I231" s="13" t="s">
        <v>11</v>
      </c>
      <c r="J231" s="13" t="s">
        <v>8</v>
      </c>
      <c r="K231" s="13" t="s">
        <v>22</v>
      </c>
      <c r="L231" s="20" t="s">
        <v>13</v>
      </c>
    </row>
    <row r="232" spans="2:12">
      <c r="B232" s="13">
        <v>7960</v>
      </c>
      <c r="C232" s="13">
        <v>0.32</v>
      </c>
      <c r="D232" s="11">
        <v>0.69</v>
      </c>
      <c r="E232" s="13">
        <v>6</v>
      </c>
      <c r="F232" s="13">
        <v>192</v>
      </c>
      <c r="G232" s="13">
        <v>3</v>
      </c>
      <c r="H232" s="13">
        <v>0</v>
      </c>
      <c r="I232" s="13" t="s">
        <v>11</v>
      </c>
      <c r="J232" s="13" t="s">
        <v>8</v>
      </c>
      <c r="K232" s="13" t="s">
        <v>10</v>
      </c>
      <c r="L232" s="20" t="s">
        <v>16</v>
      </c>
    </row>
    <row r="233" spans="2:12">
      <c r="B233" s="13">
        <v>8774</v>
      </c>
      <c r="C233" s="13">
        <v>0.97</v>
      </c>
      <c r="D233" s="11">
        <v>0.69</v>
      </c>
      <c r="E233" s="13">
        <v>4</v>
      </c>
      <c r="F233" s="13">
        <v>134</v>
      </c>
      <c r="G233" s="13">
        <v>3</v>
      </c>
      <c r="H233" s="13">
        <v>0</v>
      </c>
      <c r="I233" s="13" t="s">
        <v>11</v>
      </c>
      <c r="J233" s="13" t="s">
        <v>8</v>
      </c>
      <c r="K233" s="13" t="s">
        <v>15</v>
      </c>
      <c r="L233" s="20" t="s">
        <v>16</v>
      </c>
    </row>
    <row r="234" spans="2:12">
      <c r="B234" s="13">
        <v>2851</v>
      </c>
      <c r="C234" s="13">
        <v>0.91</v>
      </c>
      <c r="D234" s="11">
        <v>0.85</v>
      </c>
      <c r="E234" s="13">
        <v>4</v>
      </c>
      <c r="F234" s="13">
        <v>203</v>
      </c>
      <c r="G234" s="13">
        <v>2</v>
      </c>
      <c r="H234" s="13">
        <v>0</v>
      </c>
      <c r="I234" s="13" t="s">
        <v>11</v>
      </c>
      <c r="J234" s="13" t="s">
        <v>8</v>
      </c>
      <c r="K234" s="13" t="s">
        <v>10</v>
      </c>
      <c r="L234" s="20" t="s">
        <v>13</v>
      </c>
    </row>
    <row r="235" spans="2:12">
      <c r="B235" s="13">
        <v>4260</v>
      </c>
      <c r="C235" s="13">
        <v>0.55000000000000004</v>
      </c>
      <c r="D235" s="11">
        <v>0.72</v>
      </c>
      <c r="E235" s="13">
        <v>3</v>
      </c>
      <c r="F235" s="13">
        <v>149</v>
      </c>
      <c r="G235" s="13">
        <v>3</v>
      </c>
      <c r="H235" s="13">
        <v>0</v>
      </c>
      <c r="I235" s="13" t="s">
        <v>11</v>
      </c>
      <c r="J235" s="13" t="s">
        <v>8</v>
      </c>
      <c r="K235" s="13" t="s">
        <v>20</v>
      </c>
      <c r="L235" s="20" t="s">
        <v>13</v>
      </c>
    </row>
    <row r="236" spans="2:12">
      <c r="B236" s="13">
        <v>2443</v>
      </c>
      <c r="C236" s="13">
        <v>0.92</v>
      </c>
      <c r="D236" s="11">
        <v>0.69</v>
      </c>
      <c r="E236" s="13">
        <v>3</v>
      </c>
      <c r="F236" s="13">
        <v>192</v>
      </c>
      <c r="G236" s="13">
        <v>3</v>
      </c>
      <c r="H236" s="13">
        <v>0</v>
      </c>
      <c r="I236" s="13" t="s">
        <v>11</v>
      </c>
      <c r="J236" s="13" t="s">
        <v>8</v>
      </c>
      <c r="K236" s="13" t="s">
        <v>7</v>
      </c>
      <c r="L236" s="20" t="s">
        <v>6</v>
      </c>
    </row>
    <row r="237" spans="2:12">
      <c r="B237" s="13">
        <v>10116</v>
      </c>
      <c r="C237" s="13">
        <v>0.6</v>
      </c>
      <c r="D237" s="11">
        <v>0.66</v>
      </c>
      <c r="E237" s="13">
        <v>5</v>
      </c>
      <c r="F237" s="13">
        <v>143</v>
      </c>
      <c r="G237" s="13">
        <v>2</v>
      </c>
      <c r="H237" s="13">
        <v>0</v>
      </c>
      <c r="I237" s="13" t="s">
        <v>11</v>
      </c>
      <c r="J237" s="13" t="s">
        <v>8</v>
      </c>
      <c r="K237" s="13" t="s">
        <v>12</v>
      </c>
      <c r="L237" s="20" t="s">
        <v>13</v>
      </c>
    </row>
    <row r="238" spans="2:12">
      <c r="B238" s="13">
        <v>11404</v>
      </c>
      <c r="C238" s="13">
        <v>0.48</v>
      </c>
      <c r="D238" s="11">
        <v>0.67</v>
      </c>
      <c r="E238" s="13">
        <v>4</v>
      </c>
      <c r="F238" s="13">
        <v>220</v>
      </c>
      <c r="G238" s="13">
        <v>3</v>
      </c>
      <c r="H238" s="13">
        <v>0</v>
      </c>
      <c r="I238" s="13" t="s">
        <v>11</v>
      </c>
      <c r="J238" s="13" t="s">
        <v>18</v>
      </c>
      <c r="K238" s="13" t="s">
        <v>20</v>
      </c>
      <c r="L238" s="20" t="s">
        <v>6</v>
      </c>
    </row>
    <row r="239" spans="2:12">
      <c r="B239" s="13">
        <v>157</v>
      </c>
      <c r="C239" s="13">
        <v>0.83</v>
      </c>
      <c r="D239" s="11">
        <v>1</v>
      </c>
      <c r="E239" s="13">
        <v>5</v>
      </c>
      <c r="F239" s="13">
        <v>240</v>
      </c>
      <c r="G239" s="13">
        <v>5</v>
      </c>
      <c r="H239" s="13">
        <v>0</v>
      </c>
      <c r="I239" s="13" t="s">
        <v>9</v>
      </c>
      <c r="J239" s="13" t="s">
        <v>8</v>
      </c>
      <c r="K239" s="13" t="s">
        <v>17</v>
      </c>
      <c r="L239" s="20" t="s">
        <v>13</v>
      </c>
    </row>
    <row r="240" spans="2:12">
      <c r="B240" s="13">
        <v>5067</v>
      </c>
      <c r="C240" s="13">
        <v>0.5</v>
      </c>
      <c r="D240" s="11">
        <v>0.48</v>
      </c>
      <c r="E240" s="13">
        <v>3</v>
      </c>
      <c r="F240" s="13">
        <v>163</v>
      </c>
      <c r="G240" s="13">
        <v>4</v>
      </c>
      <c r="H240" s="13">
        <v>0</v>
      </c>
      <c r="I240" s="13" t="s">
        <v>11</v>
      </c>
      <c r="J240" s="13" t="s">
        <v>8</v>
      </c>
      <c r="K240" s="13" t="s">
        <v>7</v>
      </c>
      <c r="L240" s="20" t="s">
        <v>13</v>
      </c>
    </row>
    <row r="241" spans="2:12">
      <c r="B241" s="13">
        <v>10110</v>
      </c>
      <c r="C241" s="13">
        <v>0.95</v>
      </c>
      <c r="D241" s="11">
        <v>0.65</v>
      </c>
      <c r="E241" s="13">
        <v>3</v>
      </c>
      <c r="F241" s="13">
        <v>273</v>
      </c>
      <c r="G241" s="13">
        <v>4</v>
      </c>
      <c r="H241" s="13">
        <v>0</v>
      </c>
      <c r="I241" s="13" t="s">
        <v>11</v>
      </c>
      <c r="J241" s="13" t="s">
        <v>8</v>
      </c>
      <c r="K241" s="13" t="s">
        <v>22</v>
      </c>
      <c r="L241" s="20" t="s">
        <v>13</v>
      </c>
    </row>
    <row r="242" spans="2:12">
      <c r="B242" s="13">
        <v>14859</v>
      </c>
      <c r="C242" s="13">
        <v>0.46</v>
      </c>
      <c r="D242" s="11">
        <v>0.5</v>
      </c>
      <c r="E242" s="13">
        <v>2</v>
      </c>
      <c r="F242" s="13">
        <v>151</v>
      </c>
      <c r="G242" s="13">
        <v>3</v>
      </c>
      <c r="H242" s="13">
        <v>0</v>
      </c>
      <c r="I242" s="13" t="s">
        <v>9</v>
      </c>
      <c r="J242" s="13" t="s">
        <v>8</v>
      </c>
      <c r="K242" s="13" t="s">
        <v>12</v>
      </c>
      <c r="L242" s="20" t="s">
        <v>6</v>
      </c>
    </row>
    <row r="243" spans="2:12">
      <c r="B243" s="13">
        <v>6753</v>
      </c>
      <c r="C243" s="13">
        <v>0.83</v>
      </c>
      <c r="D243" s="11">
        <v>0.86</v>
      </c>
      <c r="E243" s="13">
        <v>3</v>
      </c>
      <c r="F243" s="13">
        <v>273</v>
      </c>
      <c r="G243" s="13">
        <v>3</v>
      </c>
      <c r="H243" s="13">
        <v>0</v>
      </c>
      <c r="I243" s="13" t="s">
        <v>11</v>
      </c>
      <c r="J243" s="13" t="s">
        <v>8</v>
      </c>
      <c r="K243" s="13" t="s">
        <v>12</v>
      </c>
      <c r="L243" s="20" t="s">
        <v>6</v>
      </c>
    </row>
    <row r="244" spans="2:12">
      <c r="B244" s="13">
        <v>7034</v>
      </c>
      <c r="C244" s="13">
        <v>0.68</v>
      </c>
      <c r="D244" s="11">
        <v>0.61</v>
      </c>
      <c r="E244" s="13">
        <v>3</v>
      </c>
      <c r="F244" s="13">
        <v>134</v>
      </c>
      <c r="G244" s="13">
        <v>4</v>
      </c>
      <c r="H244" s="13">
        <v>0</v>
      </c>
      <c r="I244" s="13" t="s">
        <v>11</v>
      </c>
      <c r="J244" s="13" t="s">
        <v>8</v>
      </c>
      <c r="K244" s="13" t="s">
        <v>10</v>
      </c>
      <c r="L244" s="20" t="s">
        <v>6</v>
      </c>
    </row>
    <row r="245" spans="2:12">
      <c r="B245" s="13">
        <v>1798</v>
      </c>
      <c r="C245" s="13">
        <v>0.44</v>
      </c>
      <c r="D245" s="11">
        <v>0.46</v>
      </c>
      <c r="E245" s="13">
        <v>2</v>
      </c>
      <c r="F245" s="13">
        <v>138</v>
      </c>
      <c r="G245" s="13">
        <v>3</v>
      </c>
      <c r="H245" s="13">
        <v>0</v>
      </c>
      <c r="I245" s="13" t="s">
        <v>9</v>
      </c>
      <c r="J245" s="13" t="s">
        <v>8</v>
      </c>
      <c r="K245" s="13" t="s">
        <v>12</v>
      </c>
      <c r="L245" s="20" t="s">
        <v>13</v>
      </c>
    </row>
    <row r="246" spans="2:12">
      <c r="B246" s="13">
        <v>1706</v>
      </c>
      <c r="C246" s="13">
        <v>0.1</v>
      </c>
      <c r="D246" s="11">
        <v>0.91</v>
      </c>
      <c r="E246" s="13">
        <v>6</v>
      </c>
      <c r="F246" s="13">
        <v>255</v>
      </c>
      <c r="G246" s="13">
        <v>4</v>
      </c>
      <c r="H246" s="13">
        <v>0</v>
      </c>
      <c r="I246" s="13" t="s">
        <v>9</v>
      </c>
      <c r="J246" s="13" t="s">
        <v>8</v>
      </c>
      <c r="K246" s="13" t="s">
        <v>10</v>
      </c>
      <c r="L246" s="20" t="s">
        <v>6</v>
      </c>
    </row>
    <row r="247" spans="2:12">
      <c r="B247" s="13">
        <v>10959</v>
      </c>
      <c r="C247" s="13">
        <v>0.88</v>
      </c>
      <c r="D247" s="11">
        <v>0.72</v>
      </c>
      <c r="E247" s="13">
        <v>5</v>
      </c>
      <c r="F247" s="13">
        <v>244</v>
      </c>
      <c r="G247" s="13">
        <v>2</v>
      </c>
      <c r="H247" s="13">
        <v>0</v>
      </c>
      <c r="I247" s="13" t="s">
        <v>11</v>
      </c>
      <c r="J247" s="13" t="s">
        <v>8</v>
      </c>
      <c r="K247" s="13" t="s">
        <v>12</v>
      </c>
      <c r="L247" s="20" t="s">
        <v>13</v>
      </c>
    </row>
    <row r="248" spans="2:12">
      <c r="B248" s="13">
        <v>10277</v>
      </c>
      <c r="C248" s="13">
        <v>0.78</v>
      </c>
      <c r="D248" s="11">
        <v>0.95</v>
      </c>
      <c r="E248" s="13">
        <v>3</v>
      </c>
      <c r="F248" s="13">
        <v>155</v>
      </c>
      <c r="G248" s="13">
        <v>3</v>
      </c>
      <c r="H248" s="13">
        <v>1</v>
      </c>
      <c r="I248" s="13" t="s">
        <v>11</v>
      </c>
      <c r="J248" s="13" t="s">
        <v>8</v>
      </c>
      <c r="K248" s="13" t="s">
        <v>17</v>
      </c>
      <c r="L248" s="20" t="s">
        <v>6</v>
      </c>
    </row>
    <row r="249" spans="2:12">
      <c r="B249" s="13">
        <v>12064</v>
      </c>
      <c r="C249" s="13">
        <v>0.36</v>
      </c>
      <c r="D249" s="11">
        <v>0.56000000000000005</v>
      </c>
      <c r="E249" s="13">
        <v>2</v>
      </c>
      <c r="F249" s="13">
        <v>132</v>
      </c>
      <c r="G249" s="13">
        <v>3</v>
      </c>
      <c r="H249" s="13">
        <v>0</v>
      </c>
      <c r="I249" s="13" t="s">
        <v>9</v>
      </c>
      <c r="J249" s="13" t="s">
        <v>8</v>
      </c>
      <c r="K249" s="13" t="s">
        <v>14</v>
      </c>
      <c r="L249" s="20" t="s">
        <v>6</v>
      </c>
    </row>
    <row r="250" spans="2:12">
      <c r="B250" s="13">
        <v>7870</v>
      </c>
      <c r="C250" s="13">
        <v>0.19</v>
      </c>
      <c r="D250" s="11">
        <v>0.48</v>
      </c>
      <c r="E250" s="13">
        <v>6</v>
      </c>
      <c r="F250" s="13">
        <v>178</v>
      </c>
      <c r="G250" s="13">
        <v>3</v>
      </c>
      <c r="H250" s="13">
        <v>1</v>
      </c>
      <c r="I250" s="13" t="s">
        <v>11</v>
      </c>
      <c r="J250" s="13" t="s">
        <v>8</v>
      </c>
      <c r="K250" s="13" t="s">
        <v>10</v>
      </c>
      <c r="L250" s="20" t="s">
        <v>6</v>
      </c>
    </row>
    <row r="251" spans="2:12">
      <c r="B251" s="13">
        <v>4916</v>
      </c>
      <c r="C251" s="13">
        <v>0.65</v>
      </c>
      <c r="D251" s="11">
        <v>0.78</v>
      </c>
      <c r="E251" s="13">
        <v>4</v>
      </c>
      <c r="F251" s="13">
        <v>238</v>
      </c>
      <c r="G251" s="13">
        <v>5</v>
      </c>
      <c r="H251" s="13">
        <v>1</v>
      </c>
      <c r="I251" s="13" t="s">
        <v>11</v>
      </c>
      <c r="J251" s="13" t="s">
        <v>8</v>
      </c>
      <c r="K251" s="13" t="s">
        <v>22</v>
      </c>
      <c r="L251" s="20" t="s">
        <v>13</v>
      </c>
    </row>
    <row r="252" spans="2:12">
      <c r="B252" s="13">
        <v>14361</v>
      </c>
      <c r="C252" s="13">
        <v>0.39</v>
      </c>
      <c r="D252" s="11">
        <v>0.5</v>
      </c>
      <c r="E252" s="13">
        <v>2</v>
      </c>
      <c r="F252" s="13">
        <v>147</v>
      </c>
      <c r="G252" s="13">
        <v>3</v>
      </c>
      <c r="H252" s="13">
        <v>0</v>
      </c>
      <c r="I252" s="13" t="s">
        <v>9</v>
      </c>
      <c r="J252" s="13" t="s">
        <v>8</v>
      </c>
      <c r="K252" s="13" t="s">
        <v>21</v>
      </c>
      <c r="L252" s="20" t="s">
        <v>13</v>
      </c>
    </row>
    <row r="253" spans="2:12">
      <c r="B253" s="13">
        <v>2625</v>
      </c>
      <c r="C253" s="13">
        <v>0.82</v>
      </c>
      <c r="D253" s="11">
        <v>0.62</v>
      </c>
      <c r="E253" s="13">
        <v>4</v>
      </c>
      <c r="F253" s="13">
        <v>202</v>
      </c>
      <c r="G253" s="13">
        <v>2</v>
      </c>
      <c r="H253" s="13">
        <v>0</v>
      </c>
      <c r="I253" s="13" t="s">
        <v>11</v>
      </c>
      <c r="J253" s="13" t="s">
        <v>8</v>
      </c>
      <c r="K253" s="13" t="s">
        <v>7</v>
      </c>
      <c r="L253" s="20" t="s">
        <v>13</v>
      </c>
    </row>
    <row r="254" spans="2:12">
      <c r="B254" s="13">
        <v>9290</v>
      </c>
      <c r="C254" s="13">
        <v>0.83</v>
      </c>
      <c r="D254" s="11">
        <v>0.56999999999999995</v>
      </c>
      <c r="E254" s="13">
        <v>3</v>
      </c>
      <c r="F254" s="13">
        <v>135</v>
      </c>
      <c r="G254" s="13">
        <v>3</v>
      </c>
      <c r="H254" s="13">
        <v>1</v>
      </c>
      <c r="I254" s="13" t="s">
        <v>11</v>
      </c>
      <c r="J254" s="13" t="s">
        <v>8</v>
      </c>
      <c r="K254" s="13" t="s">
        <v>17</v>
      </c>
      <c r="L254" s="20" t="s">
        <v>13</v>
      </c>
    </row>
    <row r="255" spans="2:12">
      <c r="B255" s="13">
        <v>11144</v>
      </c>
      <c r="C255" s="13">
        <v>0.33</v>
      </c>
      <c r="D255" s="11">
        <v>0.64</v>
      </c>
      <c r="E255" s="13">
        <v>2</v>
      </c>
      <c r="F255" s="13">
        <v>274</v>
      </c>
      <c r="G255" s="13">
        <v>3</v>
      </c>
      <c r="H255" s="13">
        <v>1</v>
      </c>
      <c r="I255" s="13" t="s">
        <v>11</v>
      </c>
      <c r="J255" s="13" t="s">
        <v>8</v>
      </c>
      <c r="K255" s="13" t="s">
        <v>12</v>
      </c>
      <c r="L255" s="20" t="s">
        <v>16</v>
      </c>
    </row>
    <row r="256" spans="2:12">
      <c r="B256" s="13">
        <v>9116</v>
      </c>
      <c r="C256" s="13">
        <v>0.99</v>
      </c>
      <c r="D256" s="11">
        <v>0.64</v>
      </c>
      <c r="E256" s="13">
        <v>3</v>
      </c>
      <c r="F256" s="13">
        <v>183</v>
      </c>
      <c r="G256" s="13">
        <v>3</v>
      </c>
      <c r="H256" s="13">
        <v>0</v>
      </c>
      <c r="I256" s="13" t="s">
        <v>11</v>
      </c>
      <c r="J256" s="13" t="s">
        <v>8</v>
      </c>
      <c r="K256" s="13" t="s">
        <v>22</v>
      </c>
      <c r="L256" s="20" t="s">
        <v>6</v>
      </c>
    </row>
    <row r="257" spans="2:12">
      <c r="B257" s="13">
        <v>3454</v>
      </c>
      <c r="C257" s="13">
        <v>0.8</v>
      </c>
      <c r="D257" s="11">
        <v>0.94</v>
      </c>
      <c r="E257" s="13">
        <v>4</v>
      </c>
      <c r="F257" s="13">
        <v>200</v>
      </c>
      <c r="G257" s="13">
        <v>4</v>
      </c>
      <c r="H257" s="13">
        <v>0</v>
      </c>
      <c r="I257" s="13" t="s">
        <v>11</v>
      </c>
      <c r="J257" s="13" t="s">
        <v>8</v>
      </c>
      <c r="K257" s="13" t="s">
        <v>10</v>
      </c>
      <c r="L257" s="20" t="s">
        <v>6</v>
      </c>
    </row>
    <row r="258" spans="2:12">
      <c r="B258" s="13">
        <v>10265</v>
      </c>
      <c r="C258" s="13">
        <v>0.53</v>
      </c>
      <c r="D258" s="11">
        <v>0.56999999999999995</v>
      </c>
      <c r="E258" s="13">
        <v>5</v>
      </c>
      <c r="F258" s="13">
        <v>141</v>
      </c>
      <c r="G258" s="13">
        <v>3</v>
      </c>
      <c r="H258" s="13">
        <v>1</v>
      </c>
      <c r="I258" s="13" t="s">
        <v>11</v>
      </c>
      <c r="J258" s="13" t="s">
        <v>8</v>
      </c>
      <c r="K258" s="13" t="s">
        <v>12</v>
      </c>
      <c r="L258" s="20" t="s">
        <v>16</v>
      </c>
    </row>
    <row r="259" spans="2:12">
      <c r="B259" s="13">
        <v>6845</v>
      </c>
      <c r="C259" s="13">
        <v>0.76</v>
      </c>
      <c r="D259" s="11">
        <v>0.77</v>
      </c>
      <c r="E259" s="13">
        <v>5</v>
      </c>
      <c r="F259" s="13">
        <v>234</v>
      </c>
      <c r="G259" s="13">
        <v>3</v>
      </c>
      <c r="H259" s="13">
        <v>0</v>
      </c>
      <c r="I259" s="13" t="s">
        <v>11</v>
      </c>
      <c r="J259" s="13" t="s">
        <v>8</v>
      </c>
      <c r="K259" s="13" t="s">
        <v>17</v>
      </c>
      <c r="L259" s="20" t="s">
        <v>13</v>
      </c>
    </row>
    <row r="260" spans="2:12">
      <c r="B260" s="13">
        <v>9099</v>
      </c>
      <c r="C260" s="13">
        <v>0.96</v>
      </c>
      <c r="D260" s="11">
        <v>0.52</v>
      </c>
      <c r="E260" s="13">
        <v>4</v>
      </c>
      <c r="F260" s="13">
        <v>228</v>
      </c>
      <c r="G260" s="13">
        <v>3</v>
      </c>
      <c r="H260" s="13">
        <v>0</v>
      </c>
      <c r="I260" s="13" t="s">
        <v>11</v>
      </c>
      <c r="J260" s="13" t="s">
        <v>8</v>
      </c>
      <c r="K260" s="13" t="s">
        <v>10</v>
      </c>
      <c r="L260" s="20" t="s">
        <v>13</v>
      </c>
    </row>
    <row r="261" spans="2:12">
      <c r="B261" s="13">
        <v>1641</v>
      </c>
      <c r="C261" s="13">
        <v>0.91</v>
      </c>
      <c r="D261" s="11">
        <v>0.89</v>
      </c>
      <c r="E261" s="13">
        <v>5</v>
      </c>
      <c r="F261" s="13">
        <v>217</v>
      </c>
      <c r="G261" s="13">
        <v>5</v>
      </c>
      <c r="H261" s="13">
        <v>0</v>
      </c>
      <c r="I261" s="13" t="s">
        <v>9</v>
      </c>
      <c r="J261" s="13" t="s">
        <v>8</v>
      </c>
      <c r="K261" s="13" t="s">
        <v>12</v>
      </c>
      <c r="L261" s="20" t="s">
        <v>13</v>
      </c>
    </row>
    <row r="262" spans="2:12">
      <c r="B262" s="13">
        <v>11176</v>
      </c>
      <c r="C262" s="13">
        <v>0.56999999999999995</v>
      </c>
      <c r="D262" s="11">
        <v>0.39</v>
      </c>
      <c r="E262" s="13">
        <v>4</v>
      </c>
      <c r="F262" s="13">
        <v>132</v>
      </c>
      <c r="G262" s="13">
        <v>3</v>
      </c>
      <c r="H262" s="13">
        <v>0</v>
      </c>
      <c r="I262" s="13" t="s">
        <v>11</v>
      </c>
      <c r="J262" s="13" t="s">
        <v>8</v>
      </c>
      <c r="K262" s="13" t="s">
        <v>19</v>
      </c>
      <c r="L262" s="20" t="s">
        <v>16</v>
      </c>
    </row>
    <row r="263" spans="2:12">
      <c r="B263" s="13">
        <v>457</v>
      </c>
      <c r="C263" s="13">
        <v>0.86</v>
      </c>
      <c r="D263" s="11">
        <v>0.93</v>
      </c>
      <c r="E263" s="13">
        <v>5</v>
      </c>
      <c r="F263" s="13">
        <v>223</v>
      </c>
      <c r="G263" s="13">
        <v>5</v>
      </c>
      <c r="H263" s="13">
        <v>0</v>
      </c>
      <c r="I263" s="13" t="s">
        <v>9</v>
      </c>
      <c r="J263" s="13" t="s">
        <v>8</v>
      </c>
      <c r="K263" s="13" t="s">
        <v>15</v>
      </c>
      <c r="L263" s="20" t="s">
        <v>6</v>
      </c>
    </row>
    <row r="264" spans="2:12">
      <c r="B264" s="13">
        <v>9442</v>
      </c>
      <c r="C264" s="13">
        <v>0.78</v>
      </c>
      <c r="D264" s="11">
        <v>0.9</v>
      </c>
      <c r="E264" s="13">
        <v>4</v>
      </c>
      <c r="F264" s="13">
        <v>238</v>
      </c>
      <c r="G264" s="13">
        <v>2</v>
      </c>
      <c r="H264" s="13">
        <v>0</v>
      </c>
      <c r="I264" s="13" t="s">
        <v>11</v>
      </c>
      <c r="J264" s="13" t="s">
        <v>8</v>
      </c>
      <c r="K264" s="13" t="s">
        <v>17</v>
      </c>
      <c r="L264" s="20" t="s">
        <v>13</v>
      </c>
    </row>
    <row r="265" spans="2:12">
      <c r="B265" s="13">
        <v>8447</v>
      </c>
      <c r="C265" s="13">
        <v>0.82</v>
      </c>
      <c r="D265" s="11">
        <v>0.54</v>
      </c>
      <c r="E265" s="13">
        <v>4</v>
      </c>
      <c r="F265" s="13">
        <v>164</v>
      </c>
      <c r="G265" s="13">
        <v>3</v>
      </c>
      <c r="H265" s="13">
        <v>0</v>
      </c>
      <c r="I265" s="13" t="s">
        <v>11</v>
      </c>
      <c r="J265" s="13" t="s">
        <v>8</v>
      </c>
      <c r="K265" s="13" t="s">
        <v>17</v>
      </c>
      <c r="L265" s="20" t="s">
        <v>13</v>
      </c>
    </row>
    <row r="266" spans="2:12">
      <c r="B266" s="13">
        <v>11869</v>
      </c>
      <c r="C266" s="13">
        <v>0.84</v>
      </c>
      <c r="D266" s="11">
        <v>0.44</v>
      </c>
      <c r="E266" s="13">
        <v>5</v>
      </c>
      <c r="F266" s="13">
        <v>131</v>
      </c>
      <c r="G266" s="13">
        <v>5</v>
      </c>
      <c r="H266" s="13">
        <v>1</v>
      </c>
      <c r="I266" s="13" t="s">
        <v>11</v>
      </c>
      <c r="J266" s="13" t="s">
        <v>8</v>
      </c>
      <c r="K266" s="13" t="s">
        <v>17</v>
      </c>
      <c r="L266" s="20" t="s">
        <v>6</v>
      </c>
    </row>
    <row r="267" spans="2:12">
      <c r="B267" s="13">
        <v>2067</v>
      </c>
      <c r="C267" s="13">
        <v>0.81</v>
      </c>
      <c r="D267" s="11">
        <v>0.99</v>
      </c>
      <c r="E267" s="13">
        <v>5</v>
      </c>
      <c r="F267" s="13">
        <v>143</v>
      </c>
      <c r="G267" s="13">
        <v>3</v>
      </c>
      <c r="H267" s="13">
        <v>0</v>
      </c>
      <c r="I267" s="13" t="s">
        <v>11</v>
      </c>
      <c r="J267" s="13" t="s">
        <v>8</v>
      </c>
      <c r="K267" s="13" t="s">
        <v>21</v>
      </c>
      <c r="L267" s="20" t="s">
        <v>6</v>
      </c>
    </row>
    <row r="268" spans="2:12">
      <c r="B268" s="13">
        <v>14026</v>
      </c>
      <c r="C268" s="13">
        <v>0.53</v>
      </c>
      <c r="D268" s="11">
        <v>0.47</v>
      </c>
      <c r="E268" s="13">
        <v>6</v>
      </c>
      <c r="F268" s="13">
        <v>106</v>
      </c>
      <c r="G268" s="13">
        <v>6</v>
      </c>
      <c r="H268" s="13">
        <v>0</v>
      </c>
      <c r="I268" s="13" t="s">
        <v>11</v>
      </c>
      <c r="J268" s="13" t="s">
        <v>8</v>
      </c>
      <c r="K268" s="13" t="s">
        <v>20</v>
      </c>
      <c r="L268" s="20" t="s">
        <v>16</v>
      </c>
    </row>
    <row r="269" spans="2:12">
      <c r="B269" s="13">
        <v>6241</v>
      </c>
      <c r="C269" s="13">
        <v>0.56000000000000005</v>
      </c>
      <c r="D269" s="11">
        <v>0.57999999999999996</v>
      </c>
      <c r="E269" s="13">
        <v>5</v>
      </c>
      <c r="F269" s="13">
        <v>266</v>
      </c>
      <c r="G269" s="13">
        <v>3</v>
      </c>
      <c r="H269" s="13">
        <v>0</v>
      </c>
      <c r="I269" s="13" t="s">
        <v>11</v>
      </c>
      <c r="J269" s="13" t="s">
        <v>8</v>
      </c>
      <c r="K269" s="13" t="s">
        <v>12</v>
      </c>
      <c r="L269" s="20" t="s">
        <v>13</v>
      </c>
    </row>
    <row r="270" spans="2:12">
      <c r="B270" s="13">
        <v>4764</v>
      </c>
      <c r="C270" s="13">
        <v>0.23</v>
      </c>
      <c r="D270" s="11">
        <v>0.59</v>
      </c>
      <c r="E270" s="13">
        <v>5</v>
      </c>
      <c r="F270" s="13">
        <v>245</v>
      </c>
      <c r="G270" s="13">
        <v>5</v>
      </c>
      <c r="H270" s="13">
        <v>0</v>
      </c>
      <c r="I270" s="13" t="s">
        <v>11</v>
      </c>
      <c r="J270" s="13" t="s">
        <v>8</v>
      </c>
      <c r="K270" s="13" t="s">
        <v>22</v>
      </c>
      <c r="L270" s="20" t="s">
        <v>13</v>
      </c>
    </row>
    <row r="271" spans="2:12">
      <c r="B271" s="13">
        <v>2957</v>
      </c>
      <c r="C271" s="13">
        <v>0.85</v>
      </c>
      <c r="D271" s="11">
        <v>0.79</v>
      </c>
      <c r="E271" s="13">
        <v>3</v>
      </c>
      <c r="F271" s="13">
        <v>157</v>
      </c>
      <c r="G271" s="13">
        <v>4</v>
      </c>
      <c r="H271" s="13">
        <v>0</v>
      </c>
      <c r="I271" s="13" t="s">
        <v>11</v>
      </c>
      <c r="J271" s="13" t="s">
        <v>8</v>
      </c>
      <c r="K271" s="13" t="s">
        <v>17</v>
      </c>
      <c r="L271" s="20" t="s">
        <v>6</v>
      </c>
    </row>
    <row r="272" spans="2:12">
      <c r="B272" s="13">
        <v>13869</v>
      </c>
      <c r="C272" s="13">
        <v>0.73</v>
      </c>
      <c r="D272" s="11">
        <v>0.56999999999999995</v>
      </c>
      <c r="E272" s="13">
        <v>3</v>
      </c>
      <c r="F272" s="13">
        <v>146</v>
      </c>
      <c r="G272" s="13">
        <v>2</v>
      </c>
      <c r="H272" s="13">
        <v>0</v>
      </c>
      <c r="I272" s="13" t="s">
        <v>11</v>
      </c>
      <c r="J272" s="13" t="s">
        <v>8</v>
      </c>
      <c r="K272" s="13" t="s">
        <v>19</v>
      </c>
      <c r="L272" s="20" t="s">
        <v>13</v>
      </c>
    </row>
    <row r="273" spans="2:12">
      <c r="B273" s="13">
        <v>7224</v>
      </c>
      <c r="C273" s="13">
        <v>0.83</v>
      </c>
      <c r="D273" s="11">
        <v>0.98</v>
      </c>
      <c r="E273" s="13">
        <v>3</v>
      </c>
      <c r="F273" s="13">
        <v>229</v>
      </c>
      <c r="G273" s="13">
        <v>6</v>
      </c>
      <c r="H273" s="13">
        <v>0</v>
      </c>
      <c r="I273" s="13" t="s">
        <v>11</v>
      </c>
      <c r="J273" s="13" t="s">
        <v>8</v>
      </c>
      <c r="K273" s="13" t="s">
        <v>17</v>
      </c>
      <c r="L273" s="20" t="s">
        <v>6</v>
      </c>
    </row>
    <row r="274" spans="2:12">
      <c r="B274" s="13">
        <v>11714</v>
      </c>
      <c r="C274" s="13">
        <v>0.63</v>
      </c>
      <c r="D274" s="11">
        <v>0.98</v>
      </c>
      <c r="E274" s="13">
        <v>4</v>
      </c>
      <c r="F274" s="13">
        <v>187</v>
      </c>
      <c r="G274" s="13">
        <v>3</v>
      </c>
      <c r="H274" s="13">
        <v>0</v>
      </c>
      <c r="I274" s="13" t="s">
        <v>11</v>
      </c>
      <c r="J274" s="13" t="s">
        <v>8</v>
      </c>
      <c r="K274" s="13" t="s">
        <v>20</v>
      </c>
      <c r="L274" s="20" t="s">
        <v>16</v>
      </c>
    </row>
    <row r="275" spans="2:12">
      <c r="B275" s="13">
        <v>8135</v>
      </c>
      <c r="C275" s="13">
        <v>0.72</v>
      </c>
      <c r="D275" s="11">
        <v>0.88</v>
      </c>
      <c r="E275" s="13">
        <v>3</v>
      </c>
      <c r="F275" s="13">
        <v>236</v>
      </c>
      <c r="G275" s="13">
        <v>3</v>
      </c>
      <c r="H275" s="13">
        <v>0</v>
      </c>
      <c r="I275" s="13" t="s">
        <v>11</v>
      </c>
      <c r="J275" s="13" t="s">
        <v>8</v>
      </c>
      <c r="K275" s="13" t="s">
        <v>12</v>
      </c>
      <c r="L275" s="20" t="s">
        <v>13</v>
      </c>
    </row>
    <row r="276" spans="2:12">
      <c r="B276" s="13">
        <v>5333</v>
      </c>
      <c r="C276" s="13">
        <v>0.22</v>
      </c>
      <c r="D276" s="11">
        <v>0.52</v>
      </c>
      <c r="E276" s="13">
        <v>5</v>
      </c>
      <c r="F276" s="13">
        <v>109</v>
      </c>
      <c r="G276" s="13">
        <v>4</v>
      </c>
      <c r="H276" s="13">
        <v>0</v>
      </c>
      <c r="I276" s="13" t="s">
        <v>11</v>
      </c>
      <c r="J276" s="13" t="s">
        <v>8</v>
      </c>
      <c r="K276" s="13" t="s">
        <v>19</v>
      </c>
      <c r="L276" s="20" t="s">
        <v>13</v>
      </c>
    </row>
    <row r="277" spans="2:12">
      <c r="B277" s="13">
        <v>11881</v>
      </c>
      <c r="C277" s="13">
        <v>0.92</v>
      </c>
      <c r="D277" s="11">
        <v>0.6</v>
      </c>
      <c r="E277" s="13">
        <v>3</v>
      </c>
      <c r="F277" s="13">
        <v>179</v>
      </c>
      <c r="G277" s="13">
        <v>2</v>
      </c>
      <c r="H277" s="13">
        <v>0</v>
      </c>
      <c r="I277" s="13" t="s">
        <v>11</v>
      </c>
      <c r="J277" s="13" t="s">
        <v>8</v>
      </c>
      <c r="K277" s="13" t="s">
        <v>14</v>
      </c>
      <c r="L277" s="20" t="s">
        <v>13</v>
      </c>
    </row>
    <row r="278" spans="2:12">
      <c r="B278" s="13">
        <v>5464</v>
      </c>
      <c r="C278" s="13">
        <v>0.72</v>
      </c>
      <c r="D278" s="11">
        <v>0.71</v>
      </c>
      <c r="E278" s="13">
        <v>5</v>
      </c>
      <c r="F278" s="13">
        <v>137</v>
      </c>
      <c r="G278" s="13">
        <v>3</v>
      </c>
      <c r="H278" s="13">
        <v>0</v>
      </c>
      <c r="I278" s="13" t="s">
        <v>11</v>
      </c>
      <c r="J278" s="13" t="s">
        <v>8</v>
      </c>
      <c r="K278" s="13" t="s">
        <v>12</v>
      </c>
      <c r="L278" s="20" t="s">
        <v>13</v>
      </c>
    </row>
    <row r="279" spans="2:12">
      <c r="B279" s="13">
        <v>10404</v>
      </c>
      <c r="C279" s="13">
        <v>0.67</v>
      </c>
      <c r="D279" s="11">
        <v>0.78</v>
      </c>
      <c r="E279" s="13">
        <v>4</v>
      </c>
      <c r="F279" s="13">
        <v>193</v>
      </c>
      <c r="G279" s="13">
        <v>3</v>
      </c>
      <c r="H279" s="13">
        <v>0</v>
      </c>
      <c r="I279" s="13" t="s">
        <v>11</v>
      </c>
      <c r="J279" s="13" t="s">
        <v>8</v>
      </c>
      <c r="K279" s="13" t="s">
        <v>10</v>
      </c>
      <c r="L279" s="20" t="s">
        <v>6</v>
      </c>
    </row>
    <row r="280" spans="2:12">
      <c r="B280" s="13">
        <v>1857</v>
      </c>
      <c r="C280" s="13">
        <v>0.11</v>
      </c>
      <c r="D280" s="11">
        <v>0.92</v>
      </c>
      <c r="E280" s="13">
        <v>6</v>
      </c>
      <c r="F280" s="13">
        <v>281</v>
      </c>
      <c r="G280" s="13">
        <v>4</v>
      </c>
      <c r="H280" s="13">
        <v>0</v>
      </c>
      <c r="I280" s="13" t="s">
        <v>9</v>
      </c>
      <c r="J280" s="13" t="s">
        <v>8</v>
      </c>
      <c r="K280" s="13" t="s">
        <v>10</v>
      </c>
      <c r="L280" s="20" t="s">
        <v>6</v>
      </c>
    </row>
    <row r="281" spans="2:12">
      <c r="B281" s="13">
        <v>2253</v>
      </c>
      <c r="C281" s="13">
        <v>0.62</v>
      </c>
      <c r="D281" s="11">
        <v>0.98</v>
      </c>
      <c r="E281" s="13">
        <v>4</v>
      </c>
      <c r="F281" s="13">
        <v>137</v>
      </c>
      <c r="G281" s="13">
        <v>3</v>
      </c>
      <c r="H281" s="13">
        <v>0</v>
      </c>
      <c r="I281" s="13" t="s">
        <v>11</v>
      </c>
      <c r="J281" s="13" t="s">
        <v>8</v>
      </c>
      <c r="K281" s="13" t="s">
        <v>12</v>
      </c>
      <c r="L281" s="20" t="s">
        <v>6</v>
      </c>
    </row>
    <row r="282" spans="2:12">
      <c r="B282" s="13">
        <v>6663</v>
      </c>
      <c r="C282" s="13">
        <v>0.62</v>
      </c>
      <c r="D282" s="11">
        <v>0.75</v>
      </c>
      <c r="E282" s="13">
        <v>4</v>
      </c>
      <c r="F282" s="13">
        <v>216</v>
      </c>
      <c r="G282" s="13">
        <v>2</v>
      </c>
      <c r="H282" s="13">
        <v>0</v>
      </c>
      <c r="I282" s="13" t="s">
        <v>11</v>
      </c>
      <c r="J282" s="13" t="s">
        <v>8</v>
      </c>
      <c r="K282" s="13" t="s">
        <v>10</v>
      </c>
      <c r="L282" s="20" t="s">
        <v>13</v>
      </c>
    </row>
    <row r="283" spans="2:12">
      <c r="B283" s="13">
        <v>5804</v>
      </c>
      <c r="C283" s="13">
        <v>0.74</v>
      </c>
      <c r="D283" s="11">
        <v>0.67</v>
      </c>
      <c r="E283" s="13">
        <v>4</v>
      </c>
      <c r="F283" s="13">
        <v>158</v>
      </c>
      <c r="G283" s="13">
        <v>3</v>
      </c>
      <c r="H283" s="13">
        <v>0</v>
      </c>
      <c r="I283" s="13" t="s">
        <v>11</v>
      </c>
      <c r="J283" s="13" t="s">
        <v>8</v>
      </c>
      <c r="K283" s="13" t="s">
        <v>10</v>
      </c>
      <c r="L283" s="20" t="s">
        <v>13</v>
      </c>
    </row>
    <row r="284" spans="2:12">
      <c r="B284" s="13">
        <v>13394</v>
      </c>
      <c r="C284" s="13">
        <v>0.48</v>
      </c>
      <c r="D284" s="11">
        <v>0.77</v>
      </c>
      <c r="E284" s="13">
        <v>5</v>
      </c>
      <c r="F284" s="13">
        <v>250</v>
      </c>
      <c r="G284" s="13">
        <v>2</v>
      </c>
      <c r="H284" s="13">
        <v>0</v>
      </c>
      <c r="I284" s="13" t="s">
        <v>11</v>
      </c>
      <c r="J284" s="13" t="s">
        <v>18</v>
      </c>
      <c r="K284" s="13" t="s">
        <v>15</v>
      </c>
      <c r="L284" s="20" t="s">
        <v>6</v>
      </c>
    </row>
    <row r="285" spans="2:12">
      <c r="B285" s="13">
        <v>8184</v>
      </c>
      <c r="C285" s="13">
        <v>0.59</v>
      </c>
      <c r="D285" s="11">
        <v>0.87</v>
      </c>
      <c r="E285" s="13">
        <v>4</v>
      </c>
      <c r="F285" s="13">
        <v>183</v>
      </c>
      <c r="G285" s="13">
        <v>2</v>
      </c>
      <c r="H285" s="13">
        <v>0</v>
      </c>
      <c r="I285" s="13" t="s">
        <v>11</v>
      </c>
      <c r="J285" s="13" t="s">
        <v>8</v>
      </c>
      <c r="K285" s="13" t="s">
        <v>10</v>
      </c>
      <c r="L285" s="20" t="s">
        <v>6</v>
      </c>
    </row>
    <row r="286" spans="2:12">
      <c r="B286" s="13">
        <v>8005</v>
      </c>
      <c r="C286" s="13">
        <v>0.56999999999999995</v>
      </c>
      <c r="D286" s="11">
        <v>0.68</v>
      </c>
      <c r="E286" s="13">
        <v>4</v>
      </c>
      <c r="F286" s="13">
        <v>191</v>
      </c>
      <c r="G286" s="13">
        <v>3</v>
      </c>
      <c r="H286" s="13">
        <v>0</v>
      </c>
      <c r="I286" s="13" t="s">
        <v>11</v>
      </c>
      <c r="J286" s="13" t="s">
        <v>8</v>
      </c>
      <c r="K286" s="13" t="s">
        <v>19</v>
      </c>
      <c r="L286" s="20" t="s">
        <v>6</v>
      </c>
    </row>
    <row r="287" spans="2:12">
      <c r="B287" s="13">
        <v>7380</v>
      </c>
      <c r="C287" s="13">
        <v>0.98</v>
      </c>
      <c r="D287" s="11">
        <v>0.67</v>
      </c>
      <c r="E287" s="13">
        <v>4</v>
      </c>
      <c r="F287" s="13">
        <v>189</v>
      </c>
      <c r="G287" s="13">
        <v>4</v>
      </c>
      <c r="H287" s="13">
        <v>0</v>
      </c>
      <c r="I287" s="13" t="s">
        <v>11</v>
      </c>
      <c r="J287" s="13" t="s">
        <v>8</v>
      </c>
      <c r="K287" s="13" t="s">
        <v>17</v>
      </c>
      <c r="L287" s="20" t="s">
        <v>16</v>
      </c>
    </row>
    <row r="288" spans="2:12">
      <c r="B288" s="13">
        <v>2687</v>
      </c>
      <c r="C288" s="13">
        <v>0.5</v>
      </c>
      <c r="D288" s="11">
        <v>0.96</v>
      </c>
      <c r="E288" s="13">
        <v>4</v>
      </c>
      <c r="F288" s="13">
        <v>147</v>
      </c>
      <c r="G288" s="13">
        <v>3</v>
      </c>
      <c r="H288" s="13">
        <v>0</v>
      </c>
      <c r="I288" s="13" t="s">
        <v>11</v>
      </c>
      <c r="J288" s="13" t="s">
        <v>8</v>
      </c>
      <c r="K288" s="13" t="s">
        <v>10</v>
      </c>
      <c r="L288" s="20" t="s">
        <v>13</v>
      </c>
    </row>
    <row r="289" spans="2:12">
      <c r="B289" s="13">
        <v>12461</v>
      </c>
      <c r="C289" s="13">
        <v>0.43</v>
      </c>
      <c r="D289" s="11">
        <v>0.49</v>
      </c>
      <c r="E289" s="13">
        <v>2</v>
      </c>
      <c r="F289" s="13">
        <v>135</v>
      </c>
      <c r="G289" s="13">
        <v>3</v>
      </c>
      <c r="H289" s="13">
        <v>0</v>
      </c>
      <c r="I289" s="13" t="s">
        <v>9</v>
      </c>
      <c r="J289" s="13" t="s">
        <v>8</v>
      </c>
      <c r="K289" s="13" t="s">
        <v>7</v>
      </c>
      <c r="L289" s="20" t="s">
        <v>6</v>
      </c>
    </row>
    <row r="290" spans="2:12">
      <c r="B290" s="13">
        <v>9594</v>
      </c>
      <c r="C290" s="13">
        <v>0.65</v>
      </c>
      <c r="D290" s="11">
        <v>0.77</v>
      </c>
      <c r="E290" s="13">
        <v>2</v>
      </c>
      <c r="F290" s="13">
        <v>248</v>
      </c>
      <c r="G290" s="13">
        <v>3</v>
      </c>
      <c r="H290" s="13">
        <v>0</v>
      </c>
      <c r="I290" s="13" t="s">
        <v>11</v>
      </c>
      <c r="J290" s="13" t="s">
        <v>8</v>
      </c>
      <c r="K290" s="13" t="s">
        <v>17</v>
      </c>
      <c r="L290" s="20" t="s">
        <v>13</v>
      </c>
    </row>
    <row r="291" spans="2:12">
      <c r="B291" s="13">
        <v>8892</v>
      </c>
      <c r="C291" s="13">
        <v>0.94</v>
      </c>
      <c r="D291" s="11">
        <v>0.76</v>
      </c>
      <c r="E291" s="13">
        <v>4</v>
      </c>
      <c r="F291" s="13">
        <v>261</v>
      </c>
      <c r="G291" s="13">
        <v>6</v>
      </c>
      <c r="H291" s="13">
        <v>0</v>
      </c>
      <c r="I291" s="13" t="s">
        <v>11</v>
      </c>
      <c r="J291" s="13" t="s">
        <v>8</v>
      </c>
      <c r="K291" s="13" t="s">
        <v>12</v>
      </c>
      <c r="L291" s="20" t="s">
        <v>6</v>
      </c>
    </row>
    <row r="292" spans="2:12">
      <c r="B292" s="13">
        <v>12611</v>
      </c>
      <c r="C292" s="13">
        <v>0.09</v>
      </c>
      <c r="D292" s="11">
        <v>0.95</v>
      </c>
      <c r="E292" s="13">
        <v>7</v>
      </c>
      <c r="F292" s="13">
        <v>256</v>
      </c>
      <c r="G292" s="13">
        <v>4</v>
      </c>
      <c r="H292" s="13">
        <v>0</v>
      </c>
      <c r="I292" s="13" t="s">
        <v>9</v>
      </c>
      <c r="J292" s="13" t="s">
        <v>8</v>
      </c>
      <c r="K292" s="13" t="s">
        <v>21</v>
      </c>
      <c r="L292" s="20" t="s">
        <v>6</v>
      </c>
    </row>
    <row r="293" spans="2:12">
      <c r="B293" s="13">
        <v>10538</v>
      </c>
      <c r="C293" s="13">
        <v>0.84</v>
      </c>
      <c r="D293" s="11">
        <v>0.66</v>
      </c>
      <c r="E293" s="13">
        <v>3</v>
      </c>
      <c r="F293" s="13">
        <v>114</v>
      </c>
      <c r="G293" s="13">
        <v>6</v>
      </c>
      <c r="H293" s="13">
        <v>1</v>
      </c>
      <c r="I293" s="13" t="s">
        <v>11</v>
      </c>
      <c r="J293" s="13" t="s">
        <v>8</v>
      </c>
      <c r="K293" s="13" t="s">
        <v>20</v>
      </c>
      <c r="L293" s="20" t="s">
        <v>13</v>
      </c>
    </row>
    <row r="294" spans="2:12">
      <c r="B294" s="13">
        <v>4638</v>
      </c>
      <c r="C294" s="13">
        <v>0.62</v>
      </c>
      <c r="D294" s="11">
        <v>0.64</v>
      </c>
      <c r="E294" s="13">
        <v>4</v>
      </c>
      <c r="F294" s="13">
        <v>142</v>
      </c>
      <c r="G294" s="13">
        <v>2</v>
      </c>
      <c r="H294" s="13">
        <v>0</v>
      </c>
      <c r="I294" s="13" t="s">
        <v>11</v>
      </c>
      <c r="J294" s="13" t="s">
        <v>8</v>
      </c>
      <c r="K294" s="13" t="s">
        <v>12</v>
      </c>
      <c r="L294" s="20" t="s">
        <v>13</v>
      </c>
    </row>
    <row r="295" spans="2:12">
      <c r="B295" s="13">
        <v>8854</v>
      </c>
      <c r="C295" s="13">
        <v>0.79</v>
      </c>
      <c r="D295" s="11">
        <v>0.76</v>
      </c>
      <c r="E295" s="13">
        <v>4</v>
      </c>
      <c r="F295" s="13">
        <v>216</v>
      </c>
      <c r="G295" s="13">
        <v>4</v>
      </c>
      <c r="H295" s="13">
        <v>0</v>
      </c>
      <c r="I295" s="13" t="s">
        <v>11</v>
      </c>
      <c r="J295" s="13" t="s">
        <v>8</v>
      </c>
      <c r="K295" s="13" t="s">
        <v>15</v>
      </c>
      <c r="L295" s="20" t="s">
        <v>6</v>
      </c>
    </row>
    <row r="296" spans="2:12">
      <c r="B296" s="13">
        <v>3058</v>
      </c>
      <c r="C296" s="13">
        <v>0.57999999999999996</v>
      </c>
      <c r="D296" s="11">
        <v>0.77</v>
      </c>
      <c r="E296" s="13">
        <v>4</v>
      </c>
      <c r="F296" s="13">
        <v>145</v>
      </c>
      <c r="G296" s="13">
        <v>3</v>
      </c>
      <c r="H296" s="13">
        <v>1</v>
      </c>
      <c r="I296" s="13" t="s">
        <v>11</v>
      </c>
      <c r="J296" s="13" t="s">
        <v>8</v>
      </c>
      <c r="K296" s="13" t="s">
        <v>17</v>
      </c>
      <c r="L296" s="20" t="s">
        <v>13</v>
      </c>
    </row>
    <row r="297" spans="2:12">
      <c r="B297" s="13">
        <v>6954</v>
      </c>
      <c r="C297" s="13">
        <v>0.54</v>
      </c>
      <c r="D297" s="11">
        <v>0.81</v>
      </c>
      <c r="E297" s="13">
        <v>3</v>
      </c>
      <c r="F297" s="13">
        <v>145</v>
      </c>
      <c r="G297" s="13">
        <v>2</v>
      </c>
      <c r="H297" s="13">
        <v>0</v>
      </c>
      <c r="I297" s="13" t="s">
        <v>11</v>
      </c>
      <c r="J297" s="13" t="s">
        <v>8</v>
      </c>
      <c r="K297" s="13" t="s">
        <v>21</v>
      </c>
      <c r="L297" s="20" t="s">
        <v>16</v>
      </c>
    </row>
    <row r="298" spans="2:12">
      <c r="B298" s="13">
        <v>6</v>
      </c>
      <c r="C298" s="13">
        <v>0.41</v>
      </c>
      <c r="D298" s="11">
        <v>0.5</v>
      </c>
      <c r="E298" s="13">
        <v>2</v>
      </c>
      <c r="F298" s="13">
        <v>153</v>
      </c>
      <c r="G298" s="13">
        <v>3</v>
      </c>
      <c r="H298" s="13">
        <v>0</v>
      </c>
      <c r="I298" s="13" t="s">
        <v>9</v>
      </c>
      <c r="J298" s="13" t="s">
        <v>8</v>
      </c>
      <c r="K298" s="13" t="s">
        <v>10</v>
      </c>
      <c r="L298" s="20" t="s">
        <v>13</v>
      </c>
    </row>
    <row r="299" spans="2:12">
      <c r="B299" s="13">
        <v>6507</v>
      </c>
      <c r="C299" s="13">
        <v>0.94</v>
      </c>
      <c r="D299" s="11">
        <v>0.99</v>
      </c>
      <c r="E299" s="13">
        <v>3</v>
      </c>
      <c r="F299" s="13">
        <v>207</v>
      </c>
      <c r="G299" s="13">
        <v>2</v>
      </c>
      <c r="H299" s="13">
        <v>0</v>
      </c>
      <c r="I299" s="13" t="s">
        <v>11</v>
      </c>
      <c r="J299" s="13" t="s">
        <v>8</v>
      </c>
      <c r="K299" s="13" t="s">
        <v>10</v>
      </c>
      <c r="L299" s="20" t="s">
        <v>6</v>
      </c>
    </row>
    <row r="300" spans="2:12">
      <c r="B300" s="13">
        <v>9762</v>
      </c>
      <c r="C300" s="13">
        <v>0.98</v>
      </c>
      <c r="D300" s="11">
        <v>0.99</v>
      </c>
      <c r="E300" s="13">
        <v>4</v>
      </c>
      <c r="F300" s="13">
        <v>132</v>
      </c>
      <c r="G300" s="13">
        <v>2</v>
      </c>
      <c r="H300" s="13">
        <v>0</v>
      </c>
      <c r="I300" s="13" t="s">
        <v>11</v>
      </c>
      <c r="J300" s="13" t="s">
        <v>8</v>
      </c>
      <c r="K300" s="13" t="s">
        <v>19</v>
      </c>
      <c r="L300" s="20" t="s">
        <v>6</v>
      </c>
    </row>
    <row r="301" spans="2:12">
      <c r="B301" s="13">
        <v>191</v>
      </c>
      <c r="C301" s="13">
        <v>0.09</v>
      </c>
      <c r="D301" s="11">
        <v>0.8</v>
      </c>
      <c r="E301" s="13">
        <v>7</v>
      </c>
      <c r="F301" s="13">
        <v>283</v>
      </c>
      <c r="G301" s="13">
        <v>5</v>
      </c>
      <c r="H301" s="13">
        <v>0</v>
      </c>
      <c r="I301" s="13" t="s">
        <v>9</v>
      </c>
      <c r="J301" s="13" t="s">
        <v>8</v>
      </c>
      <c r="K301" s="13" t="s">
        <v>12</v>
      </c>
      <c r="L301" s="20" t="s">
        <v>13</v>
      </c>
    </row>
    <row r="302" spans="2:12">
      <c r="B302" s="13">
        <v>3493</v>
      </c>
      <c r="C302" s="13">
        <v>0.52</v>
      </c>
      <c r="D302" s="11">
        <v>0.49</v>
      </c>
      <c r="E302" s="13">
        <v>4</v>
      </c>
      <c r="F302" s="13">
        <v>249</v>
      </c>
      <c r="G302" s="13">
        <v>4</v>
      </c>
      <c r="H302" s="13">
        <v>1</v>
      </c>
      <c r="I302" s="13" t="s">
        <v>11</v>
      </c>
      <c r="J302" s="13" t="s">
        <v>8</v>
      </c>
      <c r="K302" s="13" t="s">
        <v>12</v>
      </c>
      <c r="L302" s="20" t="s">
        <v>6</v>
      </c>
    </row>
    <row r="303" spans="2:12">
      <c r="B303" s="13">
        <v>2228</v>
      </c>
      <c r="C303" s="13">
        <v>0.61</v>
      </c>
      <c r="D303" s="11">
        <v>0.95</v>
      </c>
      <c r="E303" s="13">
        <v>4</v>
      </c>
      <c r="F303" s="13">
        <v>174</v>
      </c>
      <c r="G303" s="13">
        <v>4</v>
      </c>
      <c r="H303" s="13">
        <v>0</v>
      </c>
      <c r="I303" s="13" t="s">
        <v>11</v>
      </c>
      <c r="J303" s="13" t="s">
        <v>8</v>
      </c>
      <c r="K303" s="13" t="s">
        <v>10</v>
      </c>
      <c r="L303" s="20" t="s">
        <v>13</v>
      </c>
    </row>
    <row r="304" spans="2:12">
      <c r="B304" s="13">
        <v>3700</v>
      </c>
      <c r="C304" s="13">
        <v>0.96</v>
      </c>
      <c r="D304" s="11">
        <v>0.75</v>
      </c>
      <c r="E304" s="13">
        <v>4</v>
      </c>
      <c r="F304" s="13">
        <v>165</v>
      </c>
      <c r="G304" s="13">
        <v>3</v>
      </c>
      <c r="H304" s="13">
        <v>0</v>
      </c>
      <c r="I304" s="13" t="s">
        <v>11</v>
      </c>
      <c r="J304" s="13" t="s">
        <v>8</v>
      </c>
      <c r="K304" s="13" t="s">
        <v>12</v>
      </c>
      <c r="L304" s="20" t="s">
        <v>16</v>
      </c>
    </row>
    <row r="305" spans="2:12">
      <c r="B305" s="13">
        <v>13480</v>
      </c>
      <c r="C305" s="13">
        <v>0.49</v>
      </c>
      <c r="D305" s="11">
        <v>0.77</v>
      </c>
      <c r="E305" s="13">
        <v>3</v>
      </c>
      <c r="F305" s="13">
        <v>211</v>
      </c>
      <c r="G305" s="13">
        <v>3</v>
      </c>
      <c r="H305" s="13">
        <v>0</v>
      </c>
      <c r="I305" s="13" t="s">
        <v>11</v>
      </c>
      <c r="J305" s="13" t="s">
        <v>8</v>
      </c>
      <c r="K305" s="13" t="s">
        <v>14</v>
      </c>
      <c r="L305" s="20" t="s">
        <v>16</v>
      </c>
    </row>
    <row r="306" spans="2:12">
      <c r="B306" s="13">
        <v>11071</v>
      </c>
      <c r="C306" s="13">
        <v>0.86</v>
      </c>
      <c r="D306" s="11">
        <v>0.91</v>
      </c>
      <c r="E306" s="13">
        <v>4</v>
      </c>
      <c r="F306" s="13">
        <v>253</v>
      </c>
      <c r="G306" s="13">
        <v>3</v>
      </c>
      <c r="H306" s="13">
        <v>0</v>
      </c>
      <c r="I306" s="13" t="s">
        <v>11</v>
      </c>
      <c r="J306" s="13" t="s">
        <v>8</v>
      </c>
      <c r="K306" s="13" t="s">
        <v>14</v>
      </c>
      <c r="L306" s="20" t="s">
        <v>13</v>
      </c>
    </row>
    <row r="307" spans="2:12">
      <c r="B307" s="13">
        <v>12928</v>
      </c>
      <c r="C307" s="13">
        <v>0.98</v>
      </c>
      <c r="D307" s="11">
        <v>0.91</v>
      </c>
      <c r="E307" s="13">
        <v>3</v>
      </c>
      <c r="F307" s="13">
        <v>165</v>
      </c>
      <c r="G307" s="13">
        <v>2</v>
      </c>
      <c r="H307" s="13">
        <v>1</v>
      </c>
      <c r="I307" s="13" t="s">
        <v>11</v>
      </c>
      <c r="J307" s="13" t="s">
        <v>8</v>
      </c>
      <c r="K307" s="13" t="s">
        <v>22</v>
      </c>
      <c r="L307" s="20" t="s">
        <v>6</v>
      </c>
    </row>
    <row r="308" spans="2:12">
      <c r="B308" s="13">
        <v>9889</v>
      </c>
      <c r="C308" s="13">
        <v>0.68</v>
      </c>
      <c r="D308" s="11">
        <v>0.62</v>
      </c>
      <c r="E308" s="13">
        <v>3</v>
      </c>
      <c r="F308" s="13">
        <v>158</v>
      </c>
      <c r="G308" s="13">
        <v>3</v>
      </c>
      <c r="H308" s="13">
        <v>0</v>
      </c>
      <c r="I308" s="13" t="s">
        <v>11</v>
      </c>
      <c r="J308" s="13" t="s">
        <v>8</v>
      </c>
      <c r="K308" s="13" t="s">
        <v>12</v>
      </c>
      <c r="L308" s="20" t="s">
        <v>6</v>
      </c>
    </row>
    <row r="309" spans="2:12">
      <c r="B309" s="13">
        <v>14275</v>
      </c>
      <c r="C309" s="13">
        <v>0.36</v>
      </c>
      <c r="D309" s="11">
        <v>0.56000000000000005</v>
      </c>
      <c r="E309" s="13">
        <v>2</v>
      </c>
      <c r="F309" s="13">
        <v>132</v>
      </c>
      <c r="G309" s="13">
        <v>3</v>
      </c>
      <c r="H309" s="13">
        <v>0</v>
      </c>
      <c r="I309" s="13" t="s">
        <v>9</v>
      </c>
      <c r="J309" s="13" t="s">
        <v>8</v>
      </c>
      <c r="K309" s="13" t="s">
        <v>14</v>
      </c>
      <c r="L309" s="20" t="s">
        <v>6</v>
      </c>
    </row>
    <row r="310" spans="2:12">
      <c r="B310" s="13">
        <v>2328</v>
      </c>
      <c r="C310" s="13">
        <v>0.38</v>
      </c>
      <c r="D310" s="11">
        <v>0.64</v>
      </c>
      <c r="E310" s="13">
        <v>3</v>
      </c>
      <c r="F310" s="13">
        <v>111</v>
      </c>
      <c r="G310" s="13">
        <v>3</v>
      </c>
      <c r="H310" s="13">
        <v>0</v>
      </c>
      <c r="I310" s="13" t="s">
        <v>11</v>
      </c>
      <c r="J310" s="13" t="s">
        <v>8</v>
      </c>
      <c r="K310" s="13" t="s">
        <v>12</v>
      </c>
      <c r="L310" s="20" t="s">
        <v>6</v>
      </c>
    </row>
    <row r="311" spans="2:12">
      <c r="B311" s="13">
        <v>6906</v>
      </c>
      <c r="C311" s="13">
        <v>0.76</v>
      </c>
      <c r="D311" s="11">
        <v>0.78</v>
      </c>
      <c r="E311" s="13">
        <v>3</v>
      </c>
      <c r="F311" s="13">
        <v>162</v>
      </c>
      <c r="G311" s="13">
        <v>3</v>
      </c>
      <c r="H311" s="13">
        <v>0</v>
      </c>
      <c r="I311" s="13" t="s">
        <v>11</v>
      </c>
      <c r="J311" s="13" t="s">
        <v>8</v>
      </c>
      <c r="K311" s="13" t="s">
        <v>12</v>
      </c>
      <c r="L311" s="20" t="s">
        <v>6</v>
      </c>
    </row>
    <row r="312" spans="2:12">
      <c r="B312" s="13">
        <v>7962</v>
      </c>
      <c r="C312" s="13">
        <v>0.9</v>
      </c>
      <c r="D312" s="11">
        <v>0.62</v>
      </c>
      <c r="E312" s="13">
        <v>5</v>
      </c>
      <c r="F312" s="13">
        <v>225</v>
      </c>
      <c r="G312" s="13">
        <v>2</v>
      </c>
      <c r="H312" s="13">
        <v>0</v>
      </c>
      <c r="I312" s="13" t="s">
        <v>11</v>
      </c>
      <c r="J312" s="13" t="s">
        <v>8</v>
      </c>
      <c r="K312" s="13" t="s">
        <v>10</v>
      </c>
      <c r="L312" s="20" t="s">
        <v>6</v>
      </c>
    </row>
    <row r="313" spans="2:12">
      <c r="B313" s="13">
        <v>9903</v>
      </c>
      <c r="C313" s="13">
        <v>0.77</v>
      </c>
      <c r="D313" s="11">
        <v>0.74</v>
      </c>
      <c r="E313" s="13">
        <v>4</v>
      </c>
      <c r="F313" s="13">
        <v>202</v>
      </c>
      <c r="G313" s="13">
        <v>4</v>
      </c>
      <c r="H313" s="13">
        <v>0</v>
      </c>
      <c r="I313" s="13" t="s">
        <v>11</v>
      </c>
      <c r="J313" s="13" t="s">
        <v>8</v>
      </c>
      <c r="K313" s="13" t="s">
        <v>17</v>
      </c>
      <c r="L313" s="20" t="s">
        <v>6</v>
      </c>
    </row>
    <row r="314" spans="2:12">
      <c r="B314" s="13">
        <v>2948</v>
      </c>
      <c r="C314" s="13">
        <v>0.8</v>
      </c>
      <c r="D314" s="11">
        <v>0.57999999999999996</v>
      </c>
      <c r="E314" s="13">
        <v>4</v>
      </c>
      <c r="F314" s="13">
        <v>172</v>
      </c>
      <c r="G314" s="13">
        <v>3</v>
      </c>
      <c r="H314" s="13">
        <v>0</v>
      </c>
      <c r="I314" s="13" t="s">
        <v>11</v>
      </c>
      <c r="J314" s="13" t="s">
        <v>8</v>
      </c>
      <c r="K314" s="13" t="s">
        <v>17</v>
      </c>
      <c r="L314" s="20" t="s">
        <v>6</v>
      </c>
    </row>
    <row r="315" spans="2:12">
      <c r="B315" s="13">
        <v>3149</v>
      </c>
      <c r="C315" s="13">
        <v>0.99</v>
      </c>
      <c r="D315" s="11">
        <v>0.61</v>
      </c>
      <c r="E315" s="13">
        <v>3</v>
      </c>
      <c r="F315" s="13">
        <v>167</v>
      </c>
      <c r="G315" s="13">
        <v>3</v>
      </c>
      <c r="H315" s="13">
        <v>0</v>
      </c>
      <c r="I315" s="13" t="s">
        <v>11</v>
      </c>
      <c r="J315" s="13" t="s">
        <v>8</v>
      </c>
      <c r="K315" s="13" t="s">
        <v>10</v>
      </c>
      <c r="L315" s="20" t="s">
        <v>6</v>
      </c>
    </row>
    <row r="316" spans="2:12">
      <c r="B316" s="13">
        <v>9112</v>
      </c>
      <c r="C316" s="13">
        <v>0.7</v>
      </c>
      <c r="D316" s="11">
        <v>0.74</v>
      </c>
      <c r="E316" s="13">
        <v>3</v>
      </c>
      <c r="F316" s="13">
        <v>224</v>
      </c>
      <c r="G316" s="13">
        <v>3</v>
      </c>
      <c r="H316" s="13">
        <v>0</v>
      </c>
      <c r="I316" s="13" t="s">
        <v>11</v>
      </c>
      <c r="J316" s="13" t="s">
        <v>8</v>
      </c>
      <c r="K316" s="13" t="s">
        <v>7</v>
      </c>
      <c r="L316" s="20" t="s">
        <v>6</v>
      </c>
    </row>
    <row r="317" spans="2:12">
      <c r="B317" s="13">
        <v>8084</v>
      </c>
      <c r="C317" s="13">
        <v>0.57999999999999996</v>
      </c>
      <c r="D317" s="11">
        <v>0.53</v>
      </c>
      <c r="E317" s="13">
        <v>3</v>
      </c>
      <c r="F317" s="13">
        <v>287</v>
      </c>
      <c r="G317" s="13">
        <v>5</v>
      </c>
      <c r="H317" s="13">
        <v>0</v>
      </c>
      <c r="I317" s="13" t="s">
        <v>11</v>
      </c>
      <c r="J317" s="13" t="s">
        <v>8</v>
      </c>
      <c r="K317" s="13" t="s">
        <v>14</v>
      </c>
      <c r="L317" s="20" t="s">
        <v>13</v>
      </c>
    </row>
    <row r="318" spans="2:12">
      <c r="B318" s="13">
        <v>4939</v>
      </c>
      <c r="C318" s="13">
        <v>0.9</v>
      </c>
      <c r="D318" s="11">
        <v>0.7</v>
      </c>
      <c r="E318" s="13">
        <v>3</v>
      </c>
      <c r="F318" s="13">
        <v>274</v>
      </c>
      <c r="G318" s="13">
        <v>3</v>
      </c>
      <c r="H318" s="13">
        <v>0</v>
      </c>
      <c r="I318" s="13" t="s">
        <v>11</v>
      </c>
      <c r="J318" s="13" t="s">
        <v>8</v>
      </c>
      <c r="K318" s="13" t="s">
        <v>17</v>
      </c>
      <c r="L318" s="20" t="s">
        <v>6</v>
      </c>
    </row>
    <row r="319" spans="2:12">
      <c r="B319" s="13">
        <v>14291</v>
      </c>
      <c r="C319" s="13">
        <v>0.39</v>
      </c>
      <c r="D319" s="11">
        <v>0.56000000000000005</v>
      </c>
      <c r="E319" s="13">
        <v>2</v>
      </c>
      <c r="F319" s="13">
        <v>142</v>
      </c>
      <c r="G319" s="13">
        <v>3</v>
      </c>
      <c r="H319" s="13">
        <v>0</v>
      </c>
      <c r="I319" s="13" t="s">
        <v>9</v>
      </c>
      <c r="J319" s="13" t="s">
        <v>8</v>
      </c>
      <c r="K319" s="13" t="s">
        <v>7</v>
      </c>
      <c r="L319" s="20" t="s">
        <v>13</v>
      </c>
    </row>
    <row r="320" spans="2:12">
      <c r="B320" s="13">
        <v>9015</v>
      </c>
      <c r="C320" s="13">
        <v>0.92</v>
      </c>
      <c r="D320" s="11">
        <v>0.77</v>
      </c>
      <c r="E320" s="13">
        <v>5</v>
      </c>
      <c r="F320" s="13">
        <v>217</v>
      </c>
      <c r="G320" s="13">
        <v>4</v>
      </c>
      <c r="H320" s="13">
        <v>0</v>
      </c>
      <c r="I320" s="13" t="s">
        <v>11</v>
      </c>
      <c r="J320" s="13" t="s">
        <v>8</v>
      </c>
      <c r="K320" s="13" t="s">
        <v>21</v>
      </c>
      <c r="L320" s="20" t="s">
        <v>13</v>
      </c>
    </row>
    <row r="321" spans="2:12">
      <c r="B321" s="13">
        <v>1757</v>
      </c>
      <c r="C321" s="13">
        <v>0.1</v>
      </c>
      <c r="D321" s="11">
        <v>0.87</v>
      </c>
      <c r="E321" s="13">
        <v>7</v>
      </c>
      <c r="F321" s="13">
        <v>247</v>
      </c>
      <c r="G321" s="13">
        <v>4</v>
      </c>
      <c r="H321" s="13">
        <v>0</v>
      </c>
      <c r="I321" s="13" t="s">
        <v>9</v>
      </c>
      <c r="J321" s="13" t="s">
        <v>8</v>
      </c>
      <c r="K321" s="13" t="s">
        <v>21</v>
      </c>
      <c r="L321" s="20" t="s">
        <v>13</v>
      </c>
    </row>
    <row r="322" spans="2:12">
      <c r="B322" s="13">
        <v>12700</v>
      </c>
      <c r="C322" s="13">
        <v>0.38</v>
      </c>
      <c r="D322" s="11">
        <v>0.45</v>
      </c>
      <c r="E322" s="13">
        <v>2</v>
      </c>
      <c r="F322" s="13">
        <v>156</v>
      </c>
      <c r="G322" s="13">
        <v>3</v>
      </c>
      <c r="H322" s="13">
        <v>0</v>
      </c>
      <c r="I322" s="13" t="s">
        <v>9</v>
      </c>
      <c r="J322" s="13" t="s">
        <v>8</v>
      </c>
      <c r="K322" s="13" t="s">
        <v>10</v>
      </c>
      <c r="L322" s="20" t="s">
        <v>6</v>
      </c>
    </row>
    <row r="323" spans="2:12">
      <c r="B323" s="13">
        <v>5626</v>
      </c>
      <c r="C323" s="13">
        <v>0.64</v>
      </c>
      <c r="D323" s="11">
        <v>0.56999999999999995</v>
      </c>
      <c r="E323" s="13">
        <v>3</v>
      </c>
      <c r="F323" s="13">
        <v>179</v>
      </c>
      <c r="G323" s="13">
        <v>3</v>
      </c>
      <c r="H323" s="13">
        <v>0</v>
      </c>
      <c r="I323" s="13" t="s">
        <v>11</v>
      </c>
      <c r="J323" s="13" t="s">
        <v>8</v>
      </c>
      <c r="K323" s="13" t="s">
        <v>17</v>
      </c>
      <c r="L323" s="20" t="s">
        <v>6</v>
      </c>
    </row>
    <row r="324" spans="2:12">
      <c r="B324" s="13">
        <v>4483</v>
      </c>
      <c r="C324" s="13">
        <v>0.51</v>
      </c>
      <c r="D324" s="11">
        <v>0.67</v>
      </c>
      <c r="E324" s="13">
        <v>4</v>
      </c>
      <c r="F324" s="13">
        <v>228</v>
      </c>
      <c r="G324" s="13">
        <v>3</v>
      </c>
      <c r="H324" s="13">
        <v>0</v>
      </c>
      <c r="I324" s="13" t="s">
        <v>11</v>
      </c>
      <c r="J324" s="13" t="s">
        <v>8</v>
      </c>
      <c r="K324" s="13" t="s">
        <v>17</v>
      </c>
      <c r="L324" s="20" t="s">
        <v>13</v>
      </c>
    </row>
    <row r="325" spans="2:12">
      <c r="B325" s="13">
        <v>3086</v>
      </c>
      <c r="C325" s="13">
        <v>0.63</v>
      </c>
      <c r="D325" s="11">
        <v>0.76</v>
      </c>
      <c r="E325" s="13">
        <v>4</v>
      </c>
      <c r="F325" s="13">
        <v>245</v>
      </c>
      <c r="G325" s="13">
        <v>3</v>
      </c>
      <c r="H325" s="13">
        <v>0</v>
      </c>
      <c r="I325" s="13" t="s">
        <v>11</v>
      </c>
      <c r="J325" s="13" t="s">
        <v>8</v>
      </c>
      <c r="K325" s="13" t="s">
        <v>22</v>
      </c>
      <c r="L325" s="20" t="s">
        <v>13</v>
      </c>
    </row>
    <row r="326" spans="2:12">
      <c r="B326" s="13">
        <v>2607</v>
      </c>
      <c r="C326" s="13">
        <v>0.63</v>
      </c>
      <c r="D326" s="11">
        <v>0.78</v>
      </c>
      <c r="E326" s="13">
        <v>3</v>
      </c>
      <c r="F326" s="13">
        <v>153</v>
      </c>
      <c r="G326" s="13">
        <v>3</v>
      </c>
      <c r="H326" s="13">
        <v>1</v>
      </c>
      <c r="I326" s="13" t="s">
        <v>11</v>
      </c>
      <c r="J326" s="13" t="s">
        <v>8</v>
      </c>
      <c r="K326" s="13" t="s">
        <v>10</v>
      </c>
      <c r="L326" s="20" t="s">
        <v>6</v>
      </c>
    </row>
    <row r="327" spans="2:12">
      <c r="B327" s="13">
        <v>2772</v>
      </c>
      <c r="C327" s="13">
        <v>0.98</v>
      </c>
      <c r="D327" s="11">
        <v>0.63</v>
      </c>
      <c r="E327" s="13">
        <v>3</v>
      </c>
      <c r="F327" s="13">
        <v>285</v>
      </c>
      <c r="G327" s="13">
        <v>6</v>
      </c>
      <c r="H327" s="13">
        <v>0</v>
      </c>
      <c r="I327" s="13" t="s">
        <v>11</v>
      </c>
      <c r="J327" s="13" t="s">
        <v>8</v>
      </c>
      <c r="K327" s="13" t="s">
        <v>10</v>
      </c>
      <c r="L327" s="20" t="s">
        <v>13</v>
      </c>
    </row>
    <row r="328" spans="2:12">
      <c r="B328" s="13">
        <v>5249</v>
      </c>
      <c r="C328" s="13">
        <v>0.49</v>
      </c>
      <c r="D328" s="11">
        <v>0.76</v>
      </c>
      <c r="E328" s="13">
        <v>4</v>
      </c>
      <c r="F328" s="13">
        <v>202</v>
      </c>
      <c r="G328" s="13">
        <v>3</v>
      </c>
      <c r="H328" s="13">
        <v>0</v>
      </c>
      <c r="I328" s="13" t="s">
        <v>11</v>
      </c>
      <c r="J328" s="13" t="s">
        <v>8</v>
      </c>
      <c r="K328" s="13" t="s">
        <v>20</v>
      </c>
      <c r="L328" s="20" t="s">
        <v>13</v>
      </c>
    </row>
    <row r="329" spans="2:12">
      <c r="B329" s="13">
        <v>5516</v>
      </c>
      <c r="C329" s="13">
        <v>0.82</v>
      </c>
      <c r="D329" s="11">
        <v>0.61</v>
      </c>
      <c r="E329" s="13">
        <v>3</v>
      </c>
      <c r="F329" s="13">
        <v>229</v>
      </c>
      <c r="G329" s="13">
        <v>2</v>
      </c>
      <c r="H329" s="13">
        <v>0</v>
      </c>
      <c r="I329" s="13" t="s">
        <v>11</v>
      </c>
      <c r="J329" s="13" t="s">
        <v>8</v>
      </c>
      <c r="K329" s="13" t="s">
        <v>10</v>
      </c>
      <c r="L329" s="20" t="s">
        <v>6</v>
      </c>
    </row>
    <row r="330" spans="2:12">
      <c r="B330" s="13">
        <v>14369</v>
      </c>
      <c r="C330" s="13">
        <v>0.11</v>
      </c>
      <c r="D330" s="11">
        <v>0.92</v>
      </c>
      <c r="E330" s="13">
        <v>6</v>
      </c>
      <c r="F330" s="13">
        <v>305</v>
      </c>
      <c r="G330" s="13">
        <v>4</v>
      </c>
      <c r="H330" s="13">
        <v>0</v>
      </c>
      <c r="I330" s="13" t="s">
        <v>9</v>
      </c>
      <c r="J330" s="13" t="s">
        <v>8</v>
      </c>
      <c r="K330" s="13" t="s">
        <v>12</v>
      </c>
      <c r="L330" s="20" t="s">
        <v>13</v>
      </c>
    </row>
    <row r="331" spans="2:12">
      <c r="B331" s="13">
        <v>5159</v>
      </c>
      <c r="C331" s="13">
        <v>0.86</v>
      </c>
      <c r="D331" s="11">
        <v>0.96</v>
      </c>
      <c r="E331" s="13">
        <v>4</v>
      </c>
      <c r="F331" s="13">
        <v>167</v>
      </c>
      <c r="G331" s="13">
        <v>3</v>
      </c>
      <c r="H331" s="13">
        <v>0</v>
      </c>
      <c r="I331" s="13" t="s">
        <v>11</v>
      </c>
      <c r="J331" s="13" t="s">
        <v>8</v>
      </c>
      <c r="K331" s="13" t="s">
        <v>17</v>
      </c>
      <c r="L331" s="20" t="s">
        <v>16</v>
      </c>
    </row>
    <row r="332" spans="2:12">
      <c r="B332" s="13">
        <v>280</v>
      </c>
      <c r="C332" s="13">
        <v>0.82</v>
      </c>
      <c r="D332" s="11">
        <v>0.81</v>
      </c>
      <c r="E332" s="13">
        <v>4</v>
      </c>
      <c r="F332" s="13">
        <v>233</v>
      </c>
      <c r="G332" s="13">
        <v>4</v>
      </c>
      <c r="H332" s="13">
        <v>1</v>
      </c>
      <c r="I332" s="13" t="s">
        <v>9</v>
      </c>
      <c r="J332" s="13" t="s">
        <v>8</v>
      </c>
      <c r="K332" s="13" t="s">
        <v>17</v>
      </c>
      <c r="L332" s="20" t="s">
        <v>13</v>
      </c>
    </row>
    <row r="333" spans="2:12">
      <c r="B333" s="13">
        <v>10478</v>
      </c>
      <c r="C333" s="13">
        <v>0.91</v>
      </c>
      <c r="D333" s="11">
        <v>0.52</v>
      </c>
      <c r="E333" s="13">
        <v>3</v>
      </c>
      <c r="F333" s="13">
        <v>178</v>
      </c>
      <c r="G333" s="13">
        <v>3</v>
      </c>
      <c r="H333" s="13">
        <v>0</v>
      </c>
      <c r="I333" s="13" t="s">
        <v>11</v>
      </c>
      <c r="J333" s="13" t="s">
        <v>8</v>
      </c>
      <c r="K333" s="13" t="s">
        <v>10</v>
      </c>
      <c r="L333" s="20" t="s">
        <v>6</v>
      </c>
    </row>
    <row r="334" spans="2:12">
      <c r="B334" s="13">
        <v>9575</v>
      </c>
      <c r="C334" s="13">
        <v>0.5</v>
      </c>
      <c r="D334" s="11">
        <v>1</v>
      </c>
      <c r="E334" s="13">
        <v>3</v>
      </c>
      <c r="F334" s="13">
        <v>149</v>
      </c>
      <c r="G334" s="13">
        <v>2</v>
      </c>
      <c r="H334" s="13">
        <v>0</v>
      </c>
      <c r="I334" s="13" t="s">
        <v>11</v>
      </c>
      <c r="J334" s="13" t="s">
        <v>8</v>
      </c>
      <c r="K334" s="13" t="s">
        <v>22</v>
      </c>
      <c r="L334" s="20" t="s">
        <v>6</v>
      </c>
    </row>
    <row r="335" spans="2:12">
      <c r="B335" s="13">
        <v>8982</v>
      </c>
      <c r="C335" s="13">
        <v>0.79</v>
      </c>
      <c r="D335" s="11">
        <v>0.5</v>
      </c>
      <c r="E335" s="13">
        <v>3</v>
      </c>
      <c r="F335" s="13">
        <v>213</v>
      </c>
      <c r="G335" s="13">
        <v>3</v>
      </c>
      <c r="H335" s="13">
        <v>1</v>
      </c>
      <c r="I335" s="13" t="s">
        <v>11</v>
      </c>
      <c r="J335" s="13" t="s">
        <v>8</v>
      </c>
      <c r="K335" s="13" t="s">
        <v>17</v>
      </c>
      <c r="L335" s="20" t="s">
        <v>13</v>
      </c>
    </row>
    <row r="336" spans="2:12">
      <c r="B336" s="13">
        <v>12980</v>
      </c>
      <c r="C336" s="13">
        <v>0.83</v>
      </c>
      <c r="D336" s="11">
        <v>0.95</v>
      </c>
      <c r="E336" s="13">
        <v>3</v>
      </c>
      <c r="F336" s="13">
        <v>264</v>
      </c>
      <c r="G336" s="13">
        <v>2</v>
      </c>
      <c r="H336" s="13">
        <v>0</v>
      </c>
      <c r="I336" s="13" t="s">
        <v>11</v>
      </c>
      <c r="J336" s="13" t="s">
        <v>8</v>
      </c>
      <c r="K336" s="13" t="s">
        <v>21</v>
      </c>
      <c r="L336" s="20" t="s">
        <v>13</v>
      </c>
    </row>
    <row r="337" spans="2:12">
      <c r="B337" s="13">
        <v>11109</v>
      </c>
      <c r="C337" s="13">
        <v>0.95</v>
      </c>
      <c r="D337" s="11">
        <v>0.8</v>
      </c>
      <c r="E337" s="13">
        <v>3</v>
      </c>
      <c r="F337" s="13">
        <v>225</v>
      </c>
      <c r="G337" s="13">
        <v>2</v>
      </c>
      <c r="H337" s="13">
        <v>0</v>
      </c>
      <c r="I337" s="13" t="s">
        <v>11</v>
      </c>
      <c r="J337" s="13" t="s">
        <v>8</v>
      </c>
      <c r="K337" s="13" t="s">
        <v>10</v>
      </c>
      <c r="L337" s="20" t="s">
        <v>16</v>
      </c>
    </row>
    <row r="338" spans="2:12">
      <c r="B338" s="13">
        <v>5308</v>
      </c>
      <c r="C338" s="13">
        <v>0.36</v>
      </c>
      <c r="D338" s="11">
        <v>0.42</v>
      </c>
      <c r="E338" s="13">
        <v>2</v>
      </c>
      <c r="F338" s="13">
        <v>192</v>
      </c>
      <c r="G338" s="13">
        <v>2</v>
      </c>
      <c r="H338" s="13">
        <v>0</v>
      </c>
      <c r="I338" s="13" t="s">
        <v>11</v>
      </c>
      <c r="J338" s="13" t="s">
        <v>8</v>
      </c>
      <c r="K338" s="13" t="s">
        <v>12</v>
      </c>
      <c r="L338" s="20" t="s">
        <v>13</v>
      </c>
    </row>
    <row r="339" spans="2:12">
      <c r="B339" s="13">
        <v>12249</v>
      </c>
      <c r="C339" s="13">
        <v>0.87</v>
      </c>
      <c r="D339" s="11">
        <v>0.91</v>
      </c>
      <c r="E339" s="13">
        <v>4</v>
      </c>
      <c r="F339" s="13">
        <v>228</v>
      </c>
      <c r="G339" s="13">
        <v>5</v>
      </c>
      <c r="H339" s="13">
        <v>0</v>
      </c>
      <c r="I339" s="13" t="s">
        <v>9</v>
      </c>
      <c r="J339" s="13" t="s">
        <v>8</v>
      </c>
      <c r="K339" s="13" t="s">
        <v>10</v>
      </c>
      <c r="L339" s="20" t="s">
        <v>13</v>
      </c>
    </row>
    <row r="340" spans="2:12">
      <c r="B340" s="13">
        <v>7045</v>
      </c>
      <c r="C340" s="13">
        <v>0.7</v>
      </c>
      <c r="D340" s="11">
        <v>0.48</v>
      </c>
      <c r="E340" s="13">
        <v>4</v>
      </c>
      <c r="F340" s="13">
        <v>237</v>
      </c>
      <c r="G340" s="13">
        <v>3</v>
      </c>
      <c r="H340" s="13">
        <v>0</v>
      </c>
      <c r="I340" s="13" t="s">
        <v>11</v>
      </c>
      <c r="J340" s="13" t="s">
        <v>8</v>
      </c>
      <c r="K340" s="13" t="s">
        <v>10</v>
      </c>
      <c r="L340" s="20" t="s">
        <v>13</v>
      </c>
    </row>
    <row r="341" spans="2:12">
      <c r="B341" s="13">
        <v>10195</v>
      </c>
      <c r="C341" s="13">
        <v>0.77</v>
      </c>
      <c r="D341" s="11">
        <v>0.76</v>
      </c>
      <c r="E341" s="13">
        <v>5</v>
      </c>
      <c r="F341" s="13">
        <v>149</v>
      </c>
      <c r="G341" s="13">
        <v>2</v>
      </c>
      <c r="H341" s="13">
        <v>0</v>
      </c>
      <c r="I341" s="13" t="s">
        <v>11</v>
      </c>
      <c r="J341" s="13" t="s">
        <v>8</v>
      </c>
      <c r="K341" s="13" t="s">
        <v>12</v>
      </c>
      <c r="L341" s="20" t="s">
        <v>6</v>
      </c>
    </row>
    <row r="342" spans="2:12">
      <c r="B342" s="13">
        <v>13095</v>
      </c>
      <c r="C342" s="13">
        <v>0.48</v>
      </c>
      <c r="D342" s="11">
        <v>0.86</v>
      </c>
      <c r="E342" s="13">
        <v>5</v>
      </c>
      <c r="F342" s="13">
        <v>198</v>
      </c>
      <c r="G342" s="13">
        <v>4</v>
      </c>
      <c r="H342" s="13">
        <v>0</v>
      </c>
      <c r="I342" s="13" t="s">
        <v>11</v>
      </c>
      <c r="J342" s="13" t="s">
        <v>8</v>
      </c>
      <c r="K342" s="13" t="s">
        <v>12</v>
      </c>
      <c r="L342" s="20" t="s">
        <v>13</v>
      </c>
    </row>
    <row r="343" spans="2:12">
      <c r="B343" s="13">
        <v>11725</v>
      </c>
      <c r="C343" s="13">
        <v>0.73</v>
      </c>
      <c r="D343" s="11">
        <v>0.48</v>
      </c>
      <c r="E343" s="13">
        <v>3</v>
      </c>
      <c r="F343" s="13">
        <v>211</v>
      </c>
      <c r="G343" s="13">
        <v>7</v>
      </c>
      <c r="H343" s="13">
        <v>0</v>
      </c>
      <c r="I343" s="13" t="s">
        <v>11</v>
      </c>
      <c r="J343" s="13" t="s">
        <v>8</v>
      </c>
      <c r="K343" s="13" t="s">
        <v>10</v>
      </c>
      <c r="L343" s="20" t="s">
        <v>6</v>
      </c>
    </row>
    <row r="344" spans="2:12">
      <c r="B344" s="13">
        <v>10895</v>
      </c>
      <c r="C344" s="13">
        <v>0.92</v>
      </c>
      <c r="D344" s="11">
        <v>0.98</v>
      </c>
      <c r="E344" s="13">
        <v>3</v>
      </c>
      <c r="F344" s="13">
        <v>149</v>
      </c>
      <c r="G344" s="13">
        <v>3</v>
      </c>
      <c r="H344" s="13">
        <v>0</v>
      </c>
      <c r="I344" s="13" t="s">
        <v>11</v>
      </c>
      <c r="J344" s="13" t="s">
        <v>8</v>
      </c>
      <c r="K344" s="13" t="s">
        <v>17</v>
      </c>
      <c r="L344" s="20" t="s">
        <v>6</v>
      </c>
    </row>
    <row r="345" spans="2:12">
      <c r="B345" s="13">
        <v>980</v>
      </c>
      <c r="C345" s="13">
        <v>0.11</v>
      </c>
      <c r="D345" s="11">
        <v>0.95</v>
      </c>
      <c r="E345" s="13">
        <v>6</v>
      </c>
      <c r="F345" s="13">
        <v>271</v>
      </c>
      <c r="G345" s="13">
        <v>4</v>
      </c>
      <c r="H345" s="13">
        <v>0</v>
      </c>
      <c r="I345" s="13" t="s">
        <v>9</v>
      </c>
      <c r="J345" s="13" t="s">
        <v>8</v>
      </c>
      <c r="K345" s="13" t="s">
        <v>14</v>
      </c>
      <c r="L345" s="20" t="s">
        <v>13</v>
      </c>
    </row>
    <row r="346" spans="2:12">
      <c r="B346" s="13">
        <v>14282</v>
      </c>
      <c r="C346" s="13">
        <v>0.74</v>
      </c>
      <c r="D346" s="11">
        <v>0.99</v>
      </c>
      <c r="E346" s="13">
        <v>2</v>
      </c>
      <c r="F346" s="13">
        <v>277</v>
      </c>
      <c r="G346" s="13">
        <v>3</v>
      </c>
      <c r="H346" s="13">
        <v>0</v>
      </c>
      <c r="I346" s="13" t="s">
        <v>9</v>
      </c>
      <c r="J346" s="13" t="s">
        <v>8</v>
      </c>
      <c r="K346" s="13" t="s">
        <v>14</v>
      </c>
      <c r="L346" s="20" t="s">
        <v>6</v>
      </c>
    </row>
    <row r="347" spans="2:12">
      <c r="B347" s="13">
        <v>12364</v>
      </c>
      <c r="C347" s="13">
        <v>0.72</v>
      </c>
      <c r="D347" s="11">
        <v>0.96</v>
      </c>
      <c r="E347" s="13">
        <v>5</v>
      </c>
      <c r="F347" s="13">
        <v>267</v>
      </c>
      <c r="G347" s="13">
        <v>5</v>
      </c>
      <c r="H347" s="13">
        <v>0</v>
      </c>
      <c r="I347" s="13" t="s">
        <v>9</v>
      </c>
      <c r="J347" s="13" t="s">
        <v>8</v>
      </c>
      <c r="K347" s="13" t="s">
        <v>12</v>
      </c>
      <c r="L347" s="20" t="s">
        <v>13</v>
      </c>
    </row>
    <row r="348" spans="2:12">
      <c r="B348" s="13">
        <v>3456</v>
      </c>
      <c r="C348" s="13">
        <v>0.59</v>
      </c>
      <c r="D348" s="11">
        <v>0.81</v>
      </c>
      <c r="E348" s="13">
        <v>4</v>
      </c>
      <c r="F348" s="13">
        <v>173</v>
      </c>
      <c r="G348" s="13">
        <v>2</v>
      </c>
      <c r="H348" s="13">
        <v>0</v>
      </c>
      <c r="I348" s="13" t="s">
        <v>11</v>
      </c>
      <c r="J348" s="13" t="s">
        <v>8</v>
      </c>
      <c r="K348" s="13" t="s">
        <v>10</v>
      </c>
      <c r="L348" s="20" t="s">
        <v>6</v>
      </c>
    </row>
    <row r="349" spans="2:12">
      <c r="B349" s="13">
        <v>2989</v>
      </c>
      <c r="C349" s="13">
        <v>0.99</v>
      </c>
      <c r="D349" s="11">
        <v>0.76</v>
      </c>
      <c r="E349" s="13">
        <v>4</v>
      </c>
      <c r="F349" s="13">
        <v>204</v>
      </c>
      <c r="G349" s="13">
        <v>2</v>
      </c>
      <c r="H349" s="13">
        <v>0</v>
      </c>
      <c r="I349" s="13" t="s">
        <v>11</v>
      </c>
      <c r="J349" s="13" t="s">
        <v>8</v>
      </c>
      <c r="K349" s="13" t="s">
        <v>10</v>
      </c>
      <c r="L349" s="20" t="s">
        <v>6</v>
      </c>
    </row>
    <row r="350" spans="2:12">
      <c r="B350" s="13">
        <v>7016</v>
      </c>
      <c r="C350" s="13">
        <v>0.63</v>
      </c>
      <c r="D350" s="11">
        <v>0.43</v>
      </c>
      <c r="E350" s="13">
        <v>2</v>
      </c>
      <c r="F350" s="13">
        <v>222</v>
      </c>
      <c r="G350" s="13">
        <v>4</v>
      </c>
      <c r="H350" s="13">
        <v>0</v>
      </c>
      <c r="I350" s="13" t="s">
        <v>11</v>
      </c>
      <c r="J350" s="13" t="s">
        <v>8</v>
      </c>
      <c r="K350" s="13" t="s">
        <v>19</v>
      </c>
      <c r="L350" s="20" t="s">
        <v>16</v>
      </c>
    </row>
    <row r="351" spans="2:12">
      <c r="B351" s="13">
        <v>3201</v>
      </c>
      <c r="C351" s="13">
        <v>0.56999999999999995</v>
      </c>
      <c r="D351" s="11">
        <v>0.73</v>
      </c>
      <c r="E351" s="13">
        <v>3</v>
      </c>
      <c r="F351" s="13">
        <v>146</v>
      </c>
      <c r="G351" s="13">
        <v>3</v>
      </c>
      <c r="H351" s="13">
        <v>0</v>
      </c>
      <c r="I351" s="13" t="s">
        <v>11</v>
      </c>
      <c r="J351" s="13" t="s">
        <v>8</v>
      </c>
      <c r="K351" s="13" t="s">
        <v>14</v>
      </c>
      <c r="L351" s="20" t="s">
        <v>16</v>
      </c>
    </row>
    <row r="352" spans="2:12">
      <c r="B352" s="13">
        <v>2990</v>
      </c>
      <c r="C352" s="13">
        <v>0.44</v>
      </c>
      <c r="D352" s="11">
        <v>0.9</v>
      </c>
      <c r="E352" s="13">
        <v>4</v>
      </c>
      <c r="F352" s="13">
        <v>117</v>
      </c>
      <c r="G352" s="13">
        <v>3</v>
      </c>
      <c r="H352" s="13">
        <v>0</v>
      </c>
      <c r="I352" s="13" t="s">
        <v>11</v>
      </c>
      <c r="J352" s="13" t="s">
        <v>8</v>
      </c>
      <c r="K352" s="13" t="s">
        <v>10</v>
      </c>
      <c r="L352" s="20" t="s">
        <v>6</v>
      </c>
    </row>
    <row r="353" spans="2:12">
      <c r="B353" s="13">
        <v>12169</v>
      </c>
      <c r="C353" s="13">
        <v>0.32</v>
      </c>
      <c r="D353" s="11">
        <v>0.5</v>
      </c>
      <c r="E353" s="13">
        <v>2</v>
      </c>
      <c r="F353" s="13">
        <v>135</v>
      </c>
      <c r="G353" s="13">
        <v>5</v>
      </c>
      <c r="H353" s="13">
        <v>0</v>
      </c>
      <c r="I353" s="13" t="s">
        <v>9</v>
      </c>
      <c r="J353" s="13" t="s">
        <v>8</v>
      </c>
      <c r="K353" s="13" t="s">
        <v>10</v>
      </c>
      <c r="L353" s="20" t="s">
        <v>13</v>
      </c>
    </row>
    <row r="354" spans="2:12">
      <c r="B354" s="13">
        <v>7981</v>
      </c>
      <c r="C354" s="13">
        <v>0.63</v>
      </c>
      <c r="D354" s="11">
        <v>0.57999999999999996</v>
      </c>
      <c r="E354" s="13">
        <v>4</v>
      </c>
      <c r="F354" s="13">
        <v>236</v>
      </c>
      <c r="G354" s="13">
        <v>2</v>
      </c>
      <c r="H354" s="13">
        <v>0</v>
      </c>
      <c r="I354" s="13" t="s">
        <v>11</v>
      </c>
      <c r="J354" s="13" t="s">
        <v>8</v>
      </c>
      <c r="K354" s="13" t="s">
        <v>12</v>
      </c>
      <c r="L354" s="20" t="s">
        <v>16</v>
      </c>
    </row>
    <row r="355" spans="2:12">
      <c r="B355" s="13">
        <v>8508</v>
      </c>
      <c r="C355" s="13">
        <v>0.79</v>
      </c>
      <c r="D355" s="11">
        <v>0.97</v>
      </c>
      <c r="E355" s="13">
        <v>3</v>
      </c>
      <c r="F355" s="13">
        <v>271</v>
      </c>
      <c r="G355" s="13">
        <v>2</v>
      </c>
      <c r="H355" s="13">
        <v>0</v>
      </c>
      <c r="I355" s="13" t="s">
        <v>11</v>
      </c>
      <c r="J355" s="13" t="s">
        <v>8</v>
      </c>
      <c r="K355" s="13" t="s">
        <v>22</v>
      </c>
      <c r="L355" s="20" t="s">
        <v>6</v>
      </c>
    </row>
    <row r="356" spans="2:12">
      <c r="B356" s="13">
        <v>8244</v>
      </c>
      <c r="C356" s="13">
        <v>0.68</v>
      </c>
      <c r="D356" s="11">
        <v>0.62</v>
      </c>
      <c r="E356" s="13">
        <v>3</v>
      </c>
      <c r="F356" s="13">
        <v>255</v>
      </c>
      <c r="G356" s="13">
        <v>5</v>
      </c>
      <c r="H356" s="13">
        <v>0</v>
      </c>
      <c r="I356" s="13" t="s">
        <v>11</v>
      </c>
      <c r="J356" s="13" t="s">
        <v>8</v>
      </c>
      <c r="K356" s="13" t="s">
        <v>15</v>
      </c>
      <c r="L356" s="20" t="s">
        <v>13</v>
      </c>
    </row>
    <row r="357" spans="2:12">
      <c r="B357" s="13">
        <v>1653</v>
      </c>
      <c r="C357" s="13">
        <v>0.87</v>
      </c>
      <c r="D357" s="11">
        <v>0.97</v>
      </c>
      <c r="E357" s="13">
        <v>5</v>
      </c>
      <c r="F357" s="13">
        <v>250</v>
      </c>
      <c r="G357" s="13">
        <v>6</v>
      </c>
      <c r="H357" s="13">
        <v>0</v>
      </c>
      <c r="I357" s="13" t="s">
        <v>9</v>
      </c>
      <c r="J357" s="13" t="s">
        <v>8</v>
      </c>
      <c r="K357" s="13" t="s">
        <v>17</v>
      </c>
      <c r="L357" s="20" t="s">
        <v>13</v>
      </c>
    </row>
    <row r="358" spans="2:12">
      <c r="B358" s="13">
        <v>1649</v>
      </c>
      <c r="C358" s="13">
        <v>0.1</v>
      </c>
      <c r="D358" s="11">
        <v>0.97</v>
      </c>
      <c r="E358" s="13">
        <v>7</v>
      </c>
      <c r="F358" s="13">
        <v>282</v>
      </c>
      <c r="G358" s="13">
        <v>4</v>
      </c>
      <c r="H358" s="13">
        <v>0</v>
      </c>
      <c r="I358" s="13" t="s">
        <v>9</v>
      </c>
      <c r="J358" s="13" t="s">
        <v>8</v>
      </c>
      <c r="K358" s="13" t="s">
        <v>12</v>
      </c>
      <c r="L358" s="20" t="s">
        <v>13</v>
      </c>
    </row>
    <row r="359" spans="2:12">
      <c r="B359" s="13">
        <v>1027</v>
      </c>
      <c r="C359" s="13">
        <v>0.46</v>
      </c>
      <c r="D359" s="11">
        <v>0.53</v>
      </c>
      <c r="E359" s="13">
        <v>2</v>
      </c>
      <c r="F359" s="13">
        <v>129</v>
      </c>
      <c r="G359" s="13">
        <v>3</v>
      </c>
      <c r="H359" s="13">
        <v>0</v>
      </c>
      <c r="I359" s="13" t="s">
        <v>9</v>
      </c>
      <c r="J359" s="13" t="s">
        <v>8</v>
      </c>
      <c r="K359" s="13" t="s">
        <v>12</v>
      </c>
      <c r="L359" s="20" t="s">
        <v>13</v>
      </c>
    </row>
    <row r="360" spans="2:12">
      <c r="B360" s="13">
        <v>6141</v>
      </c>
      <c r="C360" s="13">
        <v>0.98</v>
      </c>
      <c r="D360" s="11">
        <v>0.77</v>
      </c>
      <c r="E360" s="13">
        <v>4</v>
      </c>
      <c r="F360" s="13">
        <v>184</v>
      </c>
      <c r="G360" s="13">
        <v>3</v>
      </c>
      <c r="H360" s="13">
        <v>0</v>
      </c>
      <c r="I360" s="13" t="s">
        <v>11</v>
      </c>
      <c r="J360" s="13" t="s">
        <v>8</v>
      </c>
      <c r="K360" s="13" t="s">
        <v>22</v>
      </c>
      <c r="L360" s="20" t="s">
        <v>6</v>
      </c>
    </row>
    <row r="361" spans="2:12">
      <c r="B361" s="13">
        <v>9537</v>
      </c>
      <c r="C361" s="13">
        <v>0.28000000000000003</v>
      </c>
      <c r="D361" s="11">
        <v>0.94</v>
      </c>
      <c r="E361" s="13">
        <v>6</v>
      </c>
      <c r="F361" s="13">
        <v>167</v>
      </c>
      <c r="G361" s="13">
        <v>3</v>
      </c>
      <c r="H361" s="13">
        <v>1</v>
      </c>
      <c r="I361" s="13" t="s">
        <v>11</v>
      </c>
      <c r="J361" s="13" t="s">
        <v>8</v>
      </c>
      <c r="K361" s="13" t="s">
        <v>15</v>
      </c>
      <c r="L361" s="20" t="s">
        <v>13</v>
      </c>
    </row>
    <row r="362" spans="2:12">
      <c r="B362" s="13">
        <v>4546</v>
      </c>
      <c r="C362" s="13">
        <v>0.82</v>
      </c>
      <c r="D362" s="11">
        <v>0.89</v>
      </c>
      <c r="E362" s="13">
        <v>4</v>
      </c>
      <c r="F362" s="13">
        <v>196</v>
      </c>
      <c r="G362" s="13">
        <v>3</v>
      </c>
      <c r="H362" s="13">
        <v>0</v>
      </c>
      <c r="I362" s="13" t="s">
        <v>11</v>
      </c>
      <c r="J362" s="13" t="s">
        <v>18</v>
      </c>
      <c r="K362" s="13" t="s">
        <v>12</v>
      </c>
      <c r="L362" s="20" t="s">
        <v>6</v>
      </c>
    </row>
    <row r="363" spans="2:12">
      <c r="B363" s="13">
        <v>13462</v>
      </c>
      <c r="C363" s="13">
        <v>0.5</v>
      </c>
      <c r="D363" s="11">
        <v>0.77</v>
      </c>
      <c r="E363" s="13">
        <v>3</v>
      </c>
      <c r="F363" s="13">
        <v>265</v>
      </c>
      <c r="G363" s="13">
        <v>3</v>
      </c>
      <c r="H363" s="13">
        <v>0</v>
      </c>
      <c r="I363" s="13" t="s">
        <v>11</v>
      </c>
      <c r="J363" s="13" t="s">
        <v>8</v>
      </c>
      <c r="K363" s="13" t="s">
        <v>14</v>
      </c>
      <c r="L363" s="20" t="s">
        <v>6</v>
      </c>
    </row>
    <row r="364" spans="2:12">
      <c r="B364" s="13">
        <v>10654</v>
      </c>
      <c r="C364" s="13">
        <v>0.94</v>
      </c>
      <c r="D364" s="11">
        <v>0.99</v>
      </c>
      <c r="E364" s="13">
        <v>2</v>
      </c>
      <c r="F364" s="13">
        <v>273</v>
      </c>
      <c r="G364" s="13">
        <v>4</v>
      </c>
      <c r="H364" s="13">
        <v>0</v>
      </c>
      <c r="I364" s="13" t="s">
        <v>11</v>
      </c>
      <c r="J364" s="13" t="s">
        <v>8</v>
      </c>
      <c r="K364" s="13" t="s">
        <v>12</v>
      </c>
      <c r="L364" s="20" t="s">
        <v>13</v>
      </c>
    </row>
    <row r="365" spans="2:12">
      <c r="B365" s="13">
        <v>12820</v>
      </c>
      <c r="C365" s="13">
        <v>0.96</v>
      </c>
      <c r="D365" s="11">
        <v>0.51</v>
      </c>
      <c r="E365" s="13">
        <v>4</v>
      </c>
      <c r="F365" s="13">
        <v>225</v>
      </c>
      <c r="G365" s="13">
        <v>3</v>
      </c>
      <c r="H365" s="13">
        <v>0</v>
      </c>
      <c r="I365" s="13" t="s">
        <v>11</v>
      </c>
      <c r="J365" s="13" t="s">
        <v>8</v>
      </c>
      <c r="K365" s="13" t="s">
        <v>21</v>
      </c>
      <c r="L365" s="20" t="s">
        <v>6</v>
      </c>
    </row>
    <row r="366" spans="2:12">
      <c r="B366" s="13">
        <v>5848</v>
      </c>
      <c r="C366" s="13">
        <v>0.77</v>
      </c>
      <c r="D366" s="11">
        <v>0.85</v>
      </c>
      <c r="E366" s="13">
        <v>5</v>
      </c>
      <c r="F366" s="13">
        <v>221</v>
      </c>
      <c r="G366" s="13">
        <v>5</v>
      </c>
      <c r="H366" s="13">
        <v>0</v>
      </c>
      <c r="I366" s="13" t="s">
        <v>11</v>
      </c>
      <c r="J366" s="13" t="s">
        <v>8</v>
      </c>
      <c r="K366" s="13" t="s">
        <v>12</v>
      </c>
      <c r="L366" s="20" t="s">
        <v>13</v>
      </c>
    </row>
    <row r="367" spans="2:12">
      <c r="B367" s="13">
        <v>2247</v>
      </c>
      <c r="C367" s="13">
        <v>0.67</v>
      </c>
      <c r="D367" s="11">
        <v>0.85</v>
      </c>
      <c r="E367" s="13">
        <v>3</v>
      </c>
      <c r="F367" s="13">
        <v>160</v>
      </c>
      <c r="G367" s="13">
        <v>4</v>
      </c>
      <c r="H367" s="13">
        <v>0</v>
      </c>
      <c r="I367" s="13" t="s">
        <v>11</v>
      </c>
      <c r="J367" s="13" t="s">
        <v>8</v>
      </c>
      <c r="K367" s="13" t="s">
        <v>22</v>
      </c>
      <c r="L367" s="20" t="s">
        <v>6</v>
      </c>
    </row>
    <row r="368" spans="2:12">
      <c r="B368" s="13">
        <v>2074</v>
      </c>
      <c r="C368" s="13">
        <v>0.39</v>
      </c>
      <c r="D368" s="11">
        <v>0.78</v>
      </c>
      <c r="E368" s="13">
        <v>2</v>
      </c>
      <c r="F368" s="13">
        <v>205</v>
      </c>
      <c r="G368" s="13">
        <v>6</v>
      </c>
      <c r="H368" s="13">
        <v>1</v>
      </c>
      <c r="I368" s="13" t="s">
        <v>11</v>
      </c>
      <c r="J368" s="13" t="s">
        <v>8</v>
      </c>
      <c r="K368" s="13" t="s">
        <v>10</v>
      </c>
      <c r="L368" s="20" t="s">
        <v>13</v>
      </c>
    </row>
    <row r="369" spans="2:12">
      <c r="B369" s="13">
        <v>8345</v>
      </c>
      <c r="C369" s="13">
        <v>0.55000000000000004</v>
      </c>
      <c r="D369" s="11">
        <v>0.56999999999999995</v>
      </c>
      <c r="E369" s="13">
        <v>4</v>
      </c>
      <c r="F369" s="13">
        <v>220</v>
      </c>
      <c r="G369" s="13">
        <v>3</v>
      </c>
      <c r="H369" s="13">
        <v>0</v>
      </c>
      <c r="I369" s="13" t="s">
        <v>11</v>
      </c>
      <c r="J369" s="13" t="s">
        <v>8</v>
      </c>
      <c r="K369" s="13" t="s">
        <v>10</v>
      </c>
      <c r="L369" s="20" t="s">
        <v>6</v>
      </c>
    </row>
    <row r="370" spans="2:12">
      <c r="B370" s="13">
        <v>5337</v>
      </c>
      <c r="C370" s="13">
        <v>0.6</v>
      </c>
      <c r="D370" s="11">
        <v>0.68</v>
      </c>
      <c r="E370" s="13">
        <v>4</v>
      </c>
      <c r="F370" s="13">
        <v>264</v>
      </c>
      <c r="G370" s="13">
        <v>2</v>
      </c>
      <c r="H370" s="13">
        <v>1</v>
      </c>
      <c r="I370" s="13" t="s">
        <v>11</v>
      </c>
      <c r="J370" s="13" t="s">
        <v>8</v>
      </c>
      <c r="K370" s="13" t="s">
        <v>15</v>
      </c>
      <c r="L370" s="20" t="s">
        <v>13</v>
      </c>
    </row>
    <row r="371" spans="2:12">
      <c r="B371" s="13">
        <v>6538</v>
      </c>
      <c r="C371" s="13">
        <v>0.49</v>
      </c>
      <c r="D371" s="11">
        <v>0.63</v>
      </c>
      <c r="E371" s="13">
        <v>3</v>
      </c>
      <c r="F371" s="13">
        <v>245</v>
      </c>
      <c r="G371" s="13">
        <v>4</v>
      </c>
      <c r="H371" s="13">
        <v>0</v>
      </c>
      <c r="I371" s="13" t="s">
        <v>11</v>
      </c>
      <c r="J371" s="13" t="s">
        <v>8</v>
      </c>
      <c r="K371" s="13" t="s">
        <v>17</v>
      </c>
      <c r="L371" s="20" t="s">
        <v>13</v>
      </c>
    </row>
    <row r="372" spans="2:12">
      <c r="B372" s="13">
        <v>1654</v>
      </c>
      <c r="C372" s="13">
        <v>0.1</v>
      </c>
      <c r="D372" s="11">
        <v>0.88</v>
      </c>
      <c r="E372" s="13">
        <v>7</v>
      </c>
      <c r="F372" s="13">
        <v>282</v>
      </c>
      <c r="G372" s="13">
        <v>4</v>
      </c>
      <c r="H372" s="13">
        <v>0</v>
      </c>
      <c r="I372" s="13" t="s">
        <v>9</v>
      </c>
      <c r="J372" s="13" t="s">
        <v>8</v>
      </c>
      <c r="K372" s="13" t="s">
        <v>17</v>
      </c>
      <c r="L372" s="20" t="s">
        <v>13</v>
      </c>
    </row>
    <row r="373" spans="2:12">
      <c r="B373" s="13">
        <v>8850</v>
      </c>
      <c r="C373" s="13">
        <v>0.97</v>
      </c>
      <c r="D373" s="11">
        <v>0.48</v>
      </c>
      <c r="E373" s="13">
        <v>4</v>
      </c>
      <c r="F373" s="13">
        <v>221</v>
      </c>
      <c r="G373" s="13">
        <v>3</v>
      </c>
      <c r="H373" s="13">
        <v>0</v>
      </c>
      <c r="I373" s="13" t="s">
        <v>11</v>
      </c>
      <c r="J373" s="13" t="s">
        <v>8</v>
      </c>
      <c r="K373" s="13" t="s">
        <v>15</v>
      </c>
      <c r="L373" s="20" t="s">
        <v>6</v>
      </c>
    </row>
    <row r="374" spans="2:12">
      <c r="B374" s="13">
        <v>9590</v>
      </c>
      <c r="C374" s="13">
        <v>0.24</v>
      </c>
      <c r="D374" s="11">
        <v>0.65</v>
      </c>
      <c r="E374" s="13">
        <v>3</v>
      </c>
      <c r="F374" s="13">
        <v>143</v>
      </c>
      <c r="G374" s="13">
        <v>4</v>
      </c>
      <c r="H374" s="13">
        <v>0</v>
      </c>
      <c r="I374" s="13" t="s">
        <v>11</v>
      </c>
      <c r="J374" s="13" t="s">
        <v>8</v>
      </c>
      <c r="K374" s="13" t="s">
        <v>17</v>
      </c>
      <c r="L374" s="20" t="s">
        <v>6</v>
      </c>
    </row>
    <row r="375" spans="2:12">
      <c r="B375" s="13">
        <v>4637</v>
      </c>
      <c r="C375" s="13">
        <v>0.72</v>
      </c>
      <c r="D375" s="11">
        <v>0.95</v>
      </c>
      <c r="E375" s="13">
        <v>5</v>
      </c>
      <c r="F375" s="13">
        <v>171</v>
      </c>
      <c r="G375" s="13">
        <v>3</v>
      </c>
      <c r="H375" s="13">
        <v>0</v>
      </c>
      <c r="I375" s="13" t="s">
        <v>11</v>
      </c>
      <c r="J375" s="13" t="s">
        <v>8</v>
      </c>
      <c r="K375" s="13" t="s">
        <v>17</v>
      </c>
      <c r="L375" s="20" t="s">
        <v>13</v>
      </c>
    </row>
    <row r="376" spans="2:12">
      <c r="B376" s="13">
        <v>7026</v>
      </c>
      <c r="C376" s="13">
        <v>0.93</v>
      </c>
      <c r="D376" s="11">
        <v>1</v>
      </c>
      <c r="E376" s="13">
        <v>4</v>
      </c>
      <c r="F376" s="13">
        <v>145</v>
      </c>
      <c r="G376" s="13">
        <v>3</v>
      </c>
      <c r="H376" s="13">
        <v>0</v>
      </c>
      <c r="I376" s="13" t="s">
        <v>11</v>
      </c>
      <c r="J376" s="13" t="s">
        <v>8</v>
      </c>
      <c r="K376" s="13" t="s">
        <v>7</v>
      </c>
      <c r="L376" s="20" t="s">
        <v>6</v>
      </c>
    </row>
    <row r="377" spans="2:12">
      <c r="B377" s="13">
        <v>11878</v>
      </c>
      <c r="C377" s="13">
        <v>0.33</v>
      </c>
      <c r="D377" s="11">
        <v>0.41</v>
      </c>
      <c r="E377" s="13">
        <v>2</v>
      </c>
      <c r="F377" s="13">
        <v>198</v>
      </c>
      <c r="G377" s="13">
        <v>4</v>
      </c>
      <c r="H377" s="13">
        <v>0</v>
      </c>
      <c r="I377" s="13" t="s">
        <v>11</v>
      </c>
      <c r="J377" s="13" t="s">
        <v>8</v>
      </c>
      <c r="K377" s="13" t="s">
        <v>12</v>
      </c>
      <c r="L377" s="20" t="s">
        <v>6</v>
      </c>
    </row>
    <row r="378" spans="2:12">
      <c r="B378" s="13">
        <v>9646</v>
      </c>
      <c r="C378" s="13">
        <v>0.55000000000000004</v>
      </c>
      <c r="D378" s="11">
        <v>0.89</v>
      </c>
      <c r="E378" s="13">
        <v>6</v>
      </c>
      <c r="F378" s="13">
        <v>99</v>
      </c>
      <c r="G378" s="13">
        <v>3</v>
      </c>
      <c r="H378" s="13">
        <v>0</v>
      </c>
      <c r="I378" s="13" t="s">
        <v>11</v>
      </c>
      <c r="J378" s="13" t="s">
        <v>8</v>
      </c>
      <c r="K378" s="13" t="s">
        <v>10</v>
      </c>
      <c r="L378" s="20" t="s">
        <v>13</v>
      </c>
    </row>
    <row r="379" spans="2:12">
      <c r="B379" s="13">
        <v>3127</v>
      </c>
      <c r="C379" s="13">
        <v>0.49</v>
      </c>
      <c r="D379" s="11">
        <v>0.71</v>
      </c>
      <c r="E379" s="13">
        <v>3</v>
      </c>
      <c r="F379" s="13">
        <v>196</v>
      </c>
      <c r="G379" s="13">
        <v>3</v>
      </c>
      <c r="H379" s="13">
        <v>0</v>
      </c>
      <c r="I379" s="13" t="s">
        <v>11</v>
      </c>
      <c r="J379" s="13" t="s">
        <v>8</v>
      </c>
      <c r="K379" s="13" t="s">
        <v>15</v>
      </c>
      <c r="L379" s="20" t="s">
        <v>13</v>
      </c>
    </row>
    <row r="380" spans="2:12">
      <c r="B380" s="13">
        <v>1416</v>
      </c>
      <c r="C380" s="13">
        <v>0.2</v>
      </c>
      <c r="D380" s="11">
        <v>0.9</v>
      </c>
      <c r="E380" s="13">
        <v>6</v>
      </c>
      <c r="F380" s="13">
        <v>138</v>
      </c>
      <c r="G380" s="13">
        <v>3</v>
      </c>
      <c r="H380" s="13">
        <v>0</v>
      </c>
      <c r="I380" s="13" t="s">
        <v>9</v>
      </c>
      <c r="J380" s="13" t="s">
        <v>8</v>
      </c>
      <c r="K380" s="13" t="s">
        <v>12</v>
      </c>
      <c r="L380" s="20" t="s">
        <v>13</v>
      </c>
    </row>
    <row r="381" spans="2:12">
      <c r="B381" s="13">
        <v>13751</v>
      </c>
      <c r="C381" s="13">
        <v>0.74</v>
      </c>
      <c r="D381" s="11">
        <v>0.49</v>
      </c>
      <c r="E381" s="13">
        <v>4</v>
      </c>
      <c r="F381" s="13">
        <v>233</v>
      </c>
      <c r="G381" s="13">
        <v>3</v>
      </c>
      <c r="H381" s="13">
        <v>0</v>
      </c>
      <c r="I381" s="13" t="s">
        <v>11</v>
      </c>
      <c r="J381" s="13" t="s">
        <v>8</v>
      </c>
      <c r="K381" s="13" t="s">
        <v>10</v>
      </c>
      <c r="L381" s="20" t="s">
        <v>6</v>
      </c>
    </row>
    <row r="382" spans="2:12">
      <c r="B382" s="13">
        <v>4570</v>
      </c>
      <c r="C382" s="13">
        <v>0.55000000000000004</v>
      </c>
      <c r="D382" s="11">
        <v>0.62</v>
      </c>
      <c r="E382" s="13">
        <v>5</v>
      </c>
      <c r="F382" s="13">
        <v>226</v>
      </c>
      <c r="G382" s="13">
        <v>3</v>
      </c>
      <c r="H382" s="13">
        <v>0</v>
      </c>
      <c r="I382" s="13" t="s">
        <v>11</v>
      </c>
      <c r="J382" s="13" t="s">
        <v>8</v>
      </c>
      <c r="K382" s="13" t="s">
        <v>14</v>
      </c>
      <c r="L382" s="20" t="s">
        <v>6</v>
      </c>
    </row>
    <row r="383" spans="2:12">
      <c r="B383" s="13">
        <v>9049</v>
      </c>
      <c r="C383" s="13">
        <v>0.48</v>
      </c>
      <c r="D383" s="11">
        <v>0.54</v>
      </c>
      <c r="E383" s="13">
        <v>3</v>
      </c>
      <c r="F383" s="13">
        <v>190</v>
      </c>
      <c r="G383" s="13">
        <v>3</v>
      </c>
      <c r="H383" s="13">
        <v>0</v>
      </c>
      <c r="I383" s="13" t="s">
        <v>11</v>
      </c>
      <c r="J383" s="13" t="s">
        <v>8</v>
      </c>
      <c r="K383" s="13" t="s">
        <v>12</v>
      </c>
      <c r="L383" s="20" t="s">
        <v>6</v>
      </c>
    </row>
    <row r="384" spans="2:12">
      <c r="B384" s="13">
        <v>10082</v>
      </c>
      <c r="C384" s="13">
        <v>0.73</v>
      </c>
      <c r="D384" s="11">
        <v>0.67</v>
      </c>
      <c r="E384" s="13">
        <v>3</v>
      </c>
      <c r="F384" s="13">
        <v>208</v>
      </c>
      <c r="G384" s="13">
        <v>4</v>
      </c>
      <c r="H384" s="13">
        <v>0</v>
      </c>
      <c r="I384" s="13" t="s">
        <v>11</v>
      </c>
      <c r="J384" s="13" t="s">
        <v>8</v>
      </c>
      <c r="K384" s="13" t="s">
        <v>20</v>
      </c>
      <c r="L384" s="20" t="s">
        <v>6</v>
      </c>
    </row>
    <row r="385" spans="2:12">
      <c r="B385" s="13">
        <v>6031</v>
      </c>
      <c r="C385" s="13">
        <v>0.54</v>
      </c>
      <c r="D385" s="11">
        <v>0.82</v>
      </c>
      <c r="E385" s="13">
        <v>2</v>
      </c>
      <c r="F385" s="13">
        <v>279</v>
      </c>
      <c r="G385" s="13">
        <v>3</v>
      </c>
      <c r="H385" s="13">
        <v>1</v>
      </c>
      <c r="I385" s="13" t="s">
        <v>11</v>
      </c>
      <c r="J385" s="13" t="s">
        <v>8</v>
      </c>
      <c r="K385" s="13" t="s">
        <v>21</v>
      </c>
      <c r="L385" s="20" t="s">
        <v>13</v>
      </c>
    </row>
    <row r="386" spans="2:12">
      <c r="B386" s="13">
        <v>4306</v>
      </c>
      <c r="C386" s="13">
        <v>0.77</v>
      </c>
      <c r="D386" s="11">
        <v>0.64</v>
      </c>
      <c r="E386" s="13">
        <v>3</v>
      </c>
      <c r="F386" s="13">
        <v>254</v>
      </c>
      <c r="G386" s="13">
        <v>3</v>
      </c>
      <c r="H386" s="13">
        <v>0</v>
      </c>
      <c r="I386" s="13" t="s">
        <v>11</v>
      </c>
      <c r="J386" s="13" t="s">
        <v>8</v>
      </c>
      <c r="K386" s="13" t="s">
        <v>7</v>
      </c>
      <c r="L386" s="20" t="s">
        <v>6</v>
      </c>
    </row>
    <row r="387" spans="2:12">
      <c r="B387" s="13">
        <v>14306</v>
      </c>
      <c r="C387" s="13">
        <v>0.09</v>
      </c>
      <c r="D387" s="11">
        <v>0.83</v>
      </c>
      <c r="E387" s="13">
        <v>6</v>
      </c>
      <c r="F387" s="13">
        <v>255</v>
      </c>
      <c r="G387" s="13">
        <v>4</v>
      </c>
      <c r="H387" s="13">
        <v>0</v>
      </c>
      <c r="I387" s="13" t="s">
        <v>9</v>
      </c>
      <c r="J387" s="13" t="s">
        <v>8</v>
      </c>
      <c r="K387" s="13" t="s">
        <v>10</v>
      </c>
      <c r="L387" s="20" t="s">
        <v>13</v>
      </c>
    </row>
    <row r="388" spans="2:12">
      <c r="B388" s="13">
        <v>12110</v>
      </c>
      <c r="C388" s="13">
        <v>0.4</v>
      </c>
      <c r="D388" s="11">
        <v>0.49</v>
      </c>
      <c r="E388" s="13">
        <v>2</v>
      </c>
      <c r="F388" s="13">
        <v>155</v>
      </c>
      <c r="G388" s="13">
        <v>3</v>
      </c>
      <c r="H388" s="13">
        <v>0</v>
      </c>
      <c r="I388" s="13" t="s">
        <v>9</v>
      </c>
      <c r="J388" s="13" t="s">
        <v>8</v>
      </c>
      <c r="K388" s="13" t="s">
        <v>22</v>
      </c>
      <c r="L388" s="20" t="s">
        <v>6</v>
      </c>
    </row>
    <row r="389" spans="2:12">
      <c r="B389" s="13">
        <v>4436</v>
      </c>
      <c r="C389" s="13">
        <v>0.95</v>
      </c>
      <c r="D389" s="11">
        <v>0.65</v>
      </c>
      <c r="E389" s="13">
        <v>5</v>
      </c>
      <c r="F389" s="13">
        <v>182</v>
      </c>
      <c r="G389" s="13">
        <v>3</v>
      </c>
      <c r="H389" s="13">
        <v>0</v>
      </c>
      <c r="I389" s="13" t="s">
        <v>11</v>
      </c>
      <c r="J389" s="13" t="s">
        <v>8</v>
      </c>
      <c r="K389" s="13" t="s">
        <v>21</v>
      </c>
      <c r="L389" s="20" t="s">
        <v>13</v>
      </c>
    </row>
    <row r="390" spans="2:12">
      <c r="B390" s="13">
        <v>4149</v>
      </c>
      <c r="C390" s="13">
        <v>0.9</v>
      </c>
      <c r="D390" s="11">
        <v>0.96</v>
      </c>
      <c r="E390" s="13">
        <v>2</v>
      </c>
      <c r="F390" s="13">
        <v>258</v>
      </c>
      <c r="G390" s="13">
        <v>2</v>
      </c>
      <c r="H390" s="13">
        <v>0</v>
      </c>
      <c r="I390" s="13" t="s">
        <v>11</v>
      </c>
      <c r="J390" s="13" t="s">
        <v>8</v>
      </c>
      <c r="K390" s="13" t="s">
        <v>10</v>
      </c>
      <c r="L390" s="20" t="s">
        <v>13</v>
      </c>
    </row>
    <row r="391" spans="2:12">
      <c r="B391" s="13">
        <v>4147</v>
      </c>
      <c r="C391" s="13">
        <v>0.18</v>
      </c>
      <c r="D391" s="11">
        <v>0.81</v>
      </c>
      <c r="E391" s="13">
        <v>5</v>
      </c>
      <c r="F391" s="13">
        <v>140</v>
      </c>
      <c r="G391" s="13">
        <v>4</v>
      </c>
      <c r="H391" s="13">
        <v>0</v>
      </c>
      <c r="I391" s="13" t="s">
        <v>11</v>
      </c>
      <c r="J391" s="13" t="s">
        <v>8</v>
      </c>
      <c r="K391" s="13" t="s">
        <v>10</v>
      </c>
      <c r="L391" s="20" t="s">
        <v>13</v>
      </c>
    </row>
    <row r="392" spans="2:12">
      <c r="B392" s="13">
        <v>517</v>
      </c>
      <c r="C392" s="13">
        <v>0.1</v>
      </c>
      <c r="D392" s="11">
        <v>0.89</v>
      </c>
      <c r="E392" s="13">
        <v>6</v>
      </c>
      <c r="F392" s="13">
        <v>247</v>
      </c>
      <c r="G392" s="13">
        <v>4</v>
      </c>
      <c r="H392" s="13">
        <v>0</v>
      </c>
      <c r="I392" s="13" t="s">
        <v>9</v>
      </c>
      <c r="J392" s="13" t="s">
        <v>8</v>
      </c>
      <c r="K392" s="13" t="s">
        <v>12</v>
      </c>
      <c r="L392" s="20" t="s">
        <v>13</v>
      </c>
    </row>
    <row r="393" spans="2:12">
      <c r="B393" s="13">
        <v>7656</v>
      </c>
      <c r="C393" s="13">
        <v>0.2</v>
      </c>
      <c r="D393" s="11">
        <v>0.48</v>
      </c>
      <c r="E393" s="13">
        <v>4</v>
      </c>
      <c r="F393" s="13">
        <v>156</v>
      </c>
      <c r="G393" s="13">
        <v>4</v>
      </c>
      <c r="H393" s="13">
        <v>1</v>
      </c>
      <c r="I393" s="13" t="s">
        <v>11</v>
      </c>
      <c r="J393" s="13" t="s">
        <v>8</v>
      </c>
      <c r="K393" s="13" t="s">
        <v>10</v>
      </c>
      <c r="L393" s="20" t="s">
        <v>6</v>
      </c>
    </row>
    <row r="394" spans="2:12">
      <c r="B394" s="13">
        <v>2115</v>
      </c>
      <c r="C394" s="13">
        <v>0.35</v>
      </c>
      <c r="D394" s="11">
        <v>0.5</v>
      </c>
      <c r="E394" s="13">
        <v>5</v>
      </c>
      <c r="F394" s="13">
        <v>227</v>
      </c>
      <c r="G394" s="13">
        <v>2</v>
      </c>
      <c r="H394" s="13">
        <v>0</v>
      </c>
      <c r="I394" s="13" t="s">
        <v>11</v>
      </c>
      <c r="J394" s="13" t="s">
        <v>8</v>
      </c>
      <c r="K394" s="13" t="s">
        <v>17</v>
      </c>
      <c r="L394" s="20" t="s">
        <v>13</v>
      </c>
    </row>
    <row r="395" spans="2:12">
      <c r="B395" s="13">
        <v>4696</v>
      </c>
      <c r="C395" s="13">
        <v>0.41</v>
      </c>
      <c r="D395" s="11">
        <v>0.7</v>
      </c>
      <c r="E395" s="13">
        <v>4</v>
      </c>
      <c r="F395" s="13">
        <v>177</v>
      </c>
      <c r="G395" s="13">
        <v>3</v>
      </c>
      <c r="H395" s="13">
        <v>0</v>
      </c>
      <c r="I395" s="13" t="s">
        <v>11</v>
      </c>
      <c r="J395" s="13" t="s">
        <v>8</v>
      </c>
      <c r="K395" s="13" t="s">
        <v>12</v>
      </c>
      <c r="L395" s="20" t="s">
        <v>6</v>
      </c>
    </row>
    <row r="396" spans="2:12">
      <c r="B396" s="13">
        <v>14027</v>
      </c>
      <c r="C396" s="13">
        <v>0.88</v>
      </c>
      <c r="D396" s="11">
        <v>0.81</v>
      </c>
      <c r="E396" s="13">
        <v>4</v>
      </c>
      <c r="F396" s="13">
        <v>179</v>
      </c>
      <c r="G396" s="13">
        <v>3</v>
      </c>
      <c r="H396" s="13">
        <v>0</v>
      </c>
      <c r="I396" s="13" t="s">
        <v>11</v>
      </c>
      <c r="J396" s="13" t="s">
        <v>8</v>
      </c>
      <c r="K396" s="13" t="s">
        <v>20</v>
      </c>
      <c r="L396" s="20" t="s">
        <v>16</v>
      </c>
    </row>
    <row r="397" spans="2:12">
      <c r="B397" s="13">
        <v>14354</v>
      </c>
      <c r="C397" s="13">
        <v>0.11</v>
      </c>
      <c r="D397" s="11">
        <v>0.8</v>
      </c>
      <c r="E397" s="13">
        <v>6</v>
      </c>
      <c r="F397" s="13">
        <v>256</v>
      </c>
      <c r="G397" s="13">
        <v>4</v>
      </c>
      <c r="H397" s="13">
        <v>0</v>
      </c>
      <c r="I397" s="13" t="s">
        <v>9</v>
      </c>
      <c r="J397" s="13" t="s">
        <v>8</v>
      </c>
      <c r="K397" s="13" t="s">
        <v>14</v>
      </c>
      <c r="L397" s="20" t="s">
        <v>13</v>
      </c>
    </row>
    <row r="398" spans="2:12">
      <c r="B398" s="13">
        <v>7615</v>
      </c>
      <c r="C398" s="13">
        <v>0.87</v>
      </c>
      <c r="D398" s="11">
        <v>0.75</v>
      </c>
      <c r="E398" s="13">
        <v>3</v>
      </c>
      <c r="F398" s="13">
        <v>258</v>
      </c>
      <c r="G398" s="13">
        <v>3</v>
      </c>
      <c r="H398" s="13">
        <v>0</v>
      </c>
      <c r="I398" s="13" t="s">
        <v>11</v>
      </c>
      <c r="J398" s="13" t="s">
        <v>8</v>
      </c>
      <c r="K398" s="13" t="s">
        <v>12</v>
      </c>
      <c r="L398" s="20" t="s">
        <v>6</v>
      </c>
    </row>
    <row r="399" spans="2:12">
      <c r="B399" s="13">
        <v>2794</v>
      </c>
      <c r="C399" s="13">
        <v>0.96</v>
      </c>
      <c r="D399" s="11">
        <v>0.42</v>
      </c>
      <c r="E399" s="13">
        <v>6</v>
      </c>
      <c r="F399" s="13">
        <v>101</v>
      </c>
      <c r="G399" s="13">
        <v>4</v>
      </c>
      <c r="H399" s="13">
        <v>0</v>
      </c>
      <c r="I399" s="13" t="s">
        <v>11</v>
      </c>
      <c r="J399" s="13" t="s">
        <v>8</v>
      </c>
      <c r="K399" s="13" t="s">
        <v>12</v>
      </c>
      <c r="L399" s="20" t="s">
        <v>6</v>
      </c>
    </row>
    <row r="400" spans="2:12">
      <c r="B400" s="13">
        <v>5147</v>
      </c>
      <c r="C400" s="13">
        <v>0.75</v>
      </c>
      <c r="D400" s="11">
        <v>0.53</v>
      </c>
      <c r="E400" s="13">
        <v>4</v>
      </c>
      <c r="F400" s="13">
        <v>251</v>
      </c>
      <c r="G400" s="13">
        <v>3</v>
      </c>
      <c r="H400" s="13">
        <v>0</v>
      </c>
      <c r="I400" s="13" t="s">
        <v>11</v>
      </c>
      <c r="J400" s="13" t="s">
        <v>8</v>
      </c>
      <c r="K400" s="13" t="s">
        <v>22</v>
      </c>
      <c r="L400" s="20" t="s">
        <v>13</v>
      </c>
    </row>
    <row r="401" spans="2:12">
      <c r="B401" s="13">
        <v>3628</v>
      </c>
      <c r="C401" s="13">
        <v>0.18</v>
      </c>
      <c r="D401" s="11">
        <v>0.7</v>
      </c>
      <c r="E401" s="13">
        <v>5</v>
      </c>
      <c r="F401" s="13">
        <v>182</v>
      </c>
      <c r="G401" s="13">
        <v>4</v>
      </c>
      <c r="H401" s="13">
        <v>0</v>
      </c>
      <c r="I401" s="13" t="s">
        <v>11</v>
      </c>
      <c r="J401" s="13" t="s">
        <v>8</v>
      </c>
      <c r="K401" s="13" t="s">
        <v>12</v>
      </c>
      <c r="L401" s="20" t="s">
        <v>13</v>
      </c>
    </row>
    <row r="402" spans="2:12">
      <c r="B402" s="13">
        <v>164</v>
      </c>
      <c r="C402" s="13">
        <v>0.79</v>
      </c>
      <c r="D402" s="11">
        <v>0.89</v>
      </c>
      <c r="E402" s="13">
        <v>5</v>
      </c>
      <c r="F402" s="13">
        <v>239</v>
      </c>
      <c r="G402" s="13">
        <v>5</v>
      </c>
      <c r="H402" s="13">
        <v>0</v>
      </c>
      <c r="I402" s="13" t="s">
        <v>9</v>
      </c>
      <c r="J402" s="13" t="s">
        <v>8</v>
      </c>
      <c r="K402" s="13" t="s">
        <v>10</v>
      </c>
      <c r="L402" s="20" t="s">
        <v>13</v>
      </c>
    </row>
    <row r="403" spans="2:12">
      <c r="B403" s="13">
        <v>7434</v>
      </c>
      <c r="C403" s="13">
        <v>0.2</v>
      </c>
      <c r="D403" s="11">
        <v>0.8</v>
      </c>
      <c r="E403" s="13">
        <v>6</v>
      </c>
      <c r="F403" s="13">
        <v>251</v>
      </c>
      <c r="G403" s="13">
        <v>5</v>
      </c>
      <c r="H403" s="13">
        <v>0</v>
      </c>
      <c r="I403" s="13" t="s">
        <v>11</v>
      </c>
      <c r="J403" s="13" t="s">
        <v>8</v>
      </c>
      <c r="K403" s="13" t="s">
        <v>7</v>
      </c>
      <c r="L403" s="20" t="s">
        <v>6</v>
      </c>
    </row>
    <row r="404" spans="2:12">
      <c r="B404" s="13">
        <v>8456</v>
      </c>
      <c r="C404" s="13">
        <v>0.66</v>
      </c>
      <c r="D404" s="11">
        <v>0.38</v>
      </c>
      <c r="E404" s="13">
        <v>4</v>
      </c>
      <c r="F404" s="13">
        <v>145</v>
      </c>
      <c r="G404" s="13">
        <v>5</v>
      </c>
      <c r="H404" s="13">
        <v>0</v>
      </c>
      <c r="I404" s="13" t="s">
        <v>11</v>
      </c>
      <c r="J404" s="13" t="s">
        <v>8</v>
      </c>
      <c r="K404" s="13" t="s">
        <v>12</v>
      </c>
      <c r="L404" s="20" t="s">
        <v>6</v>
      </c>
    </row>
    <row r="405" spans="2:12">
      <c r="B405" s="13">
        <v>6616</v>
      </c>
      <c r="C405" s="13">
        <v>0.52</v>
      </c>
      <c r="D405" s="11">
        <v>0.98</v>
      </c>
      <c r="E405" s="13">
        <v>4</v>
      </c>
      <c r="F405" s="13">
        <v>272</v>
      </c>
      <c r="G405" s="13">
        <v>2</v>
      </c>
      <c r="H405" s="13">
        <v>0</v>
      </c>
      <c r="I405" s="13" t="s">
        <v>11</v>
      </c>
      <c r="J405" s="13" t="s">
        <v>8</v>
      </c>
      <c r="K405" s="13" t="s">
        <v>17</v>
      </c>
      <c r="L405" s="20" t="s">
        <v>13</v>
      </c>
    </row>
    <row r="406" spans="2:12">
      <c r="B406" s="13">
        <v>3088</v>
      </c>
      <c r="C406" s="13">
        <v>0.17</v>
      </c>
      <c r="D406" s="11">
        <v>0.76</v>
      </c>
      <c r="E406" s="13">
        <v>4</v>
      </c>
      <c r="F406" s="13">
        <v>280</v>
      </c>
      <c r="G406" s="13">
        <v>5</v>
      </c>
      <c r="H406" s="13">
        <v>0</v>
      </c>
      <c r="I406" s="13" t="s">
        <v>11</v>
      </c>
      <c r="J406" s="13" t="s">
        <v>8</v>
      </c>
      <c r="K406" s="13" t="s">
        <v>22</v>
      </c>
      <c r="L406" s="20" t="s">
        <v>13</v>
      </c>
    </row>
    <row r="407" spans="2:12">
      <c r="B407" s="13">
        <v>5356</v>
      </c>
      <c r="C407" s="13">
        <v>0.14000000000000001</v>
      </c>
      <c r="D407" s="11">
        <v>0.96</v>
      </c>
      <c r="E407" s="13">
        <v>3</v>
      </c>
      <c r="F407" s="13">
        <v>196</v>
      </c>
      <c r="G407" s="13">
        <v>5</v>
      </c>
      <c r="H407" s="13">
        <v>1</v>
      </c>
      <c r="I407" s="13" t="s">
        <v>11</v>
      </c>
      <c r="J407" s="13" t="s">
        <v>8</v>
      </c>
      <c r="K407" s="13" t="s">
        <v>10</v>
      </c>
      <c r="L407" s="20" t="s">
        <v>6</v>
      </c>
    </row>
    <row r="408" spans="2:12">
      <c r="B408" s="13">
        <v>7612</v>
      </c>
      <c r="C408" s="13">
        <v>0.77</v>
      </c>
      <c r="D408" s="11">
        <v>0.43</v>
      </c>
      <c r="E408" s="13">
        <v>4</v>
      </c>
      <c r="F408" s="13">
        <v>265</v>
      </c>
      <c r="G408" s="13">
        <v>6</v>
      </c>
      <c r="H408" s="13">
        <v>0</v>
      </c>
      <c r="I408" s="13" t="s">
        <v>11</v>
      </c>
      <c r="J408" s="13" t="s">
        <v>8</v>
      </c>
      <c r="K408" s="13" t="s">
        <v>17</v>
      </c>
      <c r="L408" s="20" t="s">
        <v>16</v>
      </c>
    </row>
    <row r="409" spans="2:12">
      <c r="B409" s="13">
        <v>10699</v>
      </c>
      <c r="C409" s="13">
        <v>0.88</v>
      </c>
      <c r="D409" s="11">
        <v>0.65</v>
      </c>
      <c r="E409" s="13">
        <v>5</v>
      </c>
      <c r="F409" s="13">
        <v>228</v>
      </c>
      <c r="G409" s="13">
        <v>3</v>
      </c>
      <c r="H409" s="13">
        <v>0</v>
      </c>
      <c r="I409" s="13" t="s">
        <v>11</v>
      </c>
      <c r="J409" s="13" t="s">
        <v>8</v>
      </c>
      <c r="K409" s="13" t="s">
        <v>10</v>
      </c>
      <c r="L409" s="20" t="s">
        <v>6</v>
      </c>
    </row>
    <row r="410" spans="2:12">
      <c r="B410" s="13">
        <v>8975</v>
      </c>
      <c r="C410" s="13">
        <v>0.15</v>
      </c>
      <c r="D410" s="11">
        <v>0.67</v>
      </c>
      <c r="E410" s="13">
        <v>5</v>
      </c>
      <c r="F410" s="13">
        <v>216</v>
      </c>
      <c r="G410" s="13">
        <v>6</v>
      </c>
      <c r="H410" s="13">
        <v>0</v>
      </c>
      <c r="I410" s="13" t="s">
        <v>11</v>
      </c>
      <c r="J410" s="13" t="s">
        <v>8</v>
      </c>
      <c r="K410" s="13" t="s">
        <v>12</v>
      </c>
      <c r="L410" s="20" t="s">
        <v>13</v>
      </c>
    </row>
    <row r="411" spans="2:12">
      <c r="B411" s="13">
        <v>626</v>
      </c>
      <c r="C411" s="13">
        <v>0.78</v>
      </c>
      <c r="D411" s="11">
        <v>0.98</v>
      </c>
      <c r="E411" s="13">
        <v>5</v>
      </c>
      <c r="F411" s="13">
        <v>263</v>
      </c>
      <c r="G411" s="13">
        <v>6</v>
      </c>
      <c r="H411" s="13">
        <v>0</v>
      </c>
      <c r="I411" s="13" t="s">
        <v>9</v>
      </c>
      <c r="J411" s="13" t="s">
        <v>8</v>
      </c>
      <c r="K411" s="13" t="s">
        <v>10</v>
      </c>
      <c r="L411" s="20" t="s">
        <v>13</v>
      </c>
    </row>
    <row r="412" spans="2:12">
      <c r="B412" s="13">
        <v>10586</v>
      </c>
      <c r="C412" s="13">
        <v>0.79</v>
      </c>
      <c r="D412" s="11">
        <v>0.77</v>
      </c>
      <c r="E412" s="13">
        <v>3</v>
      </c>
      <c r="F412" s="13">
        <v>201</v>
      </c>
      <c r="G412" s="13">
        <v>6</v>
      </c>
      <c r="H412" s="13">
        <v>1</v>
      </c>
      <c r="I412" s="13" t="s">
        <v>11</v>
      </c>
      <c r="J412" s="13" t="s">
        <v>8</v>
      </c>
      <c r="K412" s="13" t="s">
        <v>17</v>
      </c>
      <c r="L412" s="20" t="s">
        <v>6</v>
      </c>
    </row>
    <row r="413" spans="2:12">
      <c r="B413" s="13">
        <v>5424</v>
      </c>
      <c r="C413" s="13">
        <v>0.94</v>
      </c>
      <c r="D413" s="11">
        <v>0.7</v>
      </c>
      <c r="E413" s="13">
        <v>3</v>
      </c>
      <c r="F413" s="13">
        <v>176</v>
      </c>
      <c r="G413" s="13">
        <v>3</v>
      </c>
      <c r="H413" s="13">
        <v>0</v>
      </c>
      <c r="I413" s="13" t="s">
        <v>11</v>
      </c>
      <c r="J413" s="13" t="s">
        <v>8</v>
      </c>
      <c r="K413" s="13" t="s">
        <v>12</v>
      </c>
      <c r="L413" s="20" t="s">
        <v>13</v>
      </c>
    </row>
    <row r="414" spans="2:12">
      <c r="B414" s="13">
        <v>6511</v>
      </c>
      <c r="C414" s="13">
        <v>0.62</v>
      </c>
      <c r="D414" s="11">
        <v>0.77</v>
      </c>
      <c r="E414" s="13">
        <v>3</v>
      </c>
      <c r="F414" s="13">
        <v>271</v>
      </c>
      <c r="G414" s="13">
        <v>2</v>
      </c>
      <c r="H414" s="13">
        <v>0</v>
      </c>
      <c r="I414" s="13" t="s">
        <v>11</v>
      </c>
      <c r="J414" s="13" t="s">
        <v>8</v>
      </c>
      <c r="K414" s="13" t="s">
        <v>10</v>
      </c>
      <c r="L414" s="20" t="s">
        <v>6</v>
      </c>
    </row>
    <row r="415" spans="2:12">
      <c r="B415" s="13">
        <v>4040</v>
      </c>
      <c r="C415" s="13">
        <v>0.89</v>
      </c>
      <c r="D415" s="11">
        <v>0.73</v>
      </c>
      <c r="E415" s="13">
        <v>4</v>
      </c>
      <c r="F415" s="13">
        <v>171</v>
      </c>
      <c r="G415" s="13">
        <v>4</v>
      </c>
      <c r="H415" s="13">
        <v>0</v>
      </c>
      <c r="I415" s="13" t="s">
        <v>11</v>
      </c>
      <c r="J415" s="13" t="s">
        <v>8</v>
      </c>
      <c r="K415" s="13" t="s">
        <v>15</v>
      </c>
      <c r="L415" s="20" t="s">
        <v>6</v>
      </c>
    </row>
    <row r="416" spans="2:12">
      <c r="B416" s="13">
        <v>10051</v>
      </c>
      <c r="C416" s="13">
        <v>0.49</v>
      </c>
      <c r="D416" s="11">
        <v>0.55000000000000004</v>
      </c>
      <c r="E416" s="13">
        <v>4</v>
      </c>
      <c r="F416" s="13">
        <v>268</v>
      </c>
      <c r="G416" s="13">
        <v>4</v>
      </c>
      <c r="H416" s="13">
        <v>0</v>
      </c>
      <c r="I416" s="13" t="s">
        <v>11</v>
      </c>
      <c r="J416" s="13" t="s">
        <v>8</v>
      </c>
      <c r="K416" s="13" t="s">
        <v>17</v>
      </c>
      <c r="L416" s="20" t="s">
        <v>16</v>
      </c>
    </row>
    <row r="417" spans="2:12">
      <c r="B417" s="13">
        <v>6544</v>
      </c>
      <c r="C417" s="13">
        <v>0.81</v>
      </c>
      <c r="D417" s="11">
        <v>0.73</v>
      </c>
      <c r="E417" s="13">
        <v>4</v>
      </c>
      <c r="F417" s="13">
        <v>258</v>
      </c>
      <c r="G417" s="13">
        <v>2</v>
      </c>
      <c r="H417" s="13">
        <v>0</v>
      </c>
      <c r="I417" s="13" t="s">
        <v>11</v>
      </c>
      <c r="J417" s="13" t="s">
        <v>8</v>
      </c>
      <c r="K417" s="13" t="s">
        <v>12</v>
      </c>
      <c r="L417" s="20" t="s">
        <v>13</v>
      </c>
    </row>
    <row r="418" spans="2:12">
      <c r="B418" s="13">
        <v>9318</v>
      </c>
      <c r="C418" s="13">
        <v>0.79</v>
      </c>
      <c r="D418" s="11">
        <v>0.98</v>
      </c>
      <c r="E418" s="13">
        <v>4</v>
      </c>
      <c r="F418" s="13">
        <v>185</v>
      </c>
      <c r="G418" s="13">
        <v>2</v>
      </c>
      <c r="H418" s="13">
        <v>0</v>
      </c>
      <c r="I418" s="13" t="s">
        <v>11</v>
      </c>
      <c r="J418" s="13" t="s">
        <v>8</v>
      </c>
      <c r="K418" s="13" t="s">
        <v>21</v>
      </c>
      <c r="L418" s="20" t="s">
        <v>6</v>
      </c>
    </row>
    <row r="419" spans="2:12">
      <c r="B419" s="13">
        <v>857</v>
      </c>
      <c r="C419" s="13">
        <v>0.1</v>
      </c>
      <c r="D419" s="11">
        <v>0.85</v>
      </c>
      <c r="E419" s="13">
        <v>6</v>
      </c>
      <c r="F419" s="13">
        <v>273</v>
      </c>
      <c r="G419" s="13">
        <v>4</v>
      </c>
      <c r="H419" s="13">
        <v>0</v>
      </c>
      <c r="I419" s="13" t="s">
        <v>9</v>
      </c>
      <c r="J419" s="13" t="s">
        <v>8</v>
      </c>
      <c r="K419" s="13" t="s">
        <v>10</v>
      </c>
      <c r="L419" s="20" t="s">
        <v>6</v>
      </c>
    </row>
    <row r="420" spans="2:12">
      <c r="B420" s="13">
        <v>13950</v>
      </c>
      <c r="C420" s="13">
        <v>0.52</v>
      </c>
      <c r="D420" s="11">
        <v>0.72</v>
      </c>
      <c r="E420" s="13">
        <v>4</v>
      </c>
      <c r="F420" s="13">
        <v>222</v>
      </c>
      <c r="G420" s="13">
        <v>3</v>
      </c>
      <c r="H420" s="13">
        <v>0</v>
      </c>
      <c r="I420" s="13" t="s">
        <v>11</v>
      </c>
      <c r="J420" s="13" t="s">
        <v>8</v>
      </c>
      <c r="K420" s="13" t="s">
        <v>10</v>
      </c>
      <c r="L420" s="20" t="s">
        <v>13</v>
      </c>
    </row>
    <row r="421" spans="2:12">
      <c r="B421" s="13">
        <v>9927</v>
      </c>
      <c r="C421" s="13">
        <v>0.88</v>
      </c>
      <c r="D421" s="11">
        <v>0.56000000000000005</v>
      </c>
      <c r="E421" s="13">
        <v>4</v>
      </c>
      <c r="F421" s="13">
        <v>243</v>
      </c>
      <c r="G421" s="13">
        <v>4</v>
      </c>
      <c r="H421" s="13">
        <v>0</v>
      </c>
      <c r="I421" s="13" t="s">
        <v>11</v>
      </c>
      <c r="J421" s="13" t="s">
        <v>8</v>
      </c>
      <c r="K421" s="13" t="s">
        <v>7</v>
      </c>
      <c r="L421" s="20" t="s">
        <v>6</v>
      </c>
    </row>
    <row r="422" spans="2:12">
      <c r="B422" s="13">
        <v>4533</v>
      </c>
      <c r="C422" s="13">
        <v>0.89</v>
      </c>
      <c r="D422" s="11">
        <v>0.9</v>
      </c>
      <c r="E422" s="13">
        <v>4</v>
      </c>
      <c r="F422" s="13">
        <v>160</v>
      </c>
      <c r="G422" s="13">
        <v>2</v>
      </c>
      <c r="H422" s="13">
        <v>0</v>
      </c>
      <c r="I422" s="13" t="s">
        <v>11</v>
      </c>
      <c r="J422" s="13" t="s">
        <v>8</v>
      </c>
      <c r="K422" s="13" t="s">
        <v>7</v>
      </c>
      <c r="L422" s="20" t="s">
        <v>13</v>
      </c>
    </row>
    <row r="423" spans="2:12">
      <c r="B423" s="13">
        <v>14963</v>
      </c>
      <c r="C423" s="13">
        <v>0.78</v>
      </c>
      <c r="D423" s="11">
        <v>0.66</v>
      </c>
      <c r="E423" s="13">
        <v>3</v>
      </c>
      <c r="F423" s="13">
        <v>164</v>
      </c>
      <c r="G423" s="13">
        <v>3</v>
      </c>
      <c r="H423" s="13">
        <v>0</v>
      </c>
      <c r="I423" s="13" t="s">
        <v>9</v>
      </c>
      <c r="J423" s="13" t="s">
        <v>8</v>
      </c>
      <c r="K423" s="13" t="s">
        <v>10</v>
      </c>
      <c r="L423" s="20" t="s">
        <v>13</v>
      </c>
    </row>
    <row r="424" spans="2:12">
      <c r="B424" s="13">
        <v>9549</v>
      </c>
      <c r="C424" s="13">
        <v>0.61</v>
      </c>
      <c r="D424" s="11">
        <v>0.37</v>
      </c>
      <c r="E424" s="13">
        <v>4</v>
      </c>
      <c r="F424" s="13">
        <v>165</v>
      </c>
      <c r="G424" s="13">
        <v>6</v>
      </c>
      <c r="H424" s="13">
        <v>0</v>
      </c>
      <c r="I424" s="13" t="s">
        <v>11</v>
      </c>
      <c r="J424" s="13" t="s">
        <v>8</v>
      </c>
      <c r="K424" s="13" t="s">
        <v>21</v>
      </c>
      <c r="L424" s="20" t="s">
        <v>6</v>
      </c>
    </row>
    <row r="425" spans="2:12">
      <c r="B425" s="13">
        <v>1225</v>
      </c>
      <c r="C425" s="13">
        <v>0.09</v>
      </c>
      <c r="D425" s="11">
        <v>0.84</v>
      </c>
      <c r="E425" s="13">
        <v>6</v>
      </c>
      <c r="F425" s="13">
        <v>301</v>
      </c>
      <c r="G425" s="13">
        <v>4</v>
      </c>
      <c r="H425" s="13">
        <v>0</v>
      </c>
      <c r="I425" s="13" t="s">
        <v>9</v>
      </c>
      <c r="J425" s="13" t="s">
        <v>8</v>
      </c>
      <c r="K425" s="13" t="s">
        <v>12</v>
      </c>
      <c r="L425" s="20" t="s">
        <v>13</v>
      </c>
    </row>
    <row r="426" spans="2:12">
      <c r="B426" s="13">
        <v>9596</v>
      </c>
      <c r="C426" s="13">
        <v>0.6</v>
      </c>
      <c r="D426" s="11">
        <v>0.5</v>
      </c>
      <c r="E426" s="13">
        <v>4</v>
      </c>
      <c r="F426" s="13">
        <v>137</v>
      </c>
      <c r="G426" s="13">
        <v>3</v>
      </c>
      <c r="H426" s="13">
        <v>0</v>
      </c>
      <c r="I426" s="13" t="s">
        <v>11</v>
      </c>
      <c r="J426" s="13" t="s">
        <v>8</v>
      </c>
      <c r="K426" s="13" t="s">
        <v>17</v>
      </c>
      <c r="L426" s="20" t="s">
        <v>13</v>
      </c>
    </row>
    <row r="427" spans="2:12">
      <c r="B427" s="13">
        <v>3062</v>
      </c>
      <c r="C427" s="13">
        <v>0.48</v>
      </c>
      <c r="D427" s="11">
        <v>0.39</v>
      </c>
      <c r="E427" s="13">
        <v>4</v>
      </c>
      <c r="F427" s="13">
        <v>272</v>
      </c>
      <c r="G427" s="13">
        <v>3</v>
      </c>
      <c r="H427" s="13">
        <v>0</v>
      </c>
      <c r="I427" s="13" t="s">
        <v>11</v>
      </c>
      <c r="J427" s="13" t="s">
        <v>8</v>
      </c>
      <c r="K427" s="13" t="s">
        <v>21</v>
      </c>
      <c r="L427" s="20" t="s">
        <v>13</v>
      </c>
    </row>
    <row r="428" spans="2:12">
      <c r="B428" s="13">
        <v>12071</v>
      </c>
      <c r="C428" s="13">
        <v>0.74</v>
      </c>
      <c r="D428" s="11">
        <v>0.99</v>
      </c>
      <c r="E428" s="13">
        <v>2</v>
      </c>
      <c r="F428" s="13">
        <v>277</v>
      </c>
      <c r="G428" s="13">
        <v>3</v>
      </c>
      <c r="H428" s="13">
        <v>0</v>
      </c>
      <c r="I428" s="13" t="s">
        <v>9</v>
      </c>
      <c r="J428" s="13" t="s">
        <v>8</v>
      </c>
      <c r="K428" s="13" t="s">
        <v>14</v>
      </c>
      <c r="L428" s="20" t="s">
        <v>6</v>
      </c>
    </row>
    <row r="429" spans="2:12">
      <c r="B429" s="13">
        <v>10902</v>
      </c>
      <c r="C429" s="13">
        <v>0.66</v>
      </c>
      <c r="D429" s="11">
        <v>0.91</v>
      </c>
      <c r="E429" s="13">
        <v>4</v>
      </c>
      <c r="F429" s="13">
        <v>234</v>
      </c>
      <c r="G429" s="13">
        <v>2</v>
      </c>
      <c r="H429" s="13">
        <v>1</v>
      </c>
      <c r="I429" s="13" t="s">
        <v>11</v>
      </c>
      <c r="J429" s="13" t="s">
        <v>8</v>
      </c>
      <c r="K429" s="13" t="s">
        <v>14</v>
      </c>
      <c r="L429" s="20" t="s">
        <v>6</v>
      </c>
    </row>
    <row r="430" spans="2:12">
      <c r="B430" s="13">
        <v>12223</v>
      </c>
      <c r="C430" s="13">
        <v>0.37</v>
      </c>
      <c r="D430" s="11">
        <v>0.51</v>
      </c>
      <c r="E430" s="13">
        <v>2</v>
      </c>
      <c r="F430" s="13">
        <v>153</v>
      </c>
      <c r="G430" s="13">
        <v>3</v>
      </c>
      <c r="H430" s="13">
        <v>0</v>
      </c>
      <c r="I430" s="13" t="s">
        <v>9</v>
      </c>
      <c r="J430" s="13" t="s">
        <v>8</v>
      </c>
      <c r="K430" s="13" t="s">
        <v>19</v>
      </c>
      <c r="L430" s="20" t="s">
        <v>13</v>
      </c>
    </row>
    <row r="431" spans="2:12">
      <c r="B431" s="13">
        <v>13720</v>
      </c>
      <c r="C431" s="13">
        <v>0.55000000000000004</v>
      </c>
      <c r="D431" s="11">
        <v>0.52</v>
      </c>
      <c r="E431" s="13">
        <v>4</v>
      </c>
      <c r="F431" s="13">
        <v>168</v>
      </c>
      <c r="G431" s="13">
        <v>8</v>
      </c>
      <c r="H431" s="13">
        <v>0</v>
      </c>
      <c r="I431" s="13" t="s">
        <v>11</v>
      </c>
      <c r="J431" s="13" t="s">
        <v>8</v>
      </c>
      <c r="K431" s="13" t="s">
        <v>17</v>
      </c>
      <c r="L431" s="20" t="s">
        <v>13</v>
      </c>
    </row>
    <row r="432" spans="2:12">
      <c r="B432" s="13">
        <v>14819</v>
      </c>
      <c r="C432" s="13">
        <v>0.11</v>
      </c>
      <c r="D432" s="11">
        <v>0.88</v>
      </c>
      <c r="E432" s="13">
        <v>5</v>
      </c>
      <c r="F432" s="13">
        <v>250</v>
      </c>
      <c r="G432" s="13">
        <v>4</v>
      </c>
      <c r="H432" s="13">
        <v>0</v>
      </c>
      <c r="I432" s="13" t="s">
        <v>9</v>
      </c>
      <c r="J432" s="13" t="s">
        <v>8</v>
      </c>
      <c r="K432" s="13" t="s">
        <v>15</v>
      </c>
      <c r="L432" s="20" t="s">
        <v>6</v>
      </c>
    </row>
    <row r="433" spans="2:12">
      <c r="B433" s="13">
        <v>10187</v>
      </c>
      <c r="C433" s="13">
        <v>0.75</v>
      </c>
      <c r="D433" s="11">
        <v>0.89</v>
      </c>
      <c r="E433" s="13">
        <v>5</v>
      </c>
      <c r="F433" s="13">
        <v>154</v>
      </c>
      <c r="G433" s="13">
        <v>4</v>
      </c>
      <c r="H433" s="13">
        <v>0</v>
      </c>
      <c r="I433" s="13" t="s">
        <v>11</v>
      </c>
      <c r="J433" s="13" t="s">
        <v>8</v>
      </c>
      <c r="K433" s="13" t="s">
        <v>22</v>
      </c>
      <c r="L433" s="20" t="s">
        <v>13</v>
      </c>
    </row>
    <row r="434" spans="2:12">
      <c r="B434" s="13">
        <v>6042</v>
      </c>
      <c r="C434" s="13">
        <v>0.96</v>
      </c>
      <c r="D434" s="11">
        <v>0.68</v>
      </c>
      <c r="E434" s="13">
        <v>5</v>
      </c>
      <c r="F434" s="13">
        <v>145</v>
      </c>
      <c r="G434" s="13">
        <v>3</v>
      </c>
      <c r="H434" s="13">
        <v>1</v>
      </c>
      <c r="I434" s="13" t="s">
        <v>11</v>
      </c>
      <c r="J434" s="13" t="s">
        <v>8</v>
      </c>
      <c r="K434" s="13" t="s">
        <v>10</v>
      </c>
      <c r="L434" s="20" t="s">
        <v>6</v>
      </c>
    </row>
    <row r="435" spans="2:12">
      <c r="B435" s="13">
        <v>4595</v>
      </c>
      <c r="C435" s="13">
        <v>0.22</v>
      </c>
      <c r="D435" s="11">
        <v>0.89</v>
      </c>
      <c r="E435" s="13">
        <v>4</v>
      </c>
      <c r="F435" s="13">
        <v>262</v>
      </c>
      <c r="G435" s="13">
        <v>4</v>
      </c>
      <c r="H435" s="13">
        <v>0</v>
      </c>
      <c r="I435" s="13" t="s">
        <v>11</v>
      </c>
      <c r="J435" s="13" t="s">
        <v>8</v>
      </c>
      <c r="K435" s="13" t="s">
        <v>10</v>
      </c>
      <c r="L435" s="20" t="s">
        <v>16</v>
      </c>
    </row>
    <row r="436" spans="2:12">
      <c r="B436" s="13">
        <v>3704</v>
      </c>
      <c r="C436" s="13">
        <v>0.68</v>
      </c>
      <c r="D436" s="11">
        <v>0.7</v>
      </c>
      <c r="E436" s="13">
        <v>3</v>
      </c>
      <c r="F436" s="13">
        <v>209</v>
      </c>
      <c r="G436" s="13">
        <v>3</v>
      </c>
      <c r="H436" s="13">
        <v>0</v>
      </c>
      <c r="I436" s="13" t="s">
        <v>11</v>
      </c>
      <c r="J436" s="13" t="s">
        <v>8</v>
      </c>
      <c r="K436" s="13" t="s">
        <v>12</v>
      </c>
      <c r="L436" s="20" t="s">
        <v>16</v>
      </c>
    </row>
    <row r="437" spans="2:12">
      <c r="B437" s="13">
        <v>12220</v>
      </c>
      <c r="C437" s="13">
        <v>0.89</v>
      </c>
      <c r="D437" s="11">
        <v>0.87</v>
      </c>
      <c r="E437" s="13">
        <v>5</v>
      </c>
      <c r="F437" s="13">
        <v>225</v>
      </c>
      <c r="G437" s="13">
        <v>5</v>
      </c>
      <c r="H437" s="13">
        <v>0</v>
      </c>
      <c r="I437" s="13" t="s">
        <v>9</v>
      </c>
      <c r="J437" s="13" t="s">
        <v>8</v>
      </c>
      <c r="K437" s="13" t="s">
        <v>19</v>
      </c>
      <c r="L437" s="20" t="s">
        <v>13</v>
      </c>
    </row>
    <row r="438" spans="2:12">
      <c r="B438" s="13">
        <v>446</v>
      </c>
      <c r="C438" s="13">
        <v>0.09</v>
      </c>
      <c r="D438" s="11">
        <v>0.94</v>
      </c>
      <c r="E438" s="13">
        <v>6</v>
      </c>
      <c r="F438" s="13">
        <v>283</v>
      </c>
      <c r="G438" s="13">
        <v>5</v>
      </c>
      <c r="H438" s="13">
        <v>0</v>
      </c>
      <c r="I438" s="13" t="s">
        <v>9</v>
      </c>
      <c r="J438" s="13" t="s">
        <v>8</v>
      </c>
      <c r="K438" s="13" t="s">
        <v>14</v>
      </c>
      <c r="L438" s="20" t="s">
        <v>13</v>
      </c>
    </row>
    <row r="439" spans="2:12">
      <c r="B439" s="13">
        <v>7143</v>
      </c>
      <c r="C439" s="13">
        <v>0.91</v>
      </c>
      <c r="D439" s="11">
        <v>0.59</v>
      </c>
      <c r="E439" s="13">
        <v>3</v>
      </c>
      <c r="F439" s="13">
        <v>134</v>
      </c>
      <c r="G439" s="13">
        <v>2</v>
      </c>
      <c r="H439" s="13">
        <v>1</v>
      </c>
      <c r="I439" s="13" t="s">
        <v>11</v>
      </c>
      <c r="J439" s="13" t="s">
        <v>8</v>
      </c>
      <c r="K439" s="13" t="s">
        <v>12</v>
      </c>
      <c r="L439" s="20" t="s">
        <v>6</v>
      </c>
    </row>
    <row r="440" spans="2:12">
      <c r="B440" s="13">
        <v>6540</v>
      </c>
      <c r="C440" s="13">
        <v>0.95</v>
      </c>
      <c r="D440" s="11">
        <v>0.57999999999999996</v>
      </c>
      <c r="E440" s="13">
        <v>4</v>
      </c>
      <c r="F440" s="13">
        <v>131</v>
      </c>
      <c r="G440" s="13">
        <v>5</v>
      </c>
      <c r="H440" s="13">
        <v>0</v>
      </c>
      <c r="I440" s="13" t="s">
        <v>11</v>
      </c>
      <c r="J440" s="13" t="s">
        <v>8</v>
      </c>
      <c r="K440" s="13" t="s">
        <v>17</v>
      </c>
      <c r="L440" s="20" t="s">
        <v>13</v>
      </c>
    </row>
    <row r="441" spans="2:12">
      <c r="B441" s="13">
        <v>10748</v>
      </c>
      <c r="C441" s="13">
        <v>0.93</v>
      </c>
      <c r="D441" s="11">
        <v>0.86</v>
      </c>
      <c r="E441" s="13">
        <v>4</v>
      </c>
      <c r="F441" s="13">
        <v>192</v>
      </c>
      <c r="G441" s="13">
        <v>4</v>
      </c>
      <c r="H441" s="13">
        <v>0</v>
      </c>
      <c r="I441" s="13" t="s">
        <v>11</v>
      </c>
      <c r="J441" s="13" t="s">
        <v>8</v>
      </c>
      <c r="K441" s="13" t="s">
        <v>14</v>
      </c>
      <c r="L441" s="20" t="s">
        <v>16</v>
      </c>
    </row>
    <row r="442" spans="2:12">
      <c r="B442" s="13">
        <v>8032</v>
      </c>
      <c r="C442" s="13">
        <v>0.66</v>
      </c>
      <c r="D442" s="11">
        <v>0.95</v>
      </c>
      <c r="E442" s="13">
        <v>4</v>
      </c>
      <c r="F442" s="13">
        <v>224</v>
      </c>
      <c r="G442" s="13">
        <v>2</v>
      </c>
      <c r="H442" s="13">
        <v>0</v>
      </c>
      <c r="I442" s="13" t="s">
        <v>11</v>
      </c>
      <c r="J442" s="13" t="s">
        <v>8</v>
      </c>
      <c r="K442" s="13" t="s">
        <v>10</v>
      </c>
      <c r="L442" s="20" t="s">
        <v>6</v>
      </c>
    </row>
    <row r="443" spans="2:12">
      <c r="B443" s="13">
        <v>14140</v>
      </c>
      <c r="C443" s="13">
        <v>0.5</v>
      </c>
      <c r="D443" s="11">
        <v>0.64</v>
      </c>
      <c r="E443" s="13">
        <v>2</v>
      </c>
      <c r="F443" s="13">
        <v>170</v>
      </c>
      <c r="G443" s="13">
        <v>8</v>
      </c>
      <c r="H443" s="13">
        <v>0</v>
      </c>
      <c r="I443" s="13" t="s">
        <v>11</v>
      </c>
      <c r="J443" s="13" t="s">
        <v>8</v>
      </c>
      <c r="K443" s="13" t="s">
        <v>10</v>
      </c>
      <c r="L443" s="20" t="s">
        <v>13</v>
      </c>
    </row>
    <row r="444" spans="2:12">
      <c r="B444" s="13">
        <v>3802</v>
      </c>
      <c r="C444" s="13">
        <v>0.5</v>
      </c>
      <c r="D444" s="11">
        <v>0.6</v>
      </c>
      <c r="E444" s="13">
        <v>2</v>
      </c>
      <c r="F444" s="13">
        <v>177</v>
      </c>
      <c r="G444" s="13">
        <v>3</v>
      </c>
      <c r="H444" s="13">
        <v>1</v>
      </c>
      <c r="I444" s="13" t="s">
        <v>11</v>
      </c>
      <c r="J444" s="13" t="s">
        <v>8</v>
      </c>
      <c r="K444" s="13" t="s">
        <v>14</v>
      </c>
      <c r="L444" s="20" t="s">
        <v>6</v>
      </c>
    </row>
    <row r="445" spans="2:12">
      <c r="B445" s="13">
        <v>538</v>
      </c>
      <c r="C445" s="13">
        <v>0.45</v>
      </c>
      <c r="D445" s="11">
        <v>0.45</v>
      </c>
      <c r="E445" s="13">
        <v>2</v>
      </c>
      <c r="F445" s="13">
        <v>154</v>
      </c>
      <c r="G445" s="13">
        <v>3</v>
      </c>
      <c r="H445" s="13">
        <v>1</v>
      </c>
      <c r="I445" s="13" t="s">
        <v>9</v>
      </c>
      <c r="J445" s="13" t="s">
        <v>8</v>
      </c>
      <c r="K445" s="13" t="s">
        <v>17</v>
      </c>
      <c r="L445" s="20" t="s">
        <v>6</v>
      </c>
    </row>
    <row r="446" spans="2:12">
      <c r="B446" s="13">
        <v>14528</v>
      </c>
      <c r="C446" s="13">
        <v>0.43</v>
      </c>
      <c r="D446" s="11">
        <v>0.47</v>
      </c>
      <c r="E446" s="13">
        <v>2</v>
      </c>
      <c r="F446" s="13">
        <v>135</v>
      </c>
      <c r="G446" s="13">
        <v>3</v>
      </c>
      <c r="H446" s="13">
        <v>0</v>
      </c>
      <c r="I446" s="13" t="s">
        <v>9</v>
      </c>
      <c r="J446" s="13" t="s">
        <v>8</v>
      </c>
      <c r="K446" s="13" t="s">
        <v>10</v>
      </c>
      <c r="L446" s="20" t="s">
        <v>13</v>
      </c>
    </row>
    <row r="447" spans="2:12">
      <c r="B447" s="13">
        <v>5878</v>
      </c>
      <c r="C447" s="13">
        <v>0.69</v>
      </c>
      <c r="D447" s="11">
        <v>0.56000000000000005</v>
      </c>
      <c r="E447" s="13">
        <v>3</v>
      </c>
      <c r="F447" s="13">
        <v>183</v>
      </c>
      <c r="G447" s="13">
        <v>4</v>
      </c>
      <c r="H447" s="13">
        <v>1</v>
      </c>
      <c r="I447" s="13" t="s">
        <v>11</v>
      </c>
      <c r="J447" s="13" t="s">
        <v>8</v>
      </c>
      <c r="K447" s="13" t="s">
        <v>15</v>
      </c>
      <c r="L447" s="20" t="s">
        <v>13</v>
      </c>
    </row>
    <row r="448" spans="2:12">
      <c r="B448" s="13">
        <v>9863</v>
      </c>
      <c r="C448" s="13">
        <v>0.75</v>
      </c>
      <c r="D448" s="11">
        <v>0.93</v>
      </c>
      <c r="E448" s="13">
        <v>4</v>
      </c>
      <c r="F448" s="13">
        <v>195</v>
      </c>
      <c r="G448" s="13">
        <v>3</v>
      </c>
      <c r="H448" s="13">
        <v>0</v>
      </c>
      <c r="I448" s="13" t="s">
        <v>11</v>
      </c>
      <c r="J448" s="13" t="s">
        <v>8</v>
      </c>
      <c r="K448" s="13" t="s">
        <v>10</v>
      </c>
      <c r="L448" s="20" t="s">
        <v>6</v>
      </c>
    </row>
    <row r="449" spans="2:12">
      <c r="B449" s="13">
        <v>1682</v>
      </c>
      <c r="C449" s="13">
        <v>0.83</v>
      </c>
      <c r="D449" s="11">
        <v>0.94</v>
      </c>
      <c r="E449" s="13">
        <v>4</v>
      </c>
      <c r="F449" s="13">
        <v>264</v>
      </c>
      <c r="G449" s="13">
        <v>5</v>
      </c>
      <c r="H449" s="13">
        <v>0</v>
      </c>
      <c r="I449" s="13" t="s">
        <v>9</v>
      </c>
      <c r="J449" s="13" t="s">
        <v>8</v>
      </c>
      <c r="K449" s="13" t="s">
        <v>10</v>
      </c>
      <c r="L449" s="20" t="s">
        <v>13</v>
      </c>
    </row>
    <row r="450" spans="2:12">
      <c r="B450" s="13">
        <v>6099</v>
      </c>
      <c r="C450" s="13">
        <v>0.65</v>
      </c>
      <c r="D450" s="11">
        <v>0.53</v>
      </c>
      <c r="E450" s="13">
        <v>5</v>
      </c>
      <c r="F450" s="13">
        <v>142</v>
      </c>
      <c r="G450" s="13">
        <v>3</v>
      </c>
      <c r="H450" s="13">
        <v>0</v>
      </c>
      <c r="I450" s="13" t="s">
        <v>11</v>
      </c>
      <c r="J450" s="13" t="s">
        <v>8</v>
      </c>
      <c r="K450" s="13" t="s">
        <v>19</v>
      </c>
      <c r="L450" s="20" t="s">
        <v>6</v>
      </c>
    </row>
    <row r="451" spans="2:12">
      <c r="B451" s="13">
        <v>5868</v>
      </c>
      <c r="C451" s="13">
        <v>0.61</v>
      </c>
      <c r="D451" s="11">
        <v>0.9</v>
      </c>
      <c r="E451" s="13">
        <v>3</v>
      </c>
      <c r="F451" s="13">
        <v>263</v>
      </c>
      <c r="G451" s="13">
        <v>3</v>
      </c>
      <c r="H451" s="13">
        <v>0</v>
      </c>
      <c r="I451" s="13" t="s">
        <v>11</v>
      </c>
      <c r="J451" s="13" t="s">
        <v>8</v>
      </c>
      <c r="K451" s="13" t="s">
        <v>14</v>
      </c>
      <c r="L451" s="20" t="s">
        <v>6</v>
      </c>
    </row>
    <row r="452" spans="2:12">
      <c r="B452" s="13">
        <v>13218</v>
      </c>
      <c r="C452" s="13">
        <v>0.8</v>
      </c>
      <c r="D452" s="11">
        <v>0.81</v>
      </c>
      <c r="E452" s="13">
        <v>5</v>
      </c>
      <c r="F452" s="13">
        <v>248</v>
      </c>
      <c r="G452" s="13">
        <v>2</v>
      </c>
      <c r="H452" s="13">
        <v>1</v>
      </c>
      <c r="I452" s="13" t="s">
        <v>11</v>
      </c>
      <c r="J452" s="13" t="s">
        <v>8</v>
      </c>
      <c r="K452" s="13" t="s">
        <v>15</v>
      </c>
      <c r="L452" s="20" t="s">
        <v>13</v>
      </c>
    </row>
    <row r="453" spans="2:12">
      <c r="B453" s="13">
        <v>8090</v>
      </c>
      <c r="C453" s="13">
        <v>0.63</v>
      </c>
      <c r="D453" s="11">
        <v>0.51</v>
      </c>
      <c r="E453" s="13">
        <v>4</v>
      </c>
      <c r="F453" s="13">
        <v>153</v>
      </c>
      <c r="G453" s="13">
        <v>4</v>
      </c>
      <c r="H453" s="13">
        <v>0</v>
      </c>
      <c r="I453" s="13" t="s">
        <v>11</v>
      </c>
      <c r="J453" s="13" t="s">
        <v>8</v>
      </c>
      <c r="K453" s="13" t="s">
        <v>15</v>
      </c>
      <c r="L453" s="20" t="s">
        <v>13</v>
      </c>
    </row>
    <row r="454" spans="2:12">
      <c r="B454" s="13">
        <v>11244</v>
      </c>
      <c r="C454" s="13">
        <v>0.49</v>
      </c>
      <c r="D454" s="11">
        <v>0.56999999999999995</v>
      </c>
      <c r="E454" s="13">
        <v>3</v>
      </c>
      <c r="F454" s="13">
        <v>192</v>
      </c>
      <c r="G454" s="13">
        <v>3</v>
      </c>
      <c r="H454" s="13">
        <v>0</v>
      </c>
      <c r="I454" s="13" t="s">
        <v>11</v>
      </c>
      <c r="J454" s="13" t="s">
        <v>8</v>
      </c>
      <c r="K454" s="13" t="s">
        <v>12</v>
      </c>
      <c r="L454" s="20" t="s">
        <v>6</v>
      </c>
    </row>
    <row r="455" spans="2:12">
      <c r="B455" s="13">
        <v>11824</v>
      </c>
      <c r="C455" s="13">
        <v>0.68</v>
      </c>
      <c r="D455" s="11">
        <v>0.54</v>
      </c>
      <c r="E455" s="13">
        <v>4</v>
      </c>
      <c r="F455" s="13">
        <v>146</v>
      </c>
      <c r="G455" s="13">
        <v>4</v>
      </c>
      <c r="H455" s="13">
        <v>0</v>
      </c>
      <c r="I455" s="13" t="s">
        <v>11</v>
      </c>
      <c r="J455" s="13" t="s">
        <v>18</v>
      </c>
      <c r="K455" s="13" t="s">
        <v>21</v>
      </c>
      <c r="L455" s="20" t="s">
        <v>6</v>
      </c>
    </row>
    <row r="456" spans="2:12">
      <c r="B456" s="13">
        <v>82</v>
      </c>
      <c r="C456" s="13">
        <v>0.38</v>
      </c>
      <c r="D456" s="11">
        <v>0.49</v>
      </c>
      <c r="E456" s="13">
        <v>2</v>
      </c>
      <c r="F456" s="13">
        <v>151</v>
      </c>
      <c r="G456" s="13">
        <v>3</v>
      </c>
      <c r="H456" s="13">
        <v>0</v>
      </c>
      <c r="I456" s="13" t="s">
        <v>9</v>
      </c>
      <c r="J456" s="13" t="s">
        <v>8</v>
      </c>
      <c r="K456" s="13" t="s">
        <v>12</v>
      </c>
      <c r="L456" s="20" t="s">
        <v>13</v>
      </c>
    </row>
    <row r="457" spans="2:12">
      <c r="B457" s="13">
        <v>11318</v>
      </c>
      <c r="C457" s="13">
        <v>0.96</v>
      </c>
      <c r="D457" s="11">
        <v>0.83</v>
      </c>
      <c r="E457" s="13">
        <v>3</v>
      </c>
      <c r="F457" s="13">
        <v>177</v>
      </c>
      <c r="G457" s="13">
        <v>4</v>
      </c>
      <c r="H457" s="13">
        <v>0</v>
      </c>
      <c r="I457" s="13" t="s">
        <v>11</v>
      </c>
      <c r="J457" s="13" t="s">
        <v>8</v>
      </c>
      <c r="K457" s="13" t="s">
        <v>12</v>
      </c>
      <c r="L457" s="20" t="s">
        <v>13</v>
      </c>
    </row>
    <row r="458" spans="2:12">
      <c r="B458" s="13">
        <v>12778</v>
      </c>
      <c r="C458" s="13">
        <v>0.11</v>
      </c>
      <c r="D458" s="11">
        <v>0.93</v>
      </c>
      <c r="E458" s="13">
        <v>6</v>
      </c>
      <c r="F458" s="13">
        <v>294</v>
      </c>
      <c r="G458" s="13">
        <v>4</v>
      </c>
      <c r="H458" s="13">
        <v>0</v>
      </c>
      <c r="I458" s="13" t="s">
        <v>9</v>
      </c>
      <c r="J458" s="13" t="s">
        <v>8</v>
      </c>
      <c r="K458" s="13" t="s">
        <v>10</v>
      </c>
      <c r="L458" s="20" t="s">
        <v>6</v>
      </c>
    </row>
    <row r="459" spans="2:12">
      <c r="B459" s="13">
        <v>1662</v>
      </c>
      <c r="C459" s="13">
        <v>0.36</v>
      </c>
      <c r="D459" s="11">
        <v>0.56000000000000005</v>
      </c>
      <c r="E459" s="13">
        <v>2</v>
      </c>
      <c r="F459" s="13">
        <v>140</v>
      </c>
      <c r="G459" s="13">
        <v>3</v>
      </c>
      <c r="H459" s="13">
        <v>0</v>
      </c>
      <c r="I459" s="13" t="s">
        <v>9</v>
      </c>
      <c r="J459" s="13" t="s">
        <v>8</v>
      </c>
      <c r="K459" s="13" t="s">
        <v>12</v>
      </c>
      <c r="L459" s="20" t="s">
        <v>6</v>
      </c>
    </row>
    <row r="460" spans="2:12">
      <c r="B460" s="13">
        <v>8485</v>
      </c>
      <c r="C460" s="13">
        <v>0.97</v>
      </c>
      <c r="D460" s="11">
        <v>0.81</v>
      </c>
      <c r="E460" s="13">
        <v>5</v>
      </c>
      <c r="F460" s="13">
        <v>266</v>
      </c>
      <c r="G460" s="13">
        <v>2</v>
      </c>
      <c r="H460" s="13">
        <v>0</v>
      </c>
      <c r="I460" s="13" t="s">
        <v>11</v>
      </c>
      <c r="J460" s="13" t="s">
        <v>8</v>
      </c>
      <c r="K460" s="13" t="s">
        <v>10</v>
      </c>
      <c r="L460" s="20" t="s">
        <v>13</v>
      </c>
    </row>
    <row r="461" spans="2:12">
      <c r="B461" s="13">
        <v>8547</v>
      </c>
      <c r="C461" s="13">
        <v>0.49</v>
      </c>
      <c r="D461" s="11">
        <v>0.89</v>
      </c>
      <c r="E461" s="13">
        <v>4</v>
      </c>
      <c r="F461" s="13">
        <v>240</v>
      </c>
      <c r="G461" s="13">
        <v>2</v>
      </c>
      <c r="H461" s="13">
        <v>0</v>
      </c>
      <c r="I461" s="13" t="s">
        <v>11</v>
      </c>
      <c r="J461" s="13" t="s">
        <v>8</v>
      </c>
      <c r="K461" s="13" t="s">
        <v>15</v>
      </c>
      <c r="L461" s="20" t="s">
        <v>6</v>
      </c>
    </row>
    <row r="462" spans="2:12">
      <c r="B462" s="13">
        <v>9989</v>
      </c>
      <c r="C462" s="13">
        <v>0.89</v>
      </c>
      <c r="D462" s="11">
        <v>0.83</v>
      </c>
      <c r="E462" s="13">
        <v>5</v>
      </c>
      <c r="F462" s="13">
        <v>269</v>
      </c>
      <c r="G462" s="13">
        <v>3</v>
      </c>
      <c r="H462" s="13">
        <v>0</v>
      </c>
      <c r="I462" s="13" t="s">
        <v>11</v>
      </c>
      <c r="J462" s="13" t="s">
        <v>8</v>
      </c>
      <c r="K462" s="13" t="s">
        <v>14</v>
      </c>
      <c r="L462" s="20" t="s">
        <v>13</v>
      </c>
    </row>
    <row r="463" spans="2:12">
      <c r="B463" s="13">
        <v>13051</v>
      </c>
      <c r="C463" s="13">
        <v>0.9</v>
      </c>
      <c r="D463" s="11">
        <v>0.67</v>
      </c>
      <c r="E463" s="13">
        <v>2</v>
      </c>
      <c r="F463" s="13">
        <v>229</v>
      </c>
      <c r="G463" s="13">
        <v>4</v>
      </c>
      <c r="H463" s="13">
        <v>0</v>
      </c>
      <c r="I463" s="13" t="s">
        <v>11</v>
      </c>
      <c r="J463" s="13" t="s">
        <v>8</v>
      </c>
      <c r="K463" s="13" t="s">
        <v>10</v>
      </c>
      <c r="L463" s="20" t="s">
        <v>13</v>
      </c>
    </row>
    <row r="464" spans="2:12">
      <c r="B464" s="13">
        <v>11422</v>
      </c>
      <c r="C464" s="13">
        <v>0.81</v>
      </c>
      <c r="D464" s="11">
        <v>0.74</v>
      </c>
      <c r="E464" s="13">
        <v>2</v>
      </c>
      <c r="F464" s="13">
        <v>228</v>
      </c>
      <c r="G464" s="13">
        <v>3</v>
      </c>
      <c r="H464" s="13">
        <v>0</v>
      </c>
      <c r="I464" s="13" t="s">
        <v>11</v>
      </c>
      <c r="J464" s="13" t="s">
        <v>8</v>
      </c>
      <c r="K464" s="13" t="s">
        <v>20</v>
      </c>
      <c r="L464" s="20" t="s">
        <v>16</v>
      </c>
    </row>
    <row r="465" spans="2:12">
      <c r="B465" s="13">
        <v>4297</v>
      </c>
      <c r="C465" s="13">
        <v>0.84</v>
      </c>
      <c r="D465" s="11">
        <v>0.62</v>
      </c>
      <c r="E465" s="13">
        <v>5</v>
      </c>
      <c r="F465" s="13">
        <v>217</v>
      </c>
      <c r="G465" s="13">
        <v>3</v>
      </c>
      <c r="H465" s="13">
        <v>0</v>
      </c>
      <c r="I465" s="13" t="s">
        <v>11</v>
      </c>
      <c r="J465" s="13" t="s">
        <v>8</v>
      </c>
      <c r="K465" s="13" t="s">
        <v>10</v>
      </c>
      <c r="L465" s="20" t="s">
        <v>13</v>
      </c>
    </row>
    <row r="466" spans="2:12">
      <c r="B466" s="13">
        <v>12874</v>
      </c>
      <c r="C466" s="13">
        <v>0.8</v>
      </c>
      <c r="D466" s="11">
        <v>0.66</v>
      </c>
      <c r="E466" s="13">
        <v>4</v>
      </c>
      <c r="F466" s="13">
        <v>223</v>
      </c>
      <c r="G466" s="13">
        <v>3</v>
      </c>
      <c r="H466" s="13">
        <v>0</v>
      </c>
      <c r="I466" s="13" t="s">
        <v>11</v>
      </c>
      <c r="J466" s="13" t="s">
        <v>8</v>
      </c>
      <c r="K466" s="13" t="s">
        <v>17</v>
      </c>
      <c r="L466" s="20" t="s">
        <v>6</v>
      </c>
    </row>
    <row r="467" spans="2:12">
      <c r="B467" s="13">
        <v>659</v>
      </c>
      <c r="C467" s="13">
        <v>0.38</v>
      </c>
      <c r="D467" s="11">
        <v>0.53</v>
      </c>
      <c r="E467" s="13">
        <v>2</v>
      </c>
      <c r="F467" s="13">
        <v>146</v>
      </c>
      <c r="G467" s="13">
        <v>3</v>
      </c>
      <c r="H467" s="13">
        <v>0</v>
      </c>
      <c r="I467" s="13" t="s">
        <v>9</v>
      </c>
      <c r="J467" s="13" t="s">
        <v>8</v>
      </c>
      <c r="K467" s="13" t="s">
        <v>17</v>
      </c>
      <c r="L467" s="20" t="s">
        <v>13</v>
      </c>
    </row>
    <row r="468" spans="2:12">
      <c r="B468" s="13">
        <v>6708</v>
      </c>
      <c r="C468" s="13">
        <v>0.4</v>
      </c>
      <c r="D468" s="11">
        <v>0.98</v>
      </c>
      <c r="E468" s="13">
        <v>4</v>
      </c>
      <c r="F468" s="13">
        <v>154</v>
      </c>
      <c r="G468" s="13">
        <v>3</v>
      </c>
      <c r="H468" s="13">
        <v>0</v>
      </c>
      <c r="I468" s="13" t="s">
        <v>11</v>
      </c>
      <c r="J468" s="13" t="s">
        <v>8</v>
      </c>
      <c r="K468" s="13" t="s">
        <v>19</v>
      </c>
      <c r="L468" s="20" t="s">
        <v>13</v>
      </c>
    </row>
    <row r="469" spans="2:12">
      <c r="B469" s="13">
        <v>14730</v>
      </c>
      <c r="C469" s="13">
        <v>0.44</v>
      </c>
      <c r="D469" s="11">
        <v>0.54</v>
      </c>
      <c r="E469" s="13">
        <v>2</v>
      </c>
      <c r="F469" s="13">
        <v>151</v>
      </c>
      <c r="G469" s="13">
        <v>3</v>
      </c>
      <c r="H469" s="13">
        <v>0</v>
      </c>
      <c r="I469" s="13" t="s">
        <v>9</v>
      </c>
      <c r="J469" s="13" t="s">
        <v>8</v>
      </c>
      <c r="K469" s="13" t="s">
        <v>20</v>
      </c>
      <c r="L469" s="20" t="s">
        <v>13</v>
      </c>
    </row>
    <row r="470" spans="2:12">
      <c r="B470" s="13">
        <v>13833</v>
      </c>
      <c r="C470" s="13">
        <v>0.91</v>
      </c>
      <c r="D470" s="11">
        <v>0.63</v>
      </c>
      <c r="E470" s="13">
        <v>5</v>
      </c>
      <c r="F470" s="13">
        <v>240</v>
      </c>
      <c r="G470" s="13">
        <v>7</v>
      </c>
      <c r="H470" s="13">
        <v>0</v>
      </c>
      <c r="I470" s="13" t="s">
        <v>11</v>
      </c>
      <c r="J470" s="13" t="s">
        <v>8</v>
      </c>
      <c r="K470" s="13" t="s">
        <v>10</v>
      </c>
      <c r="L470" s="20" t="s">
        <v>6</v>
      </c>
    </row>
    <row r="471" spans="2:12">
      <c r="B471" s="13">
        <v>9766</v>
      </c>
      <c r="C471" s="13">
        <v>0.6</v>
      </c>
      <c r="D471" s="11">
        <v>0.61</v>
      </c>
      <c r="E471" s="13">
        <v>3</v>
      </c>
      <c r="F471" s="13">
        <v>104</v>
      </c>
      <c r="G471" s="13">
        <v>5</v>
      </c>
      <c r="H471" s="13">
        <v>0</v>
      </c>
      <c r="I471" s="13" t="s">
        <v>11</v>
      </c>
      <c r="J471" s="13" t="s">
        <v>8</v>
      </c>
      <c r="K471" s="13" t="s">
        <v>14</v>
      </c>
      <c r="L471" s="20" t="s">
        <v>6</v>
      </c>
    </row>
    <row r="472" spans="2:12">
      <c r="B472" s="13">
        <v>14280</v>
      </c>
      <c r="C472" s="13">
        <v>0.76</v>
      </c>
      <c r="D472" s="11">
        <v>0.86</v>
      </c>
      <c r="E472" s="13">
        <v>5</v>
      </c>
      <c r="F472" s="13">
        <v>223</v>
      </c>
      <c r="G472" s="13">
        <v>5</v>
      </c>
      <c r="H472" s="13">
        <v>1</v>
      </c>
      <c r="I472" s="13" t="s">
        <v>9</v>
      </c>
      <c r="J472" s="13" t="s">
        <v>8</v>
      </c>
      <c r="K472" s="13" t="s">
        <v>19</v>
      </c>
      <c r="L472" s="20" t="s">
        <v>6</v>
      </c>
    </row>
    <row r="473" spans="2:12">
      <c r="B473" s="13">
        <v>12067</v>
      </c>
      <c r="C473" s="13">
        <v>0.43</v>
      </c>
      <c r="D473" s="11">
        <v>0.54</v>
      </c>
      <c r="E473" s="13">
        <v>2</v>
      </c>
      <c r="F473" s="13">
        <v>153</v>
      </c>
      <c r="G473" s="13">
        <v>3</v>
      </c>
      <c r="H473" s="13">
        <v>0</v>
      </c>
      <c r="I473" s="13" t="s">
        <v>9</v>
      </c>
      <c r="J473" s="13" t="s">
        <v>8</v>
      </c>
      <c r="K473" s="13" t="s">
        <v>19</v>
      </c>
      <c r="L473" s="20" t="s">
        <v>6</v>
      </c>
    </row>
    <row r="474" spans="2:12">
      <c r="B474" s="13">
        <v>5471</v>
      </c>
      <c r="C474" s="13">
        <v>0.57999999999999996</v>
      </c>
      <c r="D474" s="11">
        <v>0.84</v>
      </c>
      <c r="E474" s="13">
        <v>4</v>
      </c>
      <c r="F474" s="13">
        <v>271</v>
      </c>
      <c r="G474" s="13">
        <v>2</v>
      </c>
      <c r="H474" s="13">
        <v>0</v>
      </c>
      <c r="I474" s="13" t="s">
        <v>11</v>
      </c>
      <c r="J474" s="13" t="s">
        <v>8</v>
      </c>
      <c r="K474" s="13" t="s">
        <v>17</v>
      </c>
      <c r="L474" s="20" t="s">
        <v>6</v>
      </c>
    </row>
    <row r="475" spans="2:12">
      <c r="B475" s="13">
        <v>6808</v>
      </c>
      <c r="C475" s="13">
        <v>0.96</v>
      </c>
      <c r="D475" s="11">
        <v>0.99</v>
      </c>
      <c r="E475" s="13">
        <v>4</v>
      </c>
      <c r="F475" s="13">
        <v>233</v>
      </c>
      <c r="G475" s="13">
        <v>3</v>
      </c>
      <c r="H475" s="13">
        <v>0</v>
      </c>
      <c r="I475" s="13" t="s">
        <v>11</v>
      </c>
      <c r="J475" s="13" t="s">
        <v>8</v>
      </c>
      <c r="K475" s="13" t="s">
        <v>10</v>
      </c>
      <c r="L475" s="20" t="s">
        <v>13</v>
      </c>
    </row>
    <row r="476" spans="2:12">
      <c r="B476" s="13">
        <v>6250</v>
      </c>
      <c r="C476" s="13">
        <v>0.6</v>
      </c>
      <c r="D476" s="11">
        <v>0.78</v>
      </c>
      <c r="E476" s="13">
        <v>6</v>
      </c>
      <c r="F476" s="13">
        <v>211</v>
      </c>
      <c r="G476" s="13">
        <v>4</v>
      </c>
      <c r="H476" s="13">
        <v>1</v>
      </c>
      <c r="I476" s="13" t="s">
        <v>11</v>
      </c>
      <c r="J476" s="13" t="s">
        <v>8</v>
      </c>
      <c r="K476" s="13" t="s">
        <v>19</v>
      </c>
      <c r="L476" s="20" t="s">
        <v>6</v>
      </c>
    </row>
    <row r="477" spans="2:12">
      <c r="B477" s="13">
        <v>8672</v>
      </c>
      <c r="C477" s="13">
        <v>0.57999999999999996</v>
      </c>
      <c r="D477" s="11">
        <v>0.94</v>
      </c>
      <c r="E477" s="13">
        <v>4</v>
      </c>
      <c r="F477" s="13">
        <v>225</v>
      </c>
      <c r="G477" s="13">
        <v>2</v>
      </c>
      <c r="H477" s="13">
        <v>0</v>
      </c>
      <c r="I477" s="13" t="s">
        <v>11</v>
      </c>
      <c r="J477" s="13" t="s">
        <v>8</v>
      </c>
      <c r="K477" s="13" t="s">
        <v>12</v>
      </c>
      <c r="L477" s="20" t="s">
        <v>13</v>
      </c>
    </row>
    <row r="478" spans="2:12">
      <c r="B478" s="13">
        <v>10998</v>
      </c>
      <c r="C478" s="13">
        <v>0.51</v>
      </c>
      <c r="D478" s="11">
        <v>0.57999999999999996</v>
      </c>
      <c r="E478" s="13">
        <v>4</v>
      </c>
      <c r="F478" s="13">
        <v>140</v>
      </c>
      <c r="G478" s="13">
        <v>2</v>
      </c>
      <c r="H478" s="13">
        <v>1</v>
      </c>
      <c r="I478" s="13" t="s">
        <v>11</v>
      </c>
      <c r="J478" s="13" t="s">
        <v>8</v>
      </c>
      <c r="K478" s="13" t="s">
        <v>19</v>
      </c>
      <c r="L478" s="20" t="s">
        <v>13</v>
      </c>
    </row>
    <row r="479" spans="2:12">
      <c r="B479" s="13">
        <v>9314</v>
      </c>
      <c r="C479" s="13">
        <v>1</v>
      </c>
      <c r="D479" s="11">
        <v>0.96</v>
      </c>
      <c r="E479" s="13">
        <v>4</v>
      </c>
      <c r="F479" s="13">
        <v>155</v>
      </c>
      <c r="G479" s="13">
        <v>3</v>
      </c>
      <c r="H479" s="13">
        <v>0</v>
      </c>
      <c r="I479" s="13" t="s">
        <v>11</v>
      </c>
      <c r="J479" s="13" t="s">
        <v>8</v>
      </c>
      <c r="K479" s="13" t="s">
        <v>17</v>
      </c>
      <c r="L479" s="20" t="s">
        <v>6</v>
      </c>
    </row>
    <row r="480" spans="2:12">
      <c r="B480" s="13">
        <v>5156</v>
      </c>
      <c r="C480" s="13">
        <v>0.64</v>
      </c>
      <c r="D480" s="11">
        <v>0.95</v>
      </c>
      <c r="E480" s="13">
        <v>3</v>
      </c>
      <c r="F480" s="13">
        <v>154</v>
      </c>
      <c r="G480" s="13">
        <v>4</v>
      </c>
      <c r="H480" s="13">
        <v>0</v>
      </c>
      <c r="I480" s="13" t="s">
        <v>11</v>
      </c>
      <c r="J480" s="13" t="s">
        <v>8</v>
      </c>
      <c r="K480" s="13" t="s">
        <v>12</v>
      </c>
      <c r="L480" s="20" t="s">
        <v>16</v>
      </c>
    </row>
    <row r="481" spans="2:12">
      <c r="B481" s="13">
        <v>2740</v>
      </c>
      <c r="C481" s="13">
        <v>0.56000000000000005</v>
      </c>
      <c r="D481" s="11">
        <v>0.81</v>
      </c>
      <c r="E481" s="13">
        <v>3</v>
      </c>
      <c r="F481" s="13">
        <v>145</v>
      </c>
      <c r="G481" s="13">
        <v>2</v>
      </c>
      <c r="H481" s="13">
        <v>0</v>
      </c>
      <c r="I481" s="13" t="s">
        <v>11</v>
      </c>
      <c r="J481" s="13" t="s">
        <v>8</v>
      </c>
      <c r="K481" s="13" t="s">
        <v>19</v>
      </c>
      <c r="L481" s="20" t="s">
        <v>13</v>
      </c>
    </row>
    <row r="482" spans="2:12">
      <c r="B482" s="13">
        <v>4221</v>
      </c>
      <c r="C482" s="13">
        <v>0.87</v>
      </c>
      <c r="D482" s="11">
        <v>0.78</v>
      </c>
      <c r="E482" s="13">
        <v>3</v>
      </c>
      <c r="F482" s="13">
        <v>170</v>
      </c>
      <c r="G482" s="13">
        <v>2</v>
      </c>
      <c r="H482" s="13">
        <v>0</v>
      </c>
      <c r="I482" s="13" t="s">
        <v>11</v>
      </c>
      <c r="J482" s="13" t="s">
        <v>8</v>
      </c>
      <c r="K482" s="13" t="s">
        <v>10</v>
      </c>
      <c r="L482" s="20" t="s">
        <v>13</v>
      </c>
    </row>
    <row r="483" spans="2:12">
      <c r="B483" s="13">
        <v>1861</v>
      </c>
      <c r="C483" s="13">
        <v>0.75</v>
      </c>
      <c r="D483" s="11">
        <v>1</v>
      </c>
      <c r="E483" s="13">
        <v>5</v>
      </c>
      <c r="F483" s="13">
        <v>223</v>
      </c>
      <c r="G483" s="13">
        <v>6</v>
      </c>
      <c r="H483" s="13">
        <v>0</v>
      </c>
      <c r="I483" s="13" t="s">
        <v>9</v>
      </c>
      <c r="J483" s="13" t="s">
        <v>8</v>
      </c>
      <c r="K483" s="13" t="s">
        <v>7</v>
      </c>
      <c r="L483" s="20" t="s">
        <v>6</v>
      </c>
    </row>
    <row r="484" spans="2:12">
      <c r="B484" s="13">
        <v>13591</v>
      </c>
      <c r="C484" s="13">
        <v>0.64</v>
      </c>
      <c r="D484" s="11">
        <v>0.38</v>
      </c>
      <c r="E484" s="13">
        <v>5</v>
      </c>
      <c r="F484" s="13">
        <v>122</v>
      </c>
      <c r="G484" s="13">
        <v>4</v>
      </c>
      <c r="H484" s="13">
        <v>0</v>
      </c>
      <c r="I484" s="13" t="s">
        <v>11</v>
      </c>
      <c r="J484" s="13" t="s">
        <v>8</v>
      </c>
      <c r="K484" s="13" t="s">
        <v>10</v>
      </c>
      <c r="L484" s="20" t="s">
        <v>13</v>
      </c>
    </row>
    <row r="485" spans="2:12">
      <c r="B485" s="13">
        <v>14791</v>
      </c>
      <c r="C485" s="13">
        <v>0.39</v>
      </c>
      <c r="D485" s="11">
        <v>0.55000000000000004</v>
      </c>
      <c r="E485" s="13">
        <v>2</v>
      </c>
      <c r="F485" s="13">
        <v>159</v>
      </c>
      <c r="G485" s="13">
        <v>3</v>
      </c>
      <c r="H485" s="13">
        <v>0</v>
      </c>
      <c r="I485" s="13" t="s">
        <v>9</v>
      </c>
      <c r="J485" s="13" t="s">
        <v>8</v>
      </c>
      <c r="K485" s="13" t="s">
        <v>12</v>
      </c>
      <c r="L485" s="20" t="s">
        <v>16</v>
      </c>
    </row>
    <row r="486" spans="2:12">
      <c r="B486" s="13">
        <v>9753</v>
      </c>
      <c r="C486" s="13">
        <v>0.69</v>
      </c>
      <c r="D486" s="11">
        <v>0.67</v>
      </c>
      <c r="E486" s="13">
        <v>4</v>
      </c>
      <c r="F486" s="13">
        <v>156</v>
      </c>
      <c r="G486" s="13">
        <v>3</v>
      </c>
      <c r="H486" s="13">
        <v>0</v>
      </c>
      <c r="I486" s="13" t="s">
        <v>11</v>
      </c>
      <c r="J486" s="13" t="s">
        <v>8</v>
      </c>
      <c r="K486" s="13" t="s">
        <v>12</v>
      </c>
      <c r="L486" s="20" t="s">
        <v>13</v>
      </c>
    </row>
    <row r="487" spans="2:12">
      <c r="B487" s="13">
        <v>8783</v>
      </c>
      <c r="C487" s="13">
        <v>0.56999999999999995</v>
      </c>
      <c r="D487" s="11">
        <v>0.95</v>
      </c>
      <c r="E487" s="13">
        <v>4</v>
      </c>
      <c r="F487" s="13">
        <v>176</v>
      </c>
      <c r="G487" s="13">
        <v>3</v>
      </c>
      <c r="H487" s="13">
        <v>0</v>
      </c>
      <c r="I487" s="13" t="s">
        <v>11</v>
      </c>
      <c r="J487" s="13" t="s">
        <v>8</v>
      </c>
      <c r="K487" s="13" t="s">
        <v>12</v>
      </c>
      <c r="L487" s="20" t="s">
        <v>16</v>
      </c>
    </row>
    <row r="488" spans="2:12">
      <c r="B488" s="13">
        <v>8338</v>
      </c>
      <c r="C488" s="13">
        <v>0.55000000000000004</v>
      </c>
      <c r="D488" s="11">
        <v>0.49</v>
      </c>
      <c r="E488" s="13">
        <v>3</v>
      </c>
      <c r="F488" s="13">
        <v>205</v>
      </c>
      <c r="G488" s="13">
        <v>3</v>
      </c>
      <c r="H488" s="13">
        <v>0</v>
      </c>
      <c r="I488" s="13" t="s">
        <v>11</v>
      </c>
      <c r="J488" s="13" t="s">
        <v>8</v>
      </c>
      <c r="K488" s="13" t="s">
        <v>10</v>
      </c>
      <c r="L488" s="20" t="s">
        <v>6</v>
      </c>
    </row>
    <row r="489" spans="2:12">
      <c r="B489" s="13">
        <v>10020</v>
      </c>
      <c r="C489" s="13">
        <v>0.7</v>
      </c>
      <c r="D489" s="11">
        <v>0.79</v>
      </c>
      <c r="E489" s="13">
        <v>3</v>
      </c>
      <c r="F489" s="13">
        <v>226</v>
      </c>
      <c r="G489" s="13">
        <v>4</v>
      </c>
      <c r="H489" s="13">
        <v>0</v>
      </c>
      <c r="I489" s="13" t="s">
        <v>11</v>
      </c>
      <c r="J489" s="13" t="s">
        <v>8</v>
      </c>
      <c r="K489" s="13" t="s">
        <v>10</v>
      </c>
      <c r="L489" s="20" t="s">
        <v>6</v>
      </c>
    </row>
    <row r="490" spans="2:12">
      <c r="B490" s="13">
        <v>6068</v>
      </c>
      <c r="C490" s="13">
        <v>0.66</v>
      </c>
      <c r="D490" s="11">
        <v>0.61</v>
      </c>
      <c r="E490" s="13">
        <v>3</v>
      </c>
      <c r="F490" s="13">
        <v>156</v>
      </c>
      <c r="G490" s="13">
        <v>3</v>
      </c>
      <c r="H490" s="13">
        <v>1</v>
      </c>
      <c r="I490" s="13" t="s">
        <v>11</v>
      </c>
      <c r="J490" s="13" t="s">
        <v>8</v>
      </c>
      <c r="K490" s="13" t="s">
        <v>12</v>
      </c>
      <c r="L490" s="20" t="s">
        <v>6</v>
      </c>
    </row>
    <row r="491" spans="2:12">
      <c r="B491" s="13">
        <v>12360</v>
      </c>
      <c r="C491" s="13">
        <v>0.09</v>
      </c>
      <c r="D491" s="11">
        <v>0.91</v>
      </c>
      <c r="E491" s="13">
        <v>6</v>
      </c>
      <c r="F491" s="13">
        <v>275</v>
      </c>
      <c r="G491" s="13">
        <v>4</v>
      </c>
      <c r="H491" s="13">
        <v>0</v>
      </c>
      <c r="I491" s="13" t="s">
        <v>9</v>
      </c>
      <c r="J491" s="13" t="s">
        <v>8</v>
      </c>
      <c r="K491" s="13" t="s">
        <v>17</v>
      </c>
      <c r="L491" s="20" t="s">
        <v>13</v>
      </c>
    </row>
    <row r="492" spans="2:12">
      <c r="B492" s="13">
        <v>13200</v>
      </c>
      <c r="C492" s="13">
        <v>0.32</v>
      </c>
      <c r="D492" s="11">
        <v>0.86</v>
      </c>
      <c r="E492" s="13">
        <v>4</v>
      </c>
      <c r="F492" s="13">
        <v>266</v>
      </c>
      <c r="G492" s="13">
        <v>4</v>
      </c>
      <c r="H492" s="13">
        <v>0</v>
      </c>
      <c r="I492" s="13" t="s">
        <v>11</v>
      </c>
      <c r="J492" s="13" t="s">
        <v>8</v>
      </c>
      <c r="K492" s="13" t="s">
        <v>15</v>
      </c>
      <c r="L492" s="20" t="s">
        <v>13</v>
      </c>
    </row>
    <row r="493" spans="2:12">
      <c r="B493" s="13">
        <v>12638</v>
      </c>
      <c r="C493" s="13">
        <v>0.43</v>
      </c>
      <c r="D493" s="11">
        <v>0.52</v>
      </c>
      <c r="E493" s="13">
        <v>2</v>
      </c>
      <c r="F493" s="13">
        <v>147</v>
      </c>
      <c r="G493" s="13">
        <v>3</v>
      </c>
      <c r="H493" s="13">
        <v>0</v>
      </c>
      <c r="I493" s="13" t="s">
        <v>9</v>
      </c>
      <c r="J493" s="13" t="s">
        <v>8</v>
      </c>
      <c r="K493" s="13" t="s">
        <v>10</v>
      </c>
      <c r="L493" s="20" t="s">
        <v>13</v>
      </c>
    </row>
    <row r="494" spans="2:12">
      <c r="B494" s="13">
        <v>4504</v>
      </c>
      <c r="C494" s="13">
        <v>0.95</v>
      </c>
      <c r="D494" s="11">
        <v>0.96</v>
      </c>
      <c r="E494" s="13">
        <v>5</v>
      </c>
      <c r="F494" s="13">
        <v>175</v>
      </c>
      <c r="G494" s="13">
        <v>3</v>
      </c>
      <c r="H494" s="13">
        <v>1</v>
      </c>
      <c r="I494" s="13" t="s">
        <v>11</v>
      </c>
      <c r="J494" s="13" t="s">
        <v>18</v>
      </c>
      <c r="K494" s="13" t="s">
        <v>15</v>
      </c>
      <c r="L494" s="20" t="s">
        <v>6</v>
      </c>
    </row>
    <row r="495" spans="2:12">
      <c r="B495" s="13">
        <v>3783</v>
      </c>
      <c r="C495" s="13">
        <v>0.83</v>
      </c>
      <c r="D495" s="11">
        <v>0.93</v>
      </c>
      <c r="E495" s="13">
        <v>3</v>
      </c>
      <c r="F495" s="13">
        <v>220</v>
      </c>
      <c r="G495" s="13">
        <v>4</v>
      </c>
      <c r="H495" s="13">
        <v>0</v>
      </c>
      <c r="I495" s="13" t="s">
        <v>11</v>
      </c>
      <c r="J495" s="13" t="s">
        <v>8</v>
      </c>
      <c r="K495" s="13" t="s">
        <v>12</v>
      </c>
      <c r="L495" s="20" t="s">
        <v>13</v>
      </c>
    </row>
    <row r="496" spans="2:12">
      <c r="B496" s="13">
        <v>14970</v>
      </c>
      <c r="C496" s="13">
        <v>0.43</v>
      </c>
      <c r="D496" s="11">
        <v>0.46</v>
      </c>
      <c r="E496" s="13">
        <v>2</v>
      </c>
      <c r="F496" s="13">
        <v>157</v>
      </c>
      <c r="G496" s="13">
        <v>3</v>
      </c>
      <c r="H496" s="13">
        <v>0</v>
      </c>
      <c r="I496" s="13" t="s">
        <v>9</v>
      </c>
      <c r="J496" s="13" t="s">
        <v>8</v>
      </c>
      <c r="K496" s="13" t="s">
        <v>10</v>
      </c>
      <c r="L496" s="20" t="s">
        <v>6</v>
      </c>
    </row>
    <row r="497" spans="2:12">
      <c r="B497" s="13">
        <v>7613</v>
      </c>
      <c r="C497" s="13">
        <v>1</v>
      </c>
      <c r="D497" s="11">
        <v>0.99</v>
      </c>
      <c r="E497" s="13">
        <v>4</v>
      </c>
      <c r="F497" s="13">
        <v>184</v>
      </c>
      <c r="G497" s="13">
        <v>4</v>
      </c>
      <c r="H497" s="13">
        <v>0</v>
      </c>
      <c r="I497" s="13" t="s">
        <v>11</v>
      </c>
      <c r="J497" s="13" t="s">
        <v>8</v>
      </c>
      <c r="K497" s="13" t="s">
        <v>17</v>
      </c>
      <c r="L497" s="20" t="s">
        <v>13</v>
      </c>
    </row>
    <row r="498" spans="2:12">
      <c r="B498" s="13">
        <v>10436</v>
      </c>
      <c r="C498" s="13">
        <v>0.94</v>
      </c>
      <c r="D498" s="11">
        <v>0.48</v>
      </c>
      <c r="E498" s="13">
        <v>4</v>
      </c>
      <c r="F498" s="13">
        <v>143</v>
      </c>
      <c r="G498" s="13">
        <v>2</v>
      </c>
      <c r="H498" s="13">
        <v>0</v>
      </c>
      <c r="I498" s="13" t="s">
        <v>11</v>
      </c>
      <c r="J498" s="13" t="s">
        <v>8</v>
      </c>
      <c r="K498" s="13" t="s">
        <v>17</v>
      </c>
      <c r="L498" s="20" t="s">
        <v>6</v>
      </c>
    </row>
    <row r="499" spans="2:12">
      <c r="B499" s="13">
        <v>6590</v>
      </c>
      <c r="C499" s="13">
        <v>0.64</v>
      </c>
      <c r="D499" s="11">
        <v>0.64</v>
      </c>
      <c r="E499" s="13">
        <v>3</v>
      </c>
      <c r="F499" s="13">
        <v>234</v>
      </c>
      <c r="G499" s="13">
        <v>3</v>
      </c>
      <c r="H499" s="13">
        <v>1</v>
      </c>
      <c r="I499" s="13" t="s">
        <v>11</v>
      </c>
      <c r="J499" s="13" t="s">
        <v>8</v>
      </c>
      <c r="K499" s="13" t="s">
        <v>10</v>
      </c>
      <c r="L499" s="20" t="s">
        <v>16</v>
      </c>
    </row>
    <row r="500" spans="2:12">
      <c r="B500" s="13">
        <v>2900</v>
      </c>
      <c r="C500" s="13">
        <v>0.97</v>
      </c>
      <c r="D500" s="11">
        <v>0.61</v>
      </c>
      <c r="E500" s="13">
        <v>3</v>
      </c>
      <c r="F500" s="13">
        <v>165</v>
      </c>
      <c r="G500" s="13">
        <v>2</v>
      </c>
      <c r="H500" s="13">
        <v>0</v>
      </c>
      <c r="I500" s="13" t="s">
        <v>11</v>
      </c>
      <c r="J500" s="13" t="s">
        <v>8</v>
      </c>
      <c r="K500" s="13" t="s">
        <v>15</v>
      </c>
      <c r="L500" s="20" t="s">
        <v>13</v>
      </c>
    </row>
    <row r="501" spans="2:12">
      <c r="B501" s="13">
        <v>7891</v>
      </c>
      <c r="C501" s="13">
        <v>0.94</v>
      </c>
      <c r="D501" s="11">
        <v>0.48</v>
      </c>
      <c r="E501" s="13">
        <v>4</v>
      </c>
      <c r="F501" s="13">
        <v>260</v>
      </c>
      <c r="G501" s="13">
        <v>4</v>
      </c>
      <c r="H501" s="13">
        <v>0</v>
      </c>
      <c r="I501" s="13" t="s">
        <v>11</v>
      </c>
      <c r="J501" s="13" t="s">
        <v>8</v>
      </c>
      <c r="K501" s="13" t="s">
        <v>7</v>
      </c>
      <c r="L501" s="20" t="s">
        <v>13</v>
      </c>
    </row>
    <row r="502" spans="2:12">
      <c r="B502" s="13">
        <v>2814</v>
      </c>
      <c r="C502" s="13">
        <v>0.9</v>
      </c>
      <c r="D502" s="11">
        <v>0.98</v>
      </c>
      <c r="E502" s="13">
        <v>4</v>
      </c>
      <c r="F502" s="13">
        <v>257</v>
      </c>
      <c r="G502" s="13">
        <v>3</v>
      </c>
      <c r="H502" s="13">
        <v>0</v>
      </c>
      <c r="I502" s="13" t="s">
        <v>11</v>
      </c>
      <c r="J502" s="13" t="s">
        <v>8</v>
      </c>
      <c r="K502" s="13" t="s">
        <v>14</v>
      </c>
      <c r="L502" s="20" t="s">
        <v>13</v>
      </c>
    </row>
    <row r="503" spans="2:12">
      <c r="B503" s="13">
        <v>6549</v>
      </c>
      <c r="C503" s="13">
        <v>0.48</v>
      </c>
      <c r="D503" s="11">
        <v>0.87</v>
      </c>
      <c r="E503" s="13">
        <v>3</v>
      </c>
      <c r="F503" s="13">
        <v>267</v>
      </c>
      <c r="G503" s="13">
        <v>2</v>
      </c>
      <c r="H503" s="13">
        <v>0</v>
      </c>
      <c r="I503" s="13" t="s">
        <v>11</v>
      </c>
      <c r="J503" s="13" t="s">
        <v>8</v>
      </c>
      <c r="K503" s="13" t="s">
        <v>14</v>
      </c>
      <c r="L503" s="20" t="s">
        <v>13</v>
      </c>
    </row>
    <row r="504" spans="2:12">
      <c r="B504" s="13">
        <v>6281</v>
      </c>
      <c r="C504" s="13">
        <v>0.77</v>
      </c>
      <c r="D504" s="11">
        <v>0.48</v>
      </c>
      <c r="E504" s="13">
        <v>4</v>
      </c>
      <c r="F504" s="13">
        <v>258</v>
      </c>
      <c r="G504" s="13">
        <v>4</v>
      </c>
      <c r="H504" s="13">
        <v>1</v>
      </c>
      <c r="I504" s="13" t="s">
        <v>11</v>
      </c>
      <c r="J504" s="13" t="s">
        <v>8</v>
      </c>
      <c r="K504" s="13" t="s">
        <v>10</v>
      </c>
      <c r="L504" s="20" t="s">
        <v>13</v>
      </c>
    </row>
    <row r="505" spans="2:12">
      <c r="B505" s="13">
        <v>5536</v>
      </c>
      <c r="C505" s="13">
        <v>0.95</v>
      </c>
      <c r="D505" s="11">
        <v>0.81</v>
      </c>
      <c r="E505" s="13">
        <v>4</v>
      </c>
      <c r="F505" s="13">
        <v>238</v>
      </c>
      <c r="G505" s="13">
        <v>2</v>
      </c>
      <c r="H505" s="13">
        <v>0</v>
      </c>
      <c r="I505" s="13" t="s">
        <v>11</v>
      </c>
      <c r="J505" s="13" t="s">
        <v>8</v>
      </c>
      <c r="K505" s="13" t="s">
        <v>12</v>
      </c>
      <c r="L505" s="20" t="s">
        <v>13</v>
      </c>
    </row>
    <row r="506" spans="2:12">
      <c r="B506" s="13">
        <v>8608</v>
      </c>
      <c r="C506" s="13">
        <v>0.76</v>
      </c>
      <c r="D506" s="11">
        <v>0.79</v>
      </c>
      <c r="E506" s="13">
        <v>3</v>
      </c>
      <c r="F506" s="13">
        <v>162</v>
      </c>
      <c r="G506" s="13">
        <v>2</v>
      </c>
      <c r="H506" s="13">
        <v>1</v>
      </c>
      <c r="I506" s="13" t="s">
        <v>11</v>
      </c>
      <c r="J506" s="13" t="s">
        <v>8</v>
      </c>
      <c r="K506" s="13" t="s">
        <v>12</v>
      </c>
      <c r="L506" s="20" t="s">
        <v>6</v>
      </c>
    </row>
    <row r="507" spans="2:12">
      <c r="B507" s="13">
        <v>13497</v>
      </c>
      <c r="C507" s="13">
        <v>0.64</v>
      </c>
      <c r="D507" s="11">
        <v>0.67</v>
      </c>
      <c r="E507" s="13">
        <v>3</v>
      </c>
      <c r="F507" s="13">
        <v>143</v>
      </c>
      <c r="G507" s="13">
        <v>6</v>
      </c>
      <c r="H507" s="13">
        <v>0</v>
      </c>
      <c r="I507" s="13" t="s">
        <v>11</v>
      </c>
      <c r="J507" s="13" t="s">
        <v>8</v>
      </c>
      <c r="K507" s="13" t="s">
        <v>10</v>
      </c>
      <c r="L507" s="20" t="s">
        <v>6</v>
      </c>
    </row>
    <row r="508" spans="2:12">
      <c r="B508" s="10">
        <v>14973</v>
      </c>
      <c r="C508" s="10">
        <v>0.11</v>
      </c>
      <c r="D508" s="8">
        <v>0.97</v>
      </c>
      <c r="E508" s="10">
        <v>6</v>
      </c>
      <c r="F508" s="10">
        <v>310</v>
      </c>
      <c r="G508" s="10">
        <v>4</v>
      </c>
      <c r="H508" s="10">
        <v>0</v>
      </c>
      <c r="I508" s="10" t="s">
        <v>9</v>
      </c>
      <c r="J508" s="10" t="s">
        <v>8</v>
      </c>
      <c r="K508" s="10" t="s">
        <v>7</v>
      </c>
      <c r="L508" s="19" t="s">
        <v>6</v>
      </c>
    </row>
  </sheetData>
  <phoneticPr fontId="4"/>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A1:AB508"/>
  <sheetViews>
    <sheetView workbookViewId="0"/>
  </sheetViews>
  <sheetFormatPr baseColWidth="10" defaultColWidth="12.7109375" defaultRowHeight="20"/>
  <cols>
    <col min="1" max="1" width="5.7109375" style="1" customWidth="1"/>
    <col min="2" max="2" width="12.7109375" style="7"/>
    <col min="3" max="12" width="12.7109375" style="7" customWidth="1"/>
    <col min="13" max="13" width="12.7109375" style="1" customWidth="1"/>
    <col min="14" max="14" width="1.42578125" style="7" customWidth="1"/>
    <col min="15" max="18" width="12.7109375" style="7" customWidth="1"/>
    <col min="19" max="19" width="1.42578125" style="7" customWidth="1"/>
    <col min="20" max="20" width="10.5703125" style="92" bestFit="1" customWidth="1"/>
    <col min="21" max="21" width="10.7109375" style="92" bestFit="1" customWidth="1"/>
    <col min="22" max="16384" width="12.7109375" style="92"/>
  </cols>
  <sheetData>
    <row r="1" spans="1:27" s="7" customFormat="1">
      <c r="A1" s="1"/>
      <c r="M1" s="1"/>
    </row>
    <row r="2" spans="1:27" s="7" customFormat="1">
      <c r="A2" s="1"/>
      <c r="M2" s="1"/>
    </row>
    <row r="3" spans="1:27" s="7" customFormat="1">
      <c r="A3" s="1"/>
      <c r="M3" s="1"/>
    </row>
    <row r="4" spans="1:27" s="7" customFormat="1">
      <c r="A4" s="1"/>
      <c r="M4" s="1"/>
    </row>
    <row r="5" spans="1:27" s="7" customFormat="1">
      <c r="A5" s="1"/>
      <c r="M5" s="1"/>
    </row>
    <row r="6" spans="1:27" s="7" customFormat="1">
      <c r="A6" s="1"/>
      <c r="M6" s="1"/>
    </row>
    <row r="7" spans="1:27" s="7" customFormat="1">
      <c r="A7" s="1"/>
      <c r="M7" s="1"/>
    </row>
    <row r="8" spans="1:27" ht="40" customHeight="1">
      <c r="B8" s="18" t="s">
        <v>33</v>
      </c>
      <c r="C8" s="18" t="s">
        <v>32</v>
      </c>
      <c r="D8" s="14" t="s">
        <v>31</v>
      </c>
      <c r="E8" s="16" t="s">
        <v>119</v>
      </c>
      <c r="F8" s="16" t="s">
        <v>29</v>
      </c>
      <c r="G8" s="16" t="s">
        <v>28</v>
      </c>
      <c r="H8" s="16" t="s">
        <v>27</v>
      </c>
      <c r="I8" s="16" t="s">
        <v>26</v>
      </c>
      <c r="J8" s="16" t="s">
        <v>25</v>
      </c>
      <c r="K8" s="18" t="s">
        <v>24</v>
      </c>
      <c r="L8" s="21" t="s">
        <v>23</v>
      </c>
      <c r="N8" s="86" t="s">
        <v>120</v>
      </c>
      <c r="S8" s="86" t="s">
        <v>130</v>
      </c>
    </row>
    <row r="9" spans="1:27">
      <c r="B9" s="13">
        <v>1019</v>
      </c>
      <c r="C9" s="13">
        <v>0.36</v>
      </c>
      <c r="D9" s="11">
        <v>0.47</v>
      </c>
      <c r="E9" s="13">
        <v>2</v>
      </c>
      <c r="F9" s="13">
        <v>136</v>
      </c>
      <c r="G9" s="13">
        <v>3</v>
      </c>
      <c r="H9" s="13">
        <v>0</v>
      </c>
      <c r="I9" s="13" t="s">
        <v>9</v>
      </c>
      <c r="J9" s="13" t="s">
        <v>8</v>
      </c>
      <c r="K9" s="13" t="s">
        <v>7</v>
      </c>
      <c r="L9" s="20" t="s">
        <v>13</v>
      </c>
      <c r="O9" s="87" t="s">
        <v>122</v>
      </c>
      <c r="Q9"/>
      <c r="R9"/>
      <c r="T9" s="96" t="s">
        <v>131</v>
      </c>
      <c r="U9"/>
      <c r="V9"/>
      <c r="Z9" s="96" t="s">
        <v>137</v>
      </c>
    </row>
    <row r="10" spans="1:27">
      <c r="B10" s="13">
        <v>6830</v>
      </c>
      <c r="C10" s="13">
        <v>0.68</v>
      </c>
      <c r="D10" s="11">
        <v>0.51</v>
      </c>
      <c r="E10" s="13">
        <v>5</v>
      </c>
      <c r="F10" s="13">
        <v>158</v>
      </c>
      <c r="G10" s="13">
        <v>3</v>
      </c>
      <c r="H10" s="13">
        <v>0</v>
      </c>
      <c r="I10" s="13" t="s">
        <v>11</v>
      </c>
      <c r="J10" s="13" t="s">
        <v>8</v>
      </c>
      <c r="K10" s="13" t="s">
        <v>12</v>
      </c>
      <c r="L10" s="20" t="s">
        <v>6</v>
      </c>
      <c r="N10"/>
      <c r="O10"/>
      <c r="P10" s="87"/>
      <c r="Q10"/>
      <c r="R10"/>
      <c r="S10"/>
      <c r="T10" s="87" t="s">
        <v>132</v>
      </c>
      <c r="U10"/>
      <c r="V10"/>
      <c r="Z10" s="87" t="s">
        <v>138</v>
      </c>
    </row>
    <row r="11" spans="1:27">
      <c r="B11" s="13">
        <v>9653</v>
      </c>
      <c r="C11" s="13">
        <v>0.53</v>
      </c>
      <c r="D11" s="11">
        <v>0.64</v>
      </c>
      <c r="E11" s="13">
        <v>2</v>
      </c>
      <c r="F11" s="13">
        <v>109</v>
      </c>
      <c r="G11" s="13">
        <v>3</v>
      </c>
      <c r="H11" s="13">
        <v>0</v>
      </c>
      <c r="I11" s="13" t="s">
        <v>11</v>
      </c>
      <c r="J11" s="13" t="s">
        <v>8</v>
      </c>
      <c r="K11" s="13" t="s">
        <v>22</v>
      </c>
      <c r="L11" s="20" t="s">
        <v>6</v>
      </c>
      <c r="N11"/>
      <c r="O11"/>
      <c r="P11" s="87"/>
      <c r="Q11"/>
      <c r="R11"/>
      <c r="S11"/>
      <c r="T11" s="35" t="s">
        <v>57</v>
      </c>
      <c r="U11" t="s">
        <v>121</v>
      </c>
      <c r="V11"/>
      <c r="Z11" s="47" t="s">
        <v>57</v>
      </c>
      <c r="AA11" s="47" t="s">
        <v>121</v>
      </c>
    </row>
    <row r="12" spans="1:27">
      <c r="B12" s="13">
        <v>12208</v>
      </c>
      <c r="C12" s="13">
        <v>0.78</v>
      </c>
      <c r="D12" s="11">
        <v>0.87</v>
      </c>
      <c r="E12" s="13">
        <v>4</v>
      </c>
      <c r="F12" s="13">
        <v>228</v>
      </c>
      <c r="G12" s="13">
        <v>5</v>
      </c>
      <c r="H12" s="13">
        <v>0</v>
      </c>
      <c r="I12" s="13" t="s">
        <v>9</v>
      </c>
      <c r="J12" s="13" t="s">
        <v>8</v>
      </c>
      <c r="K12" s="13" t="s">
        <v>17</v>
      </c>
      <c r="L12" s="20" t="s">
        <v>13</v>
      </c>
      <c r="N12"/>
      <c r="O12"/>
      <c r="P12" s="87"/>
      <c r="S12"/>
      <c r="T12" s="36" t="s">
        <v>16</v>
      </c>
      <c r="U12">
        <v>41</v>
      </c>
      <c r="V12"/>
      <c r="Z12" s="47" t="s">
        <v>16</v>
      </c>
      <c r="AA12" s="94">
        <v>41</v>
      </c>
    </row>
    <row r="13" spans="1:27">
      <c r="B13" s="13">
        <v>4816</v>
      </c>
      <c r="C13" s="13">
        <v>0.92</v>
      </c>
      <c r="D13" s="11">
        <v>0.56000000000000005</v>
      </c>
      <c r="E13" s="13">
        <v>4</v>
      </c>
      <c r="F13" s="13">
        <v>170</v>
      </c>
      <c r="G13" s="13">
        <v>3</v>
      </c>
      <c r="H13" s="13">
        <v>0</v>
      </c>
      <c r="I13" s="13" t="s">
        <v>11</v>
      </c>
      <c r="J13" s="13" t="s">
        <v>8</v>
      </c>
      <c r="K13" s="13" t="s">
        <v>21</v>
      </c>
      <c r="L13" s="20" t="s">
        <v>6</v>
      </c>
      <c r="N13"/>
      <c r="O13"/>
      <c r="P13" s="87"/>
      <c r="S13"/>
      <c r="T13" s="36" t="s">
        <v>13</v>
      </c>
      <c r="U13">
        <v>247</v>
      </c>
      <c r="V13"/>
      <c r="Z13" s="47" t="s">
        <v>13</v>
      </c>
      <c r="AA13" s="94">
        <v>247</v>
      </c>
    </row>
    <row r="14" spans="1:27">
      <c r="B14" s="13">
        <v>5637</v>
      </c>
      <c r="C14" s="13">
        <v>0.98</v>
      </c>
      <c r="D14" s="11">
        <v>0.92</v>
      </c>
      <c r="E14" s="13">
        <v>4</v>
      </c>
      <c r="F14" s="13">
        <v>175</v>
      </c>
      <c r="G14" s="13">
        <v>2</v>
      </c>
      <c r="H14" s="13">
        <v>0</v>
      </c>
      <c r="I14" s="13" t="s">
        <v>11</v>
      </c>
      <c r="J14" s="13" t="s">
        <v>8</v>
      </c>
      <c r="K14" s="13" t="s">
        <v>14</v>
      </c>
      <c r="L14" s="20" t="s">
        <v>6</v>
      </c>
      <c r="N14"/>
      <c r="O14"/>
      <c r="P14"/>
      <c r="S14"/>
      <c r="T14" s="36" t="s">
        <v>6</v>
      </c>
      <c r="U14">
        <v>212</v>
      </c>
      <c r="V14"/>
      <c r="Z14" s="47" t="s">
        <v>6</v>
      </c>
      <c r="AA14" s="94">
        <v>212</v>
      </c>
    </row>
    <row r="15" spans="1:27">
      <c r="B15" s="13">
        <v>5305</v>
      </c>
      <c r="C15" s="13">
        <v>0.69</v>
      </c>
      <c r="D15" s="11">
        <v>0.83</v>
      </c>
      <c r="E15" s="13">
        <v>4</v>
      </c>
      <c r="F15" s="13">
        <v>264</v>
      </c>
      <c r="G15" s="13">
        <v>3</v>
      </c>
      <c r="H15" s="13">
        <v>0</v>
      </c>
      <c r="I15" s="13" t="s">
        <v>11</v>
      </c>
      <c r="J15" s="13" t="s">
        <v>8</v>
      </c>
      <c r="K15" s="13" t="s">
        <v>12</v>
      </c>
      <c r="L15" s="20" t="s">
        <v>13</v>
      </c>
      <c r="N15"/>
      <c r="O15"/>
      <c r="P15"/>
      <c r="S15"/>
      <c r="T15" s="36" t="s">
        <v>56</v>
      </c>
      <c r="U15">
        <v>500</v>
      </c>
      <c r="V15"/>
      <c r="Z15" s="47" t="s">
        <v>56</v>
      </c>
      <c r="AA15" s="94">
        <v>500</v>
      </c>
    </row>
    <row r="16" spans="1:27">
      <c r="B16" s="13">
        <v>4823</v>
      </c>
      <c r="C16" s="13">
        <v>0.66</v>
      </c>
      <c r="D16" s="11">
        <v>0.85</v>
      </c>
      <c r="E16" s="13">
        <v>3</v>
      </c>
      <c r="F16" s="13">
        <v>266</v>
      </c>
      <c r="G16" s="13">
        <v>5</v>
      </c>
      <c r="H16" s="13">
        <v>0</v>
      </c>
      <c r="I16" s="13" t="s">
        <v>11</v>
      </c>
      <c r="J16" s="13" t="s">
        <v>8</v>
      </c>
      <c r="K16" s="13" t="s">
        <v>10</v>
      </c>
      <c r="L16" s="20" t="s">
        <v>13</v>
      </c>
      <c r="N16"/>
      <c r="O16"/>
      <c r="P16"/>
      <c r="S16"/>
      <c r="T16"/>
      <c r="U16"/>
      <c r="V16"/>
    </row>
    <row r="17" spans="2:28">
      <c r="B17" s="13">
        <v>9335</v>
      </c>
      <c r="C17" s="13">
        <v>0.79</v>
      </c>
      <c r="D17" s="11">
        <v>0.49</v>
      </c>
      <c r="E17" s="13">
        <v>4</v>
      </c>
      <c r="F17" s="13">
        <v>163</v>
      </c>
      <c r="G17" s="13">
        <v>3</v>
      </c>
      <c r="H17" s="13">
        <v>0</v>
      </c>
      <c r="I17" s="13" t="s">
        <v>11</v>
      </c>
      <c r="J17" s="13" t="s">
        <v>8</v>
      </c>
      <c r="K17" s="13" t="s">
        <v>10</v>
      </c>
      <c r="L17" s="20" t="s">
        <v>16</v>
      </c>
      <c r="N17"/>
      <c r="O17" s="87" t="s">
        <v>123</v>
      </c>
      <c r="P17"/>
      <c r="S17"/>
      <c r="T17" s="93" t="s">
        <v>133</v>
      </c>
      <c r="U17"/>
      <c r="V17"/>
      <c r="Z17" s="93" t="s">
        <v>139</v>
      </c>
    </row>
    <row r="18" spans="2:28">
      <c r="B18" s="13">
        <v>12400</v>
      </c>
      <c r="C18" s="13">
        <v>0.1</v>
      </c>
      <c r="D18" s="11">
        <v>0.87</v>
      </c>
      <c r="E18" s="13">
        <v>6</v>
      </c>
      <c r="F18" s="13">
        <v>250</v>
      </c>
      <c r="G18" s="13">
        <v>4</v>
      </c>
      <c r="H18" s="13">
        <v>0</v>
      </c>
      <c r="I18" s="13" t="s">
        <v>9</v>
      </c>
      <c r="J18" s="13" t="s">
        <v>8</v>
      </c>
      <c r="K18" s="13" t="s">
        <v>10</v>
      </c>
      <c r="L18" s="20" t="s">
        <v>13</v>
      </c>
      <c r="N18"/>
      <c r="O18"/>
      <c r="P18"/>
      <c r="S18"/>
      <c r="T18"/>
      <c r="U18"/>
      <c r="V18"/>
    </row>
    <row r="19" spans="2:28">
      <c r="B19" s="13">
        <v>12205</v>
      </c>
      <c r="C19" s="13">
        <v>0.87</v>
      </c>
      <c r="D19" s="11">
        <v>0.9</v>
      </c>
      <c r="E19" s="13">
        <v>5</v>
      </c>
      <c r="F19" s="13">
        <v>254</v>
      </c>
      <c r="G19" s="13">
        <v>6</v>
      </c>
      <c r="H19" s="13">
        <v>0</v>
      </c>
      <c r="I19" s="13" t="s">
        <v>9</v>
      </c>
      <c r="J19" s="13" t="s">
        <v>8</v>
      </c>
      <c r="K19" s="13" t="s">
        <v>17</v>
      </c>
      <c r="L19" s="20" t="s">
        <v>13</v>
      </c>
      <c r="N19"/>
      <c r="O19"/>
      <c r="P19"/>
      <c r="S19"/>
      <c r="T19"/>
      <c r="U19"/>
      <c r="V19"/>
    </row>
    <row r="20" spans="2:28">
      <c r="B20" s="13">
        <v>6960</v>
      </c>
      <c r="C20" s="13">
        <v>0.79</v>
      </c>
      <c r="D20" s="11">
        <v>0.84</v>
      </c>
      <c r="E20" s="13">
        <v>4</v>
      </c>
      <c r="F20" s="13">
        <v>171</v>
      </c>
      <c r="G20" s="13">
        <v>3</v>
      </c>
      <c r="H20" s="13">
        <v>0</v>
      </c>
      <c r="I20" s="13" t="s">
        <v>11</v>
      </c>
      <c r="J20" s="13" t="s">
        <v>8</v>
      </c>
      <c r="K20" s="13" t="s">
        <v>10</v>
      </c>
      <c r="L20" s="20" t="s">
        <v>13</v>
      </c>
      <c r="N20"/>
      <c r="O20"/>
      <c r="P20"/>
      <c r="S20"/>
      <c r="T20"/>
      <c r="U20"/>
      <c r="V20"/>
    </row>
    <row r="21" spans="2:28">
      <c r="B21" s="13">
        <v>13755</v>
      </c>
      <c r="C21" s="13">
        <v>0.96</v>
      </c>
      <c r="D21" s="11">
        <v>0.48</v>
      </c>
      <c r="E21" s="13">
        <v>4</v>
      </c>
      <c r="F21" s="13">
        <v>198</v>
      </c>
      <c r="G21" s="13">
        <v>7</v>
      </c>
      <c r="H21" s="13">
        <v>0</v>
      </c>
      <c r="I21" s="13" t="s">
        <v>11</v>
      </c>
      <c r="J21" s="13" t="s">
        <v>8</v>
      </c>
      <c r="K21" s="13" t="s">
        <v>10</v>
      </c>
      <c r="L21" s="20" t="s">
        <v>6</v>
      </c>
      <c r="N21"/>
      <c r="O21"/>
      <c r="P21"/>
      <c r="S21"/>
      <c r="T21"/>
      <c r="U21"/>
      <c r="V21"/>
    </row>
    <row r="22" spans="2:28">
      <c r="B22" s="13">
        <v>4754</v>
      </c>
      <c r="C22" s="13">
        <v>1</v>
      </c>
      <c r="D22" s="11">
        <v>0.84</v>
      </c>
      <c r="E22" s="13">
        <v>3</v>
      </c>
      <c r="F22" s="13">
        <v>154</v>
      </c>
      <c r="G22" s="13">
        <v>3</v>
      </c>
      <c r="H22" s="13">
        <v>0</v>
      </c>
      <c r="I22" s="13" t="s">
        <v>11</v>
      </c>
      <c r="J22" s="13" t="s">
        <v>8</v>
      </c>
      <c r="K22" s="13" t="s">
        <v>10</v>
      </c>
      <c r="L22" s="20" t="s">
        <v>6</v>
      </c>
      <c r="N22"/>
      <c r="O22"/>
      <c r="P22"/>
      <c r="S22"/>
      <c r="T22"/>
      <c r="U22"/>
      <c r="V22"/>
    </row>
    <row r="23" spans="2:28">
      <c r="B23" s="13">
        <v>12906</v>
      </c>
      <c r="C23" s="13">
        <v>0.97</v>
      </c>
      <c r="D23" s="11">
        <v>0.9</v>
      </c>
      <c r="E23" s="13">
        <v>5</v>
      </c>
      <c r="F23" s="13">
        <v>262</v>
      </c>
      <c r="G23" s="13">
        <v>3</v>
      </c>
      <c r="H23" s="13">
        <v>0</v>
      </c>
      <c r="I23" s="13" t="s">
        <v>11</v>
      </c>
      <c r="J23" s="13" t="s">
        <v>8</v>
      </c>
      <c r="K23" s="13" t="s">
        <v>10</v>
      </c>
      <c r="L23" s="20" t="s">
        <v>6</v>
      </c>
      <c r="N23"/>
      <c r="O23"/>
      <c r="P23"/>
      <c r="S23"/>
      <c r="T23"/>
      <c r="U23"/>
      <c r="V23"/>
    </row>
    <row r="24" spans="2:28">
      <c r="B24" s="13">
        <v>9150</v>
      </c>
      <c r="C24" s="13">
        <v>0.56000000000000005</v>
      </c>
      <c r="D24" s="11">
        <v>0.41</v>
      </c>
      <c r="E24" s="13">
        <v>6</v>
      </c>
      <c r="F24" s="13">
        <v>142</v>
      </c>
      <c r="G24" s="13">
        <v>3</v>
      </c>
      <c r="H24" s="13">
        <v>0</v>
      </c>
      <c r="I24" s="13" t="s">
        <v>11</v>
      </c>
      <c r="J24" s="13" t="s">
        <v>8</v>
      </c>
      <c r="K24" s="13" t="s">
        <v>19</v>
      </c>
      <c r="L24" s="20" t="s">
        <v>6</v>
      </c>
      <c r="N24"/>
      <c r="O24"/>
      <c r="P24"/>
      <c r="S24"/>
      <c r="T24"/>
      <c r="U24"/>
      <c r="V24"/>
    </row>
    <row r="25" spans="2:28">
      <c r="B25" s="13">
        <v>1138</v>
      </c>
      <c r="C25" s="13">
        <v>0.87</v>
      </c>
      <c r="D25" s="11">
        <v>0.88</v>
      </c>
      <c r="E25" s="13">
        <v>5</v>
      </c>
      <c r="F25" s="13">
        <v>262</v>
      </c>
      <c r="G25" s="13">
        <v>6</v>
      </c>
      <c r="H25" s="13">
        <v>0</v>
      </c>
      <c r="I25" s="13" t="s">
        <v>9</v>
      </c>
      <c r="J25" s="13" t="s">
        <v>8</v>
      </c>
      <c r="K25" s="13" t="s">
        <v>10</v>
      </c>
      <c r="L25" s="20" t="s">
        <v>13</v>
      </c>
      <c r="N25"/>
      <c r="O25"/>
      <c r="P25"/>
      <c r="S25"/>
      <c r="T25" t="s">
        <v>134</v>
      </c>
      <c r="U25"/>
      <c r="V25"/>
      <c r="Z25" t="s">
        <v>134</v>
      </c>
      <c r="AA25"/>
      <c r="AB25"/>
    </row>
    <row r="26" spans="2:28">
      <c r="B26" s="13">
        <v>6866</v>
      </c>
      <c r="C26" s="13">
        <v>0.23</v>
      </c>
      <c r="D26" s="11">
        <v>0.88</v>
      </c>
      <c r="E26" s="13">
        <v>5</v>
      </c>
      <c r="F26" s="13">
        <v>238</v>
      </c>
      <c r="G26" s="13">
        <v>6</v>
      </c>
      <c r="H26" s="13">
        <v>0</v>
      </c>
      <c r="I26" s="13" t="s">
        <v>11</v>
      </c>
      <c r="J26" s="13" t="s">
        <v>8</v>
      </c>
      <c r="K26" s="13" t="s">
        <v>15</v>
      </c>
      <c r="L26" s="20" t="s">
        <v>6</v>
      </c>
      <c r="N26"/>
      <c r="O26"/>
      <c r="P26"/>
      <c r="S26"/>
      <c r="T26"/>
      <c r="U26"/>
      <c r="V26"/>
      <c r="Z26"/>
      <c r="AA26"/>
      <c r="AB26"/>
    </row>
    <row r="27" spans="2:28">
      <c r="B27" s="13">
        <v>11765</v>
      </c>
      <c r="C27" s="13">
        <v>0.79</v>
      </c>
      <c r="D27" s="11">
        <v>0.65</v>
      </c>
      <c r="E27" s="13">
        <v>3</v>
      </c>
      <c r="F27" s="13">
        <v>235</v>
      </c>
      <c r="G27" s="13">
        <v>10</v>
      </c>
      <c r="H27" s="13">
        <v>0</v>
      </c>
      <c r="I27" s="13" t="s">
        <v>11</v>
      </c>
      <c r="J27" s="13" t="s">
        <v>8</v>
      </c>
      <c r="K27" s="13" t="s">
        <v>12</v>
      </c>
      <c r="L27" s="20" t="s">
        <v>13</v>
      </c>
    </row>
    <row r="28" spans="2:28">
      <c r="B28" s="13">
        <v>8342</v>
      </c>
      <c r="C28" s="13">
        <v>0.83</v>
      </c>
      <c r="D28" s="11">
        <v>0.84</v>
      </c>
      <c r="E28" s="13">
        <v>4</v>
      </c>
      <c r="F28" s="13">
        <v>206</v>
      </c>
      <c r="G28" s="13">
        <v>2</v>
      </c>
      <c r="H28" s="13">
        <v>0</v>
      </c>
      <c r="I28" s="13" t="s">
        <v>11</v>
      </c>
      <c r="J28" s="13" t="s">
        <v>8</v>
      </c>
      <c r="K28" s="13" t="s">
        <v>10</v>
      </c>
      <c r="L28" s="20" t="s">
        <v>6</v>
      </c>
    </row>
    <row r="29" spans="2:28">
      <c r="B29" s="13">
        <v>5103</v>
      </c>
      <c r="C29" s="13">
        <v>0.92</v>
      </c>
      <c r="D29" s="11">
        <v>0.55000000000000004</v>
      </c>
      <c r="E29" s="13">
        <v>3</v>
      </c>
      <c r="F29" s="13">
        <v>259</v>
      </c>
      <c r="G29" s="13">
        <v>3</v>
      </c>
      <c r="H29" s="13">
        <v>0</v>
      </c>
      <c r="I29" s="13" t="s">
        <v>11</v>
      </c>
      <c r="J29" s="13" t="s">
        <v>8</v>
      </c>
      <c r="K29" s="13" t="s">
        <v>19</v>
      </c>
      <c r="L29" s="20" t="s">
        <v>13</v>
      </c>
      <c r="O29" s="91" t="s">
        <v>124</v>
      </c>
      <c r="AB29" s="85" t="s">
        <v>140</v>
      </c>
    </row>
    <row r="30" spans="2:28">
      <c r="B30" s="13">
        <v>14114</v>
      </c>
      <c r="C30" s="13">
        <v>0.93</v>
      </c>
      <c r="D30" s="11">
        <v>0.89</v>
      </c>
      <c r="E30" s="13">
        <v>3</v>
      </c>
      <c r="F30" s="13">
        <v>255</v>
      </c>
      <c r="G30" s="13">
        <v>7</v>
      </c>
      <c r="H30" s="13">
        <v>1</v>
      </c>
      <c r="I30" s="13" t="s">
        <v>11</v>
      </c>
      <c r="J30" s="13" t="s">
        <v>8</v>
      </c>
      <c r="K30" s="13" t="s">
        <v>10</v>
      </c>
      <c r="L30" s="20" t="s">
        <v>6</v>
      </c>
      <c r="O30" s="91" t="s">
        <v>125</v>
      </c>
    </row>
    <row r="31" spans="2:28">
      <c r="B31" s="13">
        <v>5075</v>
      </c>
      <c r="C31" s="13">
        <v>0.61</v>
      </c>
      <c r="D31" s="11">
        <v>0.75</v>
      </c>
      <c r="E31" s="13">
        <v>2</v>
      </c>
      <c r="F31" s="13">
        <v>100</v>
      </c>
      <c r="G31" s="13">
        <v>4</v>
      </c>
      <c r="H31" s="13">
        <v>0</v>
      </c>
      <c r="I31" s="13" t="s">
        <v>11</v>
      </c>
      <c r="J31" s="13" t="s">
        <v>8</v>
      </c>
      <c r="K31" s="13" t="s">
        <v>12</v>
      </c>
      <c r="L31" s="20" t="s">
        <v>13</v>
      </c>
      <c r="O31" s="92"/>
    </row>
    <row r="32" spans="2:28">
      <c r="B32" s="13">
        <v>11062</v>
      </c>
      <c r="C32" s="13">
        <v>0.9</v>
      </c>
      <c r="D32" s="11">
        <v>0.73</v>
      </c>
      <c r="E32" s="13">
        <v>2</v>
      </c>
      <c r="F32" s="13">
        <v>203</v>
      </c>
      <c r="G32" s="13">
        <v>4</v>
      </c>
      <c r="H32" s="13">
        <v>0</v>
      </c>
      <c r="I32" s="13" t="s">
        <v>11</v>
      </c>
      <c r="J32" s="13" t="s">
        <v>8</v>
      </c>
      <c r="K32" s="13" t="s">
        <v>17</v>
      </c>
      <c r="L32" s="20" t="s">
        <v>6</v>
      </c>
      <c r="O32" s="87" t="s">
        <v>126</v>
      </c>
    </row>
    <row r="33" spans="2:26">
      <c r="B33" s="13">
        <v>1455</v>
      </c>
      <c r="C33" s="13">
        <v>0.55000000000000004</v>
      </c>
      <c r="D33" s="11">
        <v>1</v>
      </c>
      <c r="E33" s="13">
        <v>6</v>
      </c>
      <c r="F33" s="13">
        <v>136</v>
      </c>
      <c r="G33" s="13">
        <v>3</v>
      </c>
      <c r="H33" s="13">
        <v>0</v>
      </c>
      <c r="I33" s="13" t="s">
        <v>9</v>
      </c>
      <c r="J33" s="13" t="s">
        <v>8</v>
      </c>
      <c r="K33" s="13" t="s">
        <v>17</v>
      </c>
      <c r="L33" s="20" t="s">
        <v>13</v>
      </c>
    </row>
    <row r="34" spans="2:26">
      <c r="B34" s="13">
        <v>5114</v>
      </c>
      <c r="C34" s="13">
        <v>0.93</v>
      </c>
      <c r="D34" s="11">
        <v>0.61</v>
      </c>
      <c r="E34" s="13">
        <v>3</v>
      </c>
      <c r="F34" s="13">
        <v>166</v>
      </c>
      <c r="G34" s="13">
        <v>3</v>
      </c>
      <c r="H34" s="13">
        <v>0</v>
      </c>
      <c r="I34" s="13" t="s">
        <v>11</v>
      </c>
      <c r="J34" s="13" t="s">
        <v>8</v>
      </c>
      <c r="K34" s="13" t="s">
        <v>10</v>
      </c>
      <c r="L34" s="20" t="s">
        <v>6</v>
      </c>
    </row>
    <row r="35" spans="2:26">
      <c r="B35" s="13">
        <v>10382</v>
      </c>
      <c r="C35" s="13">
        <v>0.34</v>
      </c>
      <c r="D35" s="11">
        <v>0.82</v>
      </c>
      <c r="E35" s="13">
        <v>6</v>
      </c>
      <c r="F35" s="13">
        <v>202</v>
      </c>
      <c r="G35" s="13">
        <v>3</v>
      </c>
      <c r="H35" s="13">
        <v>0</v>
      </c>
      <c r="I35" s="13" t="s">
        <v>11</v>
      </c>
      <c r="J35" s="13" t="s">
        <v>8</v>
      </c>
      <c r="K35" s="13" t="s">
        <v>10</v>
      </c>
      <c r="L35" s="20" t="s">
        <v>13</v>
      </c>
    </row>
    <row r="36" spans="2:26">
      <c r="B36" s="13">
        <v>2445</v>
      </c>
      <c r="C36" s="13">
        <v>0.91</v>
      </c>
      <c r="D36" s="11">
        <v>0.56000000000000005</v>
      </c>
      <c r="E36" s="13">
        <v>4</v>
      </c>
      <c r="F36" s="13">
        <v>158</v>
      </c>
      <c r="G36" s="13">
        <v>3</v>
      </c>
      <c r="H36" s="13">
        <v>0</v>
      </c>
      <c r="I36" s="13" t="s">
        <v>11</v>
      </c>
      <c r="J36" s="13" t="s">
        <v>8</v>
      </c>
      <c r="K36" s="13" t="s">
        <v>12</v>
      </c>
      <c r="L36" s="20" t="s">
        <v>6</v>
      </c>
    </row>
    <row r="37" spans="2:26">
      <c r="B37" s="13">
        <v>1690</v>
      </c>
      <c r="C37" s="13">
        <v>0.38</v>
      </c>
      <c r="D37" s="11">
        <v>0.51</v>
      </c>
      <c r="E37" s="13">
        <v>2</v>
      </c>
      <c r="F37" s="13">
        <v>141</v>
      </c>
      <c r="G37" s="13">
        <v>3</v>
      </c>
      <c r="H37" s="13">
        <v>0</v>
      </c>
      <c r="I37" s="13" t="s">
        <v>9</v>
      </c>
      <c r="J37" s="13" t="s">
        <v>8</v>
      </c>
      <c r="K37" s="13" t="s">
        <v>10</v>
      </c>
      <c r="L37" s="20" t="s">
        <v>13</v>
      </c>
    </row>
    <row r="38" spans="2:26">
      <c r="B38" s="13">
        <v>1073</v>
      </c>
      <c r="C38" s="13">
        <v>0.53</v>
      </c>
      <c r="D38" s="11">
        <v>0.95</v>
      </c>
      <c r="E38" s="13">
        <v>6</v>
      </c>
      <c r="F38" s="13">
        <v>205</v>
      </c>
      <c r="G38" s="13">
        <v>4</v>
      </c>
      <c r="H38" s="13">
        <v>0</v>
      </c>
      <c r="I38" s="13" t="s">
        <v>9</v>
      </c>
      <c r="J38" s="13" t="s">
        <v>8</v>
      </c>
      <c r="K38" s="13" t="s">
        <v>21</v>
      </c>
      <c r="L38" s="20" t="s">
        <v>13</v>
      </c>
    </row>
    <row r="39" spans="2:26">
      <c r="B39" s="13">
        <v>3255</v>
      </c>
      <c r="C39" s="13">
        <v>0.56999999999999995</v>
      </c>
      <c r="D39" s="11">
        <v>0.54</v>
      </c>
      <c r="E39" s="13">
        <v>5</v>
      </c>
      <c r="F39" s="13">
        <v>216</v>
      </c>
      <c r="G39" s="13">
        <v>3</v>
      </c>
      <c r="H39" s="13">
        <v>0</v>
      </c>
      <c r="I39" s="13" t="s">
        <v>11</v>
      </c>
      <c r="J39" s="13" t="s">
        <v>8</v>
      </c>
      <c r="K39" s="13" t="s">
        <v>17</v>
      </c>
      <c r="L39" s="20" t="s">
        <v>6</v>
      </c>
      <c r="Z39" s="87" t="s">
        <v>135</v>
      </c>
    </row>
    <row r="40" spans="2:26">
      <c r="B40" s="13">
        <v>7057</v>
      </c>
      <c r="C40" s="13">
        <v>0.91</v>
      </c>
      <c r="D40" s="11">
        <v>1</v>
      </c>
      <c r="E40" s="13">
        <v>6</v>
      </c>
      <c r="F40" s="13">
        <v>242</v>
      </c>
      <c r="G40" s="13">
        <v>3</v>
      </c>
      <c r="H40" s="13">
        <v>1</v>
      </c>
      <c r="I40" s="13" t="s">
        <v>11</v>
      </c>
      <c r="J40" s="13" t="s">
        <v>8</v>
      </c>
      <c r="K40" s="13" t="s">
        <v>22</v>
      </c>
      <c r="L40" s="20" t="s">
        <v>6</v>
      </c>
    </row>
    <row r="41" spans="2:26">
      <c r="B41" s="13">
        <v>14102</v>
      </c>
      <c r="C41" s="13">
        <v>0.39</v>
      </c>
      <c r="D41" s="11">
        <v>0.75</v>
      </c>
      <c r="E41" s="13">
        <v>6</v>
      </c>
      <c r="F41" s="13">
        <v>185</v>
      </c>
      <c r="G41" s="13">
        <v>3</v>
      </c>
      <c r="H41" s="13">
        <v>0</v>
      </c>
      <c r="I41" s="13" t="s">
        <v>11</v>
      </c>
      <c r="J41" s="13" t="s">
        <v>18</v>
      </c>
      <c r="K41" s="13" t="s">
        <v>20</v>
      </c>
      <c r="L41" s="20" t="s">
        <v>16</v>
      </c>
    </row>
    <row r="42" spans="2:26">
      <c r="B42" s="13">
        <v>3334</v>
      </c>
      <c r="C42" s="13">
        <v>0.68</v>
      </c>
      <c r="D42" s="11">
        <v>0.85</v>
      </c>
      <c r="E42" s="13">
        <v>4</v>
      </c>
      <c r="F42" s="13">
        <v>156</v>
      </c>
      <c r="G42" s="13">
        <v>2</v>
      </c>
      <c r="H42" s="13">
        <v>0</v>
      </c>
      <c r="I42" s="13" t="s">
        <v>11</v>
      </c>
      <c r="J42" s="13" t="s">
        <v>8</v>
      </c>
      <c r="K42" s="13" t="s">
        <v>17</v>
      </c>
      <c r="L42" s="20" t="s">
        <v>13</v>
      </c>
    </row>
    <row r="43" spans="2:26">
      <c r="B43" s="13">
        <v>13618</v>
      </c>
      <c r="C43" s="13">
        <v>0.82</v>
      </c>
      <c r="D43" s="11">
        <v>0.71</v>
      </c>
      <c r="E43" s="13">
        <v>2</v>
      </c>
      <c r="F43" s="13">
        <v>209</v>
      </c>
      <c r="G43" s="13">
        <v>5</v>
      </c>
      <c r="H43" s="13">
        <v>0</v>
      </c>
      <c r="I43" s="13" t="s">
        <v>11</v>
      </c>
      <c r="J43" s="13" t="s">
        <v>18</v>
      </c>
      <c r="K43" s="13" t="s">
        <v>21</v>
      </c>
      <c r="L43" s="20" t="s">
        <v>6</v>
      </c>
    </row>
    <row r="44" spans="2:26">
      <c r="B44" s="13">
        <v>1563</v>
      </c>
      <c r="C44" s="13">
        <v>0.44</v>
      </c>
      <c r="D44" s="11">
        <v>0.56999999999999995</v>
      </c>
      <c r="E44" s="13">
        <v>2</v>
      </c>
      <c r="F44" s="13">
        <v>148</v>
      </c>
      <c r="G44" s="13">
        <v>3</v>
      </c>
      <c r="H44" s="13">
        <v>0</v>
      </c>
      <c r="I44" s="13" t="s">
        <v>9</v>
      </c>
      <c r="J44" s="13" t="s">
        <v>8</v>
      </c>
      <c r="K44" s="13" t="s">
        <v>12</v>
      </c>
      <c r="L44" s="20" t="s">
        <v>13</v>
      </c>
      <c r="Q44" s="181" t="s">
        <v>128</v>
      </c>
    </row>
    <row r="45" spans="2:26">
      <c r="B45" s="13">
        <v>3488</v>
      </c>
      <c r="C45" s="13">
        <v>0.14000000000000001</v>
      </c>
      <c r="D45" s="11">
        <v>0.46</v>
      </c>
      <c r="E45" s="13">
        <v>2</v>
      </c>
      <c r="F45" s="13">
        <v>267</v>
      </c>
      <c r="G45" s="13">
        <v>6</v>
      </c>
      <c r="H45" s="13">
        <v>1</v>
      </c>
      <c r="I45" s="13" t="s">
        <v>11</v>
      </c>
      <c r="J45" s="13" t="s">
        <v>8</v>
      </c>
      <c r="K45" s="13" t="s">
        <v>17</v>
      </c>
      <c r="L45" s="20" t="s">
        <v>13</v>
      </c>
      <c r="Q45" s="181"/>
    </row>
    <row r="46" spans="2:26">
      <c r="B46" s="13">
        <v>831</v>
      </c>
      <c r="C46" s="13">
        <v>0.72</v>
      </c>
      <c r="D46" s="11">
        <v>0.95</v>
      </c>
      <c r="E46" s="13">
        <v>4</v>
      </c>
      <c r="F46" s="13">
        <v>220</v>
      </c>
      <c r="G46" s="13">
        <v>5</v>
      </c>
      <c r="H46" s="13">
        <v>0</v>
      </c>
      <c r="I46" s="13" t="s">
        <v>9</v>
      </c>
      <c r="J46" s="13" t="s">
        <v>8</v>
      </c>
      <c r="K46" s="13" t="s">
        <v>19</v>
      </c>
      <c r="L46" s="20" t="s">
        <v>13</v>
      </c>
      <c r="Q46" s="181"/>
      <c r="T46" s="87" t="s">
        <v>135</v>
      </c>
    </row>
    <row r="47" spans="2:26">
      <c r="B47" s="13">
        <v>14409</v>
      </c>
      <c r="C47" s="13">
        <v>0.1</v>
      </c>
      <c r="D47" s="11">
        <v>0.91</v>
      </c>
      <c r="E47" s="13">
        <v>6</v>
      </c>
      <c r="F47" s="13">
        <v>287</v>
      </c>
      <c r="G47" s="13">
        <v>4</v>
      </c>
      <c r="H47" s="13">
        <v>0</v>
      </c>
      <c r="I47" s="13" t="s">
        <v>9</v>
      </c>
      <c r="J47" s="13" t="s">
        <v>8</v>
      </c>
      <c r="K47" s="13" t="s">
        <v>12</v>
      </c>
      <c r="L47" s="20" t="s">
        <v>13</v>
      </c>
      <c r="O47" s="90" t="s">
        <v>127</v>
      </c>
    </row>
    <row r="48" spans="2:26">
      <c r="B48" s="13">
        <v>4407</v>
      </c>
      <c r="C48" s="13">
        <v>0.37</v>
      </c>
      <c r="D48" s="11">
        <v>0.4</v>
      </c>
      <c r="E48" s="13">
        <v>4</v>
      </c>
      <c r="F48" s="13">
        <v>161</v>
      </c>
      <c r="G48" s="13">
        <v>2</v>
      </c>
      <c r="H48" s="13">
        <v>0</v>
      </c>
      <c r="I48" s="13" t="s">
        <v>11</v>
      </c>
      <c r="J48" s="13" t="s">
        <v>8</v>
      </c>
      <c r="K48" s="13" t="s">
        <v>17</v>
      </c>
      <c r="L48" s="20" t="s">
        <v>13</v>
      </c>
    </row>
    <row r="49" spans="2:26">
      <c r="B49" s="13">
        <v>2273</v>
      </c>
      <c r="C49" s="13">
        <v>0.97</v>
      </c>
      <c r="D49" s="11">
        <v>0.88</v>
      </c>
      <c r="E49" s="13">
        <v>3</v>
      </c>
      <c r="F49" s="13">
        <v>204</v>
      </c>
      <c r="G49" s="13">
        <v>2</v>
      </c>
      <c r="H49" s="13">
        <v>0</v>
      </c>
      <c r="I49" s="13" t="s">
        <v>11</v>
      </c>
      <c r="J49" s="13" t="s">
        <v>8</v>
      </c>
      <c r="K49" s="13" t="s">
        <v>20</v>
      </c>
      <c r="L49" s="20" t="s">
        <v>13</v>
      </c>
      <c r="O49" s="87" t="s">
        <v>129</v>
      </c>
    </row>
    <row r="50" spans="2:26">
      <c r="B50" s="13">
        <v>321</v>
      </c>
      <c r="C50" s="13">
        <v>0.41</v>
      </c>
      <c r="D50" s="11">
        <v>0.54</v>
      </c>
      <c r="E50" s="13">
        <v>2</v>
      </c>
      <c r="F50" s="13">
        <v>153</v>
      </c>
      <c r="G50" s="13">
        <v>3</v>
      </c>
      <c r="H50" s="13">
        <v>1</v>
      </c>
      <c r="I50" s="13" t="s">
        <v>9</v>
      </c>
      <c r="J50" s="13" t="s">
        <v>8</v>
      </c>
      <c r="K50" s="13" t="s">
        <v>10</v>
      </c>
      <c r="L50" s="20" t="s">
        <v>13</v>
      </c>
      <c r="O50" s="35" t="s">
        <v>57</v>
      </c>
      <c r="P50" t="s">
        <v>121</v>
      </c>
      <c r="Q50"/>
    </row>
    <row r="51" spans="2:26">
      <c r="B51" s="13">
        <v>7286</v>
      </c>
      <c r="C51" s="13">
        <v>0.62</v>
      </c>
      <c r="D51" s="11">
        <v>0.53</v>
      </c>
      <c r="E51" s="13">
        <v>4</v>
      </c>
      <c r="F51" s="13">
        <v>147</v>
      </c>
      <c r="G51" s="13">
        <v>2</v>
      </c>
      <c r="H51" s="13">
        <v>0</v>
      </c>
      <c r="I51" s="13" t="s">
        <v>11</v>
      </c>
      <c r="J51" s="13" t="s">
        <v>8</v>
      </c>
      <c r="K51" s="13" t="s">
        <v>22</v>
      </c>
      <c r="L51" s="20" t="s">
        <v>13</v>
      </c>
      <c r="O51" s="36" t="s">
        <v>16</v>
      </c>
      <c r="P51">
        <v>41</v>
      </c>
      <c r="Q51"/>
    </row>
    <row r="52" spans="2:26">
      <c r="B52" s="13">
        <v>12080</v>
      </c>
      <c r="C52" s="13">
        <v>0.39</v>
      </c>
      <c r="D52" s="11">
        <v>0.56000000000000005</v>
      </c>
      <c r="E52" s="13">
        <v>2</v>
      </c>
      <c r="F52" s="13">
        <v>142</v>
      </c>
      <c r="G52" s="13">
        <v>3</v>
      </c>
      <c r="H52" s="13">
        <v>0</v>
      </c>
      <c r="I52" s="13" t="s">
        <v>9</v>
      </c>
      <c r="J52" s="13" t="s">
        <v>8</v>
      </c>
      <c r="K52" s="13" t="s">
        <v>7</v>
      </c>
      <c r="L52" s="20" t="s">
        <v>13</v>
      </c>
      <c r="O52" s="36" t="s">
        <v>13</v>
      </c>
      <c r="P52">
        <v>247</v>
      </c>
      <c r="Q52"/>
      <c r="Z52" s="77" t="s">
        <v>136</v>
      </c>
    </row>
    <row r="53" spans="2:26">
      <c r="B53" s="13">
        <v>9066</v>
      </c>
      <c r="C53" s="13">
        <v>0.15</v>
      </c>
      <c r="D53" s="11">
        <v>0.66</v>
      </c>
      <c r="E53" s="13">
        <v>4</v>
      </c>
      <c r="F53" s="13">
        <v>180</v>
      </c>
      <c r="G53" s="13">
        <v>4</v>
      </c>
      <c r="H53" s="13">
        <v>0</v>
      </c>
      <c r="I53" s="13" t="s">
        <v>11</v>
      </c>
      <c r="J53" s="13" t="s">
        <v>8</v>
      </c>
      <c r="K53" s="13" t="s">
        <v>12</v>
      </c>
      <c r="L53" s="20" t="s">
        <v>13</v>
      </c>
      <c r="O53" s="36" t="s">
        <v>6</v>
      </c>
      <c r="P53">
        <v>212</v>
      </c>
      <c r="Q53"/>
      <c r="Z53" s="57" t="s">
        <v>118</v>
      </c>
    </row>
    <row r="54" spans="2:26">
      <c r="B54" s="13">
        <v>12899</v>
      </c>
      <c r="C54" s="13">
        <v>0.94</v>
      </c>
      <c r="D54" s="11">
        <v>0.8</v>
      </c>
      <c r="E54" s="13">
        <v>4</v>
      </c>
      <c r="F54" s="13">
        <v>266</v>
      </c>
      <c r="G54" s="13">
        <v>3</v>
      </c>
      <c r="H54" s="13">
        <v>1</v>
      </c>
      <c r="I54" s="13" t="s">
        <v>11</v>
      </c>
      <c r="J54" s="13" t="s">
        <v>8</v>
      </c>
      <c r="K54" s="13" t="s">
        <v>17</v>
      </c>
      <c r="L54" s="20" t="s">
        <v>6</v>
      </c>
      <c r="O54" s="36" t="s">
        <v>56</v>
      </c>
      <c r="P54">
        <v>500</v>
      </c>
      <c r="Q54"/>
    </row>
    <row r="55" spans="2:26">
      <c r="B55" s="13">
        <v>1731</v>
      </c>
      <c r="C55" s="13">
        <v>0.44</v>
      </c>
      <c r="D55" s="11">
        <v>0.55000000000000004</v>
      </c>
      <c r="E55" s="13">
        <v>2</v>
      </c>
      <c r="F55" s="13">
        <v>141</v>
      </c>
      <c r="G55" s="13">
        <v>3</v>
      </c>
      <c r="H55" s="13">
        <v>0</v>
      </c>
      <c r="I55" s="13" t="s">
        <v>9</v>
      </c>
      <c r="J55" s="13" t="s">
        <v>8</v>
      </c>
      <c r="K55" s="13" t="s">
        <v>17</v>
      </c>
      <c r="L55" s="20" t="s">
        <v>13</v>
      </c>
      <c r="O55"/>
      <c r="P55"/>
      <c r="Q55"/>
    </row>
    <row r="56" spans="2:26">
      <c r="B56" s="13">
        <v>7766</v>
      </c>
      <c r="C56" s="13">
        <v>0.36</v>
      </c>
      <c r="D56" s="11">
        <v>0.61</v>
      </c>
      <c r="E56" s="13">
        <v>4</v>
      </c>
      <c r="F56" s="13">
        <v>166</v>
      </c>
      <c r="G56" s="13">
        <v>4</v>
      </c>
      <c r="H56" s="13">
        <v>0</v>
      </c>
      <c r="I56" s="13" t="s">
        <v>11</v>
      </c>
      <c r="J56" s="13" t="s">
        <v>8</v>
      </c>
      <c r="K56" s="13" t="s">
        <v>12</v>
      </c>
      <c r="L56" s="20" t="s">
        <v>13</v>
      </c>
      <c r="O56"/>
      <c r="P56"/>
      <c r="Q56"/>
    </row>
    <row r="57" spans="2:26">
      <c r="B57" s="13">
        <v>7875</v>
      </c>
      <c r="C57" s="13">
        <v>0.86</v>
      </c>
      <c r="D57" s="11">
        <v>0.64</v>
      </c>
      <c r="E57" s="13">
        <v>4</v>
      </c>
      <c r="F57" s="13">
        <v>263</v>
      </c>
      <c r="G57" s="13">
        <v>3</v>
      </c>
      <c r="H57" s="13">
        <v>0</v>
      </c>
      <c r="I57" s="13" t="s">
        <v>11</v>
      </c>
      <c r="J57" s="13" t="s">
        <v>8</v>
      </c>
      <c r="K57" s="13" t="s">
        <v>10</v>
      </c>
      <c r="L57" s="20" t="s">
        <v>6</v>
      </c>
      <c r="O57"/>
      <c r="P57"/>
      <c r="Q57"/>
      <c r="Z57" s="95" t="s">
        <v>141</v>
      </c>
    </row>
    <row r="58" spans="2:26">
      <c r="B58" s="13">
        <v>3268</v>
      </c>
      <c r="C58" s="13">
        <v>0.9</v>
      </c>
      <c r="D58" s="11">
        <v>0.74</v>
      </c>
      <c r="E58" s="13">
        <v>5</v>
      </c>
      <c r="F58" s="13">
        <v>152</v>
      </c>
      <c r="G58" s="13">
        <v>3</v>
      </c>
      <c r="H58" s="13">
        <v>0</v>
      </c>
      <c r="I58" s="13" t="s">
        <v>11</v>
      </c>
      <c r="J58" s="13" t="s">
        <v>8</v>
      </c>
      <c r="K58" s="13" t="s">
        <v>14</v>
      </c>
      <c r="L58" s="20" t="s">
        <v>6</v>
      </c>
      <c r="O58"/>
      <c r="P58"/>
      <c r="Q58"/>
      <c r="Z58" s="95" t="s">
        <v>142</v>
      </c>
    </row>
    <row r="59" spans="2:26">
      <c r="B59" s="13">
        <v>13418</v>
      </c>
      <c r="C59" s="13">
        <v>1</v>
      </c>
      <c r="D59" s="11">
        <v>0.72</v>
      </c>
      <c r="E59" s="13">
        <v>5</v>
      </c>
      <c r="F59" s="13">
        <v>194</v>
      </c>
      <c r="G59" s="13">
        <v>7</v>
      </c>
      <c r="H59" s="13">
        <v>1</v>
      </c>
      <c r="I59" s="13" t="s">
        <v>11</v>
      </c>
      <c r="J59" s="13" t="s">
        <v>8</v>
      </c>
      <c r="K59" s="13" t="s">
        <v>10</v>
      </c>
      <c r="L59" s="20" t="s">
        <v>6</v>
      </c>
      <c r="O59"/>
      <c r="P59"/>
      <c r="Q59"/>
      <c r="T59" s="77" t="s">
        <v>136</v>
      </c>
      <c r="Z59" s="95"/>
    </row>
    <row r="60" spans="2:26">
      <c r="B60" s="13">
        <v>8368</v>
      </c>
      <c r="C60" s="13">
        <v>0.79</v>
      </c>
      <c r="D60" s="11">
        <v>0.99</v>
      </c>
      <c r="E60" s="13">
        <v>4</v>
      </c>
      <c r="F60" s="13">
        <v>177</v>
      </c>
      <c r="G60" s="13">
        <v>3</v>
      </c>
      <c r="H60" s="13">
        <v>1</v>
      </c>
      <c r="I60" s="13" t="s">
        <v>11</v>
      </c>
      <c r="J60" s="13" t="s">
        <v>8</v>
      </c>
      <c r="K60" s="13" t="s">
        <v>17</v>
      </c>
      <c r="L60" s="20" t="s">
        <v>6</v>
      </c>
      <c r="O60"/>
      <c r="P60"/>
      <c r="Q60"/>
      <c r="T60" s="57" t="s">
        <v>118</v>
      </c>
      <c r="Z60" s="95" t="s">
        <v>143</v>
      </c>
    </row>
    <row r="61" spans="2:26">
      <c r="B61" s="13">
        <v>339</v>
      </c>
      <c r="C61" s="13">
        <v>0.39</v>
      </c>
      <c r="D61" s="11">
        <v>0.5</v>
      </c>
      <c r="E61" s="13">
        <v>2</v>
      </c>
      <c r="F61" s="13">
        <v>142</v>
      </c>
      <c r="G61" s="13">
        <v>3</v>
      </c>
      <c r="H61" s="13">
        <v>0</v>
      </c>
      <c r="I61" s="13" t="s">
        <v>9</v>
      </c>
      <c r="J61" s="13" t="s">
        <v>8</v>
      </c>
      <c r="K61" s="13" t="s">
        <v>22</v>
      </c>
      <c r="L61" s="20" t="s">
        <v>6</v>
      </c>
      <c r="O61"/>
      <c r="P61"/>
      <c r="Q61"/>
      <c r="Z61" s="95" t="s">
        <v>144</v>
      </c>
    </row>
    <row r="62" spans="2:26">
      <c r="B62" s="13">
        <v>13769</v>
      </c>
      <c r="C62" s="13">
        <v>0.97</v>
      </c>
      <c r="D62" s="11">
        <v>0.54</v>
      </c>
      <c r="E62" s="13">
        <v>3</v>
      </c>
      <c r="F62" s="13">
        <v>154</v>
      </c>
      <c r="G62" s="13">
        <v>8</v>
      </c>
      <c r="H62" s="13">
        <v>1</v>
      </c>
      <c r="I62" s="13" t="s">
        <v>11</v>
      </c>
      <c r="J62" s="13" t="s">
        <v>8</v>
      </c>
      <c r="K62" s="13" t="s">
        <v>10</v>
      </c>
      <c r="L62" s="20" t="s">
        <v>6</v>
      </c>
      <c r="O62"/>
      <c r="P62"/>
      <c r="Q62"/>
      <c r="Z62" s="95" t="s">
        <v>145</v>
      </c>
    </row>
    <row r="63" spans="2:26">
      <c r="B63" s="13">
        <v>4302</v>
      </c>
      <c r="C63" s="13">
        <v>0.87</v>
      </c>
      <c r="D63" s="11">
        <v>0.93</v>
      </c>
      <c r="E63" s="13">
        <v>4</v>
      </c>
      <c r="F63" s="13">
        <v>268</v>
      </c>
      <c r="G63" s="13">
        <v>2</v>
      </c>
      <c r="H63" s="13">
        <v>0</v>
      </c>
      <c r="I63" s="13" t="s">
        <v>11</v>
      </c>
      <c r="J63" s="13" t="s">
        <v>8</v>
      </c>
      <c r="K63" s="13" t="s">
        <v>10</v>
      </c>
      <c r="L63" s="20" t="s">
        <v>13</v>
      </c>
      <c r="O63"/>
      <c r="P63"/>
      <c r="Q63"/>
    </row>
    <row r="64" spans="2:26">
      <c r="B64" s="13">
        <v>7050</v>
      </c>
      <c r="C64" s="13">
        <v>0.67</v>
      </c>
      <c r="D64" s="11">
        <v>0.52</v>
      </c>
      <c r="E64" s="13">
        <v>3</v>
      </c>
      <c r="F64" s="13">
        <v>273</v>
      </c>
      <c r="G64" s="13">
        <v>3</v>
      </c>
      <c r="H64" s="13">
        <v>0</v>
      </c>
      <c r="I64" s="13" t="s">
        <v>11</v>
      </c>
      <c r="J64" s="13" t="s">
        <v>8</v>
      </c>
      <c r="K64" s="13" t="s">
        <v>10</v>
      </c>
      <c r="L64" s="20" t="s">
        <v>13</v>
      </c>
      <c r="O64"/>
      <c r="P64"/>
      <c r="Q64"/>
    </row>
    <row r="65" spans="2:17">
      <c r="B65" s="13">
        <v>5647</v>
      </c>
      <c r="C65" s="13">
        <v>0.84</v>
      </c>
      <c r="D65" s="11">
        <v>0.88</v>
      </c>
      <c r="E65" s="13">
        <v>3</v>
      </c>
      <c r="F65" s="13">
        <v>194</v>
      </c>
      <c r="G65" s="13">
        <v>3</v>
      </c>
      <c r="H65" s="13">
        <v>0</v>
      </c>
      <c r="I65" s="13" t="s">
        <v>11</v>
      </c>
      <c r="J65" s="13" t="s">
        <v>8</v>
      </c>
      <c r="K65" s="13" t="s">
        <v>15</v>
      </c>
      <c r="L65" s="20" t="s">
        <v>13</v>
      </c>
      <c r="O65"/>
      <c r="P65"/>
      <c r="Q65"/>
    </row>
    <row r="66" spans="2:17">
      <c r="B66" s="13">
        <v>11418</v>
      </c>
      <c r="C66" s="13">
        <v>0.16</v>
      </c>
      <c r="D66" s="11">
        <v>0.46</v>
      </c>
      <c r="E66" s="13">
        <v>6</v>
      </c>
      <c r="F66" s="13">
        <v>240</v>
      </c>
      <c r="G66" s="13">
        <v>2</v>
      </c>
      <c r="H66" s="13">
        <v>0</v>
      </c>
      <c r="I66" s="13" t="s">
        <v>11</v>
      </c>
      <c r="J66" s="13" t="s">
        <v>8</v>
      </c>
      <c r="K66" s="13" t="s">
        <v>19</v>
      </c>
      <c r="L66" s="20" t="s">
        <v>13</v>
      </c>
      <c r="O66"/>
      <c r="P66"/>
      <c r="Q66"/>
    </row>
    <row r="67" spans="2:17">
      <c r="B67" s="13">
        <v>428</v>
      </c>
      <c r="C67" s="13">
        <v>0.55000000000000004</v>
      </c>
      <c r="D67" s="11">
        <v>0.6</v>
      </c>
      <c r="E67" s="13">
        <v>3</v>
      </c>
      <c r="F67" s="13">
        <v>180</v>
      </c>
      <c r="G67" s="13">
        <v>4</v>
      </c>
      <c r="H67" s="13">
        <v>0</v>
      </c>
      <c r="I67" s="13" t="s">
        <v>9</v>
      </c>
      <c r="J67" s="13" t="s">
        <v>8</v>
      </c>
      <c r="K67" s="13" t="s">
        <v>12</v>
      </c>
      <c r="L67" s="20" t="s">
        <v>6</v>
      </c>
      <c r="O67"/>
      <c r="P67"/>
      <c r="Q67"/>
    </row>
    <row r="68" spans="2:17">
      <c r="B68" s="13">
        <v>10861</v>
      </c>
      <c r="C68" s="13">
        <v>0.76</v>
      </c>
      <c r="D68" s="11">
        <v>0.94</v>
      </c>
      <c r="E68" s="13">
        <v>3</v>
      </c>
      <c r="F68" s="13">
        <v>189</v>
      </c>
      <c r="G68" s="13">
        <v>3</v>
      </c>
      <c r="H68" s="13">
        <v>0</v>
      </c>
      <c r="I68" s="13" t="s">
        <v>11</v>
      </c>
      <c r="J68" s="13" t="s">
        <v>8</v>
      </c>
      <c r="K68" s="13" t="s">
        <v>10</v>
      </c>
      <c r="L68" s="20" t="s">
        <v>6</v>
      </c>
    </row>
    <row r="69" spans="2:17">
      <c r="B69" s="13">
        <v>7724</v>
      </c>
      <c r="C69" s="13">
        <v>1</v>
      </c>
      <c r="D69" s="11">
        <v>0.84</v>
      </c>
      <c r="E69" s="13">
        <v>3</v>
      </c>
      <c r="F69" s="13">
        <v>215</v>
      </c>
      <c r="G69" s="13">
        <v>2</v>
      </c>
      <c r="H69" s="13">
        <v>0</v>
      </c>
      <c r="I69" s="13" t="s">
        <v>11</v>
      </c>
      <c r="J69" s="13" t="s">
        <v>8</v>
      </c>
      <c r="K69" s="13" t="s">
        <v>10</v>
      </c>
      <c r="L69" s="20" t="s">
        <v>6</v>
      </c>
    </row>
    <row r="70" spans="2:17">
      <c r="B70" s="13">
        <v>14873</v>
      </c>
      <c r="C70" s="13">
        <v>0.39</v>
      </c>
      <c r="D70" s="11">
        <v>0.46</v>
      </c>
      <c r="E70" s="13">
        <v>2</v>
      </c>
      <c r="F70" s="13">
        <v>136</v>
      </c>
      <c r="G70" s="13">
        <v>3</v>
      </c>
      <c r="H70" s="13">
        <v>0</v>
      </c>
      <c r="I70" s="13" t="s">
        <v>9</v>
      </c>
      <c r="J70" s="13" t="s">
        <v>8</v>
      </c>
      <c r="K70" s="13" t="s">
        <v>17</v>
      </c>
      <c r="L70" s="20" t="s">
        <v>6</v>
      </c>
    </row>
    <row r="71" spans="2:17">
      <c r="B71" s="13">
        <v>3824</v>
      </c>
      <c r="C71" s="13">
        <v>0.37</v>
      </c>
      <c r="D71" s="11">
        <v>0.88</v>
      </c>
      <c r="E71" s="13">
        <v>4</v>
      </c>
      <c r="F71" s="13">
        <v>155</v>
      </c>
      <c r="G71" s="13">
        <v>3</v>
      </c>
      <c r="H71" s="13">
        <v>0</v>
      </c>
      <c r="I71" s="13" t="s">
        <v>11</v>
      </c>
      <c r="J71" s="13" t="s">
        <v>8</v>
      </c>
      <c r="K71" s="13" t="s">
        <v>10</v>
      </c>
      <c r="L71" s="20" t="s">
        <v>6</v>
      </c>
    </row>
    <row r="72" spans="2:17">
      <c r="B72" s="13">
        <v>8946</v>
      </c>
      <c r="C72" s="13">
        <v>0.95</v>
      </c>
      <c r="D72" s="11">
        <v>0.96</v>
      </c>
      <c r="E72" s="13">
        <v>4</v>
      </c>
      <c r="F72" s="13">
        <v>244</v>
      </c>
      <c r="G72" s="13">
        <v>3</v>
      </c>
      <c r="H72" s="13">
        <v>0</v>
      </c>
      <c r="I72" s="13" t="s">
        <v>11</v>
      </c>
      <c r="J72" s="13" t="s">
        <v>8</v>
      </c>
      <c r="K72" s="13" t="s">
        <v>10</v>
      </c>
      <c r="L72" s="20" t="s">
        <v>13</v>
      </c>
    </row>
    <row r="73" spans="2:17">
      <c r="B73" s="13">
        <v>5803</v>
      </c>
      <c r="C73" s="13">
        <v>0.89</v>
      </c>
      <c r="D73" s="11">
        <v>0.93</v>
      </c>
      <c r="E73" s="13">
        <v>4</v>
      </c>
      <c r="F73" s="13">
        <v>141</v>
      </c>
      <c r="G73" s="13">
        <v>2</v>
      </c>
      <c r="H73" s="13">
        <v>0</v>
      </c>
      <c r="I73" s="13" t="s">
        <v>11</v>
      </c>
      <c r="J73" s="13" t="s">
        <v>8</v>
      </c>
      <c r="K73" s="13" t="s">
        <v>21</v>
      </c>
      <c r="L73" s="20" t="s">
        <v>13</v>
      </c>
    </row>
    <row r="74" spans="2:17">
      <c r="B74" s="13">
        <v>12204</v>
      </c>
      <c r="C74" s="13">
        <v>0.1</v>
      </c>
      <c r="D74" s="11">
        <v>0.93</v>
      </c>
      <c r="E74" s="13">
        <v>6</v>
      </c>
      <c r="F74" s="13">
        <v>256</v>
      </c>
      <c r="G74" s="13">
        <v>4</v>
      </c>
      <c r="H74" s="13">
        <v>0</v>
      </c>
      <c r="I74" s="13" t="s">
        <v>9</v>
      </c>
      <c r="J74" s="13" t="s">
        <v>8</v>
      </c>
      <c r="K74" s="13" t="s">
        <v>17</v>
      </c>
      <c r="L74" s="20" t="s">
        <v>13</v>
      </c>
    </row>
    <row r="75" spans="2:17">
      <c r="B75" s="13">
        <v>1991</v>
      </c>
      <c r="C75" s="13">
        <v>0.42</v>
      </c>
      <c r="D75" s="11">
        <v>0.56000000000000005</v>
      </c>
      <c r="E75" s="13">
        <v>2</v>
      </c>
      <c r="F75" s="13">
        <v>137</v>
      </c>
      <c r="G75" s="13">
        <v>3</v>
      </c>
      <c r="H75" s="13">
        <v>0</v>
      </c>
      <c r="I75" s="13" t="s">
        <v>9</v>
      </c>
      <c r="J75" s="13" t="s">
        <v>8</v>
      </c>
      <c r="K75" s="13" t="s">
        <v>21</v>
      </c>
      <c r="L75" s="20" t="s">
        <v>13</v>
      </c>
    </row>
    <row r="76" spans="2:17">
      <c r="B76" s="13">
        <v>10544</v>
      </c>
      <c r="C76" s="13">
        <v>0.15</v>
      </c>
      <c r="D76" s="11">
        <v>0.92</v>
      </c>
      <c r="E76" s="13">
        <v>5</v>
      </c>
      <c r="F76" s="13">
        <v>164</v>
      </c>
      <c r="G76" s="13">
        <v>3</v>
      </c>
      <c r="H76" s="13">
        <v>0</v>
      </c>
      <c r="I76" s="13" t="s">
        <v>11</v>
      </c>
      <c r="J76" s="13" t="s">
        <v>8</v>
      </c>
      <c r="K76" s="13" t="s">
        <v>10</v>
      </c>
      <c r="L76" s="20" t="s">
        <v>6</v>
      </c>
    </row>
    <row r="77" spans="2:17">
      <c r="B77" s="13">
        <v>5781</v>
      </c>
      <c r="C77" s="13">
        <v>0.5</v>
      </c>
      <c r="D77" s="11">
        <v>0.92</v>
      </c>
      <c r="E77" s="13">
        <v>3</v>
      </c>
      <c r="F77" s="13">
        <v>186</v>
      </c>
      <c r="G77" s="13">
        <v>2</v>
      </c>
      <c r="H77" s="13">
        <v>0</v>
      </c>
      <c r="I77" s="13" t="s">
        <v>11</v>
      </c>
      <c r="J77" s="13" t="s">
        <v>8</v>
      </c>
      <c r="K77" s="13" t="s">
        <v>17</v>
      </c>
      <c r="L77" s="20" t="s">
        <v>6</v>
      </c>
    </row>
    <row r="78" spans="2:17">
      <c r="B78" s="13">
        <v>6014</v>
      </c>
      <c r="C78" s="13">
        <v>0.8</v>
      </c>
      <c r="D78" s="11">
        <v>0.89</v>
      </c>
      <c r="E78" s="13">
        <v>2</v>
      </c>
      <c r="F78" s="13">
        <v>166</v>
      </c>
      <c r="G78" s="13">
        <v>3</v>
      </c>
      <c r="H78" s="13">
        <v>0</v>
      </c>
      <c r="I78" s="13" t="s">
        <v>11</v>
      </c>
      <c r="J78" s="13" t="s">
        <v>8</v>
      </c>
      <c r="K78" s="13" t="s">
        <v>12</v>
      </c>
      <c r="L78" s="20" t="s">
        <v>6</v>
      </c>
    </row>
    <row r="79" spans="2:17">
      <c r="B79" s="13">
        <v>13502</v>
      </c>
      <c r="C79" s="13">
        <v>0.18</v>
      </c>
      <c r="D79" s="11">
        <v>0.61</v>
      </c>
      <c r="E79" s="13">
        <v>5</v>
      </c>
      <c r="F79" s="13">
        <v>174</v>
      </c>
      <c r="G79" s="13">
        <v>6</v>
      </c>
      <c r="H79" s="13">
        <v>0</v>
      </c>
      <c r="I79" s="13" t="s">
        <v>11</v>
      </c>
      <c r="J79" s="13" t="s">
        <v>8</v>
      </c>
      <c r="K79" s="13" t="s">
        <v>10</v>
      </c>
      <c r="L79" s="20" t="s">
        <v>6</v>
      </c>
    </row>
    <row r="80" spans="2:17">
      <c r="B80" s="13">
        <v>5710</v>
      </c>
      <c r="C80" s="13">
        <v>0.82</v>
      </c>
      <c r="D80" s="11">
        <v>0.59</v>
      </c>
      <c r="E80" s="13">
        <v>3</v>
      </c>
      <c r="F80" s="13">
        <v>210</v>
      </c>
      <c r="G80" s="13">
        <v>3</v>
      </c>
      <c r="H80" s="13">
        <v>0</v>
      </c>
      <c r="I80" s="13" t="s">
        <v>11</v>
      </c>
      <c r="J80" s="13" t="s">
        <v>8</v>
      </c>
      <c r="K80" s="13" t="s">
        <v>20</v>
      </c>
      <c r="L80" s="20" t="s">
        <v>6</v>
      </c>
    </row>
    <row r="81" spans="2:12">
      <c r="B81" s="13">
        <v>650</v>
      </c>
      <c r="C81" s="13">
        <v>0.46</v>
      </c>
      <c r="D81" s="11">
        <v>0.5</v>
      </c>
      <c r="E81" s="13">
        <v>2</v>
      </c>
      <c r="F81" s="13">
        <v>156</v>
      </c>
      <c r="G81" s="13">
        <v>3</v>
      </c>
      <c r="H81" s="13">
        <v>0</v>
      </c>
      <c r="I81" s="13" t="s">
        <v>9</v>
      </c>
      <c r="J81" s="13" t="s">
        <v>8</v>
      </c>
      <c r="K81" s="13" t="s">
        <v>12</v>
      </c>
      <c r="L81" s="20" t="s">
        <v>6</v>
      </c>
    </row>
    <row r="82" spans="2:12">
      <c r="B82" s="13">
        <v>463</v>
      </c>
      <c r="C82" s="13">
        <v>0.8</v>
      </c>
      <c r="D82" s="11">
        <v>0.53</v>
      </c>
      <c r="E82" s="13">
        <v>3</v>
      </c>
      <c r="F82" s="13">
        <v>255</v>
      </c>
      <c r="G82" s="13">
        <v>5</v>
      </c>
      <c r="H82" s="13">
        <v>0</v>
      </c>
      <c r="I82" s="13" t="s">
        <v>9</v>
      </c>
      <c r="J82" s="13" t="s">
        <v>8</v>
      </c>
      <c r="K82" s="13" t="s">
        <v>12</v>
      </c>
      <c r="L82" s="20" t="s">
        <v>16</v>
      </c>
    </row>
    <row r="83" spans="2:12">
      <c r="B83" s="13">
        <v>5005</v>
      </c>
      <c r="C83" s="13">
        <v>0.91</v>
      </c>
      <c r="D83" s="11">
        <v>0.99</v>
      </c>
      <c r="E83" s="13">
        <v>5</v>
      </c>
      <c r="F83" s="13">
        <v>152</v>
      </c>
      <c r="G83" s="13">
        <v>3</v>
      </c>
      <c r="H83" s="13">
        <v>0</v>
      </c>
      <c r="I83" s="13" t="s">
        <v>11</v>
      </c>
      <c r="J83" s="13" t="s">
        <v>8</v>
      </c>
      <c r="K83" s="13" t="s">
        <v>12</v>
      </c>
      <c r="L83" s="20" t="s">
        <v>6</v>
      </c>
    </row>
    <row r="84" spans="2:12">
      <c r="B84" s="13">
        <v>13577</v>
      </c>
      <c r="C84" s="13">
        <v>0.75</v>
      </c>
      <c r="D84" s="11">
        <v>0.59</v>
      </c>
      <c r="E84" s="13">
        <v>5</v>
      </c>
      <c r="F84" s="13">
        <v>149</v>
      </c>
      <c r="G84" s="13">
        <v>4</v>
      </c>
      <c r="H84" s="13">
        <v>0</v>
      </c>
      <c r="I84" s="13" t="s">
        <v>11</v>
      </c>
      <c r="J84" s="13" t="s">
        <v>8</v>
      </c>
      <c r="K84" s="13" t="s">
        <v>10</v>
      </c>
      <c r="L84" s="20" t="s">
        <v>6</v>
      </c>
    </row>
    <row r="85" spans="2:12">
      <c r="B85" s="13">
        <v>721</v>
      </c>
      <c r="C85" s="13">
        <v>0.42</v>
      </c>
      <c r="D85" s="11">
        <v>0.49</v>
      </c>
      <c r="E85" s="13">
        <v>2</v>
      </c>
      <c r="F85" s="13">
        <v>139</v>
      </c>
      <c r="G85" s="13">
        <v>3</v>
      </c>
      <c r="H85" s="13">
        <v>0</v>
      </c>
      <c r="I85" s="13" t="s">
        <v>9</v>
      </c>
      <c r="J85" s="13" t="s">
        <v>8</v>
      </c>
      <c r="K85" s="13" t="s">
        <v>22</v>
      </c>
      <c r="L85" s="20" t="s">
        <v>13</v>
      </c>
    </row>
    <row r="86" spans="2:12">
      <c r="B86" s="13">
        <v>6030</v>
      </c>
      <c r="C86" s="13">
        <v>0.85</v>
      </c>
      <c r="D86" s="11">
        <v>0.98</v>
      </c>
      <c r="E86" s="13">
        <v>5</v>
      </c>
      <c r="F86" s="13">
        <v>156</v>
      </c>
      <c r="G86" s="13">
        <v>2</v>
      </c>
      <c r="H86" s="13">
        <v>0</v>
      </c>
      <c r="I86" s="13" t="s">
        <v>11</v>
      </c>
      <c r="J86" s="13" t="s">
        <v>8</v>
      </c>
      <c r="K86" s="13" t="s">
        <v>15</v>
      </c>
      <c r="L86" s="20" t="s">
        <v>13</v>
      </c>
    </row>
    <row r="87" spans="2:12">
      <c r="B87" s="13">
        <v>10039</v>
      </c>
      <c r="C87" s="13">
        <v>0.98</v>
      </c>
      <c r="D87" s="11">
        <v>0.56000000000000005</v>
      </c>
      <c r="E87" s="13">
        <v>3</v>
      </c>
      <c r="F87" s="13">
        <v>103</v>
      </c>
      <c r="G87" s="13">
        <v>5</v>
      </c>
      <c r="H87" s="13">
        <v>0</v>
      </c>
      <c r="I87" s="13" t="s">
        <v>11</v>
      </c>
      <c r="J87" s="13" t="s">
        <v>8</v>
      </c>
      <c r="K87" s="13" t="s">
        <v>12</v>
      </c>
      <c r="L87" s="20" t="s">
        <v>6</v>
      </c>
    </row>
    <row r="88" spans="2:12">
      <c r="B88" s="13">
        <v>4628</v>
      </c>
      <c r="C88" s="13">
        <v>0.17</v>
      </c>
      <c r="D88" s="11">
        <v>0.83</v>
      </c>
      <c r="E88" s="13">
        <v>6</v>
      </c>
      <c r="F88" s="13">
        <v>195</v>
      </c>
      <c r="G88" s="13">
        <v>5</v>
      </c>
      <c r="H88" s="13">
        <v>0</v>
      </c>
      <c r="I88" s="13" t="s">
        <v>11</v>
      </c>
      <c r="J88" s="13" t="s">
        <v>8</v>
      </c>
      <c r="K88" s="13" t="s">
        <v>17</v>
      </c>
      <c r="L88" s="20" t="s">
        <v>16</v>
      </c>
    </row>
    <row r="89" spans="2:12">
      <c r="B89" s="13">
        <v>277</v>
      </c>
      <c r="C89" s="13">
        <v>0.1</v>
      </c>
      <c r="D89" s="11">
        <v>0.97</v>
      </c>
      <c r="E89" s="13">
        <v>6</v>
      </c>
      <c r="F89" s="13">
        <v>267</v>
      </c>
      <c r="G89" s="13">
        <v>4</v>
      </c>
      <c r="H89" s="13">
        <v>1</v>
      </c>
      <c r="I89" s="13" t="s">
        <v>9</v>
      </c>
      <c r="J89" s="13" t="s">
        <v>8</v>
      </c>
      <c r="K89" s="13" t="s">
        <v>17</v>
      </c>
      <c r="L89" s="20" t="s">
        <v>13</v>
      </c>
    </row>
    <row r="90" spans="2:12">
      <c r="B90" s="13">
        <v>14087</v>
      </c>
      <c r="C90" s="13">
        <v>0.42</v>
      </c>
      <c r="D90" s="11">
        <v>0.47</v>
      </c>
      <c r="E90" s="13">
        <v>6</v>
      </c>
      <c r="F90" s="13">
        <v>174</v>
      </c>
      <c r="G90" s="13">
        <v>5</v>
      </c>
      <c r="H90" s="13">
        <v>0</v>
      </c>
      <c r="I90" s="13" t="s">
        <v>11</v>
      </c>
      <c r="J90" s="13" t="s">
        <v>8</v>
      </c>
      <c r="K90" s="13" t="s">
        <v>12</v>
      </c>
      <c r="L90" s="20" t="s">
        <v>13</v>
      </c>
    </row>
    <row r="91" spans="2:12">
      <c r="B91" s="13">
        <v>7102</v>
      </c>
      <c r="C91" s="13">
        <v>0.57999999999999996</v>
      </c>
      <c r="D91" s="11">
        <v>0.82</v>
      </c>
      <c r="E91" s="13">
        <v>4</v>
      </c>
      <c r="F91" s="13">
        <v>268</v>
      </c>
      <c r="G91" s="13">
        <v>3</v>
      </c>
      <c r="H91" s="13">
        <v>0</v>
      </c>
      <c r="I91" s="13" t="s">
        <v>11</v>
      </c>
      <c r="J91" s="13" t="s">
        <v>8</v>
      </c>
      <c r="K91" s="13" t="s">
        <v>10</v>
      </c>
      <c r="L91" s="20" t="s">
        <v>6</v>
      </c>
    </row>
    <row r="92" spans="2:12">
      <c r="B92" s="13">
        <v>1329</v>
      </c>
      <c r="C92" s="13">
        <v>0.1</v>
      </c>
      <c r="D92" s="11">
        <v>0.96</v>
      </c>
      <c r="E92" s="13">
        <v>7</v>
      </c>
      <c r="F92" s="13">
        <v>301</v>
      </c>
      <c r="G92" s="13">
        <v>4</v>
      </c>
      <c r="H92" s="13">
        <v>0</v>
      </c>
      <c r="I92" s="13" t="s">
        <v>9</v>
      </c>
      <c r="J92" s="13" t="s">
        <v>8</v>
      </c>
      <c r="K92" s="13" t="s">
        <v>22</v>
      </c>
      <c r="L92" s="20" t="s">
        <v>13</v>
      </c>
    </row>
    <row r="93" spans="2:12">
      <c r="B93" s="13">
        <v>8810</v>
      </c>
      <c r="C93" s="13">
        <v>0.76</v>
      </c>
      <c r="D93" s="11">
        <v>0.91</v>
      </c>
      <c r="E93" s="13">
        <v>3</v>
      </c>
      <c r="F93" s="13">
        <v>133</v>
      </c>
      <c r="G93" s="13">
        <v>2</v>
      </c>
      <c r="H93" s="13">
        <v>0</v>
      </c>
      <c r="I93" s="13" t="s">
        <v>11</v>
      </c>
      <c r="J93" s="13" t="s">
        <v>8</v>
      </c>
      <c r="K93" s="13" t="s">
        <v>22</v>
      </c>
      <c r="L93" s="20" t="s">
        <v>6</v>
      </c>
    </row>
    <row r="94" spans="2:12">
      <c r="B94" s="13">
        <v>45</v>
      </c>
      <c r="C94" s="13">
        <v>0.09</v>
      </c>
      <c r="D94" s="11">
        <v>0.89</v>
      </c>
      <c r="E94" s="13">
        <v>6</v>
      </c>
      <c r="F94" s="13">
        <v>276</v>
      </c>
      <c r="G94" s="13">
        <v>4</v>
      </c>
      <c r="H94" s="13">
        <v>0</v>
      </c>
      <c r="I94" s="13" t="s">
        <v>9</v>
      </c>
      <c r="J94" s="13" t="s">
        <v>8</v>
      </c>
      <c r="K94" s="13" t="s">
        <v>12</v>
      </c>
      <c r="L94" s="20" t="s">
        <v>13</v>
      </c>
    </row>
    <row r="95" spans="2:12">
      <c r="B95" s="13">
        <v>898</v>
      </c>
      <c r="C95" s="13">
        <v>0.3</v>
      </c>
      <c r="D95" s="11">
        <v>0.56000000000000005</v>
      </c>
      <c r="E95" s="13">
        <v>3</v>
      </c>
      <c r="F95" s="13">
        <v>309</v>
      </c>
      <c r="G95" s="13">
        <v>4</v>
      </c>
      <c r="H95" s="13">
        <v>1</v>
      </c>
      <c r="I95" s="13" t="s">
        <v>9</v>
      </c>
      <c r="J95" s="13" t="s">
        <v>8</v>
      </c>
      <c r="K95" s="13" t="s">
        <v>12</v>
      </c>
      <c r="L95" s="20" t="s">
        <v>13</v>
      </c>
    </row>
    <row r="96" spans="2:12">
      <c r="B96" s="13">
        <v>708</v>
      </c>
      <c r="C96" s="13">
        <v>0.79</v>
      </c>
      <c r="D96" s="11">
        <v>0.91</v>
      </c>
      <c r="E96" s="13">
        <v>5</v>
      </c>
      <c r="F96" s="13">
        <v>271</v>
      </c>
      <c r="G96" s="13">
        <v>5</v>
      </c>
      <c r="H96" s="13">
        <v>0</v>
      </c>
      <c r="I96" s="13" t="s">
        <v>9</v>
      </c>
      <c r="J96" s="13" t="s">
        <v>8</v>
      </c>
      <c r="K96" s="13" t="s">
        <v>10</v>
      </c>
      <c r="L96" s="20" t="s">
        <v>13</v>
      </c>
    </row>
    <row r="97" spans="2:12">
      <c r="B97" s="13">
        <v>4838</v>
      </c>
      <c r="C97" s="13">
        <v>0.17</v>
      </c>
      <c r="D97" s="11">
        <v>0.82</v>
      </c>
      <c r="E97" s="13">
        <v>6</v>
      </c>
      <c r="F97" s="13">
        <v>259</v>
      </c>
      <c r="G97" s="13">
        <v>4</v>
      </c>
      <c r="H97" s="13">
        <v>0</v>
      </c>
      <c r="I97" s="13" t="s">
        <v>11</v>
      </c>
      <c r="J97" s="13" t="s">
        <v>8</v>
      </c>
      <c r="K97" s="13" t="s">
        <v>7</v>
      </c>
      <c r="L97" s="20" t="s">
        <v>13</v>
      </c>
    </row>
    <row r="98" spans="2:12">
      <c r="B98" s="13">
        <v>4791</v>
      </c>
      <c r="C98" s="13">
        <v>0.7</v>
      </c>
      <c r="D98" s="11">
        <v>0.54</v>
      </c>
      <c r="E98" s="13">
        <v>4</v>
      </c>
      <c r="F98" s="13">
        <v>150</v>
      </c>
      <c r="G98" s="13">
        <v>4</v>
      </c>
      <c r="H98" s="13">
        <v>0</v>
      </c>
      <c r="I98" s="13" t="s">
        <v>11</v>
      </c>
      <c r="J98" s="13" t="s">
        <v>8</v>
      </c>
      <c r="K98" s="13" t="s">
        <v>12</v>
      </c>
      <c r="L98" s="20" t="s">
        <v>13</v>
      </c>
    </row>
    <row r="99" spans="2:12">
      <c r="B99" s="13">
        <v>4277</v>
      </c>
      <c r="C99" s="13">
        <v>0.7</v>
      </c>
      <c r="D99" s="11">
        <v>0.84</v>
      </c>
      <c r="E99" s="13">
        <v>4</v>
      </c>
      <c r="F99" s="13">
        <v>184</v>
      </c>
      <c r="G99" s="13">
        <v>3</v>
      </c>
      <c r="H99" s="13">
        <v>0</v>
      </c>
      <c r="I99" s="13" t="s">
        <v>11</v>
      </c>
      <c r="J99" s="13" t="s">
        <v>8</v>
      </c>
      <c r="K99" s="13" t="s">
        <v>10</v>
      </c>
      <c r="L99" s="20" t="s">
        <v>6</v>
      </c>
    </row>
    <row r="100" spans="2:12">
      <c r="B100" s="13">
        <v>3734</v>
      </c>
      <c r="C100" s="13">
        <v>0.81</v>
      </c>
      <c r="D100" s="11">
        <v>0.52</v>
      </c>
      <c r="E100" s="13">
        <v>4</v>
      </c>
      <c r="F100" s="13">
        <v>270</v>
      </c>
      <c r="G100" s="13">
        <v>3</v>
      </c>
      <c r="H100" s="13">
        <v>0</v>
      </c>
      <c r="I100" s="13" t="s">
        <v>11</v>
      </c>
      <c r="J100" s="13" t="s">
        <v>8</v>
      </c>
      <c r="K100" s="13" t="s">
        <v>15</v>
      </c>
      <c r="L100" s="20" t="s">
        <v>6</v>
      </c>
    </row>
    <row r="101" spans="2:12">
      <c r="B101" s="13">
        <v>8049</v>
      </c>
      <c r="C101" s="13">
        <v>0.6</v>
      </c>
      <c r="D101" s="11">
        <v>0.97</v>
      </c>
      <c r="E101" s="13">
        <v>3</v>
      </c>
      <c r="F101" s="13">
        <v>164</v>
      </c>
      <c r="G101" s="13">
        <v>2</v>
      </c>
      <c r="H101" s="13">
        <v>0</v>
      </c>
      <c r="I101" s="13" t="s">
        <v>11</v>
      </c>
      <c r="J101" s="13" t="s">
        <v>8</v>
      </c>
      <c r="K101" s="13" t="s">
        <v>12</v>
      </c>
      <c r="L101" s="20" t="s">
        <v>13</v>
      </c>
    </row>
    <row r="102" spans="2:12">
      <c r="B102" s="13">
        <v>11595</v>
      </c>
      <c r="C102" s="13">
        <v>0.83</v>
      </c>
      <c r="D102" s="11">
        <v>0.55000000000000004</v>
      </c>
      <c r="E102" s="13">
        <v>3</v>
      </c>
      <c r="F102" s="13">
        <v>271</v>
      </c>
      <c r="G102" s="13">
        <v>7</v>
      </c>
      <c r="H102" s="13">
        <v>0</v>
      </c>
      <c r="I102" s="13" t="s">
        <v>11</v>
      </c>
      <c r="J102" s="13" t="s">
        <v>8</v>
      </c>
      <c r="K102" s="13" t="s">
        <v>10</v>
      </c>
      <c r="L102" s="20" t="s">
        <v>6</v>
      </c>
    </row>
    <row r="103" spans="2:12">
      <c r="B103" s="13">
        <v>14233</v>
      </c>
      <c r="C103" s="13">
        <v>0.38</v>
      </c>
      <c r="D103" s="11">
        <v>0.55000000000000004</v>
      </c>
      <c r="E103" s="13">
        <v>2</v>
      </c>
      <c r="F103" s="13">
        <v>147</v>
      </c>
      <c r="G103" s="13">
        <v>3</v>
      </c>
      <c r="H103" s="13">
        <v>0</v>
      </c>
      <c r="I103" s="13" t="s">
        <v>9</v>
      </c>
      <c r="J103" s="13" t="s">
        <v>8</v>
      </c>
      <c r="K103" s="13" t="s">
        <v>10</v>
      </c>
      <c r="L103" s="20" t="s">
        <v>13</v>
      </c>
    </row>
    <row r="104" spans="2:12">
      <c r="B104" s="13">
        <v>5601</v>
      </c>
      <c r="C104" s="13">
        <v>0.22</v>
      </c>
      <c r="D104" s="11">
        <v>0.57999999999999996</v>
      </c>
      <c r="E104" s="13">
        <v>2</v>
      </c>
      <c r="F104" s="13">
        <v>255</v>
      </c>
      <c r="G104" s="13">
        <v>5</v>
      </c>
      <c r="H104" s="13">
        <v>0</v>
      </c>
      <c r="I104" s="13" t="s">
        <v>11</v>
      </c>
      <c r="J104" s="13" t="s">
        <v>8</v>
      </c>
      <c r="K104" s="13" t="s">
        <v>10</v>
      </c>
      <c r="L104" s="20" t="s">
        <v>6</v>
      </c>
    </row>
    <row r="105" spans="2:12">
      <c r="B105" s="13">
        <v>1667</v>
      </c>
      <c r="C105" s="13">
        <v>0.41</v>
      </c>
      <c r="D105" s="11">
        <v>0.51</v>
      </c>
      <c r="E105" s="13">
        <v>2</v>
      </c>
      <c r="F105" s="13">
        <v>159</v>
      </c>
      <c r="G105" s="13">
        <v>3</v>
      </c>
      <c r="H105" s="13">
        <v>0</v>
      </c>
      <c r="I105" s="13" t="s">
        <v>9</v>
      </c>
      <c r="J105" s="13" t="s">
        <v>8</v>
      </c>
      <c r="K105" s="13" t="s">
        <v>14</v>
      </c>
      <c r="L105" s="20" t="s">
        <v>6</v>
      </c>
    </row>
    <row r="106" spans="2:12">
      <c r="B106" s="13">
        <v>7510</v>
      </c>
      <c r="C106" s="13">
        <v>0.39</v>
      </c>
      <c r="D106" s="11">
        <v>0.57999999999999996</v>
      </c>
      <c r="E106" s="13">
        <v>3</v>
      </c>
      <c r="F106" s="13">
        <v>152</v>
      </c>
      <c r="G106" s="13">
        <v>3</v>
      </c>
      <c r="H106" s="13">
        <v>1</v>
      </c>
      <c r="I106" s="13" t="s">
        <v>11</v>
      </c>
      <c r="J106" s="13" t="s">
        <v>8</v>
      </c>
      <c r="K106" s="13" t="s">
        <v>7</v>
      </c>
      <c r="L106" s="20" t="s">
        <v>13</v>
      </c>
    </row>
    <row r="107" spans="2:12">
      <c r="B107" s="13">
        <v>11097</v>
      </c>
      <c r="C107" s="13">
        <v>0.28999999999999998</v>
      </c>
      <c r="D107" s="11">
        <v>0.38</v>
      </c>
      <c r="E107" s="13">
        <v>5</v>
      </c>
      <c r="F107" s="13">
        <v>191</v>
      </c>
      <c r="G107" s="13">
        <v>5</v>
      </c>
      <c r="H107" s="13">
        <v>0</v>
      </c>
      <c r="I107" s="13" t="s">
        <v>11</v>
      </c>
      <c r="J107" s="13" t="s">
        <v>8</v>
      </c>
      <c r="K107" s="13" t="s">
        <v>20</v>
      </c>
      <c r="L107" s="20" t="s">
        <v>6</v>
      </c>
    </row>
    <row r="108" spans="2:12">
      <c r="B108" s="13">
        <v>10708</v>
      </c>
      <c r="C108" s="13">
        <v>0.96</v>
      </c>
      <c r="D108" s="11">
        <v>0.55000000000000004</v>
      </c>
      <c r="E108" s="13">
        <v>3</v>
      </c>
      <c r="F108" s="13">
        <v>225</v>
      </c>
      <c r="G108" s="13">
        <v>4</v>
      </c>
      <c r="H108" s="13">
        <v>1</v>
      </c>
      <c r="I108" s="13" t="s">
        <v>11</v>
      </c>
      <c r="J108" s="13" t="s">
        <v>8</v>
      </c>
      <c r="K108" s="13" t="s">
        <v>10</v>
      </c>
      <c r="L108" s="20" t="s">
        <v>6</v>
      </c>
    </row>
    <row r="109" spans="2:12">
      <c r="B109" s="13">
        <v>9252</v>
      </c>
      <c r="C109" s="13">
        <v>0.28000000000000003</v>
      </c>
      <c r="D109" s="11">
        <v>0.92</v>
      </c>
      <c r="E109" s="13">
        <v>3</v>
      </c>
      <c r="F109" s="13">
        <v>151</v>
      </c>
      <c r="G109" s="13">
        <v>3</v>
      </c>
      <c r="H109" s="13">
        <v>0</v>
      </c>
      <c r="I109" s="13" t="s">
        <v>11</v>
      </c>
      <c r="J109" s="13" t="s">
        <v>8</v>
      </c>
      <c r="K109" s="13" t="s">
        <v>10</v>
      </c>
      <c r="L109" s="20" t="s">
        <v>13</v>
      </c>
    </row>
    <row r="110" spans="2:12">
      <c r="B110" s="13">
        <v>9188</v>
      </c>
      <c r="C110" s="13">
        <v>0.9</v>
      </c>
      <c r="D110" s="11">
        <v>0.55000000000000004</v>
      </c>
      <c r="E110" s="13">
        <v>4</v>
      </c>
      <c r="F110" s="13">
        <v>211</v>
      </c>
      <c r="G110" s="13">
        <v>3</v>
      </c>
      <c r="H110" s="13">
        <v>0</v>
      </c>
      <c r="I110" s="13" t="s">
        <v>11</v>
      </c>
      <c r="J110" s="13" t="s">
        <v>8</v>
      </c>
      <c r="K110" s="13" t="s">
        <v>7</v>
      </c>
      <c r="L110" s="20" t="s">
        <v>6</v>
      </c>
    </row>
    <row r="111" spans="2:12">
      <c r="B111" s="13">
        <v>2085</v>
      </c>
      <c r="C111" s="13">
        <v>0.63</v>
      </c>
      <c r="D111" s="11">
        <v>0.59</v>
      </c>
      <c r="E111" s="13">
        <v>5</v>
      </c>
      <c r="F111" s="13">
        <v>224</v>
      </c>
      <c r="G111" s="13">
        <v>3</v>
      </c>
      <c r="H111" s="13">
        <v>0</v>
      </c>
      <c r="I111" s="13" t="s">
        <v>11</v>
      </c>
      <c r="J111" s="13" t="s">
        <v>8</v>
      </c>
      <c r="K111" s="13" t="s">
        <v>10</v>
      </c>
      <c r="L111" s="20" t="s">
        <v>13</v>
      </c>
    </row>
    <row r="112" spans="2:12">
      <c r="B112" s="13">
        <v>8027</v>
      </c>
      <c r="C112" s="13">
        <v>0.92</v>
      </c>
      <c r="D112" s="11">
        <v>0.74</v>
      </c>
      <c r="E112" s="13">
        <v>4</v>
      </c>
      <c r="F112" s="13">
        <v>213</v>
      </c>
      <c r="G112" s="13">
        <v>3</v>
      </c>
      <c r="H112" s="13">
        <v>0</v>
      </c>
      <c r="I112" s="13" t="s">
        <v>11</v>
      </c>
      <c r="J112" s="13" t="s">
        <v>8</v>
      </c>
      <c r="K112" s="13" t="s">
        <v>10</v>
      </c>
      <c r="L112" s="20" t="s">
        <v>6</v>
      </c>
    </row>
    <row r="113" spans="2:12">
      <c r="B113" s="13">
        <v>14385</v>
      </c>
      <c r="C113" s="13">
        <v>0.1</v>
      </c>
      <c r="D113" s="11">
        <v>0.88</v>
      </c>
      <c r="E113" s="13">
        <v>6</v>
      </c>
      <c r="F113" s="13">
        <v>284</v>
      </c>
      <c r="G113" s="13">
        <v>4</v>
      </c>
      <c r="H113" s="13">
        <v>0</v>
      </c>
      <c r="I113" s="13" t="s">
        <v>9</v>
      </c>
      <c r="J113" s="13" t="s">
        <v>8</v>
      </c>
      <c r="K113" s="13" t="s">
        <v>10</v>
      </c>
      <c r="L113" s="20" t="s">
        <v>13</v>
      </c>
    </row>
    <row r="114" spans="2:12">
      <c r="B114" s="13">
        <v>9864</v>
      </c>
      <c r="C114" s="13">
        <v>0.84</v>
      </c>
      <c r="D114" s="11">
        <v>0.98</v>
      </c>
      <c r="E114" s="13">
        <v>4</v>
      </c>
      <c r="F114" s="13">
        <v>246</v>
      </c>
      <c r="G114" s="13">
        <v>3</v>
      </c>
      <c r="H114" s="13">
        <v>0</v>
      </c>
      <c r="I114" s="13" t="s">
        <v>11</v>
      </c>
      <c r="J114" s="13" t="s">
        <v>8</v>
      </c>
      <c r="K114" s="13" t="s">
        <v>10</v>
      </c>
      <c r="L114" s="20" t="s">
        <v>6</v>
      </c>
    </row>
    <row r="115" spans="2:12">
      <c r="B115" s="13">
        <v>8789</v>
      </c>
      <c r="C115" s="13">
        <v>0.67</v>
      </c>
      <c r="D115" s="11">
        <v>0.83</v>
      </c>
      <c r="E115" s="13">
        <v>3</v>
      </c>
      <c r="F115" s="13">
        <v>220</v>
      </c>
      <c r="G115" s="13">
        <v>3</v>
      </c>
      <c r="H115" s="13">
        <v>0</v>
      </c>
      <c r="I115" s="13" t="s">
        <v>11</v>
      </c>
      <c r="J115" s="13" t="s">
        <v>8</v>
      </c>
      <c r="K115" s="13" t="s">
        <v>10</v>
      </c>
      <c r="L115" s="20" t="s">
        <v>13</v>
      </c>
    </row>
    <row r="116" spans="2:12">
      <c r="B116" s="13">
        <v>6226</v>
      </c>
      <c r="C116" s="13">
        <v>0.86</v>
      </c>
      <c r="D116" s="11">
        <v>0.72</v>
      </c>
      <c r="E116" s="13">
        <v>4</v>
      </c>
      <c r="F116" s="13">
        <v>173</v>
      </c>
      <c r="G116" s="13">
        <v>3</v>
      </c>
      <c r="H116" s="13">
        <v>0</v>
      </c>
      <c r="I116" s="13" t="s">
        <v>11</v>
      </c>
      <c r="J116" s="13" t="s">
        <v>8</v>
      </c>
      <c r="K116" s="13" t="s">
        <v>12</v>
      </c>
      <c r="L116" s="20" t="s">
        <v>13</v>
      </c>
    </row>
    <row r="117" spans="2:12">
      <c r="B117" s="13">
        <v>14805</v>
      </c>
      <c r="C117" s="13">
        <v>0.37</v>
      </c>
      <c r="D117" s="11">
        <v>0.54</v>
      </c>
      <c r="E117" s="13">
        <v>2</v>
      </c>
      <c r="F117" s="13">
        <v>132</v>
      </c>
      <c r="G117" s="13">
        <v>3</v>
      </c>
      <c r="H117" s="13">
        <v>0</v>
      </c>
      <c r="I117" s="13" t="s">
        <v>9</v>
      </c>
      <c r="J117" s="13" t="s">
        <v>8</v>
      </c>
      <c r="K117" s="13" t="s">
        <v>12</v>
      </c>
      <c r="L117" s="20" t="s">
        <v>13</v>
      </c>
    </row>
    <row r="118" spans="2:12">
      <c r="B118" s="13">
        <v>2143</v>
      </c>
      <c r="C118" s="13">
        <v>0.91</v>
      </c>
      <c r="D118" s="11">
        <v>0.56000000000000005</v>
      </c>
      <c r="E118" s="13">
        <v>4</v>
      </c>
      <c r="F118" s="13">
        <v>270</v>
      </c>
      <c r="G118" s="13">
        <v>2</v>
      </c>
      <c r="H118" s="13">
        <v>0</v>
      </c>
      <c r="I118" s="13" t="s">
        <v>11</v>
      </c>
      <c r="J118" s="13" t="s">
        <v>8</v>
      </c>
      <c r="K118" s="13" t="s">
        <v>21</v>
      </c>
      <c r="L118" s="20" t="s">
        <v>6</v>
      </c>
    </row>
    <row r="119" spans="2:12">
      <c r="B119" s="13">
        <v>2326</v>
      </c>
      <c r="C119" s="13">
        <v>0.57999999999999996</v>
      </c>
      <c r="D119" s="11">
        <v>0.55000000000000004</v>
      </c>
      <c r="E119" s="13">
        <v>5</v>
      </c>
      <c r="F119" s="13">
        <v>206</v>
      </c>
      <c r="G119" s="13">
        <v>3</v>
      </c>
      <c r="H119" s="13">
        <v>0</v>
      </c>
      <c r="I119" s="13" t="s">
        <v>11</v>
      </c>
      <c r="J119" s="13" t="s">
        <v>8</v>
      </c>
      <c r="K119" s="13" t="s">
        <v>12</v>
      </c>
      <c r="L119" s="20" t="s">
        <v>6</v>
      </c>
    </row>
    <row r="120" spans="2:12">
      <c r="B120" s="13">
        <v>1056</v>
      </c>
      <c r="C120" s="13">
        <v>0.1</v>
      </c>
      <c r="D120" s="11">
        <v>0.8</v>
      </c>
      <c r="E120" s="13">
        <v>7</v>
      </c>
      <c r="F120" s="13">
        <v>292</v>
      </c>
      <c r="G120" s="13">
        <v>5</v>
      </c>
      <c r="H120" s="13">
        <v>0</v>
      </c>
      <c r="I120" s="13" t="s">
        <v>9</v>
      </c>
      <c r="J120" s="13" t="s">
        <v>8</v>
      </c>
      <c r="K120" s="13" t="s">
        <v>14</v>
      </c>
      <c r="L120" s="20" t="s">
        <v>13</v>
      </c>
    </row>
    <row r="121" spans="2:12">
      <c r="B121" s="13">
        <v>11216</v>
      </c>
      <c r="C121" s="13">
        <v>0.52</v>
      </c>
      <c r="D121" s="11">
        <v>0.84</v>
      </c>
      <c r="E121" s="13">
        <v>3</v>
      </c>
      <c r="F121" s="13">
        <v>261</v>
      </c>
      <c r="G121" s="13">
        <v>8</v>
      </c>
      <c r="H121" s="13">
        <v>0</v>
      </c>
      <c r="I121" s="13" t="s">
        <v>11</v>
      </c>
      <c r="J121" s="13" t="s">
        <v>18</v>
      </c>
      <c r="K121" s="13" t="s">
        <v>7</v>
      </c>
      <c r="L121" s="20" t="s">
        <v>13</v>
      </c>
    </row>
    <row r="122" spans="2:12">
      <c r="B122" s="13">
        <v>6013</v>
      </c>
      <c r="C122" s="13">
        <v>0.17</v>
      </c>
      <c r="D122" s="11">
        <v>0.94</v>
      </c>
      <c r="E122" s="13">
        <v>5</v>
      </c>
      <c r="F122" s="13">
        <v>273</v>
      </c>
      <c r="G122" s="13">
        <v>4</v>
      </c>
      <c r="H122" s="13">
        <v>0</v>
      </c>
      <c r="I122" s="13" t="s">
        <v>11</v>
      </c>
      <c r="J122" s="13" t="s">
        <v>8</v>
      </c>
      <c r="K122" s="13" t="s">
        <v>12</v>
      </c>
      <c r="L122" s="20" t="s">
        <v>6</v>
      </c>
    </row>
    <row r="123" spans="2:12">
      <c r="B123" s="13">
        <v>6458</v>
      </c>
      <c r="C123" s="13">
        <v>0.54</v>
      </c>
      <c r="D123" s="11">
        <v>0.51</v>
      </c>
      <c r="E123" s="13">
        <v>2</v>
      </c>
      <c r="F123" s="13">
        <v>176</v>
      </c>
      <c r="G123" s="13">
        <v>3</v>
      </c>
      <c r="H123" s="13">
        <v>0</v>
      </c>
      <c r="I123" s="13" t="s">
        <v>11</v>
      </c>
      <c r="J123" s="13" t="s">
        <v>8</v>
      </c>
      <c r="K123" s="13" t="s">
        <v>17</v>
      </c>
      <c r="L123" s="20" t="s">
        <v>16</v>
      </c>
    </row>
    <row r="124" spans="2:12">
      <c r="B124" s="13">
        <v>779</v>
      </c>
      <c r="C124" s="13">
        <v>0.1</v>
      </c>
      <c r="D124" s="11">
        <v>0.92</v>
      </c>
      <c r="E124" s="13">
        <v>7</v>
      </c>
      <c r="F124" s="13">
        <v>269</v>
      </c>
      <c r="G124" s="13">
        <v>4</v>
      </c>
      <c r="H124" s="13">
        <v>0</v>
      </c>
      <c r="I124" s="13" t="s">
        <v>9</v>
      </c>
      <c r="J124" s="13" t="s">
        <v>8</v>
      </c>
      <c r="K124" s="13" t="s">
        <v>10</v>
      </c>
      <c r="L124" s="20" t="s">
        <v>6</v>
      </c>
    </row>
    <row r="125" spans="2:12">
      <c r="B125" s="13">
        <v>7264</v>
      </c>
      <c r="C125" s="13">
        <v>0.72</v>
      </c>
      <c r="D125" s="11">
        <v>0.67</v>
      </c>
      <c r="E125" s="13">
        <v>4</v>
      </c>
      <c r="F125" s="13">
        <v>192</v>
      </c>
      <c r="G125" s="13">
        <v>3</v>
      </c>
      <c r="H125" s="13">
        <v>0</v>
      </c>
      <c r="I125" s="13" t="s">
        <v>11</v>
      </c>
      <c r="J125" s="13" t="s">
        <v>8</v>
      </c>
      <c r="K125" s="13" t="s">
        <v>10</v>
      </c>
      <c r="L125" s="20" t="s">
        <v>6</v>
      </c>
    </row>
    <row r="126" spans="2:12">
      <c r="B126" s="13">
        <v>10500</v>
      </c>
      <c r="C126" s="13">
        <v>0.17</v>
      </c>
      <c r="D126" s="11">
        <v>0.73</v>
      </c>
      <c r="E126" s="13">
        <v>4</v>
      </c>
      <c r="F126" s="13">
        <v>188</v>
      </c>
      <c r="G126" s="13">
        <v>5</v>
      </c>
      <c r="H126" s="13">
        <v>0</v>
      </c>
      <c r="I126" s="13" t="s">
        <v>11</v>
      </c>
      <c r="J126" s="13" t="s">
        <v>8</v>
      </c>
      <c r="K126" s="13" t="s">
        <v>12</v>
      </c>
      <c r="L126" s="20" t="s">
        <v>13</v>
      </c>
    </row>
    <row r="127" spans="2:12">
      <c r="B127" s="13">
        <v>11770</v>
      </c>
      <c r="C127" s="13">
        <v>0.73</v>
      </c>
      <c r="D127" s="11">
        <v>0.72</v>
      </c>
      <c r="E127" s="13">
        <v>4</v>
      </c>
      <c r="F127" s="13">
        <v>233</v>
      </c>
      <c r="G127" s="13">
        <v>2</v>
      </c>
      <c r="H127" s="13">
        <v>0</v>
      </c>
      <c r="I127" s="13" t="s">
        <v>11</v>
      </c>
      <c r="J127" s="13" t="s">
        <v>8</v>
      </c>
      <c r="K127" s="13" t="s">
        <v>10</v>
      </c>
      <c r="L127" s="20" t="s">
        <v>13</v>
      </c>
    </row>
    <row r="128" spans="2:12">
      <c r="B128" s="13">
        <v>11658</v>
      </c>
      <c r="C128" s="13">
        <v>0.73</v>
      </c>
      <c r="D128" s="11">
        <v>0.56999999999999995</v>
      </c>
      <c r="E128" s="13">
        <v>3</v>
      </c>
      <c r="F128" s="13">
        <v>146</v>
      </c>
      <c r="G128" s="13">
        <v>2</v>
      </c>
      <c r="H128" s="13">
        <v>0</v>
      </c>
      <c r="I128" s="13" t="s">
        <v>11</v>
      </c>
      <c r="J128" s="13" t="s">
        <v>8</v>
      </c>
      <c r="K128" s="13" t="s">
        <v>19</v>
      </c>
      <c r="L128" s="20" t="s">
        <v>13</v>
      </c>
    </row>
    <row r="129" spans="2:12">
      <c r="B129" s="13">
        <v>7811</v>
      </c>
      <c r="C129" s="13">
        <v>0.84</v>
      </c>
      <c r="D129" s="11">
        <v>0.65</v>
      </c>
      <c r="E129" s="13">
        <v>3</v>
      </c>
      <c r="F129" s="13">
        <v>269</v>
      </c>
      <c r="G129" s="13">
        <v>2</v>
      </c>
      <c r="H129" s="13">
        <v>0</v>
      </c>
      <c r="I129" s="13" t="s">
        <v>11</v>
      </c>
      <c r="J129" s="13" t="s">
        <v>8</v>
      </c>
      <c r="K129" s="13" t="s">
        <v>10</v>
      </c>
      <c r="L129" s="20" t="s">
        <v>13</v>
      </c>
    </row>
    <row r="130" spans="2:12">
      <c r="B130" s="13">
        <v>3446</v>
      </c>
      <c r="C130" s="13">
        <v>0.73</v>
      </c>
      <c r="D130" s="11">
        <v>0.73</v>
      </c>
      <c r="E130" s="13">
        <v>4</v>
      </c>
      <c r="F130" s="13">
        <v>194</v>
      </c>
      <c r="G130" s="13">
        <v>2</v>
      </c>
      <c r="H130" s="13">
        <v>0</v>
      </c>
      <c r="I130" s="13" t="s">
        <v>11</v>
      </c>
      <c r="J130" s="13" t="s">
        <v>8</v>
      </c>
      <c r="K130" s="13" t="s">
        <v>10</v>
      </c>
      <c r="L130" s="20" t="s">
        <v>13</v>
      </c>
    </row>
    <row r="131" spans="2:12">
      <c r="B131" s="13">
        <v>7426</v>
      </c>
      <c r="C131" s="13">
        <v>0.6</v>
      </c>
      <c r="D131" s="11">
        <v>0.75</v>
      </c>
      <c r="E131" s="13">
        <v>4</v>
      </c>
      <c r="F131" s="13">
        <v>144</v>
      </c>
      <c r="G131" s="13">
        <v>2</v>
      </c>
      <c r="H131" s="13">
        <v>0</v>
      </c>
      <c r="I131" s="13" t="s">
        <v>11</v>
      </c>
      <c r="J131" s="13" t="s">
        <v>8</v>
      </c>
      <c r="K131" s="13" t="s">
        <v>10</v>
      </c>
      <c r="L131" s="20" t="s">
        <v>13</v>
      </c>
    </row>
    <row r="132" spans="2:12">
      <c r="B132" s="13">
        <v>8324</v>
      </c>
      <c r="C132" s="13">
        <v>0.39</v>
      </c>
      <c r="D132" s="11">
        <v>0.86</v>
      </c>
      <c r="E132" s="13">
        <v>3</v>
      </c>
      <c r="F132" s="13">
        <v>261</v>
      </c>
      <c r="G132" s="13">
        <v>2</v>
      </c>
      <c r="H132" s="13">
        <v>0</v>
      </c>
      <c r="I132" s="13" t="s">
        <v>11</v>
      </c>
      <c r="J132" s="13" t="s">
        <v>8</v>
      </c>
      <c r="K132" s="13" t="s">
        <v>7</v>
      </c>
      <c r="L132" s="20" t="s">
        <v>13</v>
      </c>
    </row>
    <row r="133" spans="2:12">
      <c r="B133" s="13">
        <v>618</v>
      </c>
      <c r="C133" s="13">
        <v>0.83</v>
      </c>
      <c r="D133" s="11">
        <v>0.95</v>
      </c>
      <c r="E133" s="13">
        <v>4</v>
      </c>
      <c r="F133" s="13">
        <v>251</v>
      </c>
      <c r="G133" s="13">
        <v>5</v>
      </c>
      <c r="H133" s="13">
        <v>0</v>
      </c>
      <c r="I133" s="13" t="s">
        <v>9</v>
      </c>
      <c r="J133" s="13" t="s">
        <v>8</v>
      </c>
      <c r="K133" s="13" t="s">
        <v>21</v>
      </c>
      <c r="L133" s="20" t="s">
        <v>6</v>
      </c>
    </row>
    <row r="134" spans="2:12">
      <c r="B134" s="13">
        <v>8316</v>
      </c>
      <c r="C134" s="13">
        <v>0.33</v>
      </c>
      <c r="D134" s="11">
        <v>0.77</v>
      </c>
      <c r="E134" s="13">
        <v>3</v>
      </c>
      <c r="F134" s="13">
        <v>216</v>
      </c>
      <c r="G134" s="13">
        <v>3</v>
      </c>
      <c r="H134" s="13">
        <v>0</v>
      </c>
      <c r="I134" s="13" t="s">
        <v>11</v>
      </c>
      <c r="J134" s="13" t="s">
        <v>8</v>
      </c>
      <c r="K134" s="13" t="s">
        <v>15</v>
      </c>
      <c r="L134" s="20" t="s">
        <v>16</v>
      </c>
    </row>
    <row r="135" spans="2:12">
      <c r="B135" s="13">
        <v>7973</v>
      </c>
      <c r="C135" s="13">
        <v>0.53</v>
      </c>
      <c r="D135" s="11">
        <v>0.7</v>
      </c>
      <c r="E135" s="13">
        <v>4</v>
      </c>
      <c r="F135" s="13">
        <v>243</v>
      </c>
      <c r="G135" s="13">
        <v>3</v>
      </c>
      <c r="H135" s="13">
        <v>0</v>
      </c>
      <c r="I135" s="13" t="s">
        <v>11</v>
      </c>
      <c r="J135" s="13" t="s">
        <v>8</v>
      </c>
      <c r="K135" s="13" t="s">
        <v>12</v>
      </c>
      <c r="L135" s="20" t="s">
        <v>13</v>
      </c>
    </row>
    <row r="136" spans="2:12">
      <c r="B136" s="13">
        <v>6512</v>
      </c>
      <c r="C136" s="13">
        <v>0.76</v>
      </c>
      <c r="D136" s="11">
        <v>0.89</v>
      </c>
      <c r="E136" s="13">
        <v>3</v>
      </c>
      <c r="F136" s="13">
        <v>273</v>
      </c>
      <c r="G136" s="13">
        <v>2</v>
      </c>
      <c r="H136" s="13">
        <v>1</v>
      </c>
      <c r="I136" s="13" t="s">
        <v>11</v>
      </c>
      <c r="J136" s="13" t="s">
        <v>8</v>
      </c>
      <c r="K136" s="13" t="s">
        <v>10</v>
      </c>
      <c r="L136" s="20" t="s">
        <v>6</v>
      </c>
    </row>
    <row r="137" spans="2:12">
      <c r="B137" s="13">
        <v>595</v>
      </c>
      <c r="C137" s="13">
        <v>0.1</v>
      </c>
      <c r="D137" s="11">
        <v>0.77</v>
      </c>
      <c r="E137" s="13">
        <v>6</v>
      </c>
      <c r="F137" s="13">
        <v>255</v>
      </c>
      <c r="G137" s="13">
        <v>4</v>
      </c>
      <c r="H137" s="13">
        <v>0</v>
      </c>
      <c r="I137" s="13" t="s">
        <v>9</v>
      </c>
      <c r="J137" s="13" t="s">
        <v>8</v>
      </c>
      <c r="K137" s="13" t="s">
        <v>20</v>
      </c>
      <c r="L137" s="20" t="s">
        <v>13</v>
      </c>
    </row>
    <row r="138" spans="2:12">
      <c r="B138" s="13">
        <v>2338</v>
      </c>
      <c r="C138" s="13">
        <v>0.56999999999999995</v>
      </c>
      <c r="D138" s="11">
        <v>0.48</v>
      </c>
      <c r="E138" s="13">
        <v>4</v>
      </c>
      <c r="F138" s="13">
        <v>161</v>
      </c>
      <c r="G138" s="13">
        <v>3</v>
      </c>
      <c r="H138" s="13">
        <v>0</v>
      </c>
      <c r="I138" s="13" t="s">
        <v>11</v>
      </c>
      <c r="J138" s="13" t="s">
        <v>8</v>
      </c>
      <c r="K138" s="13" t="s">
        <v>17</v>
      </c>
      <c r="L138" s="20" t="s">
        <v>6</v>
      </c>
    </row>
    <row r="139" spans="2:12">
      <c r="B139" s="13">
        <v>1728</v>
      </c>
      <c r="C139" s="13">
        <v>0.11</v>
      </c>
      <c r="D139" s="11">
        <v>0.94</v>
      </c>
      <c r="E139" s="13">
        <v>6</v>
      </c>
      <c r="F139" s="13">
        <v>266</v>
      </c>
      <c r="G139" s="13">
        <v>4</v>
      </c>
      <c r="H139" s="13">
        <v>0</v>
      </c>
      <c r="I139" s="13" t="s">
        <v>9</v>
      </c>
      <c r="J139" s="13" t="s">
        <v>8</v>
      </c>
      <c r="K139" s="13" t="s">
        <v>17</v>
      </c>
      <c r="L139" s="20" t="s">
        <v>13</v>
      </c>
    </row>
    <row r="140" spans="2:12">
      <c r="B140" s="13">
        <v>13983</v>
      </c>
      <c r="C140" s="13">
        <v>0.65</v>
      </c>
      <c r="D140" s="11">
        <v>0.4</v>
      </c>
      <c r="E140" s="13">
        <v>5</v>
      </c>
      <c r="F140" s="13">
        <v>125</v>
      </c>
      <c r="G140" s="13">
        <v>4</v>
      </c>
      <c r="H140" s="13">
        <v>0</v>
      </c>
      <c r="I140" s="13" t="s">
        <v>11</v>
      </c>
      <c r="J140" s="13" t="s">
        <v>8</v>
      </c>
      <c r="K140" s="13" t="s">
        <v>10</v>
      </c>
      <c r="L140" s="20" t="s">
        <v>13</v>
      </c>
    </row>
    <row r="141" spans="2:12">
      <c r="B141" s="13">
        <v>11116</v>
      </c>
      <c r="C141" s="13">
        <v>0.13</v>
      </c>
      <c r="D141" s="11">
        <v>0.97</v>
      </c>
      <c r="E141" s="13">
        <v>4</v>
      </c>
      <c r="F141" s="13">
        <v>162</v>
      </c>
      <c r="G141" s="13">
        <v>6</v>
      </c>
      <c r="H141" s="13">
        <v>0</v>
      </c>
      <c r="I141" s="13" t="s">
        <v>11</v>
      </c>
      <c r="J141" s="13" t="s">
        <v>8</v>
      </c>
      <c r="K141" s="13" t="s">
        <v>10</v>
      </c>
      <c r="L141" s="20" t="s">
        <v>13</v>
      </c>
    </row>
    <row r="142" spans="2:12">
      <c r="B142" s="13">
        <v>1647</v>
      </c>
      <c r="C142" s="13">
        <v>0.1</v>
      </c>
      <c r="D142" s="11">
        <v>0.93</v>
      </c>
      <c r="E142" s="13">
        <v>7</v>
      </c>
      <c r="F142" s="13">
        <v>258</v>
      </c>
      <c r="G142" s="13">
        <v>4</v>
      </c>
      <c r="H142" s="13">
        <v>0</v>
      </c>
      <c r="I142" s="13" t="s">
        <v>9</v>
      </c>
      <c r="J142" s="13" t="s">
        <v>8</v>
      </c>
      <c r="K142" s="13" t="s">
        <v>12</v>
      </c>
      <c r="L142" s="20" t="s">
        <v>13</v>
      </c>
    </row>
    <row r="143" spans="2:12">
      <c r="B143" s="13">
        <v>10249</v>
      </c>
      <c r="C143" s="13">
        <v>0.94</v>
      </c>
      <c r="D143" s="11">
        <v>0.56999999999999995</v>
      </c>
      <c r="E143" s="13">
        <v>3</v>
      </c>
      <c r="F143" s="13">
        <v>166</v>
      </c>
      <c r="G143" s="13">
        <v>4</v>
      </c>
      <c r="H143" s="13">
        <v>0</v>
      </c>
      <c r="I143" s="13" t="s">
        <v>11</v>
      </c>
      <c r="J143" s="13" t="s">
        <v>8</v>
      </c>
      <c r="K143" s="13" t="s">
        <v>10</v>
      </c>
      <c r="L143" s="20" t="s">
        <v>6</v>
      </c>
    </row>
    <row r="144" spans="2:12">
      <c r="B144" s="13">
        <v>2811</v>
      </c>
      <c r="C144" s="13">
        <v>0.69</v>
      </c>
      <c r="D144" s="11">
        <v>0.97</v>
      </c>
      <c r="E144" s="13">
        <v>4</v>
      </c>
      <c r="F144" s="13">
        <v>233</v>
      </c>
      <c r="G144" s="13">
        <v>3</v>
      </c>
      <c r="H144" s="13">
        <v>0</v>
      </c>
      <c r="I144" s="13" t="s">
        <v>11</v>
      </c>
      <c r="J144" s="13" t="s">
        <v>8</v>
      </c>
      <c r="K144" s="13" t="s">
        <v>14</v>
      </c>
      <c r="L144" s="20" t="s">
        <v>13</v>
      </c>
    </row>
    <row r="145" spans="2:12">
      <c r="B145" s="13">
        <v>7721</v>
      </c>
      <c r="C145" s="13">
        <v>0.57999999999999996</v>
      </c>
      <c r="D145" s="11">
        <v>0.63</v>
      </c>
      <c r="E145" s="13">
        <v>4</v>
      </c>
      <c r="F145" s="13">
        <v>171</v>
      </c>
      <c r="G145" s="13">
        <v>3</v>
      </c>
      <c r="H145" s="13">
        <v>0</v>
      </c>
      <c r="I145" s="13" t="s">
        <v>11</v>
      </c>
      <c r="J145" s="13" t="s">
        <v>8</v>
      </c>
      <c r="K145" s="13" t="s">
        <v>10</v>
      </c>
      <c r="L145" s="20" t="s">
        <v>6</v>
      </c>
    </row>
    <row r="146" spans="2:12">
      <c r="B146" s="13">
        <v>364</v>
      </c>
      <c r="C146" s="13">
        <v>0.72</v>
      </c>
      <c r="D146" s="11">
        <v>0.96</v>
      </c>
      <c r="E146" s="13">
        <v>5</v>
      </c>
      <c r="F146" s="13">
        <v>267</v>
      </c>
      <c r="G146" s="13">
        <v>5</v>
      </c>
      <c r="H146" s="13">
        <v>0</v>
      </c>
      <c r="I146" s="13" t="s">
        <v>9</v>
      </c>
      <c r="J146" s="13" t="s">
        <v>8</v>
      </c>
      <c r="K146" s="13" t="s">
        <v>12</v>
      </c>
      <c r="L146" s="20" t="s">
        <v>13</v>
      </c>
    </row>
    <row r="147" spans="2:12">
      <c r="B147" s="13">
        <v>4365</v>
      </c>
      <c r="C147" s="13">
        <v>0.82</v>
      </c>
      <c r="D147" s="11">
        <v>0.49</v>
      </c>
      <c r="E147" s="13">
        <v>5</v>
      </c>
      <c r="F147" s="13">
        <v>185</v>
      </c>
      <c r="G147" s="13">
        <v>3</v>
      </c>
      <c r="H147" s="13">
        <v>0</v>
      </c>
      <c r="I147" s="13" t="s">
        <v>11</v>
      </c>
      <c r="J147" s="13" t="s">
        <v>8</v>
      </c>
      <c r="K147" s="13" t="s">
        <v>10</v>
      </c>
      <c r="L147" s="20" t="s">
        <v>13</v>
      </c>
    </row>
    <row r="148" spans="2:12">
      <c r="B148" s="13">
        <v>11664</v>
      </c>
      <c r="C148" s="13">
        <v>0.63</v>
      </c>
      <c r="D148" s="11">
        <v>0.52</v>
      </c>
      <c r="E148" s="13">
        <v>5</v>
      </c>
      <c r="F148" s="13">
        <v>209</v>
      </c>
      <c r="G148" s="13">
        <v>8</v>
      </c>
      <c r="H148" s="13">
        <v>1</v>
      </c>
      <c r="I148" s="13" t="s">
        <v>11</v>
      </c>
      <c r="J148" s="13" t="s">
        <v>8</v>
      </c>
      <c r="K148" s="13" t="s">
        <v>15</v>
      </c>
      <c r="L148" s="20" t="s">
        <v>13</v>
      </c>
    </row>
    <row r="149" spans="2:12">
      <c r="B149" s="13">
        <v>9860</v>
      </c>
      <c r="C149" s="13">
        <v>0.72</v>
      </c>
      <c r="D149" s="11">
        <v>0.67</v>
      </c>
      <c r="E149" s="13">
        <v>3</v>
      </c>
      <c r="F149" s="13">
        <v>243</v>
      </c>
      <c r="G149" s="13">
        <v>3</v>
      </c>
      <c r="H149" s="13">
        <v>0</v>
      </c>
      <c r="I149" s="13" t="s">
        <v>11</v>
      </c>
      <c r="J149" s="13" t="s">
        <v>8</v>
      </c>
      <c r="K149" s="13" t="s">
        <v>10</v>
      </c>
      <c r="L149" s="20" t="s">
        <v>13</v>
      </c>
    </row>
    <row r="150" spans="2:12">
      <c r="B150" s="13">
        <v>13155</v>
      </c>
      <c r="C150" s="13">
        <v>0.91</v>
      </c>
      <c r="D150" s="11">
        <v>0.74</v>
      </c>
      <c r="E150" s="13">
        <v>3</v>
      </c>
      <c r="F150" s="13">
        <v>150</v>
      </c>
      <c r="G150" s="13">
        <v>2</v>
      </c>
      <c r="H150" s="13">
        <v>0</v>
      </c>
      <c r="I150" s="13" t="s">
        <v>11</v>
      </c>
      <c r="J150" s="13" t="s">
        <v>8</v>
      </c>
      <c r="K150" s="13" t="s">
        <v>7</v>
      </c>
      <c r="L150" s="20" t="s">
        <v>6</v>
      </c>
    </row>
    <row r="151" spans="2:12">
      <c r="B151" s="13">
        <v>8063</v>
      </c>
      <c r="C151" s="13">
        <v>0.24</v>
      </c>
      <c r="D151" s="11">
        <v>0.91</v>
      </c>
      <c r="E151" s="13">
        <v>5</v>
      </c>
      <c r="F151" s="13">
        <v>258</v>
      </c>
      <c r="G151" s="13">
        <v>6</v>
      </c>
      <c r="H151" s="13">
        <v>0</v>
      </c>
      <c r="I151" s="13" t="s">
        <v>11</v>
      </c>
      <c r="J151" s="13" t="s">
        <v>8</v>
      </c>
      <c r="K151" s="13" t="s">
        <v>17</v>
      </c>
      <c r="L151" s="20" t="s">
        <v>13</v>
      </c>
    </row>
    <row r="152" spans="2:12">
      <c r="B152" s="13">
        <v>13000</v>
      </c>
      <c r="C152" s="13">
        <v>0.6</v>
      </c>
      <c r="D152" s="11">
        <v>0.73</v>
      </c>
      <c r="E152" s="13">
        <v>5</v>
      </c>
      <c r="F152" s="13">
        <v>241</v>
      </c>
      <c r="G152" s="13">
        <v>3</v>
      </c>
      <c r="H152" s="13">
        <v>0</v>
      </c>
      <c r="I152" s="13" t="s">
        <v>11</v>
      </c>
      <c r="J152" s="13" t="s">
        <v>8</v>
      </c>
      <c r="K152" s="13" t="s">
        <v>10</v>
      </c>
      <c r="L152" s="20" t="s">
        <v>16</v>
      </c>
    </row>
    <row r="153" spans="2:12">
      <c r="B153" s="13">
        <v>3509</v>
      </c>
      <c r="C153" s="13">
        <v>0.66</v>
      </c>
      <c r="D153" s="11">
        <v>0.56999999999999995</v>
      </c>
      <c r="E153" s="13">
        <v>3</v>
      </c>
      <c r="F153" s="13">
        <v>161</v>
      </c>
      <c r="G153" s="13">
        <v>2</v>
      </c>
      <c r="H153" s="13">
        <v>1</v>
      </c>
      <c r="I153" s="13" t="s">
        <v>11</v>
      </c>
      <c r="J153" s="13" t="s">
        <v>8</v>
      </c>
      <c r="K153" s="13" t="s">
        <v>15</v>
      </c>
      <c r="L153" s="20" t="s">
        <v>6</v>
      </c>
    </row>
    <row r="154" spans="2:12">
      <c r="B154" s="13">
        <v>2866</v>
      </c>
      <c r="C154" s="13">
        <v>0.57999999999999996</v>
      </c>
      <c r="D154" s="11">
        <v>0.76</v>
      </c>
      <c r="E154" s="13">
        <v>5</v>
      </c>
      <c r="F154" s="13">
        <v>260</v>
      </c>
      <c r="G154" s="13">
        <v>2</v>
      </c>
      <c r="H154" s="13">
        <v>1</v>
      </c>
      <c r="I154" s="13" t="s">
        <v>11</v>
      </c>
      <c r="J154" s="13" t="s">
        <v>8</v>
      </c>
      <c r="K154" s="13" t="s">
        <v>12</v>
      </c>
      <c r="L154" s="20" t="s">
        <v>13</v>
      </c>
    </row>
    <row r="155" spans="2:12">
      <c r="B155" s="13">
        <v>6477</v>
      </c>
      <c r="C155" s="13">
        <v>0.56000000000000005</v>
      </c>
      <c r="D155" s="11">
        <v>0.98</v>
      </c>
      <c r="E155" s="13">
        <v>4</v>
      </c>
      <c r="F155" s="13">
        <v>207</v>
      </c>
      <c r="G155" s="13">
        <v>3</v>
      </c>
      <c r="H155" s="13">
        <v>0</v>
      </c>
      <c r="I155" s="13" t="s">
        <v>11</v>
      </c>
      <c r="J155" s="13" t="s">
        <v>8</v>
      </c>
      <c r="K155" s="13" t="s">
        <v>19</v>
      </c>
      <c r="L155" s="20" t="s">
        <v>6</v>
      </c>
    </row>
    <row r="156" spans="2:12">
      <c r="B156" s="13">
        <v>5581</v>
      </c>
      <c r="C156" s="13">
        <v>0.88</v>
      </c>
      <c r="D156" s="11">
        <v>0.71</v>
      </c>
      <c r="E156" s="13">
        <v>5</v>
      </c>
      <c r="F156" s="13">
        <v>246</v>
      </c>
      <c r="G156" s="13">
        <v>3</v>
      </c>
      <c r="H156" s="13">
        <v>0</v>
      </c>
      <c r="I156" s="13" t="s">
        <v>11</v>
      </c>
      <c r="J156" s="13" t="s">
        <v>8</v>
      </c>
      <c r="K156" s="13" t="s">
        <v>21</v>
      </c>
      <c r="L156" s="20" t="s">
        <v>6</v>
      </c>
    </row>
    <row r="157" spans="2:12">
      <c r="B157" s="13">
        <v>7567</v>
      </c>
      <c r="C157" s="13">
        <v>0.65</v>
      </c>
      <c r="D157" s="11">
        <v>0.85</v>
      </c>
      <c r="E157" s="13">
        <v>4</v>
      </c>
      <c r="F157" s="13">
        <v>204</v>
      </c>
      <c r="G157" s="13">
        <v>3</v>
      </c>
      <c r="H157" s="13">
        <v>0</v>
      </c>
      <c r="I157" s="13" t="s">
        <v>11</v>
      </c>
      <c r="J157" s="13" t="s">
        <v>8</v>
      </c>
      <c r="K157" s="13" t="s">
        <v>10</v>
      </c>
      <c r="L157" s="20" t="s">
        <v>6</v>
      </c>
    </row>
    <row r="158" spans="2:12">
      <c r="B158" s="13">
        <v>4889</v>
      </c>
      <c r="C158" s="13">
        <v>0.79</v>
      </c>
      <c r="D158" s="11">
        <v>0.59</v>
      </c>
      <c r="E158" s="13">
        <v>5</v>
      </c>
      <c r="F158" s="13">
        <v>197</v>
      </c>
      <c r="G158" s="13">
        <v>4</v>
      </c>
      <c r="H158" s="13">
        <v>0</v>
      </c>
      <c r="I158" s="13" t="s">
        <v>11</v>
      </c>
      <c r="J158" s="13" t="s">
        <v>8</v>
      </c>
      <c r="K158" s="13" t="s">
        <v>12</v>
      </c>
      <c r="L158" s="20" t="s">
        <v>6</v>
      </c>
    </row>
    <row r="159" spans="2:12">
      <c r="B159" s="13">
        <v>13239</v>
      </c>
      <c r="C159" s="13">
        <v>0.56999999999999995</v>
      </c>
      <c r="D159" s="11">
        <v>0.72</v>
      </c>
      <c r="E159" s="13">
        <v>4</v>
      </c>
      <c r="F159" s="13">
        <v>214</v>
      </c>
      <c r="G159" s="13">
        <v>2</v>
      </c>
      <c r="H159" s="13">
        <v>1</v>
      </c>
      <c r="I159" s="13" t="s">
        <v>11</v>
      </c>
      <c r="J159" s="13" t="s">
        <v>8</v>
      </c>
      <c r="K159" s="13" t="s">
        <v>10</v>
      </c>
      <c r="L159" s="20" t="s">
        <v>13</v>
      </c>
    </row>
    <row r="160" spans="2:12">
      <c r="B160" s="13">
        <v>14575</v>
      </c>
      <c r="C160" s="13">
        <v>0.72</v>
      </c>
      <c r="D160" s="11">
        <v>0.96</v>
      </c>
      <c r="E160" s="13">
        <v>5</v>
      </c>
      <c r="F160" s="13">
        <v>267</v>
      </c>
      <c r="G160" s="13">
        <v>5</v>
      </c>
      <c r="H160" s="13">
        <v>0</v>
      </c>
      <c r="I160" s="13" t="s">
        <v>9</v>
      </c>
      <c r="J160" s="13" t="s">
        <v>8</v>
      </c>
      <c r="K160" s="13" t="s">
        <v>12</v>
      </c>
      <c r="L160" s="20" t="s">
        <v>13</v>
      </c>
    </row>
    <row r="161" spans="2:12">
      <c r="B161" s="13">
        <v>4589</v>
      </c>
      <c r="C161" s="13">
        <v>0.94</v>
      </c>
      <c r="D161" s="11">
        <v>0.89</v>
      </c>
      <c r="E161" s="13">
        <v>3</v>
      </c>
      <c r="F161" s="13">
        <v>230</v>
      </c>
      <c r="G161" s="13">
        <v>3</v>
      </c>
      <c r="H161" s="13">
        <v>1</v>
      </c>
      <c r="I161" s="13" t="s">
        <v>11</v>
      </c>
      <c r="J161" s="13" t="s">
        <v>8</v>
      </c>
      <c r="K161" s="13" t="s">
        <v>21</v>
      </c>
      <c r="L161" s="20" t="s">
        <v>16</v>
      </c>
    </row>
    <row r="162" spans="2:12">
      <c r="B162" s="13">
        <v>6222</v>
      </c>
      <c r="C162" s="13">
        <v>0.91</v>
      </c>
      <c r="D162" s="11">
        <v>0.76</v>
      </c>
      <c r="E162" s="13">
        <v>3</v>
      </c>
      <c r="F162" s="13">
        <v>197</v>
      </c>
      <c r="G162" s="13">
        <v>3</v>
      </c>
      <c r="H162" s="13">
        <v>0</v>
      </c>
      <c r="I162" s="13" t="s">
        <v>11</v>
      </c>
      <c r="J162" s="13" t="s">
        <v>8</v>
      </c>
      <c r="K162" s="13" t="s">
        <v>12</v>
      </c>
      <c r="L162" s="20" t="s">
        <v>6</v>
      </c>
    </row>
    <row r="163" spans="2:12">
      <c r="B163" s="13">
        <v>13787</v>
      </c>
      <c r="C163" s="13">
        <v>0.49</v>
      </c>
      <c r="D163" s="11">
        <v>0.68</v>
      </c>
      <c r="E163" s="13">
        <v>3</v>
      </c>
      <c r="F163" s="13">
        <v>192</v>
      </c>
      <c r="G163" s="13">
        <v>7</v>
      </c>
      <c r="H163" s="13">
        <v>0</v>
      </c>
      <c r="I163" s="13" t="s">
        <v>11</v>
      </c>
      <c r="J163" s="13" t="s">
        <v>8</v>
      </c>
      <c r="K163" s="13" t="s">
        <v>20</v>
      </c>
      <c r="L163" s="20" t="s">
        <v>16</v>
      </c>
    </row>
    <row r="164" spans="2:12">
      <c r="B164" s="13">
        <v>13088</v>
      </c>
      <c r="C164" s="13">
        <v>0.53</v>
      </c>
      <c r="D164" s="11">
        <v>0.81</v>
      </c>
      <c r="E164" s="13">
        <v>3</v>
      </c>
      <c r="F164" s="13">
        <v>275</v>
      </c>
      <c r="G164" s="13">
        <v>2</v>
      </c>
      <c r="H164" s="13">
        <v>0</v>
      </c>
      <c r="I164" s="13" t="s">
        <v>11</v>
      </c>
      <c r="J164" s="13" t="s">
        <v>8</v>
      </c>
      <c r="K164" s="13" t="s">
        <v>12</v>
      </c>
      <c r="L164" s="20" t="s">
        <v>13</v>
      </c>
    </row>
    <row r="165" spans="2:12">
      <c r="B165" s="13">
        <v>750</v>
      </c>
      <c r="C165" s="13">
        <v>0.86</v>
      </c>
      <c r="D165" s="11">
        <v>0.84</v>
      </c>
      <c r="E165" s="13">
        <v>4</v>
      </c>
      <c r="F165" s="13">
        <v>246</v>
      </c>
      <c r="G165" s="13">
        <v>6</v>
      </c>
      <c r="H165" s="13">
        <v>0</v>
      </c>
      <c r="I165" s="13" t="s">
        <v>9</v>
      </c>
      <c r="J165" s="13" t="s">
        <v>8</v>
      </c>
      <c r="K165" s="13" t="s">
        <v>14</v>
      </c>
      <c r="L165" s="20" t="s">
        <v>13</v>
      </c>
    </row>
    <row r="166" spans="2:12">
      <c r="B166" s="13">
        <v>6450</v>
      </c>
      <c r="C166" s="13">
        <v>0.88</v>
      </c>
      <c r="D166" s="11">
        <v>0.99</v>
      </c>
      <c r="E166" s="13">
        <v>3</v>
      </c>
      <c r="F166" s="13">
        <v>190</v>
      </c>
      <c r="G166" s="13">
        <v>5</v>
      </c>
      <c r="H166" s="13">
        <v>0</v>
      </c>
      <c r="I166" s="13" t="s">
        <v>11</v>
      </c>
      <c r="J166" s="13" t="s">
        <v>8</v>
      </c>
      <c r="K166" s="13" t="s">
        <v>12</v>
      </c>
      <c r="L166" s="20" t="s">
        <v>16</v>
      </c>
    </row>
    <row r="167" spans="2:12">
      <c r="B167" s="13">
        <v>14413</v>
      </c>
      <c r="C167" s="13">
        <v>0.39</v>
      </c>
      <c r="D167" s="11">
        <v>0.5</v>
      </c>
      <c r="E167" s="13">
        <v>2</v>
      </c>
      <c r="F167" s="13">
        <v>135</v>
      </c>
      <c r="G167" s="13">
        <v>3</v>
      </c>
      <c r="H167" s="13">
        <v>0</v>
      </c>
      <c r="I167" s="13" t="s">
        <v>9</v>
      </c>
      <c r="J167" s="13" t="s">
        <v>8</v>
      </c>
      <c r="K167" s="13" t="s">
        <v>17</v>
      </c>
      <c r="L167" s="20" t="s">
        <v>13</v>
      </c>
    </row>
    <row r="168" spans="2:12">
      <c r="B168" s="13">
        <v>12016</v>
      </c>
      <c r="C168" s="13">
        <v>0.38</v>
      </c>
      <c r="D168" s="11">
        <v>0.54</v>
      </c>
      <c r="E168" s="13">
        <v>2</v>
      </c>
      <c r="F168" s="13">
        <v>143</v>
      </c>
      <c r="G168" s="13">
        <v>3</v>
      </c>
      <c r="H168" s="13">
        <v>0</v>
      </c>
      <c r="I168" s="13" t="s">
        <v>9</v>
      </c>
      <c r="J168" s="13" t="s">
        <v>8</v>
      </c>
      <c r="K168" s="13" t="s">
        <v>10</v>
      </c>
      <c r="L168" s="20" t="s">
        <v>13</v>
      </c>
    </row>
    <row r="169" spans="2:12">
      <c r="B169" s="13">
        <v>8304</v>
      </c>
      <c r="C169" s="13">
        <v>0.91</v>
      </c>
      <c r="D169" s="11">
        <v>0.48</v>
      </c>
      <c r="E169" s="13">
        <v>3</v>
      </c>
      <c r="F169" s="13">
        <v>224</v>
      </c>
      <c r="G169" s="13">
        <v>3</v>
      </c>
      <c r="H169" s="13">
        <v>0</v>
      </c>
      <c r="I169" s="13" t="s">
        <v>11</v>
      </c>
      <c r="J169" s="13" t="s">
        <v>8</v>
      </c>
      <c r="K169" s="13" t="s">
        <v>12</v>
      </c>
      <c r="L169" s="20" t="s">
        <v>6</v>
      </c>
    </row>
    <row r="170" spans="2:12">
      <c r="B170" s="13">
        <v>11310</v>
      </c>
      <c r="C170" s="13">
        <v>0.55000000000000004</v>
      </c>
      <c r="D170" s="11">
        <v>0.4</v>
      </c>
      <c r="E170" s="13">
        <v>3</v>
      </c>
      <c r="F170" s="13">
        <v>158</v>
      </c>
      <c r="G170" s="13">
        <v>3</v>
      </c>
      <c r="H170" s="13">
        <v>0</v>
      </c>
      <c r="I170" s="13" t="s">
        <v>11</v>
      </c>
      <c r="J170" s="13" t="s">
        <v>8</v>
      </c>
      <c r="K170" s="13" t="s">
        <v>22</v>
      </c>
      <c r="L170" s="20" t="s">
        <v>13</v>
      </c>
    </row>
    <row r="171" spans="2:12">
      <c r="B171" s="13">
        <v>11706</v>
      </c>
      <c r="C171" s="13">
        <v>0.2</v>
      </c>
      <c r="D171" s="11">
        <v>0.53</v>
      </c>
      <c r="E171" s="13">
        <v>5</v>
      </c>
      <c r="F171" s="13">
        <v>272</v>
      </c>
      <c r="G171" s="13">
        <v>5</v>
      </c>
      <c r="H171" s="13">
        <v>0</v>
      </c>
      <c r="I171" s="13" t="s">
        <v>11</v>
      </c>
      <c r="J171" s="13" t="s">
        <v>8</v>
      </c>
      <c r="K171" s="13" t="s">
        <v>19</v>
      </c>
      <c r="L171" s="20" t="s">
        <v>13</v>
      </c>
    </row>
    <row r="172" spans="2:12">
      <c r="B172" s="13">
        <v>5942</v>
      </c>
      <c r="C172" s="13">
        <v>0.28000000000000003</v>
      </c>
      <c r="D172" s="11">
        <v>0.7</v>
      </c>
      <c r="E172" s="13">
        <v>2</v>
      </c>
      <c r="F172" s="13">
        <v>164</v>
      </c>
      <c r="G172" s="13">
        <v>4</v>
      </c>
      <c r="H172" s="13">
        <v>0</v>
      </c>
      <c r="I172" s="13" t="s">
        <v>11</v>
      </c>
      <c r="J172" s="13" t="s">
        <v>8</v>
      </c>
      <c r="K172" s="13" t="s">
        <v>14</v>
      </c>
      <c r="L172" s="20" t="s">
        <v>6</v>
      </c>
    </row>
    <row r="173" spans="2:12">
      <c r="B173" s="13">
        <v>12556</v>
      </c>
      <c r="C173" s="13">
        <v>0.1</v>
      </c>
      <c r="D173" s="11">
        <v>0.9</v>
      </c>
      <c r="E173" s="13">
        <v>7</v>
      </c>
      <c r="F173" s="13">
        <v>281</v>
      </c>
      <c r="G173" s="13">
        <v>4</v>
      </c>
      <c r="H173" s="13">
        <v>0</v>
      </c>
      <c r="I173" s="13" t="s">
        <v>9</v>
      </c>
      <c r="J173" s="13" t="s">
        <v>8</v>
      </c>
      <c r="K173" s="13" t="s">
        <v>10</v>
      </c>
      <c r="L173" s="20" t="s">
        <v>13</v>
      </c>
    </row>
    <row r="174" spans="2:12">
      <c r="B174" s="13">
        <v>13640</v>
      </c>
      <c r="C174" s="13">
        <v>0.64</v>
      </c>
      <c r="D174" s="11">
        <v>0.55000000000000004</v>
      </c>
      <c r="E174" s="13">
        <v>4</v>
      </c>
      <c r="F174" s="13">
        <v>215</v>
      </c>
      <c r="G174" s="13">
        <v>2</v>
      </c>
      <c r="H174" s="13">
        <v>0</v>
      </c>
      <c r="I174" s="13" t="s">
        <v>11</v>
      </c>
      <c r="J174" s="13" t="s">
        <v>8</v>
      </c>
      <c r="K174" s="13" t="s">
        <v>10</v>
      </c>
      <c r="L174" s="20" t="s">
        <v>13</v>
      </c>
    </row>
    <row r="175" spans="2:12">
      <c r="B175" s="13">
        <v>3002</v>
      </c>
      <c r="C175" s="13">
        <v>0.66</v>
      </c>
      <c r="D175" s="11">
        <v>0.75</v>
      </c>
      <c r="E175" s="13">
        <v>5</v>
      </c>
      <c r="F175" s="13">
        <v>227</v>
      </c>
      <c r="G175" s="13">
        <v>3</v>
      </c>
      <c r="H175" s="13">
        <v>1</v>
      </c>
      <c r="I175" s="13" t="s">
        <v>11</v>
      </c>
      <c r="J175" s="13" t="s">
        <v>8</v>
      </c>
      <c r="K175" s="13" t="s">
        <v>10</v>
      </c>
      <c r="L175" s="20" t="s">
        <v>6</v>
      </c>
    </row>
    <row r="176" spans="2:12">
      <c r="B176" s="13">
        <v>8586</v>
      </c>
      <c r="C176" s="13">
        <v>0.85</v>
      </c>
      <c r="D176" s="11">
        <v>0.96</v>
      </c>
      <c r="E176" s="13">
        <v>5</v>
      </c>
      <c r="F176" s="13">
        <v>165</v>
      </c>
      <c r="G176" s="13">
        <v>5</v>
      </c>
      <c r="H176" s="13">
        <v>0</v>
      </c>
      <c r="I176" s="13" t="s">
        <v>11</v>
      </c>
      <c r="J176" s="13" t="s">
        <v>8</v>
      </c>
      <c r="K176" s="13" t="s">
        <v>12</v>
      </c>
      <c r="L176" s="20" t="s">
        <v>6</v>
      </c>
    </row>
    <row r="177" spans="2:12">
      <c r="B177" s="13">
        <v>8504</v>
      </c>
      <c r="C177" s="13">
        <v>0.76</v>
      </c>
      <c r="D177" s="11">
        <v>1</v>
      </c>
      <c r="E177" s="13">
        <v>5</v>
      </c>
      <c r="F177" s="13">
        <v>265</v>
      </c>
      <c r="G177" s="13">
        <v>2</v>
      </c>
      <c r="H177" s="13">
        <v>0</v>
      </c>
      <c r="I177" s="13" t="s">
        <v>11</v>
      </c>
      <c r="J177" s="13" t="s">
        <v>8</v>
      </c>
      <c r="K177" s="13" t="s">
        <v>7</v>
      </c>
      <c r="L177" s="20" t="s">
        <v>13</v>
      </c>
    </row>
    <row r="178" spans="2:12">
      <c r="B178" s="13">
        <v>1207</v>
      </c>
      <c r="C178" s="13">
        <v>0.44</v>
      </c>
      <c r="D178" s="11">
        <v>0.53</v>
      </c>
      <c r="E178" s="13">
        <v>2</v>
      </c>
      <c r="F178" s="13">
        <v>152</v>
      </c>
      <c r="G178" s="13">
        <v>3</v>
      </c>
      <c r="H178" s="13">
        <v>0</v>
      </c>
      <c r="I178" s="13" t="s">
        <v>9</v>
      </c>
      <c r="J178" s="13" t="s">
        <v>8</v>
      </c>
      <c r="K178" s="13" t="s">
        <v>14</v>
      </c>
      <c r="L178" s="20" t="s">
        <v>6</v>
      </c>
    </row>
    <row r="179" spans="2:12">
      <c r="B179" s="13">
        <v>11859</v>
      </c>
      <c r="C179" s="13">
        <v>0.53</v>
      </c>
      <c r="D179" s="11">
        <v>0.64</v>
      </c>
      <c r="E179" s="13">
        <v>3</v>
      </c>
      <c r="F179" s="13">
        <v>168</v>
      </c>
      <c r="G179" s="13">
        <v>3</v>
      </c>
      <c r="H179" s="13">
        <v>0</v>
      </c>
      <c r="I179" s="13" t="s">
        <v>11</v>
      </c>
      <c r="J179" s="13" t="s">
        <v>8</v>
      </c>
      <c r="K179" s="13" t="s">
        <v>10</v>
      </c>
      <c r="L179" s="20" t="s">
        <v>13</v>
      </c>
    </row>
    <row r="180" spans="2:12">
      <c r="B180" s="13">
        <v>12335</v>
      </c>
      <c r="C180" s="13">
        <v>0.1</v>
      </c>
      <c r="D180" s="11">
        <v>0.81</v>
      </c>
      <c r="E180" s="13">
        <v>6</v>
      </c>
      <c r="F180" s="13">
        <v>290</v>
      </c>
      <c r="G180" s="13">
        <v>4</v>
      </c>
      <c r="H180" s="13">
        <v>0</v>
      </c>
      <c r="I180" s="13" t="s">
        <v>9</v>
      </c>
      <c r="J180" s="13" t="s">
        <v>8</v>
      </c>
      <c r="K180" s="13" t="s">
        <v>7</v>
      </c>
      <c r="L180" s="20" t="s">
        <v>6</v>
      </c>
    </row>
    <row r="181" spans="2:12">
      <c r="B181" s="13">
        <v>5994</v>
      </c>
      <c r="C181" s="13">
        <v>0.42</v>
      </c>
      <c r="D181" s="11">
        <v>0.37</v>
      </c>
      <c r="E181" s="13">
        <v>2</v>
      </c>
      <c r="F181" s="13">
        <v>284</v>
      </c>
      <c r="G181" s="13">
        <v>3</v>
      </c>
      <c r="H181" s="13">
        <v>0</v>
      </c>
      <c r="I181" s="13" t="s">
        <v>11</v>
      </c>
      <c r="J181" s="13" t="s">
        <v>8</v>
      </c>
      <c r="K181" s="13" t="s">
        <v>12</v>
      </c>
      <c r="L181" s="20" t="s">
        <v>16</v>
      </c>
    </row>
    <row r="182" spans="2:12">
      <c r="B182" s="13">
        <v>13779</v>
      </c>
      <c r="C182" s="13">
        <v>0.61</v>
      </c>
      <c r="D182" s="11">
        <v>0.82</v>
      </c>
      <c r="E182" s="13">
        <v>4</v>
      </c>
      <c r="F182" s="13">
        <v>184</v>
      </c>
      <c r="G182" s="13">
        <v>8</v>
      </c>
      <c r="H182" s="13">
        <v>0</v>
      </c>
      <c r="I182" s="13" t="s">
        <v>11</v>
      </c>
      <c r="J182" s="13" t="s">
        <v>8</v>
      </c>
      <c r="K182" s="13" t="s">
        <v>14</v>
      </c>
      <c r="L182" s="20" t="s">
        <v>13</v>
      </c>
    </row>
    <row r="183" spans="2:12">
      <c r="B183" s="13">
        <v>4003</v>
      </c>
      <c r="C183" s="13">
        <v>0.34</v>
      </c>
      <c r="D183" s="11">
        <v>0.85</v>
      </c>
      <c r="E183" s="13">
        <v>4</v>
      </c>
      <c r="F183" s="13">
        <v>123</v>
      </c>
      <c r="G183" s="13">
        <v>4</v>
      </c>
      <c r="H183" s="13">
        <v>0</v>
      </c>
      <c r="I183" s="13" t="s">
        <v>11</v>
      </c>
      <c r="J183" s="13" t="s">
        <v>8</v>
      </c>
      <c r="K183" s="13" t="s">
        <v>22</v>
      </c>
      <c r="L183" s="20" t="s">
        <v>6</v>
      </c>
    </row>
    <row r="184" spans="2:12">
      <c r="B184" s="13">
        <v>14666</v>
      </c>
      <c r="C184" s="13">
        <v>0.09</v>
      </c>
      <c r="D184" s="11">
        <v>0.97</v>
      </c>
      <c r="E184" s="13">
        <v>7</v>
      </c>
      <c r="F184" s="13">
        <v>254</v>
      </c>
      <c r="G184" s="13">
        <v>4</v>
      </c>
      <c r="H184" s="13">
        <v>1</v>
      </c>
      <c r="I184" s="13" t="s">
        <v>9</v>
      </c>
      <c r="J184" s="13" t="s">
        <v>8</v>
      </c>
      <c r="K184" s="13" t="s">
        <v>15</v>
      </c>
      <c r="L184" s="20" t="s">
        <v>6</v>
      </c>
    </row>
    <row r="185" spans="2:12">
      <c r="B185" s="13">
        <v>14845</v>
      </c>
      <c r="C185" s="13">
        <v>0.38</v>
      </c>
      <c r="D185" s="11">
        <v>0.56000000000000005</v>
      </c>
      <c r="E185" s="13">
        <v>2</v>
      </c>
      <c r="F185" s="13">
        <v>154</v>
      </c>
      <c r="G185" s="13">
        <v>3</v>
      </c>
      <c r="H185" s="13">
        <v>0</v>
      </c>
      <c r="I185" s="13" t="s">
        <v>9</v>
      </c>
      <c r="J185" s="13" t="s">
        <v>8</v>
      </c>
      <c r="K185" s="13" t="s">
        <v>10</v>
      </c>
      <c r="L185" s="20" t="s">
        <v>13</v>
      </c>
    </row>
    <row r="186" spans="2:12">
      <c r="B186" s="13">
        <v>12987</v>
      </c>
      <c r="C186" s="13">
        <v>0.24</v>
      </c>
      <c r="D186" s="11">
        <v>0.62</v>
      </c>
      <c r="E186" s="13">
        <v>5</v>
      </c>
      <c r="F186" s="13">
        <v>199</v>
      </c>
      <c r="G186" s="13">
        <v>4</v>
      </c>
      <c r="H186" s="13">
        <v>0</v>
      </c>
      <c r="I186" s="13" t="s">
        <v>11</v>
      </c>
      <c r="J186" s="13" t="s">
        <v>8</v>
      </c>
      <c r="K186" s="13" t="s">
        <v>10</v>
      </c>
      <c r="L186" s="20" t="s">
        <v>13</v>
      </c>
    </row>
    <row r="187" spans="2:12">
      <c r="B187" s="13">
        <v>13223</v>
      </c>
      <c r="C187" s="13">
        <v>0.21</v>
      </c>
      <c r="D187" s="11">
        <v>0.7</v>
      </c>
      <c r="E187" s="13">
        <v>3</v>
      </c>
      <c r="F187" s="13">
        <v>238</v>
      </c>
      <c r="G187" s="13">
        <v>8</v>
      </c>
      <c r="H187" s="13">
        <v>0</v>
      </c>
      <c r="I187" s="13" t="s">
        <v>11</v>
      </c>
      <c r="J187" s="13" t="s">
        <v>8</v>
      </c>
      <c r="K187" s="13" t="s">
        <v>12</v>
      </c>
      <c r="L187" s="20" t="s">
        <v>6</v>
      </c>
    </row>
    <row r="188" spans="2:12">
      <c r="B188" s="13">
        <v>1168</v>
      </c>
      <c r="C188" s="13">
        <v>0.43</v>
      </c>
      <c r="D188" s="11">
        <v>0.5</v>
      </c>
      <c r="E188" s="13">
        <v>2</v>
      </c>
      <c r="F188" s="13">
        <v>127</v>
      </c>
      <c r="G188" s="13">
        <v>3</v>
      </c>
      <c r="H188" s="13">
        <v>1</v>
      </c>
      <c r="I188" s="13" t="s">
        <v>9</v>
      </c>
      <c r="J188" s="13" t="s">
        <v>8</v>
      </c>
      <c r="K188" s="13" t="s">
        <v>10</v>
      </c>
      <c r="L188" s="20" t="s">
        <v>6</v>
      </c>
    </row>
    <row r="189" spans="2:12">
      <c r="B189" s="13">
        <v>14920</v>
      </c>
      <c r="C189" s="13">
        <v>0.37</v>
      </c>
      <c r="D189" s="11">
        <v>0.54</v>
      </c>
      <c r="E189" s="13">
        <v>2</v>
      </c>
      <c r="F189" s="13">
        <v>157</v>
      </c>
      <c r="G189" s="13">
        <v>3</v>
      </c>
      <c r="H189" s="13">
        <v>0</v>
      </c>
      <c r="I189" s="13" t="s">
        <v>9</v>
      </c>
      <c r="J189" s="13" t="s">
        <v>8</v>
      </c>
      <c r="K189" s="13" t="s">
        <v>17</v>
      </c>
      <c r="L189" s="20" t="s">
        <v>13</v>
      </c>
    </row>
    <row r="190" spans="2:12">
      <c r="B190" s="13">
        <v>1387</v>
      </c>
      <c r="C190" s="13">
        <v>0.09</v>
      </c>
      <c r="D190" s="11">
        <v>0.93</v>
      </c>
      <c r="E190" s="13">
        <v>7</v>
      </c>
      <c r="F190" s="13">
        <v>270</v>
      </c>
      <c r="G190" s="13">
        <v>4</v>
      </c>
      <c r="H190" s="13">
        <v>0</v>
      </c>
      <c r="I190" s="13" t="s">
        <v>9</v>
      </c>
      <c r="J190" s="13" t="s">
        <v>8</v>
      </c>
      <c r="K190" s="13" t="s">
        <v>10</v>
      </c>
      <c r="L190" s="20" t="s">
        <v>6</v>
      </c>
    </row>
    <row r="191" spans="2:12">
      <c r="B191" s="13">
        <v>14822</v>
      </c>
      <c r="C191" s="13">
        <v>0.09</v>
      </c>
      <c r="D191" s="11">
        <v>0.95</v>
      </c>
      <c r="E191" s="13">
        <v>7</v>
      </c>
      <c r="F191" s="13">
        <v>256</v>
      </c>
      <c r="G191" s="13">
        <v>4</v>
      </c>
      <c r="H191" s="13">
        <v>0</v>
      </c>
      <c r="I191" s="13" t="s">
        <v>9</v>
      </c>
      <c r="J191" s="13" t="s">
        <v>8</v>
      </c>
      <c r="K191" s="13" t="s">
        <v>21</v>
      </c>
      <c r="L191" s="20" t="s">
        <v>6</v>
      </c>
    </row>
    <row r="192" spans="2:12">
      <c r="B192" s="13">
        <v>3252</v>
      </c>
      <c r="C192" s="13">
        <v>0.66</v>
      </c>
      <c r="D192" s="11">
        <v>0.59</v>
      </c>
      <c r="E192" s="13">
        <v>5</v>
      </c>
      <c r="F192" s="13">
        <v>262</v>
      </c>
      <c r="G192" s="13">
        <v>2</v>
      </c>
      <c r="H192" s="13">
        <v>0</v>
      </c>
      <c r="I192" s="13" t="s">
        <v>11</v>
      </c>
      <c r="J192" s="13" t="s">
        <v>8</v>
      </c>
      <c r="K192" s="13" t="s">
        <v>12</v>
      </c>
      <c r="L192" s="20" t="s">
        <v>6</v>
      </c>
    </row>
    <row r="193" spans="2:12">
      <c r="B193" s="13">
        <v>7545</v>
      </c>
      <c r="C193" s="13">
        <v>0.75</v>
      </c>
      <c r="D193" s="11">
        <v>0.77</v>
      </c>
      <c r="E193" s="13">
        <v>3</v>
      </c>
      <c r="F193" s="13">
        <v>178</v>
      </c>
      <c r="G193" s="13">
        <v>4</v>
      </c>
      <c r="H193" s="13">
        <v>0</v>
      </c>
      <c r="I193" s="13" t="s">
        <v>11</v>
      </c>
      <c r="J193" s="13" t="s">
        <v>8</v>
      </c>
      <c r="K193" s="13" t="s">
        <v>14</v>
      </c>
      <c r="L193" s="20" t="s">
        <v>16</v>
      </c>
    </row>
    <row r="194" spans="2:12">
      <c r="B194" s="13">
        <v>14593</v>
      </c>
      <c r="C194" s="13">
        <v>0.38</v>
      </c>
      <c r="D194" s="11">
        <v>0.46</v>
      </c>
      <c r="E194" s="13">
        <v>2</v>
      </c>
      <c r="F194" s="13">
        <v>145</v>
      </c>
      <c r="G194" s="13">
        <v>3</v>
      </c>
      <c r="H194" s="13">
        <v>0</v>
      </c>
      <c r="I194" s="13" t="s">
        <v>9</v>
      </c>
      <c r="J194" s="13" t="s">
        <v>8</v>
      </c>
      <c r="K194" s="13" t="s">
        <v>22</v>
      </c>
      <c r="L194" s="20" t="s">
        <v>6</v>
      </c>
    </row>
    <row r="195" spans="2:12">
      <c r="B195" s="13">
        <v>5991</v>
      </c>
      <c r="C195" s="13">
        <v>0.68</v>
      </c>
      <c r="D195" s="11">
        <v>0.56999999999999995</v>
      </c>
      <c r="E195" s="13">
        <v>5</v>
      </c>
      <c r="F195" s="13">
        <v>187</v>
      </c>
      <c r="G195" s="13">
        <v>4</v>
      </c>
      <c r="H195" s="13">
        <v>0</v>
      </c>
      <c r="I195" s="13" t="s">
        <v>11</v>
      </c>
      <c r="J195" s="13" t="s">
        <v>8</v>
      </c>
      <c r="K195" s="13" t="s">
        <v>12</v>
      </c>
      <c r="L195" s="20" t="s">
        <v>16</v>
      </c>
    </row>
    <row r="196" spans="2:12">
      <c r="B196" s="13">
        <v>14096</v>
      </c>
      <c r="C196" s="13">
        <v>0.61</v>
      </c>
      <c r="D196" s="11">
        <v>0.49</v>
      </c>
      <c r="E196" s="13">
        <v>3</v>
      </c>
      <c r="F196" s="13">
        <v>275</v>
      </c>
      <c r="G196" s="13">
        <v>2</v>
      </c>
      <c r="H196" s="13">
        <v>0</v>
      </c>
      <c r="I196" s="13" t="s">
        <v>11</v>
      </c>
      <c r="J196" s="13" t="s">
        <v>8</v>
      </c>
      <c r="K196" s="13" t="s">
        <v>19</v>
      </c>
      <c r="L196" s="20" t="s">
        <v>13</v>
      </c>
    </row>
    <row r="197" spans="2:12">
      <c r="B197" s="13">
        <v>12867</v>
      </c>
      <c r="C197" s="13">
        <v>0.96</v>
      </c>
      <c r="D197" s="11">
        <v>0.85</v>
      </c>
      <c r="E197" s="13">
        <v>5</v>
      </c>
      <c r="F197" s="13">
        <v>168</v>
      </c>
      <c r="G197" s="13">
        <v>2</v>
      </c>
      <c r="H197" s="13">
        <v>0</v>
      </c>
      <c r="I197" s="13" t="s">
        <v>11</v>
      </c>
      <c r="J197" s="13" t="s">
        <v>8</v>
      </c>
      <c r="K197" s="13" t="s">
        <v>17</v>
      </c>
      <c r="L197" s="20" t="s">
        <v>13</v>
      </c>
    </row>
    <row r="198" spans="2:12">
      <c r="B198" s="13">
        <v>1250</v>
      </c>
      <c r="C198" s="13">
        <v>0.1</v>
      </c>
      <c r="D198" s="11">
        <v>0.82</v>
      </c>
      <c r="E198" s="13">
        <v>7</v>
      </c>
      <c r="F198" s="13">
        <v>284</v>
      </c>
      <c r="G198" s="13">
        <v>4</v>
      </c>
      <c r="H198" s="13">
        <v>0</v>
      </c>
      <c r="I198" s="13" t="s">
        <v>9</v>
      </c>
      <c r="J198" s="13" t="s">
        <v>8</v>
      </c>
      <c r="K198" s="13" t="s">
        <v>7</v>
      </c>
      <c r="L198" s="20" t="s">
        <v>13</v>
      </c>
    </row>
    <row r="199" spans="2:12">
      <c r="B199" s="13">
        <v>9448</v>
      </c>
      <c r="C199" s="13">
        <v>0.69</v>
      </c>
      <c r="D199" s="11">
        <v>0.83</v>
      </c>
      <c r="E199" s="13">
        <v>5</v>
      </c>
      <c r="F199" s="13">
        <v>225</v>
      </c>
      <c r="G199" s="13">
        <v>3</v>
      </c>
      <c r="H199" s="13">
        <v>0</v>
      </c>
      <c r="I199" s="13" t="s">
        <v>11</v>
      </c>
      <c r="J199" s="13" t="s">
        <v>8</v>
      </c>
      <c r="K199" s="13" t="s">
        <v>20</v>
      </c>
      <c r="L199" s="20" t="s">
        <v>13</v>
      </c>
    </row>
    <row r="200" spans="2:12">
      <c r="B200" s="13">
        <v>10729</v>
      </c>
      <c r="C200" s="13">
        <v>0.63</v>
      </c>
      <c r="D200" s="11">
        <v>0.9</v>
      </c>
      <c r="E200" s="13">
        <v>4</v>
      </c>
      <c r="F200" s="13">
        <v>245</v>
      </c>
      <c r="G200" s="13">
        <v>3</v>
      </c>
      <c r="H200" s="13">
        <v>0</v>
      </c>
      <c r="I200" s="13" t="s">
        <v>11</v>
      </c>
      <c r="J200" s="13" t="s">
        <v>8</v>
      </c>
      <c r="K200" s="13" t="s">
        <v>12</v>
      </c>
      <c r="L200" s="20" t="s">
        <v>13</v>
      </c>
    </row>
    <row r="201" spans="2:12">
      <c r="B201" s="13">
        <v>3723</v>
      </c>
      <c r="C201" s="13">
        <v>0.72</v>
      </c>
      <c r="D201" s="11">
        <v>0.91</v>
      </c>
      <c r="E201" s="13">
        <v>3</v>
      </c>
      <c r="F201" s="13">
        <v>239</v>
      </c>
      <c r="G201" s="13">
        <v>2</v>
      </c>
      <c r="H201" s="13">
        <v>0</v>
      </c>
      <c r="I201" s="13" t="s">
        <v>11</v>
      </c>
      <c r="J201" s="13" t="s">
        <v>8</v>
      </c>
      <c r="K201" s="13" t="s">
        <v>20</v>
      </c>
      <c r="L201" s="20" t="s">
        <v>6</v>
      </c>
    </row>
    <row r="202" spans="2:12">
      <c r="B202" s="13">
        <v>6774</v>
      </c>
      <c r="C202" s="13">
        <v>0.65</v>
      </c>
      <c r="D202" s="11">
        <v>0.95</v>
      </c>
      <c r="E202" s="13">
        <v>3</v>
      </c>
      <c r="F202" s="13">
        <v>190</v>
      </c>
      <c r="G202" s="13">
        <v>3</v>
      </c>
      <c r="H202" s="13">
        <v>0</v>
      </c>
      <c r="I202" s="13" t="s">
        <v>11</v>
      </c>
      <c r="J202" s="13" t="s">
        <v>8</v>
      </c>
      <c r="K202" s="13" t="s">
        <v>12</v>
      </c>
      <c r="L202" s="20" t="s">
        <v>13</v>
      </c>
    </row>
    <row r="203" spans="2:12">
      <c r="B203" s="13">
        <v>5584</v>
      </c>
      <c r="C203" s="13">
        <v>0.57999999999999996</v>
      </c>
      <c r="D203" s="11">
        <v>0.5</v>
      </c>
      <c r="E203" s="13">
        <v>3</v>
      </c>
      <c r="F203" s="13">
        <v>144</v>
      </c>
      <c r="G203" s="13">
        <v>3</v>
      </c>
      <c r="H203" s="13">
        <v>0</v>
      </c>
      <c r="I203" s="13" t="s">
        <v>11</v>
      </c>
      <c r="J203" s="13" t="s">
        <v>8</v>
      </c>
      <c r="K203" s="13" t="s">
        <v>10</v>
      </c>
      <c r="L203" s="20" t="s">
        <v>6</v>
      </c>
    </row>
    <row r="204" spans="2:12">
      <c r="B204" s="13">
        <v>13194</v>
      </c>
      <c r="C204" s="13">
        <v>0.88</v>
      </c>
      <c r="D204" s="11">
        <v>0.82</v>
      </c>
      <c r="E204" s="13">
        <v>3</v>
      </c>
      <c r="F204" s="13">
        <v>265</v>
      </c>
      <c r="G204" s="13">
        <v>3</v>
      </c>
      <c r="H204" s="13">
        <v>0</v>
      </c>
      <c r="I204" s="13" t="s">
        <v>11</v>
      </c>
      <c r="J204" s="13" t="s">
        <v>8</v>
      </c>
      <c r="K204" s="13" t="s">
        <v>19</v>
      </c>
      <c r="L204" s="20" t="s">
        <v>6</v>
      </c>
    </row>
    <row r="205" spans="2:12">
      <c r="B205" s="13">
        <v>1233</v>
      </c>
      <c r="C205" s="13">
        <v>0.09</v>
      </c>
      <c r="D205" s="11">
        <v>0.88</v>
      </c>
      <c r="E205" s="13">
        <v>7</v>
      </c>
      <c r="F205" s="13">
        <v>265</v>
      </c>
      <c r="G205" s="13">
        <v>4</v>
      </c>
      <c r="H205" s="13">
        <v>0</v>
      </c>
      <c r="I205" s="13" t="s">
        <v>9</v>
      </c>
      <c r="J205" s="13" t="s">
        <v>8</v>
      </c>
      <c r="K205" s="13" t="s">
        <v>10</v>
      </c>
      <c r="L205" s="20" t="s">
        <v>6</v>
      </c>
    </row>
    <row r="206" spans="2:12">
      <c r="B206" s="13">
        <v>6473</v>
      </c>
      <c r="C206" s="13">
        <v>0.14000000000000001</v>
      </c>
      <c r="D206" s="11">
        <v>0.98</v>
      </c>
      <c r="E206" s="13">
        <v>6</v>
      </c>
      <c r="F206" s="13">
        <v>221</v>
      </c>
      <c r="G206" s="13">
        <v>5</v>
      </c>
      <c r="H206" s="13">
        <v>0</v>
      </c>
      <c r="I206" s="13" t="s">
        <v>11</v>
      </c>
      <c r="J206" s="13" t="s">
        <v>8</v>
      </c>
      <c r="K206" s="13" t="s">
        <v>14</v>
      </c>
      <c r="L206" s="20" t="s">
        <v>13</v>
      </c>
    </row>
    <row r="207" spans="2:12">
      <c r="B207" s="13">
        <v>3676</v>
      </c>
      <c r="C207" s="13">
        <v>0.64</v>
      </c>
      <c r="D207" s="11">
        <v>0.67</v>
      </c>
      <c r="E207" s="13">
        <v>3</v>
      </c>
      <c r="F207" s="13">
        <v>165</v>
      </c>
      <c r="G207" s="13">
        <v>3</v>
      </c>
      <c r="H207" s="13">
        <v>0</v>
      </c>
      <c r="I207" s="13" t="s">
        <v>11</v>
      </c>
      <c r="J207" s="13" t="s">
        <v>8</v>
      </c>
      <c r="K207" s="13" t="s">
        <v>10</v>
      </c>
      <c r="L207" s="20" t="s">
        <v>13</v>
      </c>
    </row>
    <row r="208" spans="2:12">
      <c r="B208" s="13">
        <v>6240</v>
      </c>
      <c r="C208" s="13">
        <v>0.72</v>
      </c>
      <c r="D208" s="11">
        <v>0.98</v>
      </c>
      <c r="E208" s="13">
        <v>3</v>
      </c>
      <c r="F208" s="13">
        <v>181</v>
      </c>
      <c r="G208" s="13">
        <v>4</v>
      </c>
      <c r="H208" s="13">
        <v>0</v>
      </c>
      <c r="I208" s="13" t="s">
        <v>11</v>
      </c>
      <c r="J208" s="13" t="s">
        <v>8</v>
      </c>
      <c r="K208" s="13" t="s">
        <v>12</v>
      </c>
      <c r="L208" s="20" t="s">
        <v>13</v>
      </c>
    </row>
    <row r="209" spans="2:12">
      <c r="B209" s="13">
        <v>9140</v>
      </c>
      <c r="C209" s="13">
        <v>0.69</v>
      </c>
      <c r="D209" s="11">
        <v>0.68</v>
      </c>
      <c r="E209" s="13">
        <v>4</v>
      </c>
      <c r="F209" s="13">
        <v>225</v>
      </c>
      <c r="G209" s="13">
        <v>3</v>
      </c>
      <c r="H209" s="13">
        <v>0</v>
      </c>
      <c r="I209" s="13" t="s">
        <v>11</v>
      </c>
      <c r="J209" s="13" t="s">
        <v>8</v>
      </c>
      <c r="K209" s="13" t="s">
        <v>12</v>
      </c>
      <c r="L209" s="20" t="s">
        <v>13</v>
      </c>
    </row>
    <row r="210" spans="2:12">
      <c r="B210" s="13">
        <v>8320</v>
      </c>
      <c r="C210" s="13">
        <v>0.93</v>
      </c>
      <c r="D210" s="11">
        <v>0.97</v>
      </c>
      <c r="E210" s="13">
        <v>5</v>
      </c>
      <c r="F210" s="13">
        <v>137</v>
      </c>
      <c r="G210" s="13">
        <v>4</v>
      </c>
      <c r="H210" s="13">
        <v>0</v>
      </c>
      <c r="I210" s="13" t="s">
        <v>11</v>
      </c>
      <c r="J210" s="13" t="s">
        <v>8</v>
      </c>
      <c r="K210" s="13" t="s">
        <v>15</v>
      </c>
      <c r="L210" s="20" t="s">
        <v>13</v>
      </c>
    </row>
    <row r="211" spans="2:12">
      <c r="B211" s="13">
        <v>1976</v>
      </c>
      <c r="C211" s="13">
        <v>0.46</v>
      </c>
      <c r="D211" s="11">
        <v>0.54</v>
      </c>
      <c r="E211" s="13">
        <v>2</v>
      </c>
      <c r="F211" s="13">
        <v>138</v>
      </c>
      <c r="G211" s="13">
        <v>3</v>
      </c>
      <c r="H211" s="13">
        <v>0</v>
      </c>
      <c r="I211" s="13" t="s">
        <v>9</v>
      </c>
      <c r="J211" s="13" t="s">
        <v>8</v>
      </c>
      <c r="K211" s="13" t="s">
        <v>19</v>
      </c>
      <c r="L211" s="20" t="s">
        <v>6</v>
      </c>
    </row>
    <row r="212" spans="2:12">
      <c r="B212" s="13">
        <v>8896</v>
      </c>
      <c r="C212" s="13">
        <v>0.93</v>
      </c>
      <c r="D212" s="11">
        <v>0.92</v>
      </c>
      <c r="E212" s="13">
        <v>5</v>
      </c>
      <c r="F212" s="13">
        <v>185</v>
      </c>
      <c r="G212" s="13">
        <v>5</v>
      </c>
      <c r="H212" s="13">
        <v>0</v>
      </c>
      <c r="I212" s="13" t="s">
        <v>11</v>
      </c>
      <c r="J212" s="13" t="s">
        <v>8</v>
      </c>
      <c r="K212" s="13" t="s">
        <v>12</v>
      </c>
      <c r="L212" s="20" t="s">
        <v>13</v>
      </c>
    </row>
    <row r="213" spans="2:12">
      <c r="B213" s="13">
        <v>7467</v>
      </c>
      <c r="C213" s="13">
        <v>0.56999999999999995</v>
      </c>
      <c r="D213" s="11">
        <v>0.42</v>
      </c>
      <c r="E213" s="13">
        <v>2</v>
      </c>
      <c r="F213" s="13">
        <v>248</v>
      </c>
      <c r="G213" s="13">
        <v>4</v>
      </c>
      <c r="H213" s="13">
        <v>0</v>
      </c>
      <c r="I213" s="13" t="s">
        <v>11</v>
      </c>
      <c r="J213" s="13" t="s">
        <v>8</v>
      </c>
      <c r="K213" s="13" t="s">
        <v>14</v>
      </c>
      <c r="L213" s="20" t="s">
        <v>6</v>
      </c>
    </row>
    <row r="214" spans="2:12">
      <c r="B214" s="13">
        <v>5151</v>
      </c>
      <c r="C214" s="13">
        <v>0.92</v>
      </c>
      <c r="D214" s="11">
        <v>0.88</v>
      </c>
      <c r="E214" s="13">
        <v>3</v>
      </c>
      <c r="F214" s="13">
        <v>184</v>
      </c>
      <c r="G214" s="13">
        <v>3</v>
      </c>
      <c r="H214" s="13">
        <v>1</v>
      </c>
      <c r="I214" s="13" t="s">
        <v>11</v>
      </c>
      <c r="J214" s="13" t="s">
        <v>8</v>
      </c>
      <c r="K214" s="13" t="s">
        <v>12</v>
      </c>
      <c r="L214" s="20" t="s">
        <v>13</v>
      </c>
    </row>
    <row r="215" spans="2:12">
      <c r="B215" s="13">
        <v>4458</v>
      </c>
      <c r="C215" s="13">
        <v>0.6</v>
      </c>
      <c r="D215" s="11">
        <v>0.84</v>
      </c>
      <c r="E215" s="13">
        <v>2</v>
      </c>
      <c r="F215" s="13">
        <v>221</v>
      </c>
      <c r="G215" s="13">
        <v>3</v>
      </c>
      <c r="H215" s="13">
        <v>0</v>
      </c>
      <c r="I215" s="13" t="s">
        <v>11</v>
      </c>
      <c r="J215" s="13" t="s">
        <v>8</v>
      </c>
      <c r="K215" s="13" t="s">
        <v>7</v>
      </c>
      <c r="L215" s="20" t="s">
        <v>13</v>
      </c>
    </row>
    <row r="216" spans="2:12">
      <c r="B216" s="13">
        <v>5448</v>
      </c>
      <c r="C216" s="13">
        <v>0.5</v>
      </c>
      <c r="D216" s="11">
        <v>0.75</v>
      </c>
      <c r="E216" s="13">
        <v>5</v>
      </c>
      <c r="F216" s="13">
        <v>179</v>
      </c>
      <c r="G216" s="13">
        <v>3</v>
      </c>
      <c r="H216" s="13">
        <v>0</v>
      </c>
      <c r="I216" s="13" t="s">
        <v>11</v>
      </c>
      <c r="J216" s="13" t="s">
        <v>8</v>
      </c>
      <c r="K216" s="13" t="s">
        <v>7</v>
      </c>
      <c r="L216" s="20" t="s">
        <v>13</v>
      </c>
    </row>
    <row r="217" spans="2:12">
      <c r="B217" s="13">
        <v>6688</v>
      </c>
      <c r="C217" s="13">
        <v>0.79</v>
      </c>
      <c r="D217" s="11">
        <v>0.66</v>
      </c>
      <c r="E217" s="13">
        <v>4</v>
      </c>
      <c r="F217" s="13">
        <v>139</v>
      </c>
      <c r="G217" s="13">
        <v>4</v>
      </c>
      <c r="H217" s="13">
        <v>0</v>
      </c>
      <c r="I217" s="13" t="s">
        <v>11</v>
      </c>
      <c r="J217" s="13" t="s">
        <v>8</v>
      </c>
      <c r="K217" s="13" t="s">
        <v>17</v>
      </c>
      <c r="L217" s="20" t="s">
        <v>13</v>
      </c>
    </row>
    <row r="218" spans="2:12">
      <c r="B218" s="13">
        <v>3686</v>
      </c>
      <c r="C218" s="13">
        <v>0.68</v>
      </c>
      <c r="D218" s="11">
        <v>0.88</v>
      </c>
      <c r="E218" s="13">
        <v>5</v>
      </c>
      <c r="F218" s="13">
        <v>201</v>
      </c>
      <c r="G218" s="13">
        <v>3</v>
      </c>
      <c r="H218" s="13">
        <v>0</v>
      </c>
      <c r="I218" s="13" t="s">
        <v>11</v>
      </c>
      <c r="J218" s="13" t="s">
        <v>8</v>
      </c>
      <c r="K218" s="13" t="s">
        <v>10</v>
      </c>
      <c r="L218" s="20" t="s">
        <v>6</v>
      </c>
    </row>
    <row r="219" spans="2:12">
      <c r="B219" s="13">
        <v>10048</v>
      </c>
      <c r="C219" s="13">
        <v>0.74</v>
      </c>
      <c r="D219" s="11">
        <v>0.57999999999999996</v>
      </c>
      <c r="E219" s="13">
        <v>4</v>
      </c>
      <c r="F219" s="13">
        <v>215</v>
      </c>
      <c r="G219" s="13">
        <v>3</v>
      </c>
      <c r="H219" s="13">
        <v>1</v>
      </c>
      <c r="I219" s="13" t="s">
        <v>11</v>
      </c>
      <c r="J219" s="13" t="s">
        <v>8</v>
      </c>
      <c r="K219" s="13" t="s">
        <v>17</v>
      </c>
      <c r="L219" s="20" t="s">
        <v>6</v>
      </c>
    </row>
    <row r="220" spans="2:12">
      <c r="B220" s="13">
        <v>5302</v>
      </c>
      <c r="C220" s="13">
        <v>0.92</v>
      </c>
      <c r="D220" s="11">
        <v>0.68</v>
      </c>
      <c r="E220" s="13">
        <v>4</v>
      </c>
      <c r="F220" s="13">
        <v>196</v>
      </c>
      <c r="G220" s="13">
        <v>3</v>
      </c>
      <c r="H220" s="13">
        <v>1</v>
      </c>
      <c r="I220" s="13" t="s">
        <v>11</v>
      </c>
      <c r="J220" s="13" t="s">
        <v>8</v>
      </c>
      <c r="K220" s="13" t="s">
        <v>12</v>
      </c>
      <c r="L220" s="20" t="s">
        <v>13</v>
      </c>
    </row>
    <row r="221" spans="2:12">
      <c r="B221" s="13">
        <v>9255</v>
      </c>
      <c r="C221" s="13">
        <v>0.64</v>
      </c>
      <c r="D221" s="11">
        <v>0.48</v>
      </c>
      <c r="E221" s="13">
        <v>4</v>
      </c>
      <c r="F221" s="13">
        <v>267</v>
      </c>
      <c r="G221" s="13">
        <v>2</v>
      </c>
      <c r="H221" s="13">
        <v>1</v>
      </c>
      <c r="I221" s="13" t="s">
        <v>11</v>
      </c>
      <c r="J221" s="13" t="s">
        <v>8</v>
      </c>
      <c r="K221" s="13" t="s">
        <v>10</v>
      </c>
      <c r="L221" s="20" t="s">
        <v>13</v>
      </c>
    </row>
    <row r="222" spans="2:12">
      <c r="B222" s="13">
        <v>10854</v>
      </c>
      <c r="C222" s="13">
        <v>0.57999999999999996</v>
      </c>
      <c r="D222" s="11">
        <v>0.38</v>
      </c>
      <c r="E222" s="13">
        <v>4</v>
      </c>
      <c r="F222" s="13">
        <v>203</v>
      </c>
      <c r="G222" s="13">
        <v>5</v>
      </c>
      <c r="H222" s="13">
        <v>0</v>
      </c>
      <c r="I222" s="13" t="s">
        <v>11</v>
      </c>
      <c r="J222" s="13" t="s">
        <v>8</v>
      </c>
      <c r="K222" s="13" t="s">
        <v>10</v>
      </c>
      <c r="L222" s="20" t="s">
        <v>13</v>
      </c>
    </row>
    <row r="223" spans="2:12">
      <c r="B223" s="13">
        <v>7351</v>
      </c>
      <c r="C223" s="13">
        <v>0.6</v>
      </c>
      <c r="D223" s="11">
        <v>0.99</v>
      </c>
      <c r="E223" s="13">
        <v>4</v>
      </c>
      <c r="F223" s="13">
        <v>160</v>
      </c>
      <c r="G223" s="13">
        <v>3</v>
      </c>
      <c r="H223" s="13">
        <v>0</v>
      </c>
      <c r="I223" s="13" t="s">
        <v>11</v>
      </c>
      <c r="J223" s="13" t="s">
        <v>8</v>
      </c>
      <c r="K223" s="13" t="s">
        <v>10</v>
      </c>
      <c r="L223" s="20" t="s">
        <v>13</v>
      </c>
    </row>
    <row r="224" spans="2:12">
      <c r="B224" s="13">
        <v>14556</v>
      </c>
      <c r="C224" s="13">
        <v>0.37</v>
      </c>
      <c r="D224" s="11">
        <v>0.52</v>
      </c>
      <c r="E224" s="13">
        <v>2</v>
      </c>
      <c r="F224" s="13">
        <v>155</v>
      </c>
      <c r="G224" s="13">
        <v>3</v>
      </c>
      <c r="H224" s="13">
        <v>0</v>
      </c>
      <c r="I224" s="13" t="s">
        <v>9</v>
      </c>
      <c r="J224" s="13" t="s">
        <v>8</v>
      </c>
      <c r="K224" s="13" t="s">
        <v>12</v>
      </c>
      <c r="L224" s="20" t="s">
        <v>6</v>
      </c>
    </row>
    <row r="225" spans="2:12">
      <c r="B225" s="13">
        <v>10899</v>
      </c>
      <c r="C225" s="13">
        <v>0.88</v>
      </c>
      <c r="D225" s="11">
        <v>0.85</v>
      </c>
      <c r="E225" s="13">
        <v>3</v>
      </c>
      <c r="F225" s="13">
        <v>220</v>
      </c>
      <c r="G225" s="13">
        <v>3</v>
      </c>
      <c r="H225" s="13">
        <v>0</v>
      </c>
      <c r="I225" s="13" t="s">
        <v>11</v>
      </c>
      <c r="J225" s="13" t="s">
        <v>8</v>
      </c>
      <c r="K225" s="13" t="s">
        <v>20</v>
      </c>
      <c r="L225" s="20" t="s">
        <v>6</v>
      </c>
    </row>
    <row r="226" spans="2:12">
      <c r="B226" s="13">
        <v>4129</v>
      </c>
      <c r="C226" s="13">
        <v>0.47</v>
      </c>
      <c r="D226" s="11">
        <v>0.62</v>
      </c>
      <c r="E226" s="13">
        <v>6</v>
      </c>
      <c r="F226" s="13">
        <v>171</v>
      </c>
      <c r="G226" s="13">
        <v>5</v>
      </c>
      <c r="H226" s="13">
        <v>1</v>
      </c>
      <c r="I226" s="13" t="s">
        <v>11</v>
      </c>
      <c r="J226" s="13" t="s">
        <v>8</v>
      </c>
      <c r="K226" s="13" t="s">
        <v>21</v>
      </c>
      <c r="L226" s="20" t="s">
        <v>16</v>
      </c>
    </row>
    <row r="227" spans="2:12">
      <c r="B227" s="13">
        <v>14997</v>
      </c>
      <c r="C227" s="13">
        <v>0.37</v>
      </c>
      <c r="D227" s="11">
        <v>0.53</v>
      </c>
      <c r="E227" s="13">
        <v>2</v>
      </c>
      <c r="F227" s="13">
        <v>143</v>
      </c>
      <c r="G227" s="13">
        <v>3</v>
      </c>
      <c r="H227" s="13">
        <v>0</v>
      </c>
      <c r="I227" s="13" t="s">
        <v>9</v>
      </c>
      <c r="J227" s="13" t="s">
        <v>8</v>
      </c>
      <c r="K227" s="13" t="s">
        <v>17</v>
      </c>
      <c r="L227" s="20" t="s">
        <v>13</v>
      </c>
    </row>
    <row r="228" spans="2:12">
      <c r="B228" s="13">
        <v>8727</v>
      </c>
      <c r="C228" s="13">
        <v>0.84</v>
      </c>
      <c r="D228" s="11">
        <v>0.73</v>
      </c>
      <c r="E228" s="13">
        <v>5</v>
      </c>
      <c r="F228" s="13">
        <v>245</v>
      </c>
      <c r="G228" s="13">
        <v>3</v>
      </c>
      <c r="H228" s="13">
        <v>0</v>
      </c>
      <c r="I228" s="13" t="s">
        <v>11</v>
      </c>
      <c r="J228" s="13" t="s">
        <v>8</v>
      </c>
      <c r="K228" s="13" t="s">
        <v>10</v>
      </c>
      <c r="L228" s="20" t="s">
        <v>6</v>
      </c>
    </row>
    <row r="229" spans="2:12">
      <c r="B229" s="13">
        <v>12021</v>
      </c>
      <c r="C229" s="13">
        <v>0.11</v>
      </c>
      <c r="D229" s="11">
        <v>0.83</v>
      </c>
      <c r="E229" s="13">
        <v>6</v>
      </c>
      <c r="F229" s="13">
        <v>282</v>
      </c>
      <c r="G229" s="13">
        <v>4</v>
      </c>
      <c r="H229" s="13">
        <v>0</v>
      </c>
      <c r="I229" s="13" t="s">
        <v>9</v>
      </c>
      <c r="J229" s="13" t="s">
        <v>8</v>
      </c>
      <c r="K229" s="13" t="s">
        <v>10</v>
      </c>
      <c r="L229" s="20" t="s">
        <v>13</v>
      </c>
    </row>
    <row r="230" spans="2:12">
      <c r="B230" s="13">
        <v>1710</v>
      </c>
      <c r="C230" s="13">
        <v>0.1</v>
      </c>
      <c r="D230" s="11">
        <v>0.81</v>
      </c>
      <c r="E230" s="13">
        <v>6</v>
      </c>
      <c r="F230" s="13">
        <v>269</v>
      </c>
      <c r="G230" s="13">
        <v>4</v>
      </c>
      <c r="H230" s="13">
        <v>0</v>
      </c>
      <c r="I230" s="13" t="s">
        <v>9</v>
      </c>
      <c r="J230" s="13" t="s">
        <v>8</v>
      </c>
      <c r="K230" s="13" t="s">
        <v>7</v>
      </c>
      <c r="L230" s="20" t="s">
        <v>6</v>
      </c>
    </row>
    <row r="231" spans="2:12">
      <c r="B231" s="13">
        <v>7513</v>
      </c>
      <c r="C231" s="13">
        <v>0.81</v>
      </c>
      <c r="D231" s="11">
        <v>0.62</v>
      </c>
      <c r="E231" s="13">
        <v>4</v>
      </c>
      <c r="F231" s="13">
        <v>197</v>
      </c>
      <c r="G231" s="13">
        <v>3</v>
      </c>
      <c r="H231" s="13">
        <v>0</v>
      </c>
      <c r="I231" s="13" t="s">
        <v>11</v>
      </c>
      <c r="J231" s="13" t="s">
        <v>8</v>
      </c>
      <c r="K231" s="13" t="s">
        <v>22</v>
      </c>
      <c r="L231" s="20" t="s">
        <v>13</v>
      </c>
    </row>
    <row r="232" spans="2:12">
      <c r="B232" s="13">
        <v>7960</v>
      </c>
      <c r="C232" s="13">
        <v>0.32</v>
      </c>
      <c r="D232" s="11">
        <v>0.69</v>
      </c>
      <c r="E232" s="13">
        <v>6</v>
      </c>
      <c r="F232" s="13">
        <v>192</v>
      </c>
      <c r="G232" s="13">
        <v>3</v>
      </c>
      <c r="H232" s="13">
        <v>0</v>
      </c>
      <c r="I232" s="13" t="s">
        <v>11</v>
      </c>
      <c r="J232" s="13" t="s">
        <v>8</v>
      </c>
      <c r="K232" s="13" t="s">
        <v>10</v>
      </c>
      <c r="L232" s="20" t="s">
        <v>16</v>
      </c>
    </row>
    <row r="233" spans="2:12">
      <c r="B233" s="13">
        <v>8774</v>
      </c>
      <c r="C233" s="13">
        <v>0.97</v>
      </c>
      <c r="D233" s="11">
        <v>0.69</v>
      </c>
      <c r="E233" s="13">
        <v>4</v>
      </c>
      <c r="F233" s="13">
        <v>134</v>
      </c>
      <c r="G233" s="13">
        <v>3</v>
      </c>
      <c r="H233" s="13">
        <v>0</v>
      </c>
      <c r="I233" s="13" t="s">
        <v>11</v>
      </c>
      <c r="J233" s="13" t="s">
        <v>8</v>
      </c>
      <c r="K233" s="13" t="s">
        <v>15</v>
      </c>
      <c r="L233" s="20" t="s">
        <v>16</v>
      </c>
    </row>
    <row r="234" spans="2:12">
      <c r="B234" s="13">
        <v>2851</v>
      </c>
      <c r="C234" s="13">
        <v>0.91</v>
      </c>
      <c r="D234" s="11">
        <v>0.85</v>
      </c>
      <c r="E234" s="13">
        <v>4</v>
      </c>
      <c r="F234" s="13">
        <v>203</v>
      </c>
      <c r="G234" s="13">
        <v>2</v>
      </c>
      <c r="H234" s="13">
        <v>0</v>
      </c>
      <c r="I234" s="13" t="s">
        <v>11</v>
      </c>
      <c r="J234" s="13" t="s">
        <v>8</v>
      </c>
      <c r="K234" s="13" t="s">
        <v>10</v>
      </c>
      <c r="L234" s="20" t="s">
        <v>13</v>
      </c>
    </row>
    <row r="235" spans="2:12">
      <c r="B235" s="13">
        <v>4260</v>
      </c>
      <c r="C235" s="13">
        <v>0.55000000000000004</v>
      </c>
      <c r="D235" s="11">
        <v>0.72</v>
      </c>
      <c r="E235" s="13">
        <v>3</v>
      </c>
      <c r="F235" s="13">
        <v>149</v>
      </c>
      <c r="G235" s="13">
        <v>3</v>
      </c>
      <c r="H235" s="13">
        <v>0</v>
      </c>
      <c r="I235" s="13" t="s">
        <v>11</v>
      </c>
      <c r="J235" s="13" t="s">
        <v>8</v>
      </c>
      <c r="K235" s="13" t="s">
        <v>20</v>
      </c>
      <c r="L235" s="20" t="s">
        <v>13</v>
      </c>
    </row>
    <row r="236" spans="2:12">
      <c r="B236" s="13">
        <v>2443</v>
      </c>
      <c r="C236" s="13">
        <v>0.92</v>
      </c>
      <c r="D236" s="11">
        <v>0.69</v>
      </c>
      <c r="E236" s="13">
        <v>3</v>
      </c>
      <c r="F236" s="13">
        <v>192</v>
      </c>
      <c r="G236" s="13">
        <v>3</v>
      </c>
      <c r="H236" s="13">
        <v>0</v>
      </c>
      <c r="I236" s="13" t="s">
        <v>11</v>
      </c>
      <c r="J236" s="13" t="s">
        <v>8</v>
      </c>
      <c r="K236" s="13" t="s">
        <v>7</v>
      </c>
      <c r="L236" s="20" t="s">
        <v>6</v>
      </c>
    </row>
    <row r="237" spans="2:12">
      <c r="B237" s="13">
        <v>10116</v>
      </c>
      <c r="C237" s="13">
        <v>0.6</v>
      </c>
      <c r="D237" s="11">
        <v>0.66</v>
      </c>
      <c r="E237" s="13">
        <v>5</v>
      </c>
      <c r="F237" s="13">
        <v>143</v>
      </c>
      <c r="G237" s="13">
        <v>2</v>
      </c>
      <c r="H237" s="13">
        <v>0</v>
      </c>
      <c r="I237" s="13" t="s">
        <v>11</v>
      </c>
      <c r="J237" s="13" t="s">
        <v>8</v>
      </c>
      <c r="K237" s="13" t="s">
        <v>12</v>
      </c>
      <c r="L237" s="20" t="s">
        <v>13</v>
      </c>
    </row>
    <row r="238" spans="2:12">
      <c r="B238" s="13">
        <v>11404</v>
      </c>
      <c r="C238" s="13">
        <v>0.48</v>
      </c>
      <c r="D238" s="11">
        <v>0.67</v>
      </c>
      <c r="E238" s="13">
        <v>4</v>
      </c>
      <c r="F238" s="13">
        <v>220</v>
      </c>
      <c r="G238" s="13">
        <v>3</v>
      </c>
      <c r="H238" s="13">
        <v>0</v>
      </c>
      <c r="I238" s="13" t="s">
        <v>11</v>
      </c>
      <c r="J238" s="13" t="s">
        <v>18</v>
      </c>
      <c r="K238" s="13" t="s">
        <v>20</v>
      </c>
      <c r="L238" s="20" t="s">
        <v>6</v>
      </c>
    </row>
    <row r="239" spans="2:12">
      <c r="B239" s="13">
        <v>157</v>
      </c>
      <c r="C239" s="13">
        <v>0.83</v>
      </c>
      <c r="D239" s="11">
        <v>1</v>
      </c>
      <c r="E239" s="13">
        <v>5</v>
      </c>
      <c r="F239" s="13">
        <v>240</v>
      </c>
      <c r="G239" s="13">
        <v>5</v>
      </c>
      <c r="H239" s="13">
        <v>0</v>
      </c>
      <c r="I239" s="13" t="s">
        <v>9</v>
      </c>
      <c r="J239" s="13" t="s">
        <v>8</v>
      </c>
      <c r="K239" s="13" t="s">
        <v>17</v>
      </c>
      <c r="L239" s="20" t="s">
        <v>13</v>
      </c>
    </row>
    <row r="240" spans="2:12">
      <c r="B240" s="13">
        <v>5067</v>
      </c>
      <c r="C240" s="13">
        <v>0.5</v>
      </c>
      <c r="D240" s="11">
        <v>0.48</v>
      </c>
      <c r="E240" s="13">
        <v>3</v>
      </c>
      <c r="F240" s="13">
        <v>163</v>
      </c>
      <c r="G240" s="13">
        <v>4</v>
      </c>
      <c r="H240" s="13">
        <v>0</v>
      </c>
      <c r="I240" s="13" t="s">
        <v>11</v>
      </c>
      <c r="J240" s="13" t="s">
        <v>8</v>
      </c>
      <c r="K240" s="13" t="s">
        <v>7</v>
      </c>
      <c r="L240" s="20" t="s">
        <v>13</v>
      </c>
    </row>
    <row r="241" spans="2:12">
      <c r="B241" s="13">
        <v>10110</v>
      </c>
      <c r="C241" s="13">
        <v>0.95</v>
      </c>
      <c r="D241" s="11">
        <v>0.65</v>
      </c>
      <c r="E241" s="13">
        <v>3</v>
      </c>
      <c r="F241" s="13">
        <v>273</v>
      </c>
      <c r="G241" s="13">
        <v>4</v>
      </c>
      <c r="H241" s="13">
        <v>0</v>
      </c>
      <c r="I241" s="13" t="s">
        <v>11</v>
      </c>
      <c r="J241" s="13" t="s">
        <v>8</v>
      </c>
      <c r="K241" s="13" t="s">
        <v>22</v>
      </c>
      <c r="L241" s="20" t="s">
        <v>13</v>
      </c>
    </row>
    <row r="242" spans="2:12">
      <c r="B242" s="13">
        <v>14859</v>
      </c>
      <c r="C242" s="13">
        <v>0.46</v>
      </c>
      <c r="D242" s="11">
        <v>0.5</v>
      </c>
      <c r="E242" s="13">
        <v>2</v>
      </c>
      <c r="F242" s="13">
        <v>151</v>
      </c>
      <c r="G242" s="13">
        <v>3</v>
      </c>
      <c r="H242" s="13">
        <v>0</v>
      </c>
      <c r="I242" s="13" t="s">
        <v>9</v>
      </c>
      <c r="J242" s="13" t="s">
        <v>8</v>
      </c>
      <c r="K242" s="13" t="s">
        <v>12</v>
      </c>
      <c r="L242" s="20" t="s">
        <v>6</v>
      </c>
    </row>
    <row r="243" spans="2:12">
      <c r="B243" s="13">
        <v>6753</v>
      </c>
      <c r="C243" s="13">
        <v>0.83</v>
      </c>
      <c r="D243" s="11">
        <v>0.86</v>
      </c>
      <c r="E243" s="13">
        <v>3</v>
      </c>
      <c r="F243" s="13">
        <v>273</v>
      </c>
      <c r="G243" s="13">
        <v>3</v>
      </c>
      <c r="H243" s="13">
        <v>0</v>
      </c>
      <c r="I243" s="13" t="s">
        <v>11</v>
      </c>
      <c r="J243" s="13" t="s">
        <v>8</v>
      </c>
      <c r="K243" s="13" t="s">
        <v>12</v>
      </c>
      <c r="L243" s="20" t="s">
        <v>6</v>
      </c>
    </row>
    <row r="244" spans="2:12">
      <c r="B244" s="13">
        <v>7034</v>
      </c>
      <c r="C244" s="13">
        <v>0.68</v>
      </c>
      <c r="D244" s="11">
        <v>0.61</v>
      </c>
      <c r="E244" s="13">
        <v>3</v>
      </c>
      <c r="F244" s="13">
        <v>134</v>
      </c>
      <c r="G244" s="13">
        <v>4</v>
      </c>
      <c r="H244" s="13">
        <v>0</v>
      </c>
      <c r="I244" s="13" t="s">
        <v>11</v>
      </c>
      <c r="J244" s="13" t="s">
        <v>8</v>
      </c>
      <c r="K244" s="13" t="s">
        <v>10</v>
      </c>
      <c r="L244" s="20" t="s">
        <v>6</v>
      </c>
    </row>
    <row r="245" spans="2:12">
      <c r="B245" s="13">
        <v>1798</v>
      </c>
      <c r="C245" s="13">
        <v>0.44</v>
      </c>
      <c r="D245" s="11">
        <v>0.46</v>
      </c>
      <c r="E245" s="13">
        <v>2</v>
      </c>
      <c r="F245" s="13">
        <v>138</v>
      </c>
      <c r="G245" s="13">
        <v>3</v>
      </c>
      <c r="H245" s="13">
        <v>0</v>
      </c>
      <c r="I245" s="13" t="s">
        <v>9</v>
      </c>
      <c r="J245" s="13" t="s">
        <v>8</v>
      </c>
      <c r="K245" s="13" t="s">
        <v>12</v>
      </c>
      <c r="L245" s="20" t="s">
        <v>13</v>
      </c>
    </row>
    <row r="246" spans="2:12">
      <c r="B246" s="13">
        <v>1706</v>
      </c>
      <c r="C246" s="13">
        <v>0.1</v>
      </c>
      <c r="D246" s="11">
        <v>0.91</v>
      </c>
      <c r="E246" s="13">
        <v>6</v>
      </c>
      <c r="F246" s="13">
        <v>255</v>
      </c>
      <c r="G246" s="13">
        <v>4</v>
      </c>
      <c r="H246" s="13">
        <v>0</v>
      </c>
      <c r="I246" s="13" t="s">
        <v>9</v>
      </c>
      <c r="J246" s="13" t="s">
        <v>8</v>
      </c>
      <c r="K246" s="13" t="s">
        <v>10</v>
      </c>
      <c r="L246" s="20" t="s">
        <v>6</v>
      </c>
    </row>
    <row r="247" spans="2:12">
      <c r="B247" s="13">
        <v>10959</v>
      </c>
      <c r="C247" s="13">
        <v>0.88</v>
      </c>
      <c r="D247" s="11">
        <v>0.72</v>
      </c>
      <c r="E247" s="13">
        <v>5</v>
      </c>
      <c r="F247" s="13">
        <v>244</v>
      </c>
      <c r="G247" s="13">
        <v>2</v>
      </c>
      <c r="H247" s="13">
        <v>0</v>
      </c>
      <c r="I247" s="13" t="s">
        <v>11</v>
      </c>
      <c r="J247" s="13" t="s">
        <v>8</v>
      </c>
      <c r="K247" s="13" t="s">
        <v>12</v>
      </c>
      <c r="L247" s="20" t="s">
        <v>13</v>
      </c>
    </row>
    <row r="248" spans="2:12">
      <c r="B248" s="13">
        <v>10277</v>
      </c>
      <c r="C248" s="13">
        <v>0.78</v>
      </c>
      <c r="D248" s="11">
        <v>0.95</v>
      </c>
      <c r="E248" s="13">
        <v>3</v>
      </c>
      <c r="F248" s="13">
        <v>155</v>
      </c>
      <c r="G248" s="13">
        <v>3</v>
      </c>
      <c r="H248" s="13">
        <v>1</v>
      </c>
      <c r="I248" s="13" t="s">
        <v>11</v>
      </c>
      <c r="J248" s="13" t="s">
        <v>8</v>
      </c>
      <c r="K248" s="13" t="s">
        <v>17</v>
      </c>
      <c r="L248" s="20" t="s">
        <v>6</v>
      </c>
    </row>
    <row r="249" spans="2:12">
      <c r="B249" s="13">
        <v>12064</v>
      </c>
      <c r="C249" s="13">
        <v>0.36</v>
      </c>
      <c r="D249" s="11">
        <v>0.56000000000000005</v>
      </c>
      <c r="E249" s="13">
        <v>2</v>
      </c>
      <c r="F249" s="13">
        <v>132</v>
      </c>
      <c r="G249" s="13">
        <v>3</v>
      </c>
      <c r="H249" s="13">
        <v>0</v>
      </c>
      <c r="I249" s="13" t="s">
        <v>9</v>
      </c>
      <c r="J249" s="13" t="s">
        <v>8</v>
      </c>
      <c r="K249" s="13" t="s">
        <v>14</v>
      </c>
      <c r="L249" s="20" t="s">
        <v>6</v>
      </c>
    </row>
    <row r="250" spans="2:12">
      <c r="B250" s="13">
        <v>7870</v>
      </c>
      <c r="C250" s="13">
        <v>0.19</v>
      </c>
      <c r="D250" s="11">
        <v>0.48</v>
      </c>
      <c r="E250" s="13">
        <v>6</v>
      </c>
      <c r="F250" s="13">
        <v>178</v>
      </c>
      <c r="G250" s="13">
        <v>3</v>
      </c>
      <c r="H250" s="13">
        <v>1</v>
      </c>
      <c r="I250" s="13" t="s">
        <v>11</v>
      </c>
      <c r="J250" s="13" t="s">
        <v>8</v>
      </c>
      <c r="K250" s="13" t="s">
        <v>10</v>
      </c>
      <c r="L250" s="20" t="s">
        <v>6</v>
      </c>
    </row>
    <row r="251" spans="2:12">
      <c r="B251" s="13">
        <v>4916</v>
      </c>
      <c r="C251" s="13">
        <v>0.65</v>
      </c>
      <c r="D251" s="11">
        <v>0.78</v>
      </c>
      <c r="E251" s="13">
        <v>4</v>
      </c>
      <c r="F251" s="13">
        <v>238</v>
      </c>
      <c r="G251" s="13">
        <v>5</v>
      </c>
      <c r="H251" s="13">
        <v>1</v>
      </c>
      <c r="I251" s="13" t="s">
        <v>11</v>
      </c>
      <c r="J251" s="13" t="s">
        <v>8</v>
      </c>
      <c r="K251" s="13" t="s">
        <v>22</v>
      </c>
      <c r="L251" s="20" t="s">
        <v>13</v>
      </c>
    </row>
    <row r="252" spans="2:12">
      <c r="B252" s="13">
        <v>14361</v>
      </c>
      <c r="C252" s="13">
        <v>0.39</v>
      </c>
      <c r="D252" s="11">
        <v>0.5</v>
      </c>
      <c r="E252" s="13">
        <v>2</v>
      </c>
      <c r="F252" s="13">
        <v>147</v>
      </c>
      <c r="G252" s="13">
        <v>3</v>
      </c>
      <c r="H252" s="13">
        <v>0</v>
      </c>
      <c r="I252" s="13" t="s">
        <v>9</v>
      </c>
      <c r="J252" s="13" t="s">
        <v>8</v>
      </c>
      <c r="K252" s="13" t="s">
        <v>21</v>
      </c>
      <c r="L252" s="20" t="s">
        <v>13</v>
      </c>
    </row>
    <row r="253" spans="2:12">
      <c r="B253" s="13">
        <v>2625</v>
      </c>
      <c r="C253" s="13">
        <v>0.82</v>
      </c>
      <c r="D253" s="11">
        <v>0.62</v>
      </c>
      <c r="E253" s="13">
        <v>4</v>
      </c>
      <c r="F253" s="13">
        <v>202</v>
      </c>
      <c r="G253" s="13">
        <v>2</v>
      </c>
      <c r="H253" s="13">
        <v>0</v>
      </c>
      <c r="I253" s="13" t="s">
        <v>11</v>
      </c>
      <c r="J253" s="13" t="s">
        <v>8</v>
      </c>
      <c r="K253" s="13" t="s">
        <v>7</v>
      </c>
      <c r="L253" s="20" t="s">
        <v>13</v>
      </c>
    </row>
    <row r="254" spans="2:12">
      <c r="B254" s="13">
        <v>9290</v>
      </c>
      <c r="C254" s="13">
        <v>0.83</v>
      </c>
      <c r="D254" s="11">
        <v>0.56999999999999995</v>
      </c>
      <c r="E254" s="13">
        <v>3</v>
      </c>
      <c r="F254" s="13">
        <v>135</v>
      </c>
      <c r="G254" s="13">
        <v>3</v>
      </c>
      <c r="H254" s="13">
        <v>1</v>
      </c>
      <c r="I254" s="13" t="s">
        <v>11</v>
      </c>
      <c r="J254" s="13" t="s">
        <v>8</v>
      </c>
      <c r="K254" s="13" t="s">
        <v>17</v>
      </c>
      <c r="L254" s="20" t="s">
        <v>13</v>
      </c>
    </row>
    <row r="255" spans="2:12">
      <c r="B255" s="13">
        <v>11144</v>
      </c>
      <c r="C255" s="13">
        <v>0.33</v>
      </c>
      <c r="D255" s="11">
        <v>0.64</v>
      </c>
      <c r="E255" s="13">
        <v>2</v>
      </c>
      <c r="F255" s="13">
        <v>274</v>
      </c>
      <c r="G255" s="13">
        <v>3</v>
      </c>
      <c r="H255" s="13">
        <v>1</v>
      </c>
      <c r="I255" s="13" t="s">
        <v>11</v>
      </c>
      <c r="J255" s="13" t="s">
        <v>8</v>
      </c>
      <c r="K255" s="13" t="s">
        <v>12</v>
      </c>
      <c r="L255" s="20" t="s">
        <v>16</v>
      </c>
    </row>
    <row r="256" spans="2:12">
      <c r="B256" s="13">
        <v>9116</v>
      </c>
      <c r="C256" s="13">
        <v>0.99</v>
      </c>
      <c r="D256" s="11">
        <v>0.64</v>
      </c>
      <c r="E256" s="13">
        <v>3</v>
      </c>
      <c r="F256" s="13">
        <v>183</v>
      </c>
      <c r="G256" s="13">
        <v>3</v>
      </c>
      <c r="H256" s="13">
        <v>0</v>
      </c>
      <c r="I256" s="13" t="s">
        <v>11</v>
      </c>
      <c r="J256" s="13" t="s">
        <v>8</v>
      </c>
      <c r="K256" s="13" t="s">
        <v>22</v>
      </c>
      <c r="L256" s="20" t="s">
        <v>6</v>
      </c>
    </row>
    <row r="257" spans="2:12">
      <c r="B257" s="13">
        <v>3454</v>
      </c>
      <c r="C257" s="13">
        <v>0.8</v>
      </c>
      <c r="D257" s="11">
        <v>0.94</v>
      </c>
      <c r="E257" s="13">
        <v>4</v>
      </c>
      <c r="F257" s="13">
        <v>200</v>
      </c>
      <c r="G257" s="13">
        <v>4</v>
      </c>
      <c r="H257" s="13">
        <v>0</v>
      </c>
      <c r="I257" s="13" t="s">
        <v>11</v>
      </c>
      <c r="J257" s="13" t="s">
        <v>8</v>
      </c>
      <c r="K257" s="13" t="s">
        <v>10</v>
      </c>
      <c r="L257" s="20" t="s">
        <v>6</v>
      </c>
    </row>
    <row r="258" spans="2:12">
      <c r="B258" s="13">
        <v>10265</v>
      </c>
      <c r="C258" s="13">
        <v>0.53</v>
      </c>
      <c r="D258" s="11">
        <v>0.56999999999999995</v>
      </c>
      <c r="E258" s="13">
        <v>5</v>
      </c>
      <c r="F258" s="13">
        <v>141</v>
      </c>
      <c r="G258" s="13">
        <v>3</v>
      </c>
      <c r="H258" s="13">
        <v>1</v>
      </c>
      <c r="I258" s="13" t="s">
        <v>11</v>
      </c>
      <c r="J258" s="13" t="s">
        <v>8</v>
      </c>
      <c r="K258" s="13" t="s">
        <v>12</v>
      </c>
      <c r="L258" s="20" t="s">
        <v>16</v>
      </c>
    </row>
    <row r="259" spans="2:12">
      <c r="B259" s="13">
        <v>6845</v>
      </c>
      <c r="C259" s="13">
        <v>0.76</v>
      </c>
      <c r="D259" s="11">
        <v>0.77</v>
      </c>
      <c r="E259" s="13">
        <v>5</v>
      </c>
      <c r="F259" s="13">
        <v>234</v>
      </c>
      <c r="G259" s="13">
        <v>3</v>
      </c>
      <c r="H259" s="13">
        <v>0</v>
      </c>
      <c r="I259" s="13" t="s">
        <v>11</v>
      </c>
      <c r="J259" s="13" t="s">
        <v>8</v>
      </c>
      <c r="K259" s="13" t="s">
        <v>17</v>
      </c>
      <c r="L259" s="20" t="s">
        <v>13</v>
      </c>
    </row>
    <row r="260" spans="2:12">
      <c r="B260" s="13">
        <v>9099</v>
      </c>
      <c r="C260" s="13">
        <v>0.96</v>
      </c>
      <c r="D260" s="11">
        <v>0.52</v>
      </c>
      <c r="E260" s="13">
        <v>4</v>
      </c>
      <c r="F260" s="13">
        <v>228</v>
      </c>
      <c r="G260" s="13">
        <v>3</v>
      </c>
      <c r="H260" s="13">
        <v>0</v>
      </c>
      <c r="I260" s="13" t="s">
        <v>11</v>
      </c>
      <c r="J260" s="13" t="s">
        <v>8</v>
      </c>
      <c r="K260" s="13" t="s">
        <v>10</v>
      </c>
      <c r="L260" s="20" t="s">
        <v>13</v>
      </c>
    </row>
    <row r="261" spans="2:12">
      <c r="B261" s="13">
        <v>1641</v>
      </c>
      <c r="C261" s="13">
        <v>0.91</v>
      </c>
      <c r="D261" s="11">
        <v>0.89</v>
      </c>
      <c r="E261" s="13">
        <v>5</v>
      </c>
      <c r="F261" s="13">
        <v>217</v>
      </c>
      <c r="G261" s="13">
        <v>5</v>
      </c>
      <c r="H261" s="13">
        <v>0</v>
      </c>
      <c r="I261" s="13" t="s">
        <v>9</v>
      </c>
      <c r="J261" s="13" t="s">
        <v>8</v>
      </c>
      <c r="K261" s="13" t="s">
        <v>12</v>
      </c>
      <c r="L261" s="20" t="s">
        <v>13</v>
      </c>
    </row>
    <row r="262" spans="2:12">
      <c r="B262" s="13">
        <v>11176</v>
      </c>
      <c r="C262" s="13">
        <v>0.56999999999999995</v>
      </c>
      <c r="D262" s="11">
        <v>0.39</v>
      </c>
      <c r="E262" s="13">
        <v>4</v>
      </c>
      <c r="F262" s="13">
        <v>132</v>
      </c>
      <c r="G262" s="13">
        <v>3</v>
      </c>
      <c r="H262" s="13">
        <v>0</v>
      </c>
      <c r="I262" s="13" t="s">
        <v>11</v>
      </c>
      <c r="J262" s="13" t="s">
        <v>8</v>
      </c>
      <c r="K262" s="13" t="s">
        <v>19</v>
      </c>
      <c r="L262" s="20" t="s">
        <v>16</v>
      </c>
    </row>
    <row r="263" spans="2:12">
      <c r="B263" s="13">
        <v>457</v>
      </c>
      <c r="C263" s="13">
        <v>0.86</v>
      </c>
      <c r="D263" s="11">
        <v>0.93</v>
      </c>
      <c r="E263" s="13">
        <v>5</v>
      </c>
      <c r="F263" s="13">
        <v>223</v>
      </c>
      <c r="G263" s="13">
        <v>5</v>
      </c>
      <c r="H263" s="13">
        <v>0</v>
      </c>
      <c r="I263" s="13" t="s">
        <v>9</v>
      </c>
      <c r="J263" s="13" t="s">
        <v>8</v>
      </c>
      <c r="K263" s="13" t="s">
        <v>15</v>
      </c>
      <c r="L263" s="20" t="s">
        <v>6</v>
      </c>
    </row>
    <row r="264" spans="2:12">
      <c r="B264" s="13">
        <v>9442</v>
      </c>
      <c r="C264" s="13">
        <v>0.78</v>
      </c>
      <c r="D264" s="11">
        <v>0.9</v>
      </c>
      <c r="E264" s="13">
        <v>4</v>
      </c>
      <c r="F264" s="13">
        <v>238</v>
      </c>
      <c r="G264" s="13">
        <v>2</v>
      </c>
      <c r="H264" s="13">
        <v>0</v>
      </c>
      <c r="I264" s="13" t="s">
        <v>11</v>
      </c>
      <c r="J264" s="13" t="s">
        <v>8</v>
      </c>
      <c r="K264" s="13" t="s">
        <v>17</v>
      </c>
      <c r="L264" s="20" t="s">
        <v>13</v>
      </c>
    </row>
    <row r="265" spans="2:12">
      <c r="B265" s="13">
        <v>8447</v>
      </c>
      <c r="C265" s="13">
        <v>0.82</v>
      </c>
      <c r="D265" s="11">
        <v>0.54</v>
      </c>
      <c r="E265" s="13">
        <v>4</v>
      </c>
      <c r="F265" s="13">
        <v>164</v>
      </c>
      <c r="G265" s="13">
        <v>3</v>
      </c>
      <c r="H265" s="13">
        <v>0</v>
      </c>
      <c r="I265" s="13" t="s">
        <v>11</v>
      </c>
      <c r="J265" s="13" t="s">
        <v>8</v>
      </c>
      <c r="K265" s="13" t="s">
        <v>17</v>
      </c>
      <c r="L265" s="20" t="s">
        <v>13</v>
      </c>
    </row>
    <row r="266" spans="2:12">
      <c r="B266" s="13">
        <v>11869</v>
      </c>
      <c r="C266" s="13">
        <v>0.84</v>
      </c>
      <c r="D266" s="11">
        <v>0.44</v>
      </c>
      <c r="E266" s="13">
        <v>5</v>
      </c>
      <c r="F266" s="13">
        <v>131</v>
      </c>
      <c r="G266" s="13">
        <v>5</v>
      </c>
      <c r="H266" s="13">
        <v>1</v>
      </c>
      <c r="I266" s="13" t="s">
        <v>11</v>
      </c>
      <c r="J266" s="13" t="s">
        <v>8</v>
      </c>
      <c r="K266" s="13" t="s">
        <v>17</v>
      </c>
      <c r="L266" s="20" t="s">
        <v>6</v>
      </c>
    </row>
    <row r="267" spans="2:12">
      <c r="B267" s="13">
        <v>2067</v>
      </c>
      <c r="C267" s="13">
        <v>0.81</v>
      </c>
      <c r="D267" s="11">
        <v>0.99</v>
      </c>
      <c r="E267" s="13">
        <v>5</v>
      </c>
      <c r="F267" s="13">
        <v>143</v>
      </c>
      <c r="G267" s="13">
        <v>3</v>
      </c>
      <c r="H267" s="13">
        <v>0</v>
      </c>
      <c r="I267" s="13" t="s">
        <v>11</v>
      </c>
      <c r="J267" s="13" t="s">
        <v>8</v>
      </c>
      <c r="K267" s="13" t="s">
        <v>21</v>
      </c>
      <c r="L267" s="20" t="s">
        <v>6</v>
      </c>
    </row>
    <row r="268" spans="2:12">
      <c r="B268" s="13">
        <v>14026</v>
      </c>
      <c r="C268" s="13">
        <v>0.53</v>
      </c>
      <c r="D268" s="11">
        <v>0.47</v>
      </c>
      <c r="E268" s="13">
        <v>6</v>
      </c>
      <c r="F268" s="13">
        <v>106</v>
      </c>
      <c r="G268" s="13">
        <v>6</v>
      </c>
      <c r="H268" s="13">
        <v>0</v>
      </c>
      <c r="I268" s="13" t="s">
        <v>11</v>
      </c>
      <c r="J268" s="13" t="s">
        <v>8</v>
      </c>
      <c r="K268" s="13" t="s">
        <v>20</v>
      </c>
      <c r="L268" s="20" t="s">
        <v>16</v>
      </c>
    </row>
    <row r="269" spans="2:12">
      <c r="B269" s="13">
        <v>6241</v>
      </c>
      <c r="C269" s="13">
        <v>0.56000000000000005</v>
      </c>
      <c r="D269" s="11">
        <v>0.57999999999999996</v>
      </c>
      <c r="E269" s="13">
        <v>5</v>
      </c>
      <c r="F269" s="13">
        <v>266</v>
      </c>
      <c r="G269" s="13">
        <v>3</v>
      </c>
      <c r="H269" s="13">
        <v>0</v>
      </c>
      <c r="I269" s="13" t="s">
        <v>11</v>
      </c>
      <c r="J269" s="13" t="s">
        <v>8</v>
      </c>
      <c r="K269" s="13" t="s">
        <v>12</v>
      </c>
      <c r="L269" s="20" t="s">
        <v>13</v>
      </c>
    </row>
    <row r="270" spans="2:12">
      <c r="B270" s="13">
        <v>4764</v>
      </c>
      <c r="C270" s="13">
        <v>0.23</v>
      </c>
      <c r="D270" s="11">
        <v>0.59</v>
      </c>
      <c r="E270" s="13">
        <v>5</v>
      </c>
      <c r="F270" s="13">
        <v>245</v>
      </c>
      <c r="G270" s="13">
        <v>5</v>
      </c>
      <c r="H270" s="13">
        <v>0</v>
      </c>
      <c r="I270" s="13" t="s">
        <v>11</v>
      </c>
      <c r="J270" s="13" t="s">
        <v>8</v>
      </c>
      <c r="K270" s="13" t="s">
        <v>22</v>
      </c>
      <c r="L270" s="20" t="s">
        <v>13</v>
      </c>
    </row>
    <row r="271" spans="2:12">
      <c r="B271" s="13">
        <v>2957</v>
      </c>
      <c r="C271" s="13">
        <v>0.85</v>
      </c>
      <c r="D271" s="11">
        <v>0.79</v>
      </c>
      <c r="E271" s="13">
        <v>3</v>
      </c>
      <c r="F271" s="13">
        <v>157</v>
      </c>
      <c r="G271" s="13">
        <v>4</v>
      </c>
      <c r="H271" s="13">
        <v>0</v>
      </c>
      <c r="I271" s="13" t="s">
        <v>11</v>
      </c>
      <c r="J271" s="13" t="s">
        <v>8</v>
      </c>
      <c r="K271" s="13" t="s">
        <v>17</v>
      </c>
      <c r="L271" s="20" t="s">
        <v>6</v>
      </c>
    </row>
    <row r="272" spans="2:12">
      <c r="B272" s="13">
        <v>13869</v>
      </c>
      <c r="C272" s="13">
        <v>0.73</v>
      </c>
      <c r="D272" s="11">
        <v>0.56999999999999995</v>
      </c>
      <c r="E272" s="13">
        <v>3</v>
      </c>
      <c r="F272" s="13">
        <v>146</v>
      </c>
      <c r="G272" s="13">
        <v>2</v>
      </c>
      <c r="H272" s="13">
        <v>0</v>
      </c>
      <c r="I272" s="13" t="s">
        <v>11</v>
      </c>
      <c r="J272" s="13" t="s">
        <v>8</v>
      </c>
      <c r="K272" s="13" t="s">
        <v>19</v>
      </c>
      <c r="L272" s="20" t="s">
        <v>13</v>
      </c>
    </row>
    <row r="273" spans="2:12">
      <c r="B273" s="13">
        <v>7224</v>
      </c>
      <c r="C273" s="13">
        <v>0.83</v>
      </c>
      <c r="D273" s="11">
        <v>0.98</v>
      </c>
      <c r="E273" s="13">
        <v>3</v>
      </c>
      <c r="F273" s="13">
        <v>229</v>
      </c>
      <c r="G273" s="13">
        <v>6</v>
      </c>
      <c r="H273" s="13">
        <v>0</v>
      </c>
      <c r="I273" s="13" t="s">
        <v>11</v>
      </c>
      <c r="J273" s="13" t="s">
        <v>8</v>
      </c>
      <c r="K273" s="13" t="s">
        <v>17</v>
      </c>
      <c r="L273" s="20" t="s">
        <v>6</v>
      </c>
    </row>
    <row r="274" spans="2:12">
      <c r="B274" s="13">
        <v>11714</v>
      </c>
      <c r="C274" s="13">
        <v>0.63</v>
      </c>
      <c r="D274" s="11">
        <v>0.98</v>
      </c>
      <c r="E274" s="13">
        <v>4</v>
      </c>
      <c r="F274" s="13">
        <v>187</v>
      </c>
      <c r="G274" s="13">
        <v>3</v>
      </c>
      <c r="H274" s="13">
        <v>0</v>
      </c>
      <c r="I274" s="13" t="s">
        <v>11</v>
      </c>
      <c r="J274" s="13" t="s">
        <v>8</v>
      </c>
      <c r="K274" s="13" t="s">
        <v>20</v>
      </c>
      <c r="L274" s="20" t="s">
        <v>16</v>
      </c>
    </row>
    <row r="275" spans="2:12">
      <c r="B275" s="13">
        <v>8135</v>
      </c>
      <c r="C275" s="13">
        <v>0.72</v>
      </c>
      <c r="D275" s="11">
        <v>0.88</v>
      </c>
      <c r="E275" s="13">
        <v>3</v>
      </c>
      <c r="F275" s="13">
        <v>236</v>
      </c>
      <c r="G275" s="13">
        <v>3</v>
      </c>
      <c r="H275" s="13">
        <v>0</v>
      </c>
      <c r="I275" s="13" t="s">
        <v>11</v>
      </c>
      <c r="J275" s="13" t="s">
        <v>8</v>
      </c>
      <c r="K275" s="13" t="s">
        <v>12</v>
      </c>
      <c r="L275" s="20" t="s">
        <v>13</v>
      </c>
    </row>
    <row r="276" spans="2:12">
      <c r="B276" s="13">
        <v>5333</v>
      </c>
      <c r="C276" s="13">
        <v>0.22</v>
      </c>
      <c r="D276" s="11">
        <v>0.52</v>
      </c>
      <c r="E276" s="13">
        <v>5</v>
      </c>
      <c r="F276" s="13">
        <v>109</v>
      </c>
      <c r="G276" s="13">
        <v>4</v>
      </c>
      <c r="H276" s="13">
        <v>0</v>
      </c>
      <c r="I276" s="13" t="s">
        <v>11</v>
      </c>
      <c r="J276" s="13" t="s">
        <v>8</v>
      </c>
      <c r="K276" s="13" t="s">
        <v>19</v>
      </c>
      <c r="L276" s="20" t="s">
        <v>13</v>
      </c>
    </row>
    <row r="277" spans="2:12">
      <c r="B277" s="13">
        <v>11881</v>
      </c>
      <c r="C277" s="13">
        <v>0.92</v>
      </c>
      <c r="D277" s="11">
        <v>0.6</v>
      </c>
      <c r="E277" s="13">
        <v>3</v>
      </c>
      <c r="F277" s="13">
        <v>179</v>
      </c>
      <c r="G277" s="13">
        <v>2</v>
      </c>
      <c r="H277" s="13">
        <v>0</v>
      </c>
      <c r="I277" s="13" t="s">
        <v>11</v>
      </c>
      <c r="J277" s="13" t="s">
        <v>8</v>
      </c>
      <c r="K277" s="13" t="s">
        <v>14</v>
      </c>
      <c r="L277" s="20" t="s">
        <v>13</v>
      </c>
    </row>
    <row r="278" spans="2:12">
      <c r="B278" s="13">
        <v>5464</v>
      </c>
      <c r="C278" s="13">
        <v>0.72</v>
      </c>
      <c r="D278" s="11">
        <v>0.71</v>
      </c>
      <c r="E278" s="13">
        <v>5</v>
      </c>
      <c r="F278" s="13">
        <v>137</v>
      </c>
      <c r="G278" s="13">
        <v>3</v>
      </c>
      <c r="H278" s="13">
        <v>0</v>
      </c>
      <c r="I278" s="13" t="s">
        <v>11</v>
      </c>
      <c r="J278" s="13" t="s">
        <v>8</v>
      </c>
      <c r="K278" s="13" t="s">
        <v>12</v>
      </c>
      <c r="L278" s="20" t="s">
        <v>13</v>
      </c>
    </row>
    <row r="279" spans="2:12">
      <c r="B279" s="13">
        <v>10404</v>
      </c>
      <c r="C279" s="13">
        <v>0.67</v>
      </c>
      <c r="D279" s="11">
        <v>0.78</v>
      </c>
      <c r="E279" s="13">
        <v>4</v>
      </c>
      <c r="F279" s="13">
        <v>193</v>
      </c>
      <c r="G279" s="13">
        <v>3</v>
      </c>
      <c r="H279" s="13">
        <v>0</v>
      </c>
      <c r="I279" s="13" t="s">
        <v>11</v>
      </c>
      <c r="J279" s="13" t="s">
        <v>8</v>
      </c>
      <c r="K279" s="13" t="s">
        <v>10</v>
      </c>
      <c r="L279" s="20" t="s">
        <v>6</v>
      </c>
    </row>
    <row r="280" spans="2:12">
      <c r="B280" s="13">
        <v>1857</v>
      </c>
      <c r="C280" s="13">
        <v>0.11</v>
      </c>
      <c r="D280" s="11">
        <v>0.92</v>
      </c>
      <c r="E280" s="13">
        <v>6</v>
      </c>
      <c r="F280" s="13">
        <v>281</v>
      </c>
      <c r="G280" s="13">
        <v>4</v>
      </c>
      <c r="H280" s="13">
        <v>0</v>
      </c>
      <c r="I280" s="13" t="s">
        <v>9</v>
      </c>
      <c r="J280" s="13" t="s">
        <v>8</v>
      </c>
      <c r="K280" s="13" t="s">
        <v>10</v>
      </c>
      <c r="L280" s="20" t="s">
        <v>6</v>
      </c>
    </row>
    <row r="281" spans="2:12">
      <c r="B281" s="13">
        <v>2253</v>
      </c>
      <c r="C281" s="13">
        <v>0.62</v>
      </c>
      <c r="D281" s="11">
        <v>0.98</v>
      </c>
      <c r="E281" s="13">
        <v>4</v>
      </c>
      <c r="F281" s="13">
        <v>137</v>
      </c>
      <c r="G281" s="13">
        <v>3</v>
      </c>
      <c r="H281" s="13">
        <v>0</v>
      </c>
      <c r="I281" s="13" t="s">
        <v>11</v>
      </c>
      <c r="J281" s="13" t="s">
        <v>8</v>
      </c>
      <c r="K281" s="13" t="s">
        <v>12</v>
      </c>
      <c r="L281" s="20" t="s">
        <v>6</v>
      </c>
    </row>
    <row r="282" spans="2:12">
      <c r="B282" s="13">
        <v>6663</v>
      </c>
      <c r="C282" s="13">
        <v>0.62</v>
      </c>
      <c r="D282" s="11">
        <v>0.75</v>
      </c>
      <c r="E282" s="13">
        <v>4</v>
      </c>
      <c r="F282" s="13">
        <v>216</v>
      </c>
      <c r="G282" s="13">
        <v>2</v>
      </c>
      <c r="H282" s="13">
        <v>0</v>
      </c>
      <c r="I282" s="13" t="s">
        <v>11</v>
      </c>
      <c r="J282" s="13" t="s">
        <v>8</v>
      </c>
      <c r="K282" s="13" t="s">
        <v>10</v>
      </c>
      <c r="L282" s="20" t="s">
        <v>13</v>
      </c>
    </row>
    <row r="283" spans="2:12">
      <c r="B283" s="13">
        <v>5804</v>
      </c>
      <c r="C283" s="13">
        <v>0.74</v>
      </c>
      <c r="D283" s="11">
        <v>0.67</v>
      </c>
      <c r="E283" s="13">
        <v>4</v>
      </c>
      <c r="F283" s="13">
        <v>158</v>
      </c>
      <c r="G283" s="13">
        <v>3</v>
      </c>
      <c r="H283" s="13">
        <v>0</v>
      </c>
      <c r="I283" s="13" t="s">
        <v>11</v>
      </c>
      <c r="J283" s="13" t="s">
        <v>8</v>
      </c>
      <c r="K283" s="13" t="s">
        <v>10</v>
      </c>
      <c r="L283" s="20" t="s">
        <v>13</v>
      </c>
    </row>
    <row r="284" spans="2:12">
      <c r="B284" s="13">
        <v>13394</v>
      </c>
      <c r="C284" s="13">
        <v>0.48</v>
      </c>
      <c r="D284" s="11">
        <v>0.77</v>
      </c>
      <c r="E284" s="13">
        <v>5</v>
      </c>
      <c r="F284" s="13">
        <v>250</v>
      </c>
      <c r="G284" s="13">
        <v>2</v>
      </c>
      <c r="H284" s="13">
        <v>0</v>
      </c>
      <c r="I284" s="13" t="s">
        <v>11</v>
      </c>
      <c r="J284" s="13" t="s">
        <v>18</v>
      </c>
      <c r="K284" s="13" t="s">
        <v>15</v>
      </c>
      <c r="L284" s="20" t="s">
        <v>6</v>
      </c>
    </row>
    <row r="285" spans="2:12">
      <c r="B285" s="13">
        <v>8184</v>
      </c>
      <c r="C285" s="13">
        <v>0.59</v>
      </c>
      <c r="D285" s="11">
        <v>0.87</v>
      </c>
      <c r="E285" s="13">
        <v>4</v>
      </c>
      <c r="F285" s="13">
        <v>183</v>
      </c>
      <c r="G285" s="13">
        <v>2</v>
      </c>
      <c r="H285" s="13">
        <v>0</v>
      </c>
      <c r="I285" s="13" t="s">
        <v>11</v>
      </c>
      <c r="J285" s="13" t="s">
        <v>8</v>
      </c>
      <c r="K285" s="13" t="s">
        <v>10</v>
      </c>
      <c r="L285" s="20" t="s">
        <v>6</v>
      </c>
    </row>
    <row r="286" spans="2:12">
      <c r="B286" s="13">
        <v>8005</v>
      </c>
      <c r="C286" s="13">
        <v>0.56999999999999995</v>
      </c>
      <c r="D286" s="11">
        <v>0.68</v>
      </c>
      <c r="E286" s="13">
        <v>4</v>
      </c>
      <c r="F286" s="13">
        <v>191</v>
      </c>
      <c r="G286" s="13">
        <v>3</v>
      </c>
      <c r="H286" s="13">
        <v>0</v>
      </c>
      <c r="I286" s="13" t="s">
        <v>11</v>
      </c>
      <c r="J286" s="13" t="s">
        <v>8</v>
      </c>
      <c r="K286" s="13" t="s">
        <v>19</v>
      </c>
      <c r="L286" s="20" t="s">
        <v>6</v>
      </c>
    </row>
    <row r="287" spans="2:12">
      <c r="B287" s="13">
        <v>7380</v>
      </c>
      <c r="C287" s="13">
        <v>0.98</v>
      </c>
      <c r="D287" s="11">
        <v>0.67</v>
      </c>
      <c r="E287" s="13">
        <v>4</v>
      </c>
      <c r="F287" s="13">
        <v>189</v>
      </c>
      <c r="G287" s="13">
        <v>4</v>
      </c>
      <c r="H287" s="13">
        <v>0</v>
      </c>
      <c r="I287" s="13" t="s">
        <v>11</v>
      </c>
      <c r="J287" s="13" t="s">
        <v>8</v>
      </c>
      <c r="K287" s="13" t="s">
        <v>17</v>
      </c>
      <c r="L287" s="20" t="s">
        <v>16</v>
      </c>
    </row>
    <row r="288" spans="2:12">
      <c r="B288" s="13">
        <v>2687</v>
      </c>
      <c r="C288" s="13">
        <v>0.5</v>
      </c>
      <c r="D288" s="11">
        <v>0.96</v>
      </c>
      <c r="E288" s="13">
        <v>4</v>
      </c>
      <c r="F288" s="13">
        <v>147</v>
      </c>
      <c r="G288" s="13">
        <v>3</v>
      </c>
      <c r="H288" s="13">
        <v>0</v>
      </c>
      <c r="I288" s="13" t="s">
        <v>11</v>
      </c>
      <c r="J288" s="13" t="s">
        <v>8</v>
      </c>
      <c r="K288" s="13" t="s">
        <v>10</v>
      </c>
      <c r="L288" s="20" t="s">
        <v>13</v>
      </c>
    </row>
    <row r="289" spans="2:12">
      <c r="B289" s="13">
        <v>12461</v>
      </c>
      <c r="C289" s="13">
        <v>0.43</v>
      </c>
      <c r="D289" s="11">
        <v>0.49</v>
      </c>
      <c r="E289" s="13">
        <v>2</v>
      </c>
      <c r="F289" s="13">
        <v>135</v>
      </c>
      <c r="G289" s="13">
        <v>3</v>
      </c>
      <c r="H289" s="13">
        <v>0</v>
      </c>
      <c r="I289" s="13" t="s">
        <v>9</v>
      </c>
      <c r="J289" s="13" t="s">
        <v>8</v>
      </c>
      <c r="K289" s="13" t="s">
        <v>7</v>
      </c>
      <c r="L289" s="20" t="s">
        <v>6</v>
      </c>
    </row>
    <row r="290" spans="2:12">
      <c r="B290" s="13">
        <v>9594</v>
      </c>
      <c r="C290" s="13">
        <v>0.65</v>
      </c>
      <c r="D290" s="11">
        <v>0.77</v>
      </c>
      <c r="E290" s="13">
        <v>2</v>
      </c>
      <c r="F290" s="13">
        <v>248</v>
      </c>
      <c r="G290" s="13">
        <v>3</v>
      </c>
      <c r="H290" s="13">
        <v>0</v>
      </c>
      <c r="I290" s="13" t="s">
        <v>11</v>
      </c>
      <c r="J290" s="13" t="s">
        <v>8</v>
      </c>
      <c r="K290" s="13" t="s">
        <v>17</v>
      </c>
      <c r="L290" s="20" t="s">
        <v>13</v>
      </c>
    </row>
    <row r="291" spans="2:12">
      <c r="B291" s="13">
        <v>8892</v>
      </c>
      <c r="C291" s="13">
        <v>0.94</v>
      </c>
      <c r="D291" s="11">
        <v>0.76</v>
      </c>
      <c r="E291" s="13">
        <v>4</v>
      </c>
      <c r="F291" s="13">
        <v>261</v>
      </c>
      <c r="G291" s="13">
        <v>6</v>
      </c>
      <c r="H291" s="13">
        <v>0</v>
      </c>
      <c r="I291" s="13" t="s">
        <v>11</v>
      </c>
      <c r="J291" s="13" t="s">
        <v>8</v>
      </c>
      <c r="K291" s="13" t="s">
        <v>12</v>
      </c>
      <c r="L291" s="20" t="s">
        <v>6</v>
      </c>
    </row>
    <row r="292" spans="2:12">
      <c r="B292" s="13">
        <v>12611</v>
      </c>
      <c r="C292" s="13">
        <v>0.09</v>
      </c>
      <c r="D292" s="11">
        <v>0.95</v>
      </c>
      <c r="E292" s="13">
        <v>7</v>
      </c>
      <c r="F292" s="13">
        <v>256</v>
      </c>
      <c r="G292" s="13">
        <v>4</v>
      </c>
      <c r="H292" s="13">
        <v>0</v>
      </c>
      <c r="I292" s="13" t="s">
        <v>9</v>
      </c>
      <c r="J292" s="13" t="s">
        <v>8</v>
      </c>
      <c r="K292" s="13" t="s">
        <v>21</v>
      </c>
      <c r="L292" s="20" t="s">
        <v>6</v>
      </c>
    </row>
    <row r="293" spans="2:12">
      <c r="B293" s="13">
        <v>10538</v>
      </c>
      <c r="C293" s="13">
        <v>0.84</v>
      </c>
      <c r="D293" s="11">
        <v>0.66</v>
      </c>
      <c r="E293" s="13">
        <v>3</v>
      </c>
      <c r="F293" s="13">
        <v>114</v>
      </c>
      <c r="G293" s="13">
        <v>6</v>
      </c>
      <c r="H293" s="13">
        <v>1</v>
      </c>
      <c r="I293" s="13" t="s">
        <v>11</v>
      </c>
      <c r="J293" s="13" t="s">
        <v>8</v>
      </c>
      <c r="K293" s="13" t="s">
        <v>20</v>
      </c>
      <c r="L293" s="20" t="s">
        <v>13</v>
      </c>
    </row>
    <row r="294" spans="2:12">
      <c r="B294" s="13">
        <v>4638</v>
      </c>
      <c r="C294" s="13">
        <v>0.62</v>
      </c>
      <c r="D294" s="11">
        <v>0.64</v>
      </c>
      <c r="E294" s="13">
        <v>4</v>
      </c>
      <c r="F294" s="13">
        <v>142</v>
      </c>
      <c r="G294" s="13">
        <v>2</v>
      </c>
      <c r="H294" s="13">
        <v>0</v>
      </c>
      <c r="I294" s="13" t="s">
        <v>11</v>
      </c>
      <c r="J294" s="13" t="s">
        <v>8</v>
      </c>
      <c r="K294" s="13" t="s">
        <v>12</v>
      </c>
      <c r="L294" s="20" t="s">
        <v>13</v>
      </c>
    </row>
    <row r="295" spans="2:12">
      <c r="B295" s="13">
        <v>8854</v>
      </c>
      <c r="C295" s="13">
        <v>0.79</v>
      </c>
      <c r="D295" s="11">
        <v>0.76</v>
      </c>
      <c r="E295" s="13">
        <v>4</v>
      </c>
      <c r="F295" s="13">
        <v>216</v>
      </c>
      <c r="G295" s="13">
        <v>4</v>
      </c>
      <c r="H295" s="13">
        <v>0</v>
      </c>
      <c r="I295" s="13" t="s">
        <v>11</v>
      </c>
      <c r="J295" s="13" t="s">
        <v>8</v>
      </c>
      <c r="K295" s="13" t="s">
        <v>15</v>
      </c>
      <c r="L295" s="20" t="s">
        <v>6</v>
      </c>
    </row>
    <row r="296" spans="2:12">
      <c r="B296" s="13">
        <v>3058</v>
      </c>
      <c r="C296" s="13">
        <v>0.57999999999999996</v>
      </c>
      <c r="D296" s="11">
        <v>0.77</v>
      </c>
      <c r="E296" s="13">
        <v>4</v>
      </c>
      <c r="F296" s="13">
        <v>145</v>
      </c>
      <c r="G296" s="13">
        <v>3</v>
      </c>
      <c r="H296" s="13">
        <v>1</v>
      </c>
      <c r="I296" s="13" t="s">
        <v>11</v>
      </c>
      <c r="J296" s="13" t="s">
        <v>8</v>
      </c>
      <c r="K296" s="13" t="s">
        <v>17</v>
      </c>
      <c r="L296" s="20" t="s">
        <v>13</v>
      </c>
    </row>
    <row r="297" spans="2:12">
      <c r="B297" s="13">
        <v>6954</v>
      </c>
      <c r="C297" s="13">
        <v>0.54</v>
      </c>
      <c r="D297" s="11">
        <v>0.81</v>
      </c>
      <c r="E297" s="13">
        <v>3</v>
      </c>
      <c r="F297" s="13">
        <v>145</v>
      </c>
      <c r="G297" s="13">
        <v>2</v>
      </c>
      <c r="H297" s="13">
        <v>0</v>
      </c>
      <c r="I297" s="13" t="s">
        <v>11</v>
      </c>
      <c r="J297" s="13" t="s">
        <v>8</v>
      </c>
      <c r="K297" s="13" t="s">
        <v>21</v>
      </c>
      <c r="L297" s="20" t="s">
        <v>16</v>
      </c>
    </row>
    <row r="298" spans="2:12">
      <c r="B298" s="13">
        <v>6</v>
      </c>
      <c r="C298" s="13">
        <v>0.41</v>
      </c>
      <c r="D298" s="11">
        <v>0.5</v>
      </c>
      <c r="E298" s="13">
        <v>2</v>
      </c>
      <c r="F298" s="13">
        <v>153</v>
      </c>
      <c r="G298" s="13">
        <v>3</v>
      </c>
      <c r="H298" s="13">
        <v>0</v>
      </c>
      <c r="I298" s="13" t="s">
        <v>9</v>
      </c>
      <c r="J298" s="13" t="s">
        <v>8</v>
      </c>
      <c r="K298" s="13" t="s">
        <v>10</v>
      </c>
      <c r="L298" s="20" t="s">
        <v>13</v>
      </c>
    </row>
    <row r="299" spans="2:12">
      <c r="B299" s="13">
        <v>6507</v>
      </c>
      <c r="C299" s="13">
        <v>0.94</v>
      </c>
      <c r="D299" s="11">
        <v>0.99</v>
      </c>
      <c r="E299" s="13">
        <v>3</v>
      </c>
      <c r="F299" s="13">
        <v>207</v>
      </c>
      <c r="G299" s="13">
        <v>2</v>
      </c>
      <c r="H299" s="13">
        <v>0</v>
      </c>
      <c r="I299" s="13" t="s">
        <v>11</v>
      </c>
      <c r="J299" s="13" t="s">
        <v>8</v>
      </c>
      <c r="K299" s="13" t="s">
        <v>10</v>
      </c>
      <c r="L299" s="20" t="s">
        <v>6</v>
      </c>
    </row>
    <row r="300" spans="2:12">
      <c r="B300" s="13">
        <v>9762</v>
      </c>
      <c r="C300" s="13">
        <v>0.98</v>
      </c>
      <c r="D300" s="11">
        <v>0.99</v>
      </c>
      <c r="E300" s="13">
        <v>4</v>
      </c>
      <c r="F300" s="13">
        <v>132</v>
      </c>
      <c r="G300" s="13">
        <v>2</v>
      </c>
      <c r="H300" s="13">
        <v>0</v>
      </c>
      <c r="I300" s="13" t="s">
        <v>11</v>
      </c>
      <c r="J300" s="13" t="s">
        <v>8</v>
      </c>
      <c r="K300" s="13" t="s">
        <v>19</v>
      </c>
      <c r="L300" s="20" t="s">
        <v>6</v>
      </c>
    </row>
    <row r="301" spans="2:12">
      <c r="B301" s="13">
        <v>191</v>
      </c>
      <c r="C301" s="13">
        <v>0.09</v>
      </c>
      <c r="D301" s="11">
        <v>0.8</v>
      </c>
      <c r="E301" s="13">
        <v>7</v>
      </c>
      <c r="F301" s="13">
        <v>283</v>
      </c>
      <c r="G301" s="13">
        <v>5</v>
      </c>
      <c r="H301" s="13">
        <v>0</v>
      </c>
      <c r="I301" s="13" t="s">
        <v>9</v>
      </c>
      <c r="J301" s="13" t="s">
        <v>8</v>
      </c>
      <c r="K301" s="13" t="s">
        <v>12</v>
      </c>
      <c r="L301" s="20" t="s">
        <v>13</v>
      </c>
    </row>
    <row r="302" spans="2:12">
      <c r="B302" s="13">
        <v>3493</v>
      </c>
      <c r="C302" s="13">
        <v>0.52</v>
      </c>
      <c r="D302" s="11">
        <v>0.49</v>
      </c>
      <c r="E302" s="13">
        <v>4</v>
      </c>
      <c r="F302" s="13">
        <v>249</v>
      </c>
      <c r="G302" s="13">
        <v>4</v>
      </c>
      <c r="H302" s="13">
        <v>1</v>
      </c>
      <c r="I302" s="13" t="s">
        <v>11</v>
      </c>
      <c r="J302" s="13" t="s">
        <v>8</v>
      </c>
      <c r="K302" s="13" t="s">
        <v>12</v>
      </c>
      <c r="L302" s="20" t="s">
        <v>6</v>
      </c>
    </row>
    <row r="303" spans="2:12">
      <c r="B303" s="13">
        <v>2228</v>
      </c>
      <c r="C303" s="13">
        <v>0.61</v>
      </c>
      <c r="D303" s="11">
        <v>0.95</v>
      </c>
      <c r="E303" s="13">
        <v>4</v>
      </c>
      <c r="F303" s="13">
        <v>174</v>
      </c>
      <c r="G303" s="13">
        <v>4</v>
      </c>
      <c r="H303" s="13">
        <v>0</v>
      </c>
      <c r="I303" s="13" t="s">
        <v>11</v>
      </c>
      <c r="J303" s="13" t="s">
        <v>8</v>
      </c>
      <c r="K303" s="13" t="s">
        <v>10</v>
      </c>
      <c r="L303" s="20" t="s">
        <v>13</v>
      </c>
    </row>
    <row r="304" spans="2:12">
      <c r="B304" s="13">
        <v>3700</v>
      </c>
      <c r="C304" s="13">
        <v>0.96</v>
      </c>
      <c r="D304" s="11">
        <v>0.75</v>
      </c>
      <c r="E304" s="13">
        <v>4</v>
      </c>
      <c r="F304" s="13">
        <v>165</v>
      </c>
      <c r="G304" s="13">
        <v>3</v>
      </c>
      <c r="H304" s="13">
        <v>0</v>
      </c>
      <c r="I304" s="13" t="s">
        <v>11</v>
      </c>
      <c r="J304" s="13" t="s">
        <v>8</v>
      </c>
      <c r="K304" s="13" t="s">
        <v>12</v>
      </c>
      <c r="L304" s="20" t="s">
        <v>16</v>
      </c>
    </row>
    <row r="305" spans="2:12">
      <c r="B305" s="13">
        <v>13480</v>
      </c>
      <c r="C305" s="13">
        <v>0.49</v>
      </c>
      <c r="D305" s="11">
        <v>0.77</v>
      </c>
      <c r="E305" s="13">
        <v>3</v>
      </c>
      <c r="F305" s="13">
        <v>211</v>
      </c>
      <c r="G305" s="13">
        <v>3</v>
      </c>
      <c r="H305" s="13">
        <v>0</v>
      </c>
      <c r="I305" s="13" t="s">
        <v>11</v>
      </c>
      <c r="J305" s="13" t="s">
        <v>8</v>
      </c>
      <c r="K305" s="13" t="s">
        <v>14</v>
      </c>
      <c r="L305" s="20" t="s">
        <v>16</v>
      </c>
    </row>
    <row r="306" spans="2:12">
      <c r="B306" s="13">
        <v>11071</v>
      </c>
      <c r="C306" s="13">
        <v>0.86</v>
      </c>
      <c r="D306" s="11">
        <v>0.91</v>
      </c>
      <c r="E306" s="13">
        <v>4</v>
      </c>
      <c r="F306" s="13">
        <v>253</v>
      </c>
      <c r="G306" s="13">
        <v>3</v>
      </c>
      <c r="H306" s="13">
        <v>0</v>
      </c>
      <c r="I306" s="13" t="s">
        <v>11</v>
      </c>
      <c r="J306" s="13" t="s">
        <v>8</v>
      </c>
      <c r="K306" s="13" t="s">
        <v>14</v>
      </c>
      <c r="L306" s="20" t="s">
        <v>13</v>
      </c>
    </row>
    <row r="307" spans="2:12">
      <c r="B307" s="13">
        <v>12928</v>
      </c>
      <c r="C307" s="13">
        <v>0.98</v>
      </c>
      <c r="D307" s="11">
        <v>0.91</v>
      </c>
      <c r="E307" s="13">
        <v>3</v>
      </c>
      <c r="F307" s="13">
        <v>165</v>
      </c>
      <c r="G307" s="13">
        <v>2</v>
      </c>
      <c r="H307" s="13">
        <v>1</v>
      </c>
      <c r="I307" s="13" t="s">
        <v>11</v>
      </c>
      <c r="J307" s="13" t="s">
        <v>8</v>
      </c>
      <c r="K307" s="13" t="s">
        <v>22</v>
      </c>
      <c r="L307" s="20" t="s">
        <v>6</v>
      </c>
    </row>
    <row r="308" spans="2:12">
      <c r="B308" s="13">
        <v>9889</v>
      </c>
      <c r="C308" s="13">
        <v>0.68</v>
      </c>
      <c r="D308" s="11">
        <v>0.62</v>
      </c>
      <c r="E308" s="13">
        <v>3</v>
      </c>
      <c r="F308" s="13">
        <v>158</v>
      </c>
      <c r="G308" s="13">
        <v>3</v>
      </c>
      <c r="H308" s="13">
        <v>0</v>
      </c>
      <c r="I308" s="13" t="s">
        <v>11</v>
      </c>
      <c r="J308" s="13" t="s">
        <v>8</v>
      </c>
      <c r="K308" s="13" t="s">
        <v>12</v>
      </c>
      <c r="L308" s="20" t="s">
        <v>6</v>
      </c>
    </row>
    <row r="309" spans="2:12">
      <c r="B309" s="13">
        <v>14275</v>
      </c>
      <c r="C309" s="13">
        <v>0.36</v>
      </c>
      <c r="D309" s="11">
        <v>0.56000000000000005</v>
      </c>
      <c r="E309" s="13">
        <v>2</v>
      </c>
      <c r="F309" s="13">
        <v>132</v>
      </c>
      <c r="G309" s="13">
        <v>3</v>
      </c>
      <c r="H309" s="13">
        <v>0</v>
      </c>
      <c r="I309" s="13" t="s">
        <v>9</v>
      </c>
      <c r="J309" s="13" t="s">
        <v>8</v>
      </c>
      <c r="K309" s="13" t="s">
        <v>14</v>
      </c>
      <c r="L309" s="20" t="s">
        <v>6</v>
      </c>
    </row>
    <row r="310" spans="2:12">
      <c r="B310" s="13">
        <v>2328</v>
      </c>
      <c r="C310" s="13">
        <v>0.38</v>
      </c>
      <c r="D310" s="11">
        <v>0.64</v>
      </c>
      <c r="E310" s="13">
        <v>3</v>
      </c>
      <c r="F310" s="13">
        <v>111</v>
      </c>
      <c r="G310" s="13">
        <v>3</v>
      </c>
      <c r="H310" s="13">
        <v>0</v>
      </c>
      <c r="I310" s="13" t="s">
        <v>11</v>
      </c>
      <c r="J310" s="13" t="s">
        <v>8</v>
      </c>
      <c r="K310" s="13" t="s">
        <v>12</v>
      </c>
      <c r="L310" s="20" t="s">
        <v>6</v>
      </c>
    </row>
    <row r="311" spans="2:12">
      <c r="B311" s="13">
        <v>6906</v>
      </c>
      <c r="C311" s="13">
        <v>0.76</v>
      </c>
      <c r="D311" s="11">
        <v>0.78</v>
      </c>
      <c r="E311" s="13">
        <v>3</v>
      </c>
      <c r="F311" s="13">
        <v>162</v>
      </c>
      <c r="G311" s="13">
        <v>3</v>
      </c>
      <c r="H311" s="13">
        <v>0</v>
      </c>
      <c r="I311" s="13" t="s">
        <v>11</v>
      </c>
      <c r="J311" s="13" t="s">
        <v>8</v>
      </c>
      <c r="K311" s="13" t="s">
        <v>12</v>
      </c>
      <c r="L311" s="20" t="s">
        <v>6</v>
      </c>
    </row>
    <row r="312" spans="2:12">
      <c r="B312" s="13">
        <v>7962</v>
      </c>
      <c r="C312" s="13">
        <v>0.9</v>
      </c>
      <c r="D312" s="11">
        <v>0.62</v>
      </c>
      <c r="E312" s="13">
        <v>5</v>
      </c>
      <c r="F312" s="13">
        <v>225</v>
      </c>
      <c r="G312" s="13">
        <v>2</v>
      </c>
      <c r="H312" s="13">
        <v>0</v>
      </c>
      <c r="I312" s="13" t="s">
        <v>11</v>
      </c>
      <c r="J312" s="13" t="s">
        <v>8</v>
      </c>
      <c r="K312" s="13" t="s">
        <v>10</v>
      </c>
      <c r="L312" s="20" t="s">
        <v>6</v>
      </c>
    </row>
    <row r="313" spans="2:12">
      <c r="B313" s="13">
        <v>9903</v>
      </c>
      <c r="C313" s="13">
        <v>0.77</v>
      </c>
      <c r="D313" s="11">
        <v>0.74</v>
      </c>
      <c r="E313" s="13">
        <v>4</v>
      </c>
      <c r="F313" s="13">
        <v>202</v>
      </c>
      <c r="G313" s="13">
        <v>4</v>
      </c>
      <c r="H313" s="13">
        <v>0</v>
      </c>
      <c r="I313" s="13" t="s">
        <v>11</v>
      </c>
      <c r="J313" s="13" t="s">
        <v>8</v>
      </c>
      <c r="K313" s="13" t="s">
        <v>17</v>
      </c>
      <c r="L313" s="20" t="s">
        <v>6</v>
      </c>
    </row>
    <row r="314" spans="2:12">
      <c r="B314" s="13">
        <v>2948</v>
      </c>
      <c r="C314" s="13">
        <v>0.8</v>
      </c>
      <c r="D314" s="11">
        <v>0.57999999999999996</v>
      </c>
      <c r="E314" s="13">
        <v>4</v>
      </c>
      <c r="F314" s="13">
        <v>172</v>
      </c>
      <c r="G314" s="13">
        <v>3</v>
      </c>
      <c r="H314" s="13">
        <v>0</v>
      </c>
      <c r="I314" s="13" t="s">
        <v>11</v>
      </c>
      <c r="J314" s="13" t="s">
        <v>8</v>
      </c>
      <c r="K314" s="13" t="s">
        <v>17</v>
      </c>
      <c r="L314" s="20" t="s">
        <v>6</v>
      </c>
    </row>
    <row r="315" spans="2:12">
      <c r="B315" s="13">
        <v>3149</v>
      </c>
      <c r="C315" s="13">
        <v>0.99</v>
      </c>
      <c r="D315" s="11">
        <v>0.61</v>
      </c>
      <c r="E315" s="13">
        <v>3</v>
      </c>
      <c r="F315" s="13">
        <v>167</v>
      </c>
      <c r="G315" s="13">
        <v>3</v>
      </c>
      <c r="H315" s="13">
        <v>0</v>
      </c>
      <c r="I315" s="13" t="s">
        <v>11</v>
      </c>
      <c r="J315" s="13" t="s">
        <v>8</v>
      </c>
      <c r="K315" s="13" t="s">
        <v>10</v>
      </c>
      <c r="L315" s="20" t="s">
        <v>6</v>
      </c>
    </row>
    <row r="316" spans="2:12">
      <c r="B316" s="13">
        <v>9112</v>
      </c>
      <c r="C316" s="13">
        <v>0.7</v>
      </c>
      <c r="D316" s="11">
        <v>0.74</v>
      </c>
      <c r="E316" s="13">
        <v>3</v>
      </c>
      <c r="F316" s="13">
        <v>224</v>
      </c>
      <c r="G316" s="13">
        <v>3</v>
      </c>
      <c r="H316" s="13">
        <v>0</v>
      </c>
      <c r="I316" s="13" t="s">
        <v>11</v>
      </c>
      <c r="J316" s="13" t="s">
        <v>8</v>
      </c>
      <c r="K316" s="13" t="s">
        <v>7</v>
      </c>
      <c r="L316" s="20" t="s">
        <v>6</v>
      </c>
    </row>
    <row r="317" spans="2:12">
      <c r="B317" s="13">
        <v>8084</v>
      </c>
      <c r="C317" s="13">
        <v>0.57999999999999996</v>
      </c>
      <c r="D317" s="11">
        <v>0.53</v>
      </c>
      <c r="E317" s="13">
        <v>3</v>
      </c>
      <c r="F317" s="13">
        <v>287</v>
      </c>
      <c r="G317" s="13">
        <v>5</v>
      </c>
      <c r="H317" s="13">
        <v>0</v>
      </c>
      <c r="I317" s="13" t="s">
        <v>11</v>
      </c>
      <c r="J317" s="13" t="s">
        <v>8</v>
      </c>
      <c r="K317" s="13" t="s">
        <v>14</v>
      </c>
      <c r="L317" s="20" t="s">
        <v>13</v>
      </c>
    </row>
    <row r="318" spans="2:12">
      <c r="B318" s="13">
        <v>4939</v>
      </c>
      <c r="C318" s="13">
        <v>0.9</v>
      </c>
      <c r="D318" s="11">
        <v>0.7</v>
      </c>
      <c r="E318" s="13">
        <v>3</v>
      </c>
      <c r="F318" s="13">
        <v>274</v>
      </c>
      <c r="G318" s="13">
        <v>3</v>
      </c>
      <c r="H318" s="13">
        <v>0</v>
      </c>
      <c r="I318" s="13" t="s">
        <v>11</v>
      </c>
      <c r="J318" s="13" t="s">
        <v>8</v>
      </c>
      <c r="K318" s="13" t="s">
        <v>17</v>
      </c>
      <c r="L318" s="20" t="s">
        <v>6</v>
      </c>
    </row>
    <row r="319" spans="2:12">
      <c r="B319" s="13">
        <v>14291</v>
      </c>
      <c r="C319" s="13">
        <v>0.39</v>
      </c>
      <c r="D319" s="11">
        <v>0.56000000000000005</v>
      </c>
      <c r="E319" s="13">
        <v>2</v>
      </c>
      <c r="F319" s="13">
        <v>142</v>
      </c>
      <c r="G319" s="13">
        <v>3</v>
      </c>
      <c r="H319" s="13">
        <v>0</v>
      </c>
      <c r="I319" s="13" t="s">
        <v>9</v>
      </c>
      <c r="J319" s="13" t="s">
        <v>8</v>
      </c>
      <c r="K319" s="13" t="s">
        <v>7</v>
      </c>
      <c r="L319" s="20" t="s">
        <v>13</v>
      </c>
    </row>
    <row r="320" spans="2:12">
      <c r="B320" s="13">
        <v>9015</v>
      </c>
      <c r="C320" s="13">
        <v>0.92</v>
      </c>
      <c r="D320" s="11">
        <v>0.77</v>
      </c>
      <c r="E320" s="13">
        <v>5</v>
      </c>
      <c r="F320" s="13">
        <v>217</v>
      </c>
      <c r="G320" s="13">
        <v>4</v>
      </c>
      <c r="H320" s="13">
        <v>0</v>
      </c>
      <c r="I320" s="13" t="s">
        <v>11</v>
      </c>
      <c r="J320" s="13" t="s">
        <v>8</v>
      </c>
      <c r="K320" s="13" t="s">
        <v>21</v>
      </c>
      <c r="L320" s="20" t="s">
        <v>13</v>
      </c>
    </row>
    <row r="321" spans="2:12">
      <c r="B321" s="13">
        <v>1757</v>
      </c>
      <c r="C321" s="13">
        <v>0.1</v>
      </c>
      <c r="D321" s="11">
        <v>0.87</v>
      </c>
      <c r="E321" s="13">
        <v>7</v>
      </c>
      <c r="F321" s="13">
        <v>247</v>
      </c>
      <c r="G321" s="13">
        <v>4</v>
      </c>
      <c r="H321" s="13">
        <v>0</v>
      </c>
      <c r="I321" s="13" t="s">
        <v>9</v>
      </c>
      <c r="J321" s="13" t="s">
        <v>8</v>
      </c>
      <c r="K321" s="13" t="s">
        <v>21</v>
      </c>
      <c r="L321" s="20" t="s">
        <v>13</v>
      </c>
    </row>
    <row r="322" spans="2:12">
      <c r="B322" s="13">
        <v>12700</v>
      </c>
      <c r="C322" s="13">
        <v>0.38</v>
      </c>
      <c r="D322" s="11">
        <v>0.45</v>
      </c>
      <c r="E322" s="13">
        <v>2</v>
      </c>
      <c r="F322" s="13">
        <v>156</v>
      </c>
      <c r="G322" s="13">
        <v>3</v>
      </c>
      <c r="H322" s="13">
        <v>0</v>
      </c>
      <c r="I322" s="13" t="s">
        <v>9</v>
      </c>
      <c r="J322" s="13" t="s">
        <v>8</v>
      </c>
      <c r="K322" s="13" t="s">
        <v>10</v>
      </c>
      <c r="L322" s="20" t="s">
        <v>6</v>
      </c>
    </row>
    <row r="323" spans="2:12">
      <c r="B323" s="13">
        <v>5626</v>
      </c>
      <c r="C323" s="13">
        <v>0.64</v>
      </c>
      <c r="D323" s="11">
        <v>0.56999999999999995</v>
      </c>
      <c r="E323" s="13">
        <v>3</v>
      </c>
      <c r="F323" s="13">
        <v>179</v>
      </c>
      <c r="G323" s="13">
        <v>3</v>
      </c>
      <c r="H323" s="13">
        <v>0</v>
      </c>
      <c r="I323" s="13" t="s">
        <v>11</v>
      </c>
      <c r="J323" s="13" t="s">
        <v>8</v>
      </c>
      <c r="K323" s="13" t="s">
        <v>17</v>
      </c>
      <c r="L323" s="20" t="s">
        <v>6</v>
      </c>
    </row>
    <row r="324" spans="2:12">
      <c r="B324" s="13">
        <v>4483</v>
      </c>
      <c r="C324" s="13">
        <v>0.51</v>
      </c>
      <c r="D324" s="11">
        <v>0.67</v>
      </c>
      <c r="E324" s="13">
        <v>4</v>
      </c>
      <c r="F324" s="13">
        <v>228</v>
      </c>
      <c r="G324" s="13">
        <v>3</v>
      </c>
      <c r="H324" s="13">
        <v>0</v>
      </c>
      <c r="I324" s="13" t="s">
        <v>11</v>
      </c>
      <c r="J324" s="13" t="s">
        <v>8</v>
      </c>
      <c r="K324" s="13" t="s">
        <v>17</v>
      </c>
      <c r="L324" s="20" t="s">
        <v>13</v>
      </c>
    </row>
    <row r="325" spans="2:12">
      <c r="B325" s="13">
        <v>3086</v>
      </c>
      <c r="C325" s="13">
        <v>0.63</v>
      </c>
      <c r="D325" s="11">
        <v>0.76</v>
      </c>
      <c r="E325" s="13">
        <v>4</v>
      </c>
      <c r="F325" s="13">
        <v>245</v>
      </c>
      <c r="G325" s="13">
        <v>3</v>
      </c>
      <c r="H325" s="13">
        <v>0</v>
      </c>
      <c r="I325" s="13" t="s">
        <v>11</v>
      </c>
      <c r="J325" s="13" t="s">
        <v>8</v>
      </c>
      <c r="K325" s="13" t="s">
        <v>22</v>
      </c>
      <c r="L325" s="20" t="s">
        <v>13</v>
      </c>
    </row>
    <row r="326" spans="2:12">
      <c r="B326" s="13">
        <v>2607</v>
      </c>
      <c r="C326" s="13">
        <v>0.63</v>
      </c>
      <c r="D326" s="11">
        <v>0.78</v>
      </c>
      <c r="E326" s="13">
        <v>3</v>
      </c>
      <c r="F326" s="13">
        <v>153</v>
      </c>
      <c r="G326" s="13">
        <v>3</v>
      </c>
      <c r="H326" s="13">
        <v>1</v>
      </c>
      <c r="I326" s="13" t="s">
        <v>11</v>
      </c>
      <c r="J326" s="13" t="s">
        <v>8</v>
      </c>
      <c r="K326" s="13" t="s">
        <v>10</v>
      </c>
      <c r="L326" s="20" t="s">
        <v>6</v>
      </c>
    </row>
    <row r="327" spans="2:12">
      <c r="B327" s="13">
        <v>2772</v>
      </c>
      <c r="C327" s="13">
        <v>0.98</v>
      </c>
      <c r="D327" s="11">
        <v>0.63</v>
      </c>
      <c r="E327" s="13">
        <v>3</v>
      </c>
      <c r="F327" s="13">
        <v>285</v>
      </c>
      <c r="G327" s="13">
        <v>6</v>
      </c>
      <c r="H327" s="13">
        <v>0</v>
      </c>
      <c r="I327" s="13" t="s">
        <v>11</v>
      </c>
      <c r="J327" s="13" t="s">
        <v>8</v>
      </c>
      <c r="K327" s="13" t="s">
        <v>10</v>
      </c>
      <c r="L327" s="20" t="s">
        <v>13</v>
      </c>
    </row>
    <row r="328" spans="2:12">
      <c r="B328" s="13">
        <v>5249</v>
      </c>
      <c r="C328" s="13">
        <v>0.49</v>
      </c>
      <c r="D328" s="11">
        <v>0.76</v>
      </c>
      <c r="E328" s="13">
        <v>4</v>
      </c>
      <c r="F328" s="13">
        <v>202</v>
      </c>
      <c r="G328" s="13">
        <v>3</v>
      </c>
      <c r="H328" s="13">
        <v>0</v>
      </c>
      <c r="I328" s="13" t="s">
        <v>11</v>
      </c>
      <c r="J328" s="13" t="s">
        <v>8</v>
      </c>
      <c r="K328" s="13" t="s">
        <v>20</v>
      </c>
      <c r="L328" s="20" t="s">
        <v>13</v>
      </c>
    </row>
    <row r="329" spans="2:12">
      <c r="B329" s="13">
        <v>5516</v>
      </c>
      <c r="C329" s="13">
        <v>0.82</v>
      </c>
      <c r="D329" s="11">
        <v>0.61</v>
      </c>
      <c r="E329" s="13">
        <v>3</v>
      </c>
      <c r="F329" s="13">
        <v>229</v>
      </c>
      <c r="G329" s="13">
        <v>2</v>
      </c>
      <c r="H329" s="13">
        <v>0</v>
      </c>
      <c r="I329" s="13" t="s">
        <v>11</v>
      </c>
      <c r="J329" s="13" t="s">
        <v>8</v>
      </c>
      <c r="K329" s="13" t="s">
        <v>10</v>
      </c>
      <c r="L329" s="20" t="s">
        <v>6</v>
      </c>
    </row>
    <row r="330" spans="2:12">
      <c r="B330" s="13">
        <v>14369</v>
      </c>
      <c r="C330" s="13">
        <v>0.11</v>
      </c>
      <c r="D330" s="11">
        <v>0.92</v>
      </c>
      <c r="E330" s="13">
        <v>6</v>
      </c>
      <c r="F330" s="13">
        <v>305</v>
      </c>
      <c r="G330" s="13">
        <v>4</v>
      </c>
      <c r="H330" s="13">
        <v>0</v>
      </c>
      <c r="I330" s="13" t="s">
        <v>9</v>
      </c>
      <c r="J330" s="13" t="s">
        <v>8</v>
      </c>
      <c r="K330" s="13" t="s">
        <v>12</v>
      </c>
      <c r="L330" s="20" t="s">
        <v>13</v>
      </c>
    </row>
    <row r="331" spans="2:12">
      <c r="B331" s="13">
        <v>5159</v>
      </c>
      <c r="C331" s="13">
        <v>0.86</v>
      </c>
      <c r="D331" s="11">
        <v>0.96</v>
      </c>
      <c r="E331" s="13">
        <v>4</v>
      </c>
      <c r="F331" s="13">
        <v>167</v>
      </c>
      <c r="G331" s="13">
        <v>3</v>
      </c>
      <c r="H331" s="13">
        <v>0</v>
      </c>
      <c r="I331" s="13" t="s">
        <v>11</v>
      </c>
      <c r="J331" s="13" t="s">
        <v>8</v>
      </c>
      <c r="K331" s="13" t="s">
        <v>17</v>
      </c>
      <c r="L331" s="20" t="s">
        <v>16</v>
      </c>
    </row>
    <row r="332" spans="2:12">
      <c r="B332" s="13">
        <v>280</v>
      </c>
      <c r="C332" s="13">
        <v>0.82</v>
      </c>
      <c r="D332" s="11">
        <v>0.81</v>
      </c>
      <c r="E332" s="13">
        <v>4</v>
      </c>
      <c r="F332" s="13">
        <v>233</v>
      </c>
      <c r="G332" s="13">
        <v>4</v>
      </c>
      <c r="H332" s="13">
        <v>1</v>
      </c>
      <c r="I332" s="13" t="s">
        <v>9</v>
      </c>
      <c r="J332" s="13" t="s">
        <v>8</v>
      </c>
      <c r="K332" s="13" t="s">
        <v>17</v>
      </c>
      <c r="L332" s="20" t="s">
        <v>13</v>
      </c>
    </row>
    <row r="333" spans="2:12">
      <c r="B333" s="13">
        <v>10478</v>
      </c>
      <c r="C333" s="13">
        <v>0.91</v>
      </c>
      <c r="D333" s="11">
        <v>0.52</v>
      </c>
      <c r="E333" s="13">
        <v>3</v>
      </c>
      <c r="F333" s="13">
        <v>178</v>
      </c>
      <c r="G333" s="13">
        <v>3</v>
      </c>
      <c r="H333" s="13">
        <v>0</v>
      </c>
      <c r="I333" s="13" t="s">
        <v>11</v>
      </c>
      <c r="J333" s="13" t="s">
        <v>8</v>
      </c>
      <c r="K333" s="13" t="s">
        <v>10</v>
      </c>
      <c r="L333" s="20" t="s">
        <v>6</v>
      </c>
    </row>
    <row r="334" spans="2:12">
      <c r="B334" s="13">
        <v>9575</v>
      </c>
      <c r="C334" s="13">
        <v>0.5</v>
      </c>
      <c r="D334" s="11">
        <v>1</v>
      </c>
      <c r="E334" s="13">
        <v>3</v>
      </c>
      <c r="F334" s="13">
        <v>149</v>
      </c>
      <c r="G334" s="13">
        <v>2</v>
      </c>
      <c r="H334" s="13">
        <v>0</v>
      </c>
      <c r="I334" s="13" t="s">
        <v>11</v>
      </c>
      <c r="J334" s="13" t="s">
        <v>8</v>
      </c>
      <c r="K334" s="13" t="s">
        <v>22</v>
      </c>
      <c r="L334" s="20" t="s">
        <v>6</v>
      </c>
    </row>
    <row r="335" spans="2:12">
      <c r="B335" s="13">
        <v>8982</v>
      </c>
      <c r="C335" s="13">
        <v>0.79</v>
      </c>
      <c r="D335" s="11">
        <v>0.5</v>
      </c>
      <c r="E335" s="13">
        <v>3</v>
      </c>
      <c r="F335" s="13">
        <v>213</v>
      </c>
      <c r="G335" s="13">
        <v>3</v>
      </c>
      <c r="H335" s="13">
        <v>1</v>
      </c>
      <c r="I335" s="13" t="s">
        <v>11</v>
      </c>
      <c r="J335" s="13" t="s">
        <v>8</v>
      </c>
      <c r="K335" s="13" t="s">
        <v>17</v>
      </c>
      <c r="L335" s="20" t="s">
        <v>13</v>
      </c>
    </row>
    <row r="336" spans="2:12">
      <c r="B336" s="13">
        <v>12980</v>
      </c>
      <c r="C336" s="13">
        <v>0.83</v>
      </c>
      <c r="D336" s="11">
        <v>0.95</v>
      </c>
      <c r="E336" s="13">
        <v>3</v>
      </c>
      <c r="F336" s="13">
        <v>264</v>
      </c>
      <c r="G336" s="13">
        <v>2</v>
      </c>
      <c r="H336" s="13">
        <v>0</v>
      </c>
      <c r="I336" s="13" t="s">
        <v>11</v>
      </c>
      <c r="J336" s="13" t="s">
        <v>8</v>
      </c>
      <c r="K336" s="13" t="s">
        <v>21</v>
      </c>
      <c r="L336" s="20" t="s">
        <v>13</v>
      </c>
    </row>
    <row r="337" spans="2:12">
      <c r="B337" s="13">
        <v>11109</v>
      </c>
      <c r="C337" s="13">
        <v>0.95</v>
      </c>
      <c r="D337" s="11">
        <v>0.8</v>
      </c>
      <c r="E337" s="13">
        <v>3</v>
      </c>
      <c r="F337" s="13">
        <v>225</v>
      </c>
      <c r="G337" s="13">
        <v>2</v>
      </c>
      <c r="H337" s="13">
        <v>0</v>
      </c>
      <c r="I337" s="13" t="s">
        <v>11</v>
      </c>
      <c r="J337" s="13" t="s">
        <v>8</v>
      </c>
      <c r="K337" s="13" t="s">
        <v>10</v>
      </c>
      <c r="L337" s="20" t="s">
        <v>16</v>
      </c>
    </row>
    <row r="338" spans="2:12">
      <c r="B338" s="13">
        <v>5308</v>
      </c>
      <c r="C338" s="13">
        <v>0.36</v>
      </c>
      <c r="D338" s="11">
        <v>0.42</v>
      </c>
      <c r="E338" s="13">
        <v>2</v>
      </c>
      <c r="F338" s="13">
        <v>192</v>
      </c>
      <c r="G338" s="13">
        <v>2</v>
      </c>
      <c r="H338" s="13">
        <v>0</v>
      </c>
      <c r="I338" s="13" t="s">
        <v>11</v>
      </c>
      <c r="J338" s="13" t="s">
        <v>8</v>
      </c>
      <c r="K338" s="13" t="s">
        <v>12</v>
      </c>
      <c r="L338" s="20" t="s">
        <v>13</v>
      </c>
    </row>
    <row r="339" spans="2:12">
      <c r="B339" s="13">
        <v>12249</v>
      </c>
      <c r="C339" s="13">
        <v>0.87</v>
      </c>
      <c r="D339" s="11">
        <v>0.91</v>
      </c>
      <c r="E339" s="13">
        <v>4</v>
      </c>
      <c r="F339" s="13">
        <v>228</v>
      </c>
      <c r="G339" s="13">
        <v>5</v>
      </c>
      <c r="H339" s="13">
        <v>0</v>
      </c>
      <c r="I339" s="13" t="s">
        <v>9</v>
      </c>
      <c r="J339" s="13" t="s">
        <v>8</v>
      </c>
      <c r="K339" s="13" t="s">
        <v>10</v>
      </c>
      <c r="L339" s="20" t="s">
        <v>13</v>
      </c>
    </row>
    <row r="340" spans="2:12">
      <c r="B340" s="13">
        <v>7045</v>
      </c>
      <c r="C340" s="13">
        <v>0.7</v>
      </c>
      <c r="D340" s="11">
        <v>0.48</v>
      </c>
      <c r="E340" s="13">
        <v>4</v>
      </c>
      <c r="F340" s="13">
        <v>237</v>
      </c>
      <c r="G340" s="13">
        <v>3</v>
      </c>
      <c r="H340" s="13">
        <v>0</v>
      </c>
      <c r="I340" s="13" t="s">
        <v>11</v>
      </c>
      <c r="J340" s="13" t="s">
        <v>8</v>
      </c>
      <c r="K340" s="13" t="s">
        <v>10</v>
      </c>
      <c r="L340" s="20" t="s">
        <v>13</v>
      </c>
    </row>
    <row r="341" spans="2:12">
      <c r="B341" s="13">
        <v>10195</v>
      </c>
      <c r="C341" s="13">
        <v>0.77</v>
      </c>
      <c r="D341" s="11">
        <v>0.76</v>
      </c>
      <c r="E341" s="13">
        <v>5</v>
      </c>
      <c r="F341" s="13">
        <v>149</v>
      </c>
      <c r="G341" s="13">
        <v>2</v>
      </c>
      <c r="H341" s="13">
        <v>0</v>
      </c>
      <c r="I341" s="13" t="s">
        <v>11</v>
      </c>
      <c r="J341" s="13" t="s">
        <v>8</v>
      </c>
      <c r="K341" s="13" t="s">
        <v>12</v>
      </c>
      <c r="L341" s="20" t="s">
        <v>6</v>
      </c>
    </row>
    <row r="342" spans="2:12">
      <c r="B342" s="13">
        <v>13095</v>
      </c>
      <c r="C342" s="13">
        <v>0.48</v>
      </c>
      <c r="D342" s="11">
        <v>0.86</v>
      </c>
      <c r="E342" s="13">
        <v>5</v>
      </c>
      <c r="F342" s="13">
        <v>198</v>
      </c>
      <c r="G342" s="13">
        <v>4</v>
      </c>
      <c r="H342" s="13">
        <v>0</v>
      </c>
      <c r="I342" s="13" t="s">
        <v>11</v>
      </c>
      <c r="J342" s="13" t="s">
        <v>8</v>
      </c>
      <c r="K342" s="13" t="s">
        <v>12</v>
      </c>
      <c r="L342" s="20" t="s">
        <v>13</v>
      </c>
    </row>
    <row r="343" spans="2:12">
      <c r="B343" s="13">
        <v>11725</v>
      </c>
      <c r="C343" s="13">
        <v>0.73</v>
      </c>
      <c r="D343" s="11">
        <v>0.48</v>
      </c>
      <c r="E343" s="13">
        <v>3</v>
      </c>
      <c r="F343" s="13">
        <v>211</v>
      </c>
      <c r="G343" s="13">
        <v>7</v>
      </c>
      <c r="H343" s="13">
        <v>0</v>
      </c>
      <c r="I343" s="13" t="s">
        <v>11</v>
      </c>
      <c r="J343" s="13" t="s">
        <v>8</v>
      </c>
      <c r="K343" s="13" t="s">
        <v>10</v>
      </c>
      <c r="L343" s="20" t="s">
        <v>6</v>
      </c>
    </row>
    <row r="344" spans="2:12">
      <c r="B344" s="13">
        <v>10895</v>
      </c>
      <c r="C344" s="13">
        <v>0.92</v>
      </c>
      <c r="D344" s="11">
        <v>0.98</v>
      </c>
      <c r="E344" s="13">
        <v>3</v>
      </c>
      <c r="F344" s="13">
        <v>149</v>
      </c>
      <c r="G344" s="13">
        <v>3</v>
      </c>
      <c r="H344" s="13">
        <v>0</v>
      </c>
      <c r="I344" s="13" t="s">
        <v>11</v>
      </c>
      <c r="J344" s="13" t="s">
        <v>8</v>
      </c>
      <c r="K344" s="13" t="s">
        <v>17</v>
      </c>
      <c r="L344" s="20" t="s">
        <v>6</v>
      </c>
    </row>
    <row r="345" spans="2:12">
      <c r="B345" s="13">
        <v>980</v>
      </c>
      <c r="C345" s="13">
        <v>0.11</v>
      </c>
      <c r="D345" s="11">
        <v>0.95</v>
      </c>
      <c r="E345" s="13">
        <v>6</v>
      </c>
      <c r="F345" s="13">
        <v>271</v>
      </c>
      <c r="G345" s="13">
        <v>4</v>
      </c>
      <c r="H345" s="13">
        <v>0</v>
      </c>
      <c r="I345" s="13" t="s">
        <v>9</v>
      </c>
      <c r="J345" s="13" t="s">
        <v>8</v>
      </c>
      <c r="K345" s="13" t="s">
        <v>14</v>
      </c>
      <c r="L345" s="20" t="s">
        <v>13</v>
      </c>
    </row>
    <row r="346" spans="2:12">
      <c r="B346" s="13">
        <v>14282</v>
      </c>
      <c r="C346" s="13">
        <v>0.74</v>
      </c>
      <c r="D346" s="11">
        <v>0.99</v>
      </c>
      <c r="E346" s="13">
        <v>2</v>
      </c>
      <c r="F346" s="13">
        <v>277</v>
      </c>
      <c r="G346" s="13">
        <v>3</v>
      </c>
      <c r="H346" s="13">
        <v>0</v>
      </c>
      <c r="I346" s="13" t="s">
        <v>9</v>
      </c>
      <c r="J346" s="13" t="s">
        <v>8</v>
      </c>
      <c r="K346" s="13" t="s">
        <v>14</v>
      </c>
      <c r="L346" s="20" t="s">
        <v>6</v>
      </c>
    </row>
    <row r="347" spans="2:12">
      <c r="B347" s="13">
        <v>12364</v>
      </c>
      <c r="C347" s="13">
        <v>0.72</v>
      </c>
      <c r="D347" s="11">
        <v>0.96</v>
      </c>
      <c r="E347" s="13">
        <v>5</v>
      </c>
      <c r="F347" s="13">
        <v>267</v>
      </c>
      <c r="G347" s="13">
        <v>5</v>
      </c>
      <c r="H347" s="13">
        <v>0</v>
      </c>
      <c r="I347" s="13" t="s">
        <v>9</v>
      </c>
      <c r="J347" s="13" t="s">
        <v>8</v>
      </c>
      <c r="K347" s="13" t="s">
        <v>12</v>
      </c>
      <c r="L347" s="20" t="s">
        <v>13</v>
      </c>
    </row>
    <row r="348" spans="2:12">
      <c r="B348" s="13">
        <v>3456</v>
      </c>
      <c r="C348" s="13">
        <v>0.59</v>
      </c>
      <c r="D348" s="11">
        <v>0.81</v>
      </c>
      <c r="E348" s="13">
        <v>4</v>
      </c>
      <c r="F348" s="13">
        <v>173</v>
      </c>
      <c r="G348" s="13">
        <v>2</v>
      </c>
      <c r="H348" s="13">
        <v>0</v>
      </c>
      <c r="I348" s="13" t="s">
        <v>11</v>
      </c>
      <c r="J348" s="13" t="s">
        <v>8</v>
      </c>
      <c r="K348" s="13" t="s">
        <v>10</v>
      </c>
      <c r="L348" s="20" t="s">
        <v>6</v>
      </c>
    </row>
    <row r="349" spans="2:12">
      <c r="B349" s="13">
        <v>2989</v>
      </c>
      <c r="C349" s="13">
        <v>0.99</v>
      </c>
      <c r="D349" s="11">
        <v>0.76</v>
      </c>
      <c r="E349" s="13">
        <v>4</v>
      </c>
      <c r="F349" s="13">
        <v>204</v>
      </c>
      <c r="G349" s="13">
        <v>2</v>
      </c>
      <c r="H349" s="13">
        <v>0</v>
      </c>
      <c r="I349" s="13" t="s">
        <v>11</v>
      </c>
      <c r="J349" s="13" t="s">
        <v>8</v>
      </c>
      <c r="K349" s="13" t="s">
        <v>10</v>
      </c>
      <c r="L349" s="20" t="s">
        <v>6</v>
      </c>
    </row>
    <row r="350" spans="2:12">
      <c r="B350" s="13">
        <v>7016</v>
      </c>
      <c r="C350" s="13">
        <v>0.63</v>
      </c>
      <c r="D350" s="11">
        <v>0.43</v>
      </c>
      <c r="E350" s="13">
        <v>2</v>
      </c>
      <c r="F350" s="13">
        <v>222</v>
      </c>
      <c r="G350" s="13">
        <v>4</v>
      </c>
      <c r="H350" s="13">
        <v>0</v>
      </c>
      <c r="I350" s="13" t="s">
        <v>11</v>
      </c>
      <c r="J350" s="13" t="s">
        <v>8</v>
      </c>
      <c r="K350" s="13" t="s">
        <v>19</v>
      </c>
      <c r="L350" s="20" t="s">
        <v>16</v>
      </c>
    </row>
    <row r="351" spans="2:12">
      <c r="B351" s="13">
        <v>3201</v>
      </c>
      <c r="C351" s="13">
        <v>0.56999999999999995</v>
      </c>
      <c r="D351" s="11">
        <v>0.73</v>
      </c>
      <c r="E351" s="13">
        <v>3</v>
      </c>
      <c r="F351" s="13">
        <v>146</v>
      </c>
      <c r="G351" s="13">
        <v>3</v>
      </c>
      <c r="H351" s="13">
        <v>0</v>
      </c>
      <c r="I351" s="13" t="s">
        <v>11</v>
      </c>
      <c r="J351" s="13" t="s">
        <v>8</v>
      </c>
      <c r="K351" s="13" t="s">
        <v>14</v>
      </c>
      <c r="L351" s="20" t="s">
        <v>16</v>
      </c>
    </row>
    <row r="352" spans="2:12">
      <c r="B352" s="13">
        <v>2990</v>
      </c>
      <c r="C352" s="13">
        <v>0.44</v>
      </c>
      <c r="D352" s="11">
        <v>0.9</v>
      </c>
      <c r="E352" s="13">
        <v>4</v>
      </c>
      <c r="F352" s="13">
        <v>117</v>
      </c>
      <c r="G352" s="13">
        <v>3</v>
      </c>
      <c r="H352" s="13">
        <v>0</v>
      </c>
      <c r="I352" s="13" t="s">
        <v>11</v>
      </c>
      <c r="J352" s="13" t="s">
        <v>8</v>
      </c>
      <c r="K352" s="13" t="s">
        <v>10</v>
      </c>
      <c r="L352" s="20" t="s">
        <v>6</v>
      </c>
    </row>
    <row r="353" spans="2:12">
      <c r="B353" s="13">
        <v>12169</v>
      </c>
      <c r="C353" s="13">
        <v>0.32</v>
      </c>
      <c r="D353" s="11">
        <v>0.5</v>
      </c>
      <c r="E353" s="13">
        <v>2</v>
      </c>
      <c r="F353" s="13">
        <v>135</v>
      </c>
      <c r="G353" s="13">
        <v>5</v>
      </c>
      <c r="H353" s="13">
        <v>0</v>
      </c>
      <c r="I353" s="13" t="s">
        <v>9</v>
      </c>
      <c r="J353" s="13" t="s">
        <v>8</v>
      </c>
      <c r="K353" s="13" t="s">
        <v>10</v>
      </c>
      <c r="L353" s="20" t="s">
        <v>13</v>
      </c>
    </row>
    <row r="354" spans="2:12">
      <c r="B354" s="13">
        <v>7981</v>
      </c>
      <c r="C354" s="13">
        <v>0.63</v>
      </c>
      <c r="D354" s="11">
        <v>0.57999999999999996</v>
      </c>
      <c r="E354" s="13">
        <v>4</v>
      </c>
      <c r="F354" s="13">
        <v>236</v>
      </c>
      <c r="G354" s="13">
        <v>2</v>
      </c>
      <c r="H354" s="13">
        <v>0</v>
      </c>
      <c r="I354" s="13" t="s">
        <v>11</v>
      </c>
      <c r="J354" s="13" t="s">
        <v>8</v>
      </c>
      <c r="K354" s="13" t="s">
        <v>12</v>
      </c>
      <c r="L354" s="20" t="s">
        <v>16</v>
      </c>
    </row>
    <row r="355" spans="2:12">
      <c r="B355" s="13">
        <v>8508</v>
      </c>
      <c r="C355" s="13">
        <v>0.79</v>
      </c>
      <c r="D355" s="11">
        <v>0.97</v>
      </c>
      <c r="E355" s="13">
        <v>3</v>
      </c>
      <c r="F355" s="13">
        <v>271</v>
      </c>
      <c r="G355" s="13">
        <v>2</v>
      </c>
      <c r="H355" s="13">
        <v>0</v>
      </c>
      <c r="I355" s="13" t="s">
        <v>11</v>
      </c>
      <c r="J355" s="13" t="s">
        <v>8</v>
      </c>
      <c r="K355" s="13" t="s">
        <v>22</v>
      </c>
      <c r="L355" s="20" t="s">
        <v>6</v>
      </c>
    </row>
    <row r="356" spans="2:12">
      <c r="B356" s="13">
        <v>8244</v>
      </c>
      <c r="C356" s="13">
        <v>0.68</v>
      </c>
      <c r="D356" s="11">
        <v>0.62</v>
      </c>
      <c r="E356" s="13">
        <v>3</v>
      </c>
      <c r="F356" s="13">
        <v>255</v>
      </c>
      <c r="G356" s="13">
        <v>5</v>
      </c>
      <c r="H356" s="13">
        <v>0</v>
      </c>
      <c r="I356" s="13" t="s">
        <v>11</v>
      </c>
      <c r="J356" s="13" t="s">
        <v>8</v>
      </c>
      <c r="K356" s="13" t="s">
        <v>15</v>
      </c>
      <c r="L356" s="20" t="s">
        <v>13</v>
      </c>
    </row>
    <row r="357" spans="2:12">
      <c r="B357" s="13">
        <v>1653</v>
      </c>
      <c r="C357" s="13">
        <v>0.87</v>
      </c>
      <c r="D357" s="11">
        <v>0.97</v>
      </c>
      <c r="E357" s="13">
        <v>5</v>
      </c>
      <c r="F357" s="13">
        <v>250</v>
      </c>
      <c r="G357" s="13">
        <v>6</v>
      </c>
      <c r="H357" s="13">
        <v>0</v>
      </c>
      <c r="I357" s="13" t="s">
        <v>9</v>
      </c>
      <c r="J357" s="13" t="s">
        <v>8</v>
      </c>
      <c r="K357" s="13" t="s">
        <v>17</v>
      </c>
      <c r="L357" s="20" t="s">
        <v>13</v>
      </c>
    </row>
    <row r="358" spans="2:12">
      <c r="B358" s="13">
        <v>1649</v>
      </c>
      <c r="C358" s="13">
        <v>0.1</v>
      </c>
      <c r="D358" s="11">
        <v>0.97</v>
      </c>
      <c r="E358" s="13">
        <v>7</v>
      </c>
      <c r="F358" s="13">
        <v>282</v>
      </c>
      <c r="G358" s="13">
        <v>4</v>
      </c>
      <c r="H358" s="13">
        <v>0</v>
      </c>
      <c r="I358" s="13" t="s">
        <v>9</v>
      </c>
      <c r="J358" s="13" t="s">
        <v>8</v>
      </c>
      <c r="K358" s="13" t="s">
        <v>12</v>
      </c>
      <c r="L358" s="20" t="s">
        <v>13</v>
      </c>
    </row>
    <row r="359" spans="2:12">
      <c r="B359" s="13">
        <v>1027</v>
      </c>
      <c r="C359" s="13">
        <v>0.46</v>
      </c>
      <c r="D359" s="11">
        <v>0.53</v>
      </c>
      <c r="E359" s="13">
        <v>2</v>
      </c>
      <c r="F359" s="13">
        <v>129</v>
      </c>
      <c r="G359" s="13">
        <v>3</v>
      </c>
      <c r="H359" s="13">
        <v>0</v>
      </c>
      <c r="I359" s="13" t="s">
        <v>9</v>
      </c>
      <c r="J359" s="13" t="s">
        <v>8</v>
      </c>
      <c r="K359" s="13" t="s">
        <v>12</v>
      </c>
      <c r="L359" s="20" t="s">
        <v>13</v>
      </c>
    </row>
    <row r="360" spans="2:12">
      <c r="B360" s="13">
        <v>6141</v>
      </c>
      <c r="C360" s="13">
        <v>0.98</v>
      </c>
      <c r="D360" s="11">
        <v>0.77</v>
      </c>
      <c r="E360" s="13">
        <v>4</v>
      </c>
      <c r="F360" s="13">
        <v>184</v>
      </c>
      <c r="G360" s="13">
        <v>3</v>
      </c>
      <c r="H360" s="13">
        <v>0</v>
      </c>
      <c r="I360" s="13" t="s">
        <v>11</v>
      </c>
      <c r="J360" s="13" t="s">
        <v>8</v>
      </c>
      <c r="K360" s="13" t="s">
        <v>22</v>
      </c>
      <c r="L360" s="20" t="s">
        <v>6</v>
      </c>
    </row>
    <row r="361" spans="2:12">
      <c r="B361" s="13">
        <v>9537</v>
      </c>
      <c r="C361" s="13">
        <v>0.28000000000000003</v>
      </c>
      <c r="D361" s="11">
        <v>0.94</v>
      </c>
      <c r="E361" s="13">
        <v>6</v>
      </c>
      <c r="F361" s="13">
        <v>167</v>
      </c>
      <c r="G361" s="13">
        <v>3</v>
      </c>
      <c r="H361" s="13">
        <v>1</v>
      </c>
      <c r="I361" s="13" t="s">
        <v>11</v>
      </c>
      <c r="J361" s="13" t="s">
        <v>8</v>
      </c>
      <c r="K361" s="13" t="s">
        <v>15</v>
      </c>
      <c r="L361" s="20" t="s">
        <v>13</v>
      </c>
    </row>
    <row r="362" spans="2:12">
      <c r="B362" s="13">
        <v>4546</v>
      </c>
      <c r="C362" s="13">
        <v>0.82</v>
      </c>
      <c r="D362" s="11">
        <v>0.89</v>
      </c>
      <c r="E362" s="13">
        <v>4</v>
      </c>
      <c r="F362" s="13">
        <v>196</v>
      </c>
      <c r="G362" s="13">
        <v>3</v>
      </c>
      <c r="H362" s="13">
        <v>0</v>
      </c>
      <c r="I362" s="13" t="s">
        <v>11</v>
      </c>
      <c r="J362" s="13" t="s">
        <v>18</v>
      </c>
      <c r="K362" s="13" t="s">
        <v>12</v>
      </c>
      <c r="L362" s="20" t="s">
        <v>6</v>
      </c>
    </row>
    <row r="363" spans="2:12">
      <c r="B363" s="13">
        <v>13462</v>
      </c>
      <c r="C363" s="13">
        <v>0.5</v>
      </c>
      <c r="D363" s="11">
        <v>0.77</v>
      </c>
      <c r="E363" s="13">
        <v>3</v>
      </c>
      <c r="F363" s="13">
        <v>265</v>
      </c>
      <c r="G363" s="13">
        <v>3</v>
      </c>
      <c r="H363" s="13">
        <v>0</v>
      </c>
      <c r="I363" s="13" t="s">
        <v>11</v>
      </c>
      <c r="J363" s="13" t="s">
        <v>8</v>
      </c>
      <c r="K363" s="13" t="s">
        <v>14</v>
      </c>
      <c r="L363" s="20" t="s">
        <v>6</v>
      </c>
    </row>
    <row r="364" spans="2:12">
      <c r="B364" s="13">
        <v>10654</v>
      </c>
      <c r="C364" s="13">
        <v>0.94</v>
      </c>
      <c r="D364" s="11">
        <v>0.99</v>
      </c>
      <c r="E364" s="13">
        <v>2</v>
      </c>
      <c r="F364" s="13">
        <v>273</v>
      </c>
      <c r="G364" s="13">
        <v>4</v>
      </c>
      <c r="H364" s="13">
        <v>0</v>
      </c>
      <c r="I364" s="13" t="s">
        <v>11</v>
      </c>
      <c r="J364" s="13" t="s">
        <v>8</v>
      </c>
      <c r="K364" s="13" t="s">
        <v>12</v>
      </c>
      <c r="L364" s="20" t="s">
        <v>13</v>
      </c>
    </row>
    <row r="365" spans="2:12">
      <c r="B365" s="13">
        <v>12820</v>
      </c>
      <c r="C365" s="13">
        <v>0.96</v>
      </c>
      <c r="D365" s="11">
        <v>0.51</v>
      </c>
      <c r="E365" s="13">
        <v>4</v>
      </c>
      <c r="F365" s="13">
        <v>225</v>
      </c>
      <c r="G365" s="13">
        <v>3</v>
      </c>
      <c r="H365" s="13">
        <v>0</v>
      </c>
      <c r="I365" s="13" t="s">
        <v>11</v>
      </c>
      <c r="J365" s="13" t="s">
        <v>8</v>
      </c>
      <c r="K365" s="13" t="s">
        <v>21</v>
      </c>
      <c r="L365" s="20" t="s">
        <v>6</v>
      </c>
    </row>
    <row r="366" spans="2:12">
      <c r="B366" s="13">
        <v>5848</v>
      </c>
      <c r="C366" s="13">
        <v>0.77</v>
      </c>
      <c r="D366" s="11">
        <v>0.85</v>
      </c>
      <c r="E366" s="13">
        <v>5</v>
      </c>
      <c r="F366" s="13">
        <v>221</v>
      </c>
      <c r="G366" s="13">
        <v>5</v>
      </c>
      <c r="H366" s="13">
        <v>0</v>
      </c>
      <c r="I366" s="13" t="s">
        <v>11</v>
      </c>
      <c r="J366" s="13" t="s">
        <v>8</v>
      </c>
      <c r="K366" s="13" t="s">
        <v>12</v>
      </c>
      <c r="L366" s="20" t="s">
        <v>13</v>
      </c>
    </row>
    <row r="367" spans="2:12">
      <c r="B367" s="13">
        <v>2247</v>
      </c>
      <c r="C367" s="13">
        <v>0.67</v>
      </c>
      <c r="D367" s="11">
        <v>0.85</v>
      </c>
      <c r="E367" s="13">
        <v>3</v>
      </c>
      <c r="F367" s="13">
        <v>160</v>
      </c>
      <c r="G367" s="13">
        <v>4</v>
      </c>
      <c r="H367" s="13">
        <v>0</v>
      </c>
      <c r="I367" s="13" t="s">
        <v>11</v>
      </c>
      <c r="J367" s="13" t="s">
        <v>8</v>
      </c>
      <c r="K367" s="13" t="s">
        <v>22</v>
      </c>
      <c r="L367" s="20" t="s">
        <v>6</v>
      </c>
    </row>
    <row r="368" spans="2:12">
      <c r="B368" s="13">
        <v>2074</v>
      </c>
      <c r="C368" s="13">
        <v>0.39</v>
      </c>
      <c r="D368" s="11">
        <v>0.78</v>
      </c>
      <c r="E368" s="13">
        <v>2</v>
      </c>
      <c r="F368" s="13">
        <v>205</v>
      </c>
      <c r="G368" s="13">
        <v>6</v>
      </c>
      <c r="H368" s="13">
        <v>1</v>
      </c>
      <c r="I368" s="13" t="s">
        <v>11</v>
      </c>
      <c r="J368" s="13" t="s">
        <v>8</v>
      </c>
      <c r="K368" s="13" t="s">
        <v>10</v>
      </c>
      <c r="L368" s="20" t="s">
        <v>13</v>
      </c>
    </row>
    <row r="369" spans="2:12">
      <c r="B369" s="13">
        <v>8345</v>
      </c>
      <c r="C369" s="13">
        <v>0.55000000000000004</v>
      </c>
      <c r="D369" s="11">
        <v>0.56999999999999995</v>
      </c>
      <c r="E369" s="13">
        <v>4</v>
      </c>
      <c r="F369" s="13">
        <v>220</v>
      </c>
      <c r="G369" s="13">
        <v>3</v>
      </c>
      <c r="H369" s="13">
        <v>0</v>
      </c>
      <c r="I369" s="13" t="s">
        <v>11</v>
      </c>
      <c r="J369" s="13" t="s">
        <v>8</v>
      </c>
      <c r="K369" s="13" t="s">
        <v>10</v>
      </c>
      <c r="L369" s="20" t="s">
        <v>6</v>
      </c>
    </row>
    <row r="370" spans="2:12">
      <c r="B370" s="13">
        <v>5337</v>
      </c>
      <c r="C370" s="13">
        <v>0.6</v>
      </c>
      <c r="D370" s="11">
        <v>0.68</v>
      </c>
      <c r="E370" s="13">
        <v>4</v>
      </c>
      <c r="F370" s="13">
        <v>264</v>
      </c>
      <c r="G370" s="13">
        <v>2</v>
      </c>
      <c r="H370" s="13">
        <v>1</v>
      </c>
      <c r="I370" s="13" t="s">
        <v>11</v>
      </c>
      <c r="J370" s="13" t="s">
        <v>8</v>
      </c>
      <c r="K370" s="13" t="s">
        <v>15</v>
      </c>
      <c r="L370" s="20" t="s">
        <v>13</v>
      </c>
    </row>
    <row r="371" spans="2:12">
      <c r="B371" s="13">
        <v>6538</v>
      </c>
      <c r="C371" s="13">
        <v>0.49</v>
      </c>
      <c r="D371" s="11">
        <v>0.63</v>
      </c>
      <c r="E371" s="13">
        <v>3</v>
      </c>
      <c r="F371" s="13">
        <v>245</v>
      </c>
      <c r="G371" s="13">
        <v>4</v>
      </c>
      <c r="H371" s="13">
        <v>0</v>
      </c>
      <c r="I371" s="13" t="s">
        <v>11</v>
      </c>
      <c r="J371" s="13" t="s">
        <v>8</v>
      </c>
      <c r="K371" s="13" t="s">
        <v>17</v>
      </c>
      <c r="L371" s="20" t="s">
        <v>13</v>
      </c>
    </row>
    <row r="372" spans="2:12">
      <c r="B372" s="13">
        <v>1654</v>
      </c>
      <c r="C372" s="13">
        <v>0.1</v>
      </c>
      <c r="D372" s="11">
        <v>0.88</v>
      </c>
      <c r="E372" s="13">
        <v>7</v>
      </c>
      <c r="F372" s="13">
        <v>282</v>
      </c>
      <c r="G372" s="13">
        <v>4</v>
      </c>
      <c r="H372" s="13">
        <v>0</v>
      </c>
      <c r="I372" s="13" t="s">
        <v>9</v>
      </c>
      <c r="J372" s="13" t="s">
        <v>8</v>
      </c>
      <c r="K372" s="13" t="s">
        <v>17</v>
      </c>
      <c r="L372" s="20" t="s">
        <v>13</v>
      </c>
    </row>
    <row r="373" spans="2:12">
      <c r="B373" s="13">
        <v>8850</v>
      </c>
      <c r="C373" s="13">
        <v>0.97</v>
      </c>
      <c r="D373" s="11">
        <v>0.48</v>
      </c>
      <c r="E373" s="13">
        <v>4</v>
      </c>
      <c r="F373" s="13">
        <v>221</v>
      </c>
      <c r="G373" s="13">
        <v>3</v>
      </c>
      <c r="H373" s="13">
        <v>0</v>
      </c>
      <c r="I373" s="13" t="s">
        <v>11</v>
      </c>
      <c r="J373" s="13" t="s">
        <v>8</v>
      </c>
      <c r="K373" s="13" t="s">
        <v>15</v>
      </c>
      <c r="L373" s="20" t="s">
        <v>6</v>
      </c>
    </row>
    <row r="374" spans="2:12">
      <c r="B374" s="13">
        <v>9590</v>
      </c>
      <c r="C374" s="13">
        <v>0.24</v>
      </c>
      <c r="D374" s="11">
        <v>0.65</v>
      </c>
      <c r="E374" s="13">
        <v>3</v>
      </c>
      <c r="F374" s="13">
        <v>143</v>
      </c>
      <c r="G374" s="13">
        <v>4</v>
      </c>
      <c r="H374" s="13">
        <v>0</v>
      </c>
      <c r="I374" s="13" t="s">
        <v>11</v>
      </c>
      <c r="J374" s="13" t="s">
        <v>8</v>
      </c>
      <c r="K374" s="13" t="s">
        <v>17</v>
      </c>
      <c r="L374" s="20" t="s">
        <v>6</v>
      </c>
    </row>
    <row r="375" spans="2:12">
      <c r="B375" s="13">
        <v>4637</v>
      </c>
      <c r="C375" s="13">
        <v>0.72</v>
      </c>
      <c r="D375" s="11">
        <v>0.95</v>
      </c>
      <c r="E375" s="13">
        <v>5</v>
      </c>
      <c r="F375" s="13">
        <v>171</v>
      </c>
      <c r="G375" s="13">
        <v>3</v>
      </c>
      <c r="H375" s="13">
        <v>0</v>
      </c>
      <c r="I375" s="13" t="s">
        <v>11</v>
      </c>
      <c r="J375" s="13" t="s">
        <v>8</v>
      </c>
      <c r="K375" s="13" t="s">
        <v>17</v>
      </c>
      <c r="L375" s="20" t="s">
        <v>13</v>
      </c>
    </row>
    <row r="376" spans="2:12">
      <c r="B376" s="13">
        <v>7026</v>
      </c>
      <c r="C376" s="13">
        <v>0.93</v>
      </c>
      <c r="D376" s="11">
        <v>1</v>
      </c>
      <c r="E376" s="13">
        <v>4</v>
      </c>
      <c r="F376" s="13">
        <v>145</v>
      </c>
      <c r="G376" s="13">
        <v>3</v>
      </c>
      <c r="H376" s="13">
        <v>0</v>
      </c>
      <c r="I376" s="13" t="s">
        <v>11</v>
      </c>
      <c r="J376" s="13" t="s">
        <v>8</v>
      </c>
      <c r="K376" s="13" t="s">
        <v>7</v>
      </c>
      <c r="L376" s="20" t="s">
        <v>6</v>
      </c>
    </row>
    <row r="377" spans="2:12">
      <c r="B377" s="13">
        <v>11878</v>
      </c>
      <c r="C377" s="13">
        <v>0.33</v>
      </c>
      <c r="D377" s="11">
        <v>0.41</v>
      </c>
      <c r="E377" s="13">
        <v>2</v>
      </c>
      <c r="F377" s="13">
        <v>198</v>
      </c>
      <c r="G377" s="13">
        <v>4</v>
      </c>
      <c r="H377" s="13">
        <v>0</v>
      </c>
      <c r="I377" s="13" t="s">
        <v>11</v>
      </c>
      <c r="J377" s="13" t="s">
        <v>8</v>
      </c>
      <c r="K377" s="13" t="s">
        <v>12</v>
      </c>
      <c r="L377" s="20" t="s">
        <v>6</v>
      </c>
    </row>
    <row r="378" spans="2:12">
      <c r="B378" s="13">
        <v>9646</v>
      </c>
      <c r="C378" s="13">
        <v>0.55000000000000004</v>
      </c>
      <c r="D378" s="11">
        <v>0.89</v>
      </c>
      <c r="E378" s="13">
        <v>6</v>
      </c>
      <c r="F378" s="13">
        <v>99</v>
      </c>
      <c r="G378" s="13">
        <v>3</v>
      </c>
      <c r="H378" s="13">
        <v>0</v>
      </c>
      <c r="I378" s="13" t="s">
        <v>11</v>
      </c>
      <c r="J378" s="13" t="s">
        <v>8</v>
      </c>
      <c r="K378" s="13" t="s">
        <v>10</v>
      </c>
      <c r="L378" s="20" t="s">
        <v>13</v>
      </c>
    </row>
    <row r="379" spans="2:12">
      <c r="B379" s="13">
        <v>3127</v>
      </c>
      <c r="C379" s="13">
        <v>0.49</v>
      </c>
      <c r="D379" s="11">
        <v>0.71</v>
      </c>
      <c r="E379" s="13">
        <v>3</v>
      </c>
      <c r="F379" s="13">
        <v>196</v>
      </c>
      <c r="G379" s="13">
        <v>3</v>
      </c>
      <c r="H379" s="13">
        <v>0</v>
      </c>
      <c r="I379" s="13" t="s">
        <v>11</v>
      </c>
      <c r="J379" s="13" t="s">
        <v>8</v>
      </c>
      <c r="K379" s="13" t="s">
        <v>15</v>
      </c>
      <c r="L379" s="20" t="s">
        <v>13</v>
      </c>
    </row>
    <row r="380" spans="2:12">
      <c r="B380" s="13">
        <v>1416</v>
      </c>
      <c r="C380" s="13">
        <v>0.2</v>
      </c>
      <c r="D380" s="11">
        <v>0.9</v>
      </c>
      <c r="E380" s="13">
        <v>6</v>
      </c>
      <c r="F380" s="13">
        <v>138</v>
      </c>
      <c r="G380" s="13">
        <v>3</v>
      </c>
      <c r="H380" s="13">
        <v>0</v>
      </c>
      <c r="I380" s="13" t="s">
        <v>9</v>
      </c>
      <c r="J380" s="13" t="s">
        <v>8</v>
      </c>
      <c r="K380" s="13" t="s">
        <v>12</v>
      </c>
      <c r="L380" s="20" t="s">
        <v>13</v>
      </c>
    </row>
    <row r="381" spans="2:12">
      <c r="B381" s="13">
        <v>13751</v>
      </c>
      <c r="C381" s="13">
        <v>0.74</v>
      </c>
      <c r="D381" s="11">
        <v>0.49</v>
      </c>
      <c r="E381" s="13">
        <v>4</v>
      </c>
      <c r="F381" s="13">
        <v>233</v>
      </c>
      <c r="G381" s="13">
        <v>3</v>
      </c>
      <c r="H381" s="13">
        <v>0</v>
      </c>
      <c r="I381" s="13" t="s">
        <v>11</v>
      </c>
      <c r="J381" s="13" t="s">
        <v>8</v>
      </c>
      <c r="K381" s="13" t="s">
        <v>10</v>
      </c>
      <c r="L381" s="20" t="s">
        <v>6</v>
      </c>
    </row>
    <row r="382" spans="2:12">
      <c r="B382" s="13">
        <v>4570</v>
      </c>
      <c r="C382" s="13">
        <v>0.55000000000000004</v>
      </c>
      <c r="D382" s="11">
        <v>0.62</v>
      </c>
      <c r="E382" s="13">
        <v>5</v>
      </c>
      <c r="F382" s="13">
        <v>226</v>
      </c>
      <c r="G382" s="13">
        <v>3</v>
      </c>
      <c r="H382" s="13">
        <v>0</v>
      </c>
      <c r="I382" s="13" t="s">
        <v>11</v>
      </c>
      <c r="J382" s="13" t="s">
        <v>8</v>
      </c>
      <c r="K382" s="13" t="s">
        <v>14</v>
      </c>
      <c r="L382" s="20" t="s">
        <v>6</v>
      </c>
    </row>
    <row r="383" spans="2:12">
      <c r="B383" s="13">
        <v>9049</v>
      </c>
      <c r="C383" s="13">
        <v>0.48</v>
      </c>
      <c r="D383" s="11">
        <v>0.54</v>
      </c>
      <c r="E383" s="13">
        <v>3</v>
      </c>
      <c r="F383" s="13">
        <v>190</v>
      </c>
      <c r="G383" s="13">
        <v>3</v>
      </c>
      <c r="H383" s="13">
        <v>0</v>
      </c>
      <c r="I383" s="13" t="s">
        <v>11</v>
      </c>
      <c r="J383" s="13" t="s">
        <v>8</v>
      </c>
      <c r="K383" s="13" t="s">
        <v>12</v>
      </c>
      <c r="L383" s="20" t="s">
        <v>6</v>
      </c>
    </row>
    <row r="384" spans="2:12">
      <c r="B384" s="13">
        <v>10082</v>
      </c>
      <c r="C384" s="13">
        <v>0.73</v>
      </c>
      <c r="D384" s="11">
        <v>0.67</v>
      </c>
      <c r="E384" s="13">
        <v>3</v>
      </c>
      <c r="F384" s="13">
        <v>208</v>
      </c>
      <c r="G384" s="13">
        <v>4</v>
      </c>
      <c r="H384" s="13">
        <v>0</v>
      </c>
      <c r="I384" s="13" t="s">
        <v>11</v>
      </c>
      <c r="J384" s="13" t="s">
        <v>8</v>
      </c>
      <c r="K384" s="13" t="s">
        <v>20</v>
      </c>
      <c r="L384" s="20" t="s">
        <v>6</v>
      </c>
    </row>
    <row r="385" spans="2:12">
      <c r="B385" s="13">
        <v>6031</v>
      </c>
      <c r="C385" s="13">
        <v>0.54</v>
      </c>
      <c r="D385" s="11">
        <v>0.82</v>
      </c>
      <c r="E385" s="13">
        <v>2</v>
      </c>
      <c r="F385" s="13">
        <v>279</v>
      </c>
      <c r="G385" s="13">
        <v>3</v>
      </c>
      <c r="H385" s="13">
        <v>1</v>
      </c>
      <c r="I385" s="13" t="s">
        <v>11</v>
      </c>
      <c r="J385" s="13" t="s">
        <v>8</v>
      </c>
      <c r="K385" s="13" t="s">
        <v>21</v>
      </c>
      <c r="L385" s="20" t="s">
        <v>13</v>
      </c>
    </row>
    <row r="386" spans="2:12">
      <c r="B386" s="13">
        <v>4306</v>
      </c>
      <c r="C386" s="13">
        <v>0.77</v>
      </c>
      <c r="D386" s="11">
        <v>0.64</v>
      </c>
      <c r="E386" s="13">
        <v>3</v>
      </c>
      <c r="F386" s="13">
        <v>254</v>
      </c>
      <c r="G386" s="13">
        <v>3</v>
      </c>
      <c r="H386" s="13">
        <v>0</v>
      </c>
      <c r="I386" s="13" t="s">
        <v>11</v>
      </c>
      <c r="J386" s="13" t="s">
        <v>8</v>
      </c>
      <c r="K386" s="13" t="s">
        <v>7</v>
      </c>
      <c r="L386" s="20" t="s">
        <v>6</v>
      </c>
    </row>
    <row r="387" spans="2:12">
      <c r="B387" s="13">
        <v>14306</v>
      </c>
      <c r="C387" s="13">
        <v>0.09</v>
      </c>
      <c r="D387" s="11">
        <v>0.83</v>
      </c>
      <c r="E387" s="13">
        <v>6</v>
      </c>
      <c r="F387" s="13">
        <v>255</v>
      </c>
      <c r="G387" s="13">
        <v>4</v>
      </c>
      <c r="H387" s="13">
        <v>0</v>
      </c>
      <c r="I387" s="13" t="s">
        <v>9</v>
      </c>
      <c r="J387" s="13" t="s">
        <v>8</v>
      </c>
      <c r="K387" s="13" t="s">
        <v>10</v>
      </c>
      <c r="L387" s="20" t="s">
        <v>13</v>
      </c>
    </row>
    <row r="388" spans="2:12">
      <c r="B388" s="13">
        <v>12110</v>
      </c>
      <c r="C388" s="13">
        <v>0.4</v>
      </c>
      <c r="D388" s="11">
        <v>0.49</v>
      </c>
      <c r="E388" s="13">
        <v>2</v>
      </c>
      <c r="F388" s="13">
        <v>155</v>
      </c>
      <c r="G388" s="13">
        <v>3</v>
      </c>
      <c r="H388" s="13">
        <v>0</v>
      </c>
      <c r="I388" s="13" t="s">
        <v>9</v>
      </c>
      <c r="J388" s="13" t="s">
        <v>8</v>
      </c>
      <c r="K388" s="13" t="s">
        <v>22</v>
      </c>
      <c r="L388" s="20" t="s">
        <v>6</v>
      </c>
    </row>
    <row r="389" spans="2:12">
      <c r="B389" s="13">
        <v>4436</v>
      </c>
      <c r="C389" s="13">
        <v>0.95</v>
      </c>
      <c r="D389" s="11">
        <v>0.65</v>
      </c>
      <c r="E389" s="13">
        <v>5</v>
      </c>
      <c r="F389" s="13">
        <v>182</v>
      </c>
      <c r="G389" s="13">
        <v>3</v>
      </c>
      <c r="H389" s="13">
        <v>0</v>
      </c>
      <c r="I389" s="13" t="s">
        <v>11</v>
      </c>
      <c r="J389" s="13" t="s">
        <v>8</v>
      </c>
      <c r="K389" s="13" t="s">
        <v>21</v>
      </c>
      <c r="L389" s="20" t="s">
        <v>13</v>
      </c>
    </row>
    <row r="390" spans="2:12">
      <c r="B390" s="13">
        <v>4149</v>
      </c>
      <c r="C390" s="13">
        <v>0.9</v>
      </c>
      <c r="D390" s="11">
        <v>0.96</v>
      </c>
      <c r="E390" s="13">
        <v>2</v>
      </c>
      <c r="F390" s="13">
        <v>258</v>
      </c>
      <c r="G390" s="13">
        <v>2</v>
      </c>
      <c r="H390" s="13">
        <v>0</v>
      </c>
      <c r="I390" s="13" t="s">
        <v>11</v>
      </c>
      <c r="J390" s="13" t="s">
        <v>8</v>
      </c>
      <c r="K390" s="13" t="s">
        <v>10</v>
      </c>
      <c r="L390" s="20" t="s">
        <v>13</v>
      </c>
    </row>
    <row r="391" spans="2:12">
      <c r="B391" s="13">
        <v>4147</v>
      </c>
      <c r="C391" s="13">
        <v>0.18</v>
      </c>
      <c r="D391" s="11">
        <v>0.81</v>
      </c>
      <c r="E391" s="13">
        <v>5</v>
      </c>
      <c r="F391" s="13">
        <v>140</v>
      </c>
      <c r="G391" s="13">
        <v>4</v>
      </c>
      <c r="H391" s="13">
        <v>0</v>
      </c>
      <c r="I391" s="13" t="s">
        <v>11</v>
      </c>
      <c r="J391" s="13" t="s">
        <v>8</v>
      </c>
      <c r="K391" s="13" t="s">
        <v>10</v>
      </c>
      <c r="L391" s="20" t="s">
        <v>13</v>
      </c>
    </row>
    <row r="392" spans="2:12">
      <c r="B392" s="13">
        <v>517</v>
      </c>
      <c r="C392" s="13">
        <v>0.1</v>
      </c>
      <c r="D392" s="11">
        <v>0.89</v>
      </c>
      <c r="E392" s="13">
        <v>6</v>
      </c>
      <c r="F392" s="13">
        <v>247</v>
      </c>
      <c r="G392" s="13">
        <v>4</v>
      </c>
      <c r="H392" s="13">
        <v>0</v>
      </c>
      <c r="I392" s="13" t="s">
        <v>9</v>
      </c>
      <c r="J392" s="13" t="s">
        <v>8</v>
      </c>
      <c r="K392" s="13" t="s">
        <v>12</v>
      </c>
      <c r="L392" s="20" t="s">
        <v>13</v>
      </c>
    </row>
    <row r="393" spans="2:12">
      <c r="B393" s="13">
        <v>7656</v>
      </c>
      <c r="C393" s="13">
        <v>0.2</v>
      </c>
      <c r="D393" s="11">
        <v>0.48</v>
      </c>
      <c r="E393" s="13">
        <v>4</v>
      </c>
      <c r="F393" s="13">
        <v>156</v>
      </c>
      <c r="G393" s="13">
        <v>4</v>
      </c>
      <c r="H393" s="13">
        <v>1</v>
      </c>
      <c r="I393" s="13" t="s">
        <v>11</v>
      </c>
      <c r="J393" s="13" t="s">
        <v>8</v>
      </c>
      <c r="K393" s="13" t="s">
        <v>10</v>
      </c>
      <c r="L393" s="20" t="s">
        <v>6</v>
      </c>
    </row>
    <row r="394" spans="2:12">
      <c r="B394" s="13">
        <v>2115</v>
      </c>
      <c r="C394" s="13">
        <v>0.35</v>
      </c>
      <c r="D394" s="11">
        <v>0.5</v>
      </c>
      <c r="E394" s="13">
        <v>5</v>
      </c>
      <c r="F394" s="13">
        <v>227</v>
      </c>
      <c r="G394" s="13">
        <v>2</v>
      </c>
      <c r="H394" s="13">
        <v>0</v>
      </c>
      <c r="I394" s="13" t="s">
        <v>11</v>
      </c>
      <c r="J394" s="13" t="s">
        <v>8</v>
      </c>
      <c r="K394" s="13" t="s">
        <v>17</v>
      </c>
      <c r="L394" s="20" t="s">
        <v>13</v>
      </c>
    </row>
    <row r="395" spans="2:12">
      <c r="B395" s="13">
        <v>4696</v>
      </c>
      <c r="C395" s="13">
        <v>0.41</v>
      </c>
      <c r="D395" s="11">
        <v>0.7</v>
      </c>
      <c r="E395" s="13">
        <v>4</v>
      </c>
      <c r="F395" s="13">
        <v>177</v>
      </c>
      <c r="G395" s="13">
        <v>3</v>
      </c>
      <c r="H395" s="13">
        <v>0</v>
      </c>
      <c r="I395" s="13" t="s">
        <v>11</v>
      </c>
      <c r="J395" s="13" t="s">
        <v>8</v>
      </c>
      <c r="K395" s="13" t="s">
        <v>12</v>
      </c>
      <c r="L395" s="20" t="s">
        <v>6</v>
      </c>
    </row>
    <row r="396" spans="2:12">
      <c r="B396" s="13">
        <v>14027</v>
      </c>
      <c r="C396" s="13">
        <v>0.88</v>
      </c>
      <c r="D396" s="11">
        <v>0.81</v>
      </c>
      <c r="E396" s="13">
        <v>4</v>
      </c>
      <c r="F396" s="13">
        <v>179</v>
      </c>
      <c r="G396" s="13">
        <v>3</v>
      </c>
      <c r="H396" s="13">
        <v>0</v>
      </c>
      <c r="I396" s="13" t="s">
        <v>11</v>
      </c>
      <c r="J396" s="13" t="s">
        <v>8</v>
      </c>
      <c r="K396" s="13" t="s">
        <v>20</v>
      </c>
      <c r="L396" s="20" t="s">
        <v>16</v>
      </c>
    </row>
    <row r="397" spans="2:12">
      <c r="B397" s="13">
        <v>14354</v>
      </c>
      <c r="C397" s="13">
        <v>0.11</v>
      </c>
      <c r="D397" s="11">
        <v>0.8</v>
      </c>
      <c r="E397" s="13">
        <v>6</v>
      </c>
      <c r="F397" s="13">
        <v>256</v>
      </c>
      <c r="G397" s="13">
        <v>4</v>
      </c>
      <c r="H397" s="13">
        <v>0</v>
      </c>
      <c r="I397" s="13" t="s">
        <v>9</v>
      </c>
      <c r="J397" s="13" t="s">
        <v>8</v>
      </c>
      <c r="K397" s="13" t="s">
        <v>14</v>
      </c>
      <c r="L397" s="20" t="s">
        <v>13</v>
      </c>
    </row>
    <row r="398" spans="2:12">
      <c r="B398" s="13">
        <v>7615</v>
      </c>
      <c r="C398" s="13">
        <v>0.87</v>
      </c>
      <c r="D398" s="11">
        <v>0.75</v>
      </c>
      <c r="E398" s="13">
        <v>3</v>
      </c>
      <c r="F398" s="13">
        <v>258</v>
      </c>
      <c r="G398" s="13">
        <v>3</v>
      </c>
      <c r="H398" s="13">
        <v>0</v>
      </c>
      <c r="I398" s="13" t="s">
        <v>11</v>
      </c>
      <c r="J398" s="13" t="s">
        <v>8</v>
      </c>
      <c r="K398" s="13" t="s">
        <v>12</v>
      </c>
      <c r="L398" s="20" t="s">
        <v>6</v>
      </c>
    </row>
    <row r="399" spans="2:12">
      <c r="B399" s="13">
        <v>2794</v>
      </c>
      <c r="C399" s="13">
        <v>0.96</v>
      </c>
      <c r="D399" s="11">
        <v>0.42</v>
      </c>
      <c r="E399" s="13">
        <v>6</v>
      </c>
      <c r="F399" s="13">
        <v>101</v>
      </c>
      <c r="G399" s="13">
        <v>4</v>
      </c>
      <c r="H399" s="13">
        <v>0</v>
      </c>
      <c r="I399" s="13" t="s">
        <v>11</v>
      </c>
      <c r="J399" s="13" t="s">
        <v>8</v>
      </c>
      <c r="K399" s="13" t="s">
        <v>12</v>
      </c>
      <c r="L399" s="20" t="s">
        <v>6</v>
      </c>
    </row>
    <row r="400" spans="2:12">
      <c r="B400" s="13">
        <v>5147</v>
      </c>
      <c r="C400" s="13">
        <v>0.75</v>
      </c>
      <c r="D400" s="11">
        <v>0.53</v>
      </c>
      <c r="E400" s="13">
        <v>4</v>
      </c>
      <c r="F400" s="13">
        <v>251</v>
      </c>
      <c r="G400" s="13">
        <v>3</v>
      </c>
      <c r="H400" s="13">
        <v>0</v>
      </c>
      <c r="I400" s="13" t="s">
        <v>11</v>
      </c>
      <c r="J400" s="13" t="s">
        <v>8</v>
      </c>
      <c r="K400" s="13" t="s">
        <v>22</v>
      </c>
      <c r="L400" s="20" t="s">
        <v>13</v>
      </c>
    </row>
    <row r="401" spans="2:12">
      <c r="B401" s="13">
        <v>3628</v>
      </c>
      <c r="C401" s="13">
        <v>0.18</v>
      </c>
      <c r="D401" s="11">
        <v>0.7</v>
      </c>
      <c r="E401" s="13">
        <v>5</v>
      </c>
      <c r="F401" s="13">
        <v>182</v>
      </c>
      <c r="G401" s="13">
        <v>4</v>
      </c>
      <c r="H401" s="13">
        <v>0</v>
      </c>
      <c r="I401" s="13" t="s">
        <v>11</v>
      </c>
      <c r="J401" s="13" t="s">
        <v>8</v>
      </c>
      <c r="K401" s="13" t="s">
        <v>12</v>
      </c>
      <c r="L401" s="20" t="s">
        <v>13</v>
      </c>
    </row>
    <row r="402" spans="2:12">
      <c r="B402" s="13">
        <v>164</v>
      </c>
      <c r="C402" s="13">
        <v>0.79</v>
      </c>
      <c r="D402" s="11">
        <v>0.89</v>
      </c>
      <c r="E402" s="13">
        <v>5</v>
      </c>
      <c r="F402" s="13">
        <v>239</v>
      </c>
      <c r="G402" s="13">
        <v>5</v>
      </c>
      <c r="H402" s="13">
        <v>0</v>
      </c>
      <c r="I402" s="13" t="s">
        <v>9</v>
      </c>
      <c r="J402" s="13" t="s">
        <v>8</v>
      </c>
      <c r="K402" s="13" t="s">
        <v>10</v>
      </c>
      <c r="L402" s="20" t="s">
        <v>13</v>
      </c>
    </row>
    <row r="403" spans="2:12">
      <c r="B403" s="13">
        <v>7434</v>
      </c>
      <c r="C403" s="13">
        <v>0.2</v>
      </c>
      <c r="D403" s="11">
        <v>0.8</v>
      </c>
      <c r="E403" s="13">
        <v>6</v>
      </c>
      <c r="F403" s="13">
        <v>251</v>
      </c>
      <c r="G403" s="13">
        <v>5</v>
      </c>
      <c r="H403" s="13">
        <v>0</v>
      </c>
      <c r="I403" s="13" t="s">
        <v>11</v>
      </c>
      <c r="J403" s="13" t="s">
        <v>8</v>
      </c>
      <c r="K403" s="13" t="s">
        <v>7</v>
      </c>
      <c r="L403" s="20" t="s">
        <v>6</v>
      </c>
    </row>
    <row r="404" spans="2:12">
      <c r="B404" s="13">
        <v>8456</v>
      </c>
      <c r="C404" s="13">
        <v>0.66</v>
      </c>
      <c r="D404" s="11">
        <v>0.38</v>
      </c>
      <c r="E404" s="13">
        <v>4</v>
      </c>
      <c r="F404" s="13">
        <v>145</v>
      </c>
      <c r="G404" s="13">
        <v>5</v>
      </c>
      <c r="H404" s="13">
        <v>0</v>
      </c>
      <c r="I404" s="13" t="s">
        <v>11</v>
      </c>
      <c r="J404" s="13" t="s">
        <v>8</v>
      </c>
      <c r="K404" s="13" t="s">
        <v>12</v>
      </c>
      <c r="L404" s="20" t="s">
        <v>6</v>
      </c>
    </row>
    <row r="405" spans="2:12">
      <c r="B405" s="13">
        <v>6616</v>
      </c>
      <c r="C405" s="13">
        <v>0.52</v>
      </c>
      <c r="D405" s="11">
        <v>0.98</v>
      </c>
      <c r="E405" s="13">
        <v>4</v>
      </c>
      <c r="F405" s="13">
        <v>272</v>
      </c>
      <c r="G405" s="13">
        <v>2</v>
      </c>
      <c r="H405" s="13">
        <v>0</v>
      </c>
      <c r="I405" s="13" t="s">
        <v>11</v>
      </c>
      <c r="J405" s="13" t="s">
        <v>8</v>
      </c>
      <c r="K405" s="13" t="s">
        <v>17</v>
      </c>
      <c r="L405" s="20" t="s">
        <v>13</v>
      </c>
    </row>
    <row r="406" spans="2:12">
      <c r="B406" s="13">
        <v>3088</v>
      </c>
      <c r="C406" s="13">
        <v>0.17</v>
      </c>
      <c r="D406" s="11">
        <v>0.76</v>
      </c>
      <c r="E406" s="13">
        <v>4</v>
      </c>
      <c r="F406" s="13">
        <v>280</v>
      </c>
      <c r="G406" s="13">
        <v>5</v>
      </c>
      <c r="H406" s="13">
        <v>0</v>
      </c>
      <c r="I406" s="13" t="s">
        <v>11</v>
      </c>
      <c r="J406" s="13" t="s">
        <v>8</v>
      </c>
      <c r="K406" s="13" t="s">
        <v>22</v>
      </c>
      <c r="L406" s="20" t="s">
        <v>13</v>
      </c>
    </row>
    <row r="407" spans="2:12">
      <c r="B407" s="13">
        <v>5356</v>
      </c>
      <c r="C407" s="13">
        <v>0.14000000000000001</v>
      </c>
      <c r="D407" s="11">
        <v>0.96</v>
      </c>
      <c r="E407" s="13">
        <v>3</v>
      </c>
      <c r="F407" s="13">
        <v>196</v>
      </c>
      <c r="G407" s="13">
        <v>5</v>
      </c>
      <c r="H407" s="13">
        <v>1</v>
      </c>
      <c r="I407" s="13" t="s">
        <v>11</v>
      </c>
      <c r="J407" s="13" t="s">
        <v>8</v>
      </c>
      <c r="K407" s="13" t="s">
        <v>10</v>
      </c>
      <c r="L407" s="20" t="s">
        <v>6</v>
      </c>
    </row>
    <row r="408" spans="2:12">
      <c r="B408" s="13">
        <v>7612</v>
      </c>
      <c r="C408" s="13">
        <v>0.77</v>
      </c>
      <c r="D408" s="11">
        <v>0.43</v>
      </c>
      <c r="E408" s="13">
        <v>4</v>
      </c>
      <c r="F408" s="13">
        <v>265</v>
      </c>
      <c r="G408" s="13">
        <v>6</v>
      </c>
      <c r="H408" s="13">
        <v>0</v>
      </c>
      <c r="I408" s="13" t="s">
        <v>11</v>
      </c>
      <c r="J408" s="13" t="s">
        <v>8</v>
      </c>
      <c r="K408" s="13" t="s">
        <v>17</v>
      </c>
      <c r="L408" s="20" t="s">
        <v>16</v>
      </c>
    </row>
    <row r="409" spans="2:12">
      <c r="B409" s="13">
        <v>10699</v>
      </c>
      <c r="C409" s="13">
        <v>0.88</v>
      </c>
      <c r="D409" s="11">
        <v>0.65</v>
      </c>
      <c r="E409" s="13">
        <v>5</v>
      </c>
      <c r="F409" s="13">
        <v>228</v>
      </c>
      <c r="G409" s="13">
        <v>3</v>
      </c>
      <c r="H409" s="13">
        <v>0</v>
      </c>
      <c r="I409" s="13" t="s">
        <v>11</v>
      </c>
      <c r="J409" s="13" t="s">
        <v>8</v>
      </c>
      <c r="K409" s="13" t="s">
        <v>10</v>
      </c>
      <c r="L409" s="20" t="s">
        <v>6</v>
      </c>
    </row>
    <row r="410" spans="2:12">
      <c r="B410" s="13">
        <v>8975</v>
      </c>
      <c r="C410" s="13">
        <v>0.15</v>
      </c>
      <c r="D410" s="11">
        <v>0.67</v>
      </c>
      <c r="E410" s="13">
        <v>5</v>
      </c>
      <c r="F410" s="13">
        <v>216</v>
      </c>
      <c r="G410" s="13">
        <v>6</v>
      </c>
      <c r="H410" s="13">
        <v>0</v>
      </c>
      <c r="I410" s="13" t="s">
        <v>11</v>
      </c>
      <c r="J410" s="13" t="s">
        <v>8</v>
      </c>
      <c r="K410" s="13" t="s">
        <v>12</v>
      </c>
      <c r="L410" s="20" t="s">
        <v>13</v>
      </c>
    </row>
    <row r="411" spans="2:12">
      <c r="B411" s="13">
        <v>626</v>
      </c>
      <c r="C411" s="13">
        <v>0.78</v>
      </c>
      <c r="D411" s="11">
        <v>0.98</v>
      </c>
      <c r="E411" s="13">
        <v>5</v>
      </c>
      <c r="F411" s="13">
        <v>263</v>
      </c>
      <c r="G411" s="13">
        <v>6</v>
      </c>
      <c r="H411" s="13">
        <v>0</v>
      </c>
      <c r="I411" s="13" t="s">
        <v>9</v>
      </c>
      <c r="J411" s="13" t="s">
        <v>8</v>
      </c>
      <c r="K411" s="13" t="s">
        <v>10</v>
      </c>
      <c r="L411" s="20" t="s">
        <v>13</v>
      </c>
    </row>
    <row r="412" spans="2:12">
      <c r="B412" s="13">
        <v>10586</v>
      </c>
      <c r="C412" s="13">
        <v>0.79</v>
      </c>
      <c r="D412" s="11">
        <v>0.77</v>
      </c>
      <c r="E412" s="13">
        <v>3</v>
      </c>
      <c r="F412" s="13">
        <v>201</v>
      </c>
      <c r="G412" s="13">
        <v>6</v>
      </c>
      <c r="H412" s="13">
        <v>1</v>
      </c>
      <c r="I412" s="13" t="s">
        <v>11</v>
      </c>
      <c r="J412" s="13" t="s">
        <v>8</v>
      </c>
      <c r="K412" s="13" t="s">
        <v>17</v>
      </c>
      <c r="L412" s="20" t="s">
        <v>6</v>
      </c>
    </row>
    <row r="413" spans="2:12">
      <c r="B413" s="13">
        <v>5424</v>
      </c>
      <c r="C413" s="13">
        <v>0.94</v>
      </c>
      <c r="D413" s="11">
        <v>0.7</v>
      </c>
      <c r="E413" s="13">
        <v>3</v>
      </c>
      <c r="F413" s="13">
        <v>176</v>
      </c>
      <c r="G413" s="13">
        <v>3</v>
      </c>
      <c r="H413" s="13">
        <v>0</v>
      </c>
      <c r="I413" s="13" t="s">
        <v>11</v>
      </c>
      <c r="J413" s="13" t="s">
        <v>8</v>
      </c>
      <c r="K413" s="13" t="s">
        <v>12</v>
      </c>
      <c r="L413" s="20" t="s">
        <v>13</v>
      </c>
    </row>
    <row r="414" spans="2:12">
      <c r="B414" s="13">
        <v>6511</v>
      </c>
      <c r="C414" s="13">
        <v>0.62</v>
      </c>
      <c r="D414" s="11">
        <v>0.77</v>
      </c>
      <c r="E414" s="13">
        <v>3</v>
      </c>
      <c r="F414" s="13">
        <v>271</v>
      </c>
      <c r="G414" s="13">
        <v>2</v>
      </c>
      <c r="H414" s="13">
        <v>0</v>
      </c>
      <c r="I414" s="13" t="s">
        <v>11</v>
      </c>
      <c r="J414" s="13" t="s">
        <v>8</v>
      </c>
      <c r="K414" s="13" t="s">
        <v>10</v>
      </c>
      <c r="L414" s="20" t="s">
        <v>6</v>
      </c>
    </row>
    <row r="415" spans="2:12">
      <c r="B415" s="13">
        <v>4040</v>
      </c>
      <c r="C415" s="13">
        <v>0.89</v>
      </c>
      <c r="D415" s="11">
        <v>0.73</v>
      </c>
      <c r="E415" s="13">
        <v>4</v>
      </c>
      <c r="F415" s="13">
        <v>171</v>
      </c>
      <c r="G415" s="13">
        <v>4</v>
      </c>
      <c r="H415" s="13">
        <v>0</v>
      </c>
      <c r="I415" s="13" t="s">
        <v>11</v>
      </c>
      <c r="J415" s="13" t="s">
        <v>8</v>
      </c>
      <c r="K415" s="13" t="s">
        <v>15</v>
      </c>
      <c r="L415" s="20" t="s">
        <v>6</v>
      </c>
    </row>
    <row r="416" spans="2:12">
      <c r="B416" s="13">
        <v>10051</v>
      </c>
      <c r="C416" s="13">
        <v>0.49</v>
      </c>
      <c r="D416" s="11">
        <v>0.55000000000000004</v>
      </c>
      <c r="E416" s="13">
        <v>4</v>
      </c>
      <c r="F416" s="13">
        <v>268</v>
      </c>
      <c r="G416" s="13">
        <v>4</v>
      </c>
      <c r="H416" s="13">
        <v>0</v>
      </c>
      <c r="I416" s="13" t="s">
        <v>11</v>
      </c>
      <c r="J416" s="13" t="s">
        <v>8</v>
      </c>
      <c r="K416" s="13" t="s">
        <v>17</v>
      </c>
      <c r="L416" s="20" t="s">
        <v>16</v>
      </c>
    </row>
    <row r="417" spans="2:12">
      <c r="B417" s="13">
        <v>6544</v>
      </c>
      <c r="C417" s="13">
        <v>0.81</v>
      </c>
      <c r="D417" s="11">
        <v>0.73</v>
      </c>
      <c r="E417" s="13">
        <v>4</v>
      </c>
      <c r="F417" s="13">
        <v>258</v>
      </c>
      <c r="G417" s="13">
        <v>2</v>
      </c>
      <c r="H417" s="13">
        <v>0</v>
      </c>
      <c r="I417" s="13" t="s">
        <v>11</v>
      </c>
      <c r="J417" s="13" t="s">
        <v>8</v>
      </c>
      <c r="K417" s="13" t="s">
        <v>12</v>
      </c>
      <c r="L417" s="20" t="s">
        <v>13</v>
      </c>
    </row>
    <row r="418" spans="2:12">
      <c r="B418" s="13">
        <v>9318</v>
      </c>
      <c r="C418" s="13">
        <v>0.79</v>
      </c>
      <c r="D418" s="11">
        <v>0.98</v>
      </c>
      <c r="E418" s="13">
        <v>4</v>
      </c>
      <c r="F418" s="13">
        <v>185</v>
      </c>
      <c r="G418" s="13">
        <v>2</v>
      </c>
      <c r="H418" s="13">
        <v>0</v>
      </c>
      <c r="I418" s="13" t="s">
        <v>11</v>
      </c>
      <c r="J418" s="13" t="s">
        <v>8</v>
      </c>
      <c r="K418" s="13" t="s">
        <v>21</v>
      </c>
      <c r="L418" s="20" t="s">
        <v>6</v>
      </c>
    </row>
    <row r="419" spans="2:12">
      <c r="B419" s="13">
        <v>857</v>
      </c>
      <c r="C419" s="13">
        <v>0.1</v>
      </c>
      <c r="D419" s="11">
        <v>0.85</v>
      </c>
      <c r="E419" s="13">
        <v>6</v>
      </c>
      <c r="F419" s="13">
        <v>273</v>
      </c>
      <c r="G419" s="13">
        <v>4</v>
      </c>
      <c r="H419" s="13">
        <v>0</v>
      </c>
      <c r="I419" s="13" t="s">
        <v>9</v>
      </c>
      <c r="J419" s="13" t="s">
        <v>8</v>
      </c>
      <c r="K419" s="13" t="s">
        <v>10</v>
      </c>
      <c r="L419" s="20" t="s">
        <v>6</v>
      </c>
    </row>
    <row r="420" spans="2:12">
      <c r="B420" s="13">
        <v>13950</v>
      </c>
      <c r="C420" s="13">
        <v>0.52</v>
      </c>
      <c r="D420" s="11">
        <v>0.72</v>
      </c>
      <c r="E420" s="13">
        <v>4</v>
      </c>
      <c r="F420" s="13">
        <v>222</v>
      </c>
      <c r="G420" s="13">
        <v>3</v>
      </c>
      <c r="H420" s="13">
        <v>0</v>
      </c>
      <c r="I420" s="13" t="s">
        <v>11</v>
      </c>
      <c r="J420" s="13" t="s">
        <v>8</v>
      </c>
      <c r="K420" s="13" t="s">
        <v>10</v>
      </c>
      <c r="L420" s="20" t="s">
        <v>13</v>
      </c>
    </row>
    <row r="421" spans="2:12">
      <c r="B421" s="13">
        <v>9927</v>
      </c>
      <c r="C421" s="13">
        <v>0.88</v>
      </c>
      <c r="D421" s="11">
        <v>0.56000000000000005</v>
      </c>
      <c r="E421" s="13">
        <v>4</v>
      </c>
      <c r="F421" s="13">
        <v>243</v>
      </c>
      <c r="G421" s="13">
        <v>4</v>
      </c>
      <c r="H421" s="13">
        <v>0</v>
      </c>
      <c r="I421" s="13" t="s">
        <v>11</v>
      </c>
      <c r="J421" s="13" t="s">
        <v>8</v>
      </c>
      <c r="K421" s="13" t="s">
        <v>7</v>
      </c>
      <c r="L421" s="20" t="s">
        <v>6</v>
      </c>
    </row>
    <row r="422" spans="2:12">
      <c r="B422" s="13">
        <v>4533</v>
      </c>
      <c r="C422" s="13">
        <v>0.89</v>
      </c>
      <c r="D422" s="11">
        <v>0.9</v>
      </c>
      <c r="E422" s="13">
        <v>4</v>
      </c>
      <c r="F422" s="13">
        <v>160</v>
      </c>
      <c r="G422" s="13">
        <v>2</v>
      </c>
      <c r="H422" s="13">
        <v>0</v>
      </c>
      <c r="I422" s="13" t="s">
        <v>11</v>
      </c>
      <c r="J422" s="13" t="s">
        <v>8</v>
      </c>
      <c r="K422" s="13" t="s">
        <v>7</v>
      </c>
      <c r="L422" s="20" t="s">
        <v>13</v>
      </c>
    </row>
    <row r="423" spans="2:12">
      <c r="B423" s="13">
        <v>14963</v>
      </c>
      <c r="C423" s="13">
        <v>0.78</v>
      </c>
      <c r="D423" s="11">
        <v>0.66</v>
      </c>
      <c r="E423" s="13">
        <v>3</v>
      </c>
      <c r="F423" s="13">
        <v>164</v>
      </c>
      <c r="G423" s="13">
        <v>3</v>
      </c>
      <c r="H423" s="13">
        <v>0</v>
      </c>
      <c r="I423" s="13" t="s">
        <v>9</v>
      </c>
      <c r="J423" s="13" t="s">
        <v>8</v>
      </c>
      <c r="K423" s="13" t="s">
        <v>10</v>
      </c>
      <c r="L423" s="20" t="s">
        <v>13</v>
      </c>
    </row>
    <row r="424" spans="2:12">
      <c r="B424" s="13">
        <v>9549</v>
      </c>
      <c r="C424" s="13">
        <v>0.61</v>
      </c>
      <c r="D424" s="11">
        <v>0.37</v>
      </c>
      <c r="E424" s="13">
        <v>4</v>
      </c>
      <c r="F424" s="13">
        <v>165</v>
      </c>
      <c r="G424" s="13">
        <v>6</v>
      </c>
      <c r="H424" s="13">
        <v>0</v>
      </c>
      <c r="I424" s="13" t="s">
        <v>11</v>
      </c>
      <c r="J424" s="13" t="s">
        <v>8</v>
      </c>
      <c r="K424" s="13" t="s">
        <v>21</v>
      </c>
      <c r="L424" s="20" t="s">
        <v>6</v>
      </c>
    </row>
    <row r="425" spans="2:12">
      <c r="B425" s="13">
        <v>1225</v>
      </c>
      <c r="C425" s="13">
        <v>0.09</v>
      </c>
      <c r="D425" s="11">
        <v>0.84</v>
      </c>
      <c r="E425" s="13">
        <v>6</v>
      </c>
      <c r="F425" s="13">
        <v>301</v>
      </c>
      <c r="G425" s="13">
        <v>4</v>
      </c>
      <c r="H425" s="13">
        <v>0</v>
      </c>
      <c r="I425" s="13" t="s">
        <v>9</v>
      </c>
      <c r="J425" s="13" t="s">
        <v>8</v>
      </c>
      <c r="K425" s="13" t="s">
        <v>12</v>
      </c>
      <c r="L425" s="20" t="s">
        <v>13</v>
      </c>
    </row>
    <row r="426" spans="2:12">
      <c r="B426" s="13">
        <v>9596</v>
      </c>
      <c r="C426" s="13">
        <v>0.6</v>
      </c>
      <c r="D426" s="11">
        <v>0.5</v>
      </c>
      <c r="E426" s="13">
        <v>4</v>
      </c>
      <c r="F426" s="13">
        <v>137</v>
      </c>
      <c r="G426" s="13">
        <v>3</v>
      </c>
      <c r="H426" s="13">
        <v>0</v>
      </c>
      <c r="I426" s="13" t="s">
        <v>11</v>
      </c>
      <c r="J426" s="13" t="s">
        <v>8</v>
      </c>
      <c r="K426" s="13" t="s">
        <v>17</v>
      </c>
      <c r="L426" s="20" t="s">
        <v>13</v>
      </c>
    </row>
    <row r="427" spans="2:12">
      <c r="B427" s="13">
        <v>3062</v>
      </c>
      <c r="C427" s="13">
        <v>0.48</v>
      </c>
      <c r="D427" s="11">
        <v>0.39</v>
      </c>
      <c r="E427" s="13">
        <v>4</v>
      </c>
      <c r="F427" s="13">
        <v>272</v>
      </c>
      <c r="G427" s="13">
        <v>3</v>
      </c>
      <c r="H427" s="13">
        <v>0</v>
      </c>
      <c r="I427" s="13" t="s">
        <v>11</v>
      </c>
      <c r="J427" s="13" t="s">
        <v>8</v>
      </c>
      <c r="K427" s="13" t="s">
        <v>21</v>
      </c>
      <c r="L427" s="20" t="s">
        <v>13</v>
      </c>
    </row>
    <row r="428" spans="2:12">
      <c r="B428" s="13">
        <v>12071</v>
      </c>
      <c r="C428" s="13">
        <v>0.74</v>
      </c>
      <c r="D428" s="11">
        <v>0.99</v>
      </c>
      <c r="E428" s="13">
        <v>2</v>
      </c>
      <c r="F428" s="13">
        <v>277</v>
      </c>
      <c r="G428" s="13">
        <v>3</v>
      </c>
      <c r="H428" s="13">
        <v>0</v>
      </c>
      <c r="I428" s="13" t="s">
        <v>9</v>
      </c>
      <c r="J428" s="13" t="s">
        <v>8</v>
      </c>
      <c r="K428" s="13" t="s">
        <v>14</v>
      </c>
      <c r="L428" s="20" t="s">
        <v>6</v>
      </c>
    </row>
    <row r="429" spans="2:12">
      <c r="B429" s="13">
        <v>10902</v>
      </c>
      <c r="C429" s="13">
        <v>0.66</v>
      </c>
      <c r="D429" s="11">
        <v>0.91</v>
      </c>
      <c r="E429" s="13">
        <v>4</v>
      </c>
      <c r="F429" s="13">
        <v>234</v>
      </c>
      <c r="G429" s="13">
        <v>2</v>
      </c>
      <c r="H429" s="13">
        <v>1</v>
      </c>
      <c r="I429" s="13" t="s">
        <v>11</v>
      </c>
      <c r="J429" s="13" t="s">
        <v>8</v>
      </c>
      <c r="K429" s="13" t="s">
        <v>14</v>
      </c>
      <c r="L429" s="20" t="s">
        <v>6</v>
      </c>
    </row>
    <row r="430" spans="2:12">
      <c r="B430" s="13">
        <v>12223</v>
      </c>
      <c r="C430" s="13">
        <v>0.37</v>
      </c>
      <c r="D430" s="11">
        <v>0.51</v>
      </c>
      <c r="E430" s="13">
        <v>2</v>
      </c>
      <c r="F430" s="13">
        <v>153</v>
      </c>
      <c r="G430" s="13">
        <v>3</v>
      </c>
      <c r="H430" s="13">
        <v>0</v>
      </c>
      <c r="I430" s="13" t="s">
        <v>9</v>
      </c>
      <c r="J430" s="13" t="s">
        <v>8</v>
      </c>
      <c r="K430" s="13" t="s">
        <v>19</v>
      </c>
      <c r="L430" s="20" t="s">
        <v>13</v>
      </c>
    </row>
    <row r="431" spans="2:12">
      <c r="B431" s="13">
        <v>13720</v>
      </c>
      <c r="C431" s="13">
        <v>0.55000000000000004</v>
      </c>
      <c r="D431" s="11">
        <v>0.52</v>
      </c>
      <c r="E431" s="13">
        <v>4</v>
      </c>
      <c r="F431" s="13">
        <v>168</v>
      </c>
      <c r="G431" s="13">
        <v>8</v>
      </c>
      <c r="H431" s="13">
        <v>0</v>
      </c>
      <c r="I431" s="13" t="s">
        <v>11</v>
      </c>
      <c r="J431" s="13" t="s">
        <v>8</v>
      </c>
      <c r="K431" s="13" t="s">
        <v>17</v>
      </c>
      <c r="L431" s="20" t="s">
        <v>13</v>
      </c>
    </row>
    <row r="432" spans="2:12">
      <c r="B432" s="13">
        <v>14819</v>
      </c>
      <c r="C432" s="13">
        <v>0.11</v>
      </c>
      <c r="D432" s="11">
        <v>0.88</v>
      </c>
      <c r="E432" s="13">
        <v>5</v>
      </c>
      <c r="F432" s="13">
        <v>250</v>
      </c>
      <c r="G432" s="13">
        <v>4</v>
      </c>
      <c r="H432" s="13">
        <v>0</v>
      </c>
      <c r="I432" s="13" t="s">
        <v>9</v>
      </c>
      <c r="J432" s="13" t="s">
        <v>8</v>
      </c>
      <c r="K432" s="13" t="s">
        <v>15</v>
      </c>
      <c r="L432" s="20" t="s">
        <v>6</v>
      </c>
    </row>
    <row r="433" spans="2:12">
      <c r="B433" s="13">
        <v>10187</v>
      </c>
      <c r="C433" s="13">
        <v>0.75</v>
      </c>
      <c r="D433" s="11">
        <v>0.89</v>
      </c>
      <c r="E433" s="13">
        <v>5</v>
      </c>
      <c r="F433" s="13">
        <v>154</v>
      </c>
      <c r="G433" s="13">
        <v>4</v>
      </c>
      <c r="H433" s="13">
        <v>0</v>
      </c>
      <c r="I433" s="13" t="s">
        <v>11</v>
      </c>
      <c r="J433" s="13" t="s">
        <v>8</v>
      </c>
      <c r="K433" s="13" t="s">
        <v>22</v>
      </c>
      <c r="L433" s="20" t="s">
        <v>13</v>
      </c>
    </row>
    <row r="434" spans="2:12">
      <c r="B434" s="13">
        <v>6042</v>
      </c>
      <c r="C434" s="13">
        <v>0.96</v>
      </c>
      <c r="D434" s="11">
        <v>0.68</v>
      </c>
      <c r="E434" s="13">
        <v>5</v>
      </c>
      <c r="F434" s="13">
        <v>145</v>
      </c>
      <c r="G434" s="13">
        <v>3</v>
      </c>
      <c r="H434" s="13">
        <v>1</v>
      </c>
      <c r="I434" s="13" t="s">
        <v>11</v>
      </c>
      <c r="J434" s="13" t="s">
        <v>8</v>
      </c>
      <c r="K434" s="13" t="s">
        <v>10</v>
      </c>
      <c r="L434" s="20" t="s">
        <v>6</v>
      </c>
    </row>
    <row r="435" spans="2:12">
      <c r="B435" s="13">
        <v>4595</v>
      </c>
      <c r="C435" s="13">
        <v>0.22</v>
      </c>
      <c r="D435" s="11">
        <v>0.89</v>
      </c>
      <c r="E435" s="13">
        <v>4</v>
      </c>
      <c r="F435" s="13">
        <v>262</v>
      </c>
      <c r="G435" s="13">
        <v>4</v>
      </c>
      <c r="H435" s="13">
        <v>0</v>
      </c>
      <c r="I435" s="13" t="s">
        <v>11</v>
      </c>
      <c r="J435" s="13" t="s">
        <v>8</v>
      </c>
      <c r="K435" s="13" t="s">
        <v>10</v>
      </c>
      <c r="L435" s="20" t="s">
        <v>16</v>
      </c>
    </row>
    <row r="436" spans="2:12">
      <c r="B436" s="13">
        <v>3704</v>
      </c>
      <c r="C436" s="13">
        <v>0.68</v>
      </c>
      <c r="D436" s="11">
        <v>0.7</v>
      </c>
      <c r="E436" s="13">
        <v>3</v>
      </c>
      <c r="F436" s="13">
        <v>209</v>
      </c>
      <c r="G436" s="13">
        <v>3</v>
      </c>
      <c r="H436" s="13">
        <v>0</v>
      </c>
      <c r="I436" s="13" t="s">
        <v>11</v>
      </c>
      <c r="J436" s="13" t="s">
        <v>8</v>
      </c>
      <c r="K436" s="13" t="s">
        <v>12</v>
      </c>
      <c r="L436" s="20" t="s">
        <v>16</v>
      </c>
    </row>
    <row r="437" spans="2:12">
      <c r="B437" s="13">
        <v>12220</v>
      </c>
      <c r="C437" s="13">
        <v>0.89</v>
      </c>
      <c r="D437" s="11">
        <v>0.87</v>
      </c>
      <c r="E437" s="13">
        <v>5</v>
      </c>
      <c r="F437" s="13">
        <v>225</v>
      </c>
      <c r="G437" s="13">
        <v>5</v>
      </c>
      <c r="H437" s="13">
        <v>0</v>
      </c>
      <c r="I437" s="13" t="s">
        <v>9</v>
      </c>
      <c r="J437" s="13" t="s">
        <v>8</v>
      </c>
      <c r="K437" s="13" t="s">
        <v>19</v>
      </c>
      <c r="L437" s="20" t="s">
        <v>13</v>
      </c>
    </row>
    <row r="438" spans="2:12">
      <c r="B438" s="13">
        <v>446</v>
      </c>
      <c r="C438" s="13">
        <v>0.09</v>
      </c>
      <c r="D438" s="11">
        <v>0.94</v>
      </c>
      <c r="E438" s="13">
        <v>6</v>
      </c>
      <c r="F438" s="13">
        <v>283</v>
      </c>
      <c r="G438" s="13">
        <v>5</v>
      </c>
      <c r="H438" s="13">
        <v>0</v>
      </c>
      <c r="I438" s="13" t="s">
        <v>9</v>
      </c>
      <c r="J438" s="13" t="s">
        <v>8</v>
      </c>
      <c r="K438" s="13" t="s">
        <v>14</v>
      </c>
      <c r="L438" s="20" t="s">
        <v>13</v>
      </c>
    </row>
    <row r="439" spans="2:12">
      <c r="B439" s="13">
        <v>7143</v>
      </c>
      <c r="C439" s="13">
        <v>0.91</v>
      </c>
      <c r="D439" s="11">
        <v>0.59</v>
      </c>
      <c r="E439" s="13">
        <v>3</v>
      </c>
      <c r="F439" s="13">
        <v>134</v>
      </c>
      <c r="G439" s="13">
        <v>2</v>
      </c>
      <c r="H439" s="13">
        <v>1</v>
      </c>
      <c r="I439" s="13" t="s">
        <v>11</v>
      </c>
      <c r="J439" s="13" t="s">
        <v>8</v>
      </c>
      <c r="K439" s="13" t="s">
        <v>12</v>
      </c>
      <c r="L439" s="20" t="s">
        <v>6</v>
      </c>
    </row>
    <row r="440" spans="2:12">
      <c r="B440" s="13">
        <v>6540</v>
      </c>
      <c r="C440" s="13">
        <v>0.95</v>
      </c>
      <c r="D440" s="11">
        <v>0.57999999999999996</v>
      </c>
      <c r="E440" s="13">
        <v>4</v>
      </c>
      <c r="F440" s="13">
        <v>131</v>
      </c>
      <c r="G440" s="13">
        <v>5</v>
      </c>
      <c r="H440" s="13">
        <v>0</v>
      </c>
      <c r="I440" s="13" t="s">
        <v>11</v>
      </c>
      <c r="J440" s="13" t="s">
        <v>8</v>
      </c>
      <c r="K440" s="13" t="s">
        <v>17</v>
      </c>
      <c r="L440" s="20" t="s">
        <v>13</v>
      </c>
    </row>
    <row r="441" spans="2:12">
      <c r="B441" s="13">
        <v>10748</v>
      </c>
      <c r="C441" s="13">
        <v>0.93</v>
      </c>
      <c r="D441" s="11">
        <v>0.86</v>
      </c>
      <c r="E441" s="13">
        <v>4</v>
      </c>
      <c r="F441" s="13">
        <v>192</v>
      </c>
      <c r="G441" s="13">
        <v>4</v>
      </c>
      <c r="H441" s="13">
        <v>0</v>
      </c>
      <c r="I441" s="13" t="s">
        <v>11</v>
      </c>
      <c r="J441" s="13" t="s">
        <v>8</v>
      </c>
      <c r="K441" s="13" t="s">
        <v>14</v>
      </c>
      <c r="L441" s="20" t="s">
        <v>16</v>
      </c>
    </row>
    <row r="442" spans="2:12">
      <c r="B442" s="13">
        <v>8032</v>
      </c>
      <c r="C442" s="13">
        <v>0.66</v>
      </c>
      <c r="D442" s="11">
        <v>0.95</v>
      </c>
      <c r="E442" s="13">
        <v>4</v>
      </c>
      <c r="F442" s="13">
        <v>224</v>
      </c>
      <c r="G442" s="13">
        <v>2</v>
      </c>
      <c r="H442" s="13">
        <v>0</v>
      </c>
      <c r="I442" s="13" t="s">
        <v>11</v>
      </c>
      <c r="J442" s="13" t="s">
        <v>8</v>
      </c>
      <c r="K442" s="13" t="s">
        <v>10</v>
      </c>
      <c r="L442" s="20" t="s">
        <v>6</v>
      </c>
    </row>
    <row r="443" spans="2:12">
      <c r="B443" s="13">
        <v>14140</v>
      </c>
      <c r="C443" s="13">
        <v>0.5</v>
      </c>
      <c r="D443" s="11">
        <v>0.64</v>
      </c>
      <c r="E443" s="13">
        <v>2</v>
      </c>
      <c r="F443" s="13">
        <v>170</v>
      </c>
      <c r="G443" s="13">
        <v>8</v>
      </c>
      <c r="H443" s="13">
        <v>0</v>
      </c>
      <c r="I443" s="13" t="s">
        <v>11</v>
      </c>
      <c r="J443" s="13" t="s">
        <v>8</v>
      </c>
      <c r="K443" s="13" t="s">
        <v>10</v>
      </c>
      <c r="L443" s="20" t="s">
        <v>13</v>
      </c>
    </row>
    <row r="444" spans="2:12">
      <c r="B444" s="13">
        <v>3802</v>
      </c>
      <c r="C444" s="13">
        <v>0.5</v>
      </c>
      <c r="D444" s="11">
        <v>0.6</v>
      </c>
      <c r="E444" s="13">
        <v>2</v>
      </c>
      <c r="F444" s="13">
        <v>177</v>
      </c>
      <c r="G444" s="13">
        <v>3</v>
      </c>
      <c r="H444" s="13">
        <v>1</v>
      </c>
      <c r="I444" s="13" t="s">
        <v>11</v>
      </c>
      <c r="J444" s="13" t="s">
        <v>8</v>
      </c>
      <c r="K444" s="13" t="s">
        <v>14</v>
      </c>
      <c r="L444" s="20" t="s">
        <v>6</v>
      </c>
    </row>
    <row r="445" spans="2:12">
      <c r="B445" s="13">
        <v>538</v>
      </c>
      <c r="C445" s="13">
        <v>0.45</v>
      </c>
      <c r="D445" s="11">
        <v>0.45</v>
      </c>
      <c r="E445" s="13">
        <v>2</v>
      </c>
      <c r="F445" s="13">
        <v>154</v>
      </c>
      <c r="G445" s="13">
        <v>3</v>
      </c>
      <c r="H445" s="13">
        <v>1</v>
      </c>
      <c r="I445" s="13" t="s">
        <v>9</v>
      </c>
      <c r="J445" s="13" t="s">
        <v>8</v>
      </c>
      <c r="K445" s="13" t="s">
        <v>17</v>
      </c>
      <c r="L445" s="20" t="s">
        <v>6</v>
      </c>
    </row>
    <row r="446" spans="2:12">
      <c r="B446" s="13">
        <v>14528</v>
      </c>
      <c r="C446" s="13">
        <v>0.43</v>
      </c>
      <c r="D446" s="11">
        <v>0.47</v>
      </c>
      <c r="E446" s="13">
        <v>2</v>
      </c>
      <c r="F446" s="13">
        <v>135</v>
      </c>
      <c r="G446" s="13">
        <v>3</v>
      </c>
      <c r="H446" s="13">
        <v>0</v>
      </c>
      <c r="I446" s="13" t="s">
        <v>9</v>
      </c>
      <c r="J446" s="13" t="s">
        <v>8</v>
      </c>
      <c r="K446" s="13" t="s">
        <v>10</v>
      </c>
      <c r="L446" s="20" t="s">
        <v>13</v>
      </c>
    </row>
    <row r="447" spans="2:12">
      <c r="B447" s="13">
        <v>5878</v>
      </c>
      <c r="C447" s="13">
        <v>0.69</v>
      </c>
      <c r="D447" s="11">
        <v>0.56000000000000005</v>
      </c>
      <c r="E447" s="13">
        <v>3</v>
      </c>
      <c r="F447" s="13">
        <v>183</v>
      </c>
      <c r="G447" s="13">
        <v>4</v>
      </c>
      <c r="H447" s="13">
        <v>1</v>
      </c>
      <c r="I447" s="13" t="s">
        <v>11</v>
      </c>
      <c r="J447" s="13" t="s">
        <v>8</v>
      </c>
      <c r="K447" s="13" t="s">
        <v>15</v>
      </c>
      <c r="L447" s="20" t="s">
        <v>13</v>
      </c>
    </row>
    <row r="448" spans="2:12">
      <c r="B448" s="13">
        <v>9863</v>
      </c>
      <c r="C448" s="13">
        <v>0.75</v>
      </c>
      <c r="D448" s="11">
        <v>0.93</v>
      </c>
      <c r="E448" s="13">
        <v>4</v>
      </c>
      <c r="F448" s="13">
        <v>195</v>
      </c>
      <c r="G448" s="13">
        <v>3</v>
      </c>
      <c r="H448" s="13">
        <v>0</v>
      </c>
      <c r="I448" s="13" t="s">
        <v>11</v>
      </c>
      <c r="J448" s="13" t="s">
        <v>8</v>
      </c>
      <c r="K448" s="13" t="s">
        <v>10</v>
      </c>
      <c r="L448" s="20" t="s">
        <v>6</v>
      </c>
    </row>
    <row r="449" spans="2:12">
      <c r="B449" s="13">
        <v>1682</v>
      </c>
      <c r="C449" s="13">
        <v>0.83</v>
      </c>
      <c r="D449" s="11">
        <v>0.94</v>
      </c>
      <c r="E449" s="13">
        <v>4</v>
      </c>
      <c r="F449" s="13">
        <v>264</v>
      </c>
      <c r="G449" s="13">
        <v>5</v>
      </c>
      <c r="H449" s="13">
        <v>0</v>
      </c>
      <c r="I449" s="13" t="s">
        <v>9</v>
      </c>
      <c r="J449" s="13" t="s">
        <v>8</v>
      </c>
      <c r="K449" s="13" t="s">
        <v>10</v>
      </c>
      <c r="L449" s="20" t="s">
        <v>13</v>
      </c>
    </row>
    <row r="450" spans="2:12">
      <c r="B450" s="13">
        <v>6099</v>
      </c>
      <c r="C450" s="13">
        <v>0.65</v>
      </c>
      <c r="D450" s="11">
        <v>0.53</v>
      </c>
      <c r="E450" s="13">
        <v>5</v>
      </c>
      <c r="F450" s="13">
        <v>142</v>
      </c>
      <c r="G450" s="13">
        <v>3</v>
      </c>
      <c r="H450" s="13">
        <v>0</v>
      </c>
      <c r="I450" s="13" t="s">
        <v>11</v>
      </c>
      <c r="J450" s="13" t="s">
        <v>8</v>
      </c>
      <c r="K450" s="13" t="s">
        <v>19</v>
      </c>
      <c r="L450" s="20" t="s">
        <v>6</v>
      </c>
    </row>
    <row r="451" spans="2:12">
      <c r="B451" s="13">
        <v>5868</v>
      </c>
      <c r="C451" s="13">
        <v>0.61</v>
      </c>
      <c r="D451" s="11">
        <v>0.9</v>
      </c>
      <c r="E451" s="13">
        <v>3</v>
      </c>
      <c r="F451" s="13">
        <v>263</v>
      </c>
      <c r="G451" s="13">
        <v>3</v>
      </c>
      <c r="H451" s="13">
        <v>0</v>
      </c>
      <c r="I451" s="13" t="s">
        <v>11</v>
      </c>
      <c r="J451" s="13" t="s">
        <v>8</v>
      </c>
      <c r="K451" s="13" t="s">
        <v>14</v>
      </c>
      <c r="L451" s="20" t="s">
        <v>6</v>
      </c>
    </row>
    <row r="452" spans="2:12">
      <c r="B452" s="13">
        <v>13218</v>
      </c>
      <c r="C452" s="13">
        <v>0.8</v>
      </c>
      <c r="D452" s="11">
        <v>0.81</v>
      </c>
      <c r="E452" s="13">
        <v>5</v>
      </c>
      <c r="F452" s="13">
        <v>248</v>
      </c>
      <c r="G452" s="13">
        <v>2</v>
      </c>
      <c r="H452" s="13">
        <v>1</v>
      </c>
      <c r="I452" s="13" t="s">
        <v>11</v>
      </c>
      <c r="J452" s="13" t="s">
        <v>8</v>
      </c>
      <c r="K452" s="13" t="s">
        <v>15</v>
      </c>
      <c r="L452" s="20" t="s">
        <v>13</v>
      </c>
    </row>
    <row r="453" spans="2:12">
      <c r="B453" s="13">
        <v>8090</v>
      </c>
      <c r="C453" s="13">
        <v>0.63</v>
      </c>
      <c r="D453" s="11">
        <v>0.51</v>
      </c>
      <c r="E453" s="13">
        <v>4</v>
      </c>
      <c r="F453" s="13">
        <v>153</v>
      </c>
      <c r="G453" s="13">
        <v>4</v>
      </c>
      <c r="H453" s="13">
        <v>0</v>
      </c>
      <c r="I453" s="13" t="s">
        <v>11</v>
      </c>
      <c r="J453" s="13" t="s">
        <v>8</v>
      </c>
      <c r="K453" s="13" t="s">
        <v>15</v>
      </c>
      <c r="L453" s="20" t="s">
        <v>13</v>
      </c>
    </row>
    <row r="454" spans="2:12">
      <c r="B454" s="13">
        <v>11244</v>
      </c>
      <c r="C454" s="13">
        <v>0.49</v>
      </c>
      <c r="D454" s="11">
        <v>0.56999999999999995</v>
      </c>
      <c r="E454" s="13">
        <v>3</v>
      </c>
      <c r="F454" s="13">
        <v>192</v>
      </c>
      <c r="G454" s="13">
        <v>3</v>
      </c>
      <c r="H454" s="13">
        <v>0</v>
      </c>
      <c r="I454" s="13" t="s">
        <v>11</v>
      </c>
      <c r="J454" s="13" t="s">
        <v>8</v>
      </c>
      <c r="K454" s="13" t="s">
        <v>12</v>
      </c>
      <c r="L454" s="20" t="s">
        <v>6</v>
      </c>
    </row>
    <row r="455" spans="2:12">
      <c r="B455" s="13">
        <v>11824</v>
      </c>
      <c r="C455" s="13">
        <v>0.68</v>
      </c>
      <c r="D455" s="11">
        <v>0.54</v>
      </c>
      <c r="E455" s="13">
        <v>4</v>
      </c>
      <c r="F455" s="13">
        <v>146</v>
      </c>
      <c r="G455" s="13">
        <v>4</v>
      </c>
      <c r="H455" s="13">
        <v>0</v>
      </c>
      <c r="I455" s="13" t="s">
        <v>11</v>
      </c>
      <c r="J455" s="13" t="s">
        <v>18</v>
      </c>
      <c r="K455" s="13" t="s">
        <v>21</v>
      </c>
      <c r="L455" s="20" t="s">
        <v>6</v>
      </c>
    </row>
    <row r="456" spans="2:12">
      <c r="B456" s="13">
        <v>82</v>
      </c>
      <c r="C456" s="13">
        <v>0.38</v>
      </c>
      <c r="D456" s="11">
        <v>0.49</v>
      </c>
      <c r="E456" s="13">
        <v>2</v>
      </c>
      <c r="F456" s="13">
        <v>151</v>
      </c>
      <c r="G456" s="13">
        <v>3</v>
      </c>
      <c r="H456" s="13">
        <v>0</v>
      </c>
      <c r="I456" s="13" t="s">
        <v>9</v>
      </c>
      <c r="J456" s="13" t="s">
        <v>8</v>
      </c>
      <c r="K456" s="13" t="s">
        <v>12</v>
      </c>
      <c r="L456" s="20" t="s">
        <v>13</v>
      </c>
    </row>
    <row r="457" spans="2:12">
      <c r="B457" s="13">
        <v>11318</v>
      </c>
      <c r="C457" s="13">
        <v>0.96</v>
      </c>
      <c r="D457" s="11">
        <v>0.83</v>
      </c>
      <c r="E457" s="13">
        <v>3</v>
      </c>
      <c r="F457" s="13">
        <v>177</v>
      </c>
      <c r="G457" s="13">
        <v>4</v>
      </c>
      <c r="H457" s="13">
        <v>0</v>
      </c>
      <c r="I457" s="13" t="s">
        <v>11</v>
      </c>
      <c r="J457" s="13" t="s">
        <v>8</v>
      </c>
      <c r="K457" s="13" t="s">
        <v>12</v>
      </c>
      <c r="L457" s="20" t="s">
        <v>13</v>
      </c>
    </row>
    <row r="458" spans="2:12">
      <c r="B458" s="13">
        <v>12778</v>
      </c>
      <c r="C458" s="13">
        <v>0.11</v>
      </c>
      <c r="D458" s="11">
        <v>0.93</v>
      </c>
      <c r="E458" s="13">
        <v>6</v>
      </c>
      <c r="F458" s="13">
        <v>294</v>
      </c>
      <c r="G458" s="13">
        <v>4</v>
      </c>
      <c r="H458" s="13">
        <v>0</v>
      </c>
      <c r="I458" s="13" t="s">
        <v>9</v>
      </c>
      <c r="J458" s="13" t="s">
        <v>8</v>
      </c>
      <c r="K458" s="13" t="s">
        <v>10</v>
      </c>
      <c r="L458" s="20" t="s">
        <v>6</v>
      </c>
    </row>
    <row r="459" spans="2:12">
      <c r="B459" s="13">
        <v>1662</v>
      </c>
      <c r="C459" s="13">
        <v>0.36</v>
      </c>
      <c r="D459" s="11">
        <v>0.56000000000000005</v>
      </c>
      <c r="E459" s="13">
        <v>2</v>
      </c>
      <c r="F459" s="13">
        <v>140</v>
      </c>
      <c r="G459" s="13">
        <v>3</v>
      </c>
      <c r="H459" s="13">
        <v>0</v>
      </c>
      <c r="I459" s="13" t="s">
        <v>9</v>
      </c>
      <c r="J459" s="13" t="s">
        <v>8</v>
      </c>
      <c r="K459" s="13" t="s">
        <v>12</v>
      </c>
      <c r="L459" s="20" t="s">
        <v>6</v>
      </c>
    </row>
    <row r="460" spans="2:12">
      <c r="B460" s="13">
        <v>8485</v>
      </c>
      <c r="C460" s="13">
        <v>0.97</v>
      </c>
      <c r="D460" s="11">
        <v>0.81</v>
      </c>
      <c r="E460" s="13">
        <v>5</v>
      </c>
      <c r="F460" s="13">
        <v>266</v>
      </c>
      <c r="G460" s="13">
        <v>2</v>
      </c>
      <c r="H460" s="13">
        <v>0</v>
      </c>
      <c r="I460" s="13" t="s">
        <v>11</v>
      </c>
      <c r="J460" s="13" t="s">
        <v>8</v>
      </c>
      <c r="K460" s="13" t="s">
        <v>10</v>
      </c>
      <c r="L460" s="20" t="s">
        <v>13</v>
      </c>
    </row>
    <row r="461" spans="2:12">
      <c r="B461" s="13">
        <v>8547</v>
      </c>
      <c r="C461" s="13">
        <v>0.49</v>
      </c>
      <c r="D461" s="11">
        <v>0.89</v>
      </c>
      <c r="E461" s="13">
        <v>4</v>
      </c>
      <c r="F461" s="13">
        <v>240</v>
      </c>
      <c r="G461" s="13">
        <v>2</v>
      </c>
      <c r="H461" s="13">
        <v>0</v>
      </c>
      <c r="I461" s="13" t="s">
        <v>11</v>
      </c>
      <c r="J461" s="13" t="s">
        <v>8</v>
      </c>
      <c r="K461" s="13" t="s">
        <v>15</v>
      </c>
      <c r="L461" s="20" t="s">
        <v>6</v>
      </c>
    </row>
    <row r="462" spans="2:12">
      <c r="B462" s="13">
        <v>9989</v>
      </c>
      <c r="C462" s="13">
        <v>0.89</v>
      </c>
      <c r="D462" s="11">
        <v>0.83</v>
      </c>
      <c r="E462" s="13">
        <v>5</v>
      </c>
      <c r="F462" s="13">
        <v>269</v>
      </c>
      <c r="G462" s="13">
        <v>3</v>
      </c>
      <c r="H462" s="13">
        <v>0</v>
      </c>
      <c r="I462" s="13" t="s">
        <v>11</v>
      </c>
      <c r="J462" s="13" t="s">
        <v>8</v>
      </c>
      <c r="K462" s="13" t="s">
        <v>14</v>
      </c>
      <c r="L462" s="20" t="s">
        <v>13</v>
      </c>
    </row>
    <row r="463" spans="2:12">
      <c r="B463" s="13">
        <v>13051</v>
      </c>
      <c r="C463" s="13">
        <v>0.9</v>
      </c>
      <c r="D463" s="11">
        <v>0.67</v>
      </c>
      <c r="E463" s="13">
        <v>2</v>
      </c>
      <c r="F463" s="13">
        <v>229</v>
      </c>
      <c r="G463" s="13">
        <v>4</v>
      </c>
      <c r="H463" s="13">
        <v>0</v>
      </c>
      <c r="I463" s="13" t="s">
        <v>11</v>
      </c>
      <c r="J463" s="13" t="s">
        <v>8</v>
      </c>
      <c r="K463" s="13" t="s">
        <v>10</v>
      </c>
      <c r="L463" s="20" t="s">
        <v>13</v>
      </c>
    </row>
    <row r="464" spans="2:12">
      <c r="B464" s="13">
        <v>11422</v>
      </c>
      <c r="C464" s="13">
        <v>0.81</v>
      </c>
      <c r="D464" s="11">
        <v>0.74</v>
      </c>
      <c r="E464" s="13">
        <v>2</v>
      </c>
      <c r="F464" s="13">
        <v>228</v>
      </c>
      <c r="G464" s="13">
        <v>3</v>
      </c>
      <c r="H464" s="13">
        <v>0</v>
      </c>
      <c r="I464" s="13" t="s">
        <v>11</v>
      </c>
      <c r="J464" s="13" t="s">
        <v>8</v>
      </c>
      <c r="K464" s="13" t="s">
        <v>20</v>
      </c>
      <c r="L464" s="20" t="s">
        <v>16</v>
      </c>
    </row>
    <row r="465" spans="2:12">
      <c r="B465" s="13">
        <v>4297</v>
      </c>
      <c r="C465" s="13">
        <v>0.84</v>
      </c>
      <c r="D465" s="11">
        <v>0.62</v>
      </c>
      <c r="E465" s="13">
        <v>5</v>
      </c>
      <c r="F465" s="13">
        <v>217</v>
      </c>
      <c r="G465" s="13">
        <v>3</v>
      </c>
      <c r="H465" s="13">
        <v>0</v>
      </c>
      <c r="I465" s="13" t="s">
        <v>11</v>
      </c>
      <c r="J465" s="13" t="s">
        <v>8</v>
      </c>
      <c r="K465" s="13" t="s">
        <v>10</v>
      </c>
      <c r="L465" s="20" t="s">
        <v>13</v>
      </c>
    </row>
    <row r="466" spans="2:12">
      <c r="B466" s="13">
        <v>12874</v>
      </c>
      <c r="C466" s="13">
        <v>0.8</v>
      </c>
      <c r="D466" s="11">
        <v>0.66</v>
      </c>
      <c r="E466" s="13">
        <v>4</v>
      </c>
      <c r="F466" s="13">
        <v>223</v>
      </c>
      <c r="G466" s="13">
        <v>3</v>
      </c>
      <c r="H466" s="13">
        <v>0</v>
      </c>
      <c r="I466" s="13" t="s">
        <v>11</v>
      </c>
      <c r="J466" s="13" t="s">
        <v>8</v>
      </c>
      <c r="K466" s="13" t="s">
        <v>17</v>
      </c>
      <c r="L466" s="20" t="s">
        <v>6</v>
      </c>
    </row>
    <row r="467" spans="2:12">
      <c r="B467" s="13">
        <v>659</v>
      </c>
      <c r="C467" s="13">
        <v>0.38</v>
      </c>
      <c r="D467" s="11">
        <v>0.53</v>
      </c>
      <c r="E467" s="13">
        <v>2</v>
      </c>
      <c r="F467" s="13">
        <v>146</v>
      </c>
      <c r="G467" s="13">
        <v>3</v>
      </c>
      <c r="H467" s="13">
        <v>0</v>
      </c>
      <c r="I467" s="13" t="s">
        <v>9</v>
      </c>
      <c r="J467" s="13" t="s">
        <v>8</v>
      </c>
      <c r="K467" s="13" t="s">
        <v>17</v>
      </c>
      <c r="L467" s="20" t="s">
        <v>13</v>
      </c>
    </row>
    <row r="468" spans="2:12">
      <c r="B468" s="13">
        <v>6708</v>
      </c>
      <c r="C468" s="13">
        <v>0.4</v>
      </c>
      <c r="D468" s="11">
        <v>0.98</v>
      </c>
      <c r="E468" s="13">
        <v>4</v>
      </c>
      <c r="F468" s="13">
        <v>154</v>
      </c>
      <c r="G468" s="13">
        <v>3</v>
      </c>
      <c r="H468" s="13">
        <v>0</v>
      </c>
      <c r="I468" s="13" t="s">
        <v>11</v>
      </c>
      <c r="J468" s="13" t="s">
        <v>8</v>
      </c>
      <c r="K468" s="13" t="s">
        <v>19</v>
      </c>
      <c r="L468" s="20" t="s">
        <v>13</v>
      </c>
    </row>
    <row r="469" spans="2:12">
      <c r="B469" s="13">
        <v>14730</v>
      </c>
      <c r="C469" s="13">
        <v>0.44</v>
      </c>
      <c r="D469" s="11">
        <v>0.54</v>
      </c>
      <c r="E469" s="13">
        <v>2</v>
      </c>
      <c r="F469" s="13">
        <v>151</v>
      </c>
      <c r="G469" s="13">
        <v>3</v>
      </c>
      <c r="H469" s="13">
        <v>0</v>
      </c>
      <c r="I469" s="13" t="s">
        <v>9</v>
      </c>
      <c r="J469" s="13" t="s">
        <v>8</v>
      </c>
      <c r="K469" s="13" t="s">
        <v>20</v>
      </c>
      <c r="L469" s="20" t="s">
        <v>13</v>
      </c>
    </row>
    <row r="470" spans="2:12">
      <c r="B470" s="13">
        <v>13833</v>
      </c>
      <c r="C470" s="13">
        <v>0.91</v>
      </c>
      <c r="D470" s="11">
        <v>0.63</v>
      </c>
      <c r="E470" s="13">
        <v>5</v>
      </c>
      <c r="F470" s="13">
        <v>240</v>
      </c>
      <c r="G470" s="13">
        <v>7</v>
      </c>
      <c r="H470" s="13">
        <v>0</v>
      </c>
      <c r="I470" s="13" t="s">
        <v>11</v>
      </c>
      <c r="J470" s="13" t="s">
        <v>8</v>
      </c>
      <c r="K470" s="13" t="s">
        <v>10</v>
      </c>
      <c r="L470" s="20" t="s">
        <v>6</v>
      </c>
    </row>
    <row r="471" spans="2:12">
      <c r="B471" s="13">
        <v>9766</v>
      </c>
      <c r="C471" s="13">
        <v>0.6</v>
      </c>
      <c r="D471" s="11">
        <v>0.61</v>
      </c>
      <c r="E471" s="13">
        <v>3</v>
      </c>
      <c r="F471" s="13">
        <v>104</v>
      </c>
      <c r="G471" s="13">
        <v>5</v>
      </c>
      <c r="H471" s="13">
        <v>0</v>
      </c>
      <c r="I471" s="13" t="s">
        <v>11</v>
      </c>
      <c r="J471" s="13" t="s">
        <v>8</v>
      </c>
      <c r="K471" s="13" t="s">
        <v>14</v>
      </c>
      <c r="L471" s="20" t="s">
        <v>6</v>
      </c>
    </row>
    <row r="472" spans="2:12">
      <c r="B472" s="13">
        <v>14280</v>
      </c>
      <c r="C472" s="13">
        <v>0.76</v>
      </c>
      <c r="D472" s="11">
        <v>0.86</v>
      </c>
      <c r="E472" s="13">
        <v>5</v>
      </c>
      <c r="F472" s="13">
        <v>223</v>
      </c>
      <c r="G472" s="13">
        <v>5</v>
      </c>
      <c r="H472" s="13">
        <v>1</v>
      </c>
      <c r="I472" s="13" t="s">
        <v>9</v>
      </c>
      <c r="J472" s="13" t="s">
        <v>8</v>
      </c>
      <c r="K472" s="13" t="s">
        <v>19</v>
      </c>
      <c r="L472" s="20" t="s">
        <v>6</v>
      </c>
    </row>
    <row r="473" spans="2:12">
      <c r="B473" s="13">
        <v>12067</v>
      </c>
      <c r="C473" s="13">
        <v>0.43</v>
      </c>
      <c r="D473" s="11">
        <v>0.54</v>
      </c>
      <c r="E473" s="13">
        <v>2</v>
      </c>
      <c r="F473" s="13">
        <v>153</v>
      </c>
      <c r="G473" s="13">
        <v>3</v>
      </c>
      <c r="H473" s="13">
        <v>0</v>
      </c>
      <c r="I473" s="13" t="s">
        <v>9</v>
      </c>
      <c r="J473" s="13" t="s">
        <v>8</v>
      </c>
      <c r="K473" s="13" t="s">
        <v>19</v>
      </c>
      <c r="L473" s="20" t="s">
        <v>6</v>
      </c>
    </row>
    <row r="474" spans="2:12">
      <c r="B474" s="13">
        <v>5471</v>
      </c>
      <c r="C474" s="13">
        <v>0.57999999999999996</v>
      </c>
      <c r="D474" s="11">
        <v>0.84</v>
      </c>
      <c r="E474" s="13">
        <v>4</v>
      </c>
      <c r="F474" s="13">
        <v>271</v>
      </c>
      <c r="G474" s="13">
        <v>2</v>
      </c>
      <c r="H474" s="13">
        <v>0</v>
      </c>
      <c r="I474" s="13" t="s">
        <v>11</v>
      </c>
      <c r="J474" s="13" t="s">
        <v>8</v>
      </c>
      <c r="K474" s="13" t="s">
        <v>17</v>
      </c>
      <c r="L474" s="20" t="s">
        <v>6</v>
      </c>
    </row>
    <row r="475" spans="2:12">
      <c r="B475" s="13">
        <v>6808</v>
      </c>
      <c r="C475" s="13">
        <v>0.96</v>
      </c>
      <c r="D475" s="11">
        <v>0.99</v>
      </c>
      <c r="E475" s="13">
        <v>4</v>
      </c>
      <c r="F475" s="13">
        <v>233</v>
      </c>
      <c r="G475" s="13">
        <v>3</v>
      </c>
      <c r="H475" s="13">
        <v>0</v>
      </c>
      <c r="I475" s="13" t="s">
        <v>11</v>
      </c>
      <c r="J475" s="13" t="s">
        <v>8</v>
      </c>
      <c r="K475" s="13" t="s">
        <v>10</v>
      </c>
      <c r="L475" s="20" t="s">
        <v>13</v>
      </c>
    </row>
    <row r="476" spans="2:12">
      <c r="B476" s="13">
        <v>6250</v>
      </c>
      <c r="C476" s="13">
        <v>0.6</v>
      </c>
      <c r="D476" s="11">
        <v>0.78</v>
      </c>
      <c r="E476" s="13">
        <v>6</v>
      </c>
      <c r="F476" s="13">
        <v>211</v>
      </c>
      <c r="G476" s="13">
        <v>4</v>
      </c>
      <c r="H476" s="13">
        <v>1</v>
      </c>
      <c r="I476" s="13" t="s">
        <v>11</v>
      </c>
      <c r="J476" s="13" t="s">
        <v>8</v>
      </c>
      <c r="K476" s="13" t="s">
        <v>19</v>
      </c>
      <c r="L476" s="20" t="s">
        <v>6</v>
      </c>
    </row>
    <row r="477" spans="2:12">
      <c r="B477" s="13">
        <v>8672</v>
      </c>
      <c r="C477" s="13">
        <v>0.57999999999999996</v>
      </c>
      <c r="D477" s="11">
        <v>0.94</v>
      </c>
      <c r="E477" s="13">
        <v>4</v>
      </c>
      <c r="F477" s="13">
        <v>225</v>
      </c>
      <c r="G477" s="13">
        <v>2</v>
      </c>
      <c r="H477" s="13">
        <v>0</v>
      </c>
      <c r="I477" s="13" t="s">
        <v>11</v>
      </c>
      <c r="J477" s="13" t="s">
        <v>8</v>
      </c>
      <c r="K477" s="13" t="s">
        <v>12</v>
      </c>
      <c r="L477" s="20" t="s">
        <v>13</v>
      </c>
    </row>
    <row r="478" spans="2:12">
      <c r="B478" s="13">
        <v>10998</v>
      </c>
      <c r="C478" s="13">
        <v>0.51</v>
      </c>
      <c r="D478" s="11">
        <v>0.57999999999999996</v>
      </c>
      <c r="E478" s="13">
        <v>4</v>
      </c>
      <c r="F478" s="13">
        <v>140</v>
      </c>
      <c r="G478" s="13">
        <v>2</v>
      </c>
      <c r="H478" s="13">
        <v>1</v>
      </c>
      <c r="I478" s="13" t="s">
        <v>11</v>
      </c>
      <c r="J478" s="13" t="s">
        <v>8</v>
      </c>
      <c r="K478" s="13" t="s">
        <v>19</v>
      </c>
      <c r="L478" s="20" t="s">
        <v>13</v>
      </c>
    </row>
    <row r="479" spans="2:12">
      <c r="B479" s="13">
        <v>9314</v>
      </c>
      <c r="C479" s="13">
        <v>1</v>
      </c>
      <c r="D479" s="11">
        <v>0.96</v>
      </c>
      <c r="E479" s="13">
        <v>4</v>
      </c>
      <c r="F479" s="13">
        <v>155</v>
      </c>
      <c r="G479" s="13">
        <v>3</v>
      </c>
      <c r="H479" s="13">
        <v>0</v>
      </c>
      <c r="I479" s="13" t="s">
        <v>11</v>
      </c>
      <c r="J479" s="13" t="s">
        <v>8</v>
      </c>
      <c r="K479" s="13" t="s">
        <v>17</v>
      </c>
      <c r="L479" s="20" t="s">
        <v>6</v>
      </c>
    </row>
    <row r="480" spans="2:12">
      <c r="B480" s="13">
        <v>5156</v>
      </c>
      <c r="C480" s="13">
        <v>0.64</v>
      </c>
      <c r="D480" s="11">
        <v>0.95</v>
      </c>
      <c r="E480" s="13">
        <v>3</v>
      </c>
      <c r="F480" s="13">
        <v>154</v>
      </c>
      <c r="G480" s="13">
        <v>4</v>
      </c>
      <c r="H480" s="13">
        <v>0</v>
      </c>
      <c r="I480" s="13" t="s">
        <v>11</v>
      </c>
      <c r="J480" s="13" t="s">
        <v>8</v>
      </c>
      <c r="K480" s="13" t="s">
        <v>12</v>
      </c>
      <c r="L480" s="20" t="s">
        <v>16</v>
      </c>
    </row>
    <row r="481" spans="2:12">
      <c r="B481" s="13">
        <v>2740</v>
      </c>
      <c r="C481" s="13">
        <v>0.56000000000000005</v>
      </c>
      <c r="D481" s="11">
        <v>0.81</v>
      </c>
      <c r="E481" s="13">
        <v>3</v>
      </c>
      <c r="F481" s="13">
        <v>145</v>
      </c>
      <c r="G481" s="13">
        <v>2</v>
      </c>
      <c r="H481" s="13">
        <v>0</v>
      </c>
      <c r="I481" s="13" t="s">
        <v>11</v>
      </c>
      <c r="J481" s="13" t="s">
        <v>8</v>
      </c>
      <c r="K481" s="13" t="s">
        <v>19</v>
      </c>
      <c r="L481" s="20" t="s">
        <v>13</v>
      </c>
    </row>
    <row r="482" spans="2:12">
      <c r="B482" s="13">
        <v>4221</v>
      </c>
      <c r="C482" s="13">
        <v>0.87</v>
      </c>
      <c r="D482" s="11">
        <v>0.78</v>
      </c>
      <c r="E482" s="13">
        <v>3</v>
      </c>
      <c r="F482" s="13">
        <v>170</v>
      </c>
      <c r="G482" s="13">
        <v>2</v>
      </c>
      <c r="H482" s="13">
        <v>0</v>
      </c>
      <c r="I482" s="13" t="s">
        <v>11</v>
      </c>
      <c r="J482" s="13" t="s">
        <v>8</v>
      </c>
      <c r="K482" s="13" t="s">
        <v>10</v>
      </c>
      <c r="L482" s="20" t="s">
        <v>13</v>
      </c>
    </row>
    <row r="483" spans="2:12">
      <c r="B483" s="13">
        <v>1861</v>
      </c>
      <c r="C483" s="13">
        <v>0.75</v>
      </c>
      <c r="D483" s="11">
        <v>1</v>
      </c>
      <c r="E483" s="13">
        <v>5</v>
      </c>
      <c r="F483" s="13">
        <v>223</v>
      </c>
      <c r="G483" s="13">
        <v>6</v>
      </c>
      <c r="H483" s="13">
        <v>0</v>
      </c>
      <c r="I483" s="13" t="s">
        <v>9</v>
      </c>
      <c r="J483" s="13" t="s">
        <v>8</v>
      </c>
      <c r="K483" s="13" t="s">
        <v>7</v>
      </c>
      <c r="L483" s="20" t="s">
        <v>6</v>
      </c>
    </row>
    <row r="484" spans="2:12">
      <c r="B484" s="13">
        <v>13591</v>
      </c>
      <c r="C484" s="13">
        <v>0.64</v>
      </c>
      <c r="D484" s="11">
        <v>0.38</v>
      </c>
      <c r="E484" s="13">
        <v>5</v>
      </c>
      <c r="F484" s="13">
        <v>122</v>
      </c>
      <c r="G484" s="13">
        <v>4</v>
      </c>
      <c r="H484" s="13">
        <v>0</v>
      </c>
      <c r="I484" s="13" t="s">
        <v>11</v>
      </c>
      <c r="J484" s="13" t="s">
        <v>8</v>
      </c>
      <c r="K484" s="13" t="s">
        <v>10</v>
      </c>
      <c r="L484" s="20" t="s">
        <v>13</v>
      </c>
    </row>
    <row r="485" spans="2:12">
      <c r="B485" s="13">
        <v>14791</v>
      </c>
      <c r="C485" s="13">
        <v>0.39</v>
      </c>
      <c r="D485" s="11">
        <v>0.55000000000000004</v>
      </c>
      <c r="E485" s="13">
        <v>2</v>
      </c>
      <c r="F485" s="13">
        <v>159</v>
      </c>
      <c r="G485" s="13">
        <v>3</v>
      </c>
      <c r="H485" s="13">
        <v>0</v>
      </c>
      <c r="I485" s="13" t="s">
        <v>9</v>
      </c>
      <c r="J485" s="13" t="s">
        <v>8</v>
      </c>
      <c r="K485" s="13" t="s">
        <v>12</v>
      </c>
      <c r="L485" s="20" t="s">
        <v>16</v>
      </c>
    </row>
    <row r="486" spans="2:12">
      <c r="B486" s="13">
        <v>9753</v>
      </c>
      <c r="C486" s="13">
        <v>0.69</v>
      </c>
      <c r="D486" s="11">
        <v>0.67</v>
      </c>
      <c r="E486" s="13">
        <v>4</v>
      </c>
      <c r="F486" s="13">
        <v>156</v>
      </c>
      <c r="G486" s="13">
        <v>3</v>
      </c>
      <c r="H486" s="13">
        <v>0</v>
      </c>
      <c r="I486" s="13" t="s">
        <v>11</v>
      </c>
      <c r="J486" s="13" t="s">
        <v>8</v>
      </c>
      <c r="K486" s="13" t="s">
        <v>12</v>
      </c>
      <c r="L486" s="20" t="s">
        <v>13</v>
      </c>
    </row>
    <row r="487" spans="2:12">
      <c r="B487" s="13">
        <v>8783</v>
      </c>
      <c r="C487" s="13">
        <v>0.56999999999999995</v>
      </c>
      <c r="D487" s="11">
        <v>0.95</v>
      </c>
      <c r="E487" s="13">
        <v>4</v>
      </c>
      <c r="F487" s="13">
        <v>176</v>
      </c>
      <c r="G487" s="13">
        <v>3</v>
      </c>
      <c r="H487" s="13">
        <v>0</v>
      </c>
      <c r="I487" s="13" t="s">
        <v>11</v>
      </c>
      <c r="J487" s="13" t="s">
        <v>8</v>
      </c>
      <c r="K487" s="13" t="s">
        <v>12</v>
      </c>
      <c r="L487" s="20" t="s">
        <v>16</v>
      </c>
    </row>
    <row r="488" spans="2:12">
      <c r="B488" s="13">
        <v>8338</v>
      </c>
      <c r="C488" s="13">
        <v>0.55000000000000004</v>
      </c>
      <c r="D488" s="11">
        <v>0.49</v>
      </c>
      <c r="E488" s="13">
        <v>3</v>
      </c>
      <c r="F488" s="13">
        <v>205</v>
      </c>
      <c r="G488" s="13">
        <v>3</v>
      </c>
      <c r="H488" s="13">
        <v>0</v>
      </c>
      <c r="I488" s="13" t="s">
        <v>11</v>
      </c>
      <c r="J488" s="13" t="s">
        <v>8</v>
      </c>
      <c r="K488" s="13" t="s">
        <v>10</v>
      </c>
      <c r="L488" s="20" t="s">
        <v>6</v>
      </c>
    </row>
    <row r="489" spans="2:12">
      <c r="B489" s="13">
        <v>10020</v>
      </c>
      <c r="C489" s="13">
        <v>0.7</v>
      </c>
      <c r="D489" s="11">
        <v>0.79</v>
      </c>
      <c r="E489" s="13">
        <v>3</v>
      </c>
      <c r="F489" s="13">
        <v>226</v>
      </c>
      <c r="G489" s="13">
        <v>4</v>
      </c>
      <c r="H489" s="13">
        <v>0</v>
      </c>
      <c r="I489" s="13" t="s">
        <v>11</v>
      </c>
      <c r="J489" s="13" t="s">
        <v>8</v>
      </c>
      <c r="K489" s="13" t="s">
        <v>10</v>
      </c>
      <c r="L489" s="20" t="s">
        <v>6</v>
      </c>
    </row>
    <row r="490" spans="2:12">
      <c r="B490" s="13">
        <v>6068</v>
      </c>
      <c r="C490" s="13">
        <v>0.66</v>
      </c>
      <c r="D490" s="11">
        <v>0.61</v>
      </c>
      <c r="E490" s="13">
        <v>3</v>
      </c>
      <c r="F490" s="13">
        <v>156</v>
      </c>
      <c r="G490" s="13">
        <v>3</v>
      </c>
      <c r="H490" s="13">
        <v>1</v>
      </c>
      <c r="I490" s="13" t="s">
        <v>11</v>
      </c>
      <c r="J490" s="13" t="s">
        <v>8</v>
      </c>
      <c r="K490" s="13" t="s">
        <v>12</v>
      </c>
      <c r="L490" s="20" t="s">
        <v>6</v>
      </c>
    </row>
    <row r="491" spans="2:12">
      <c r="B491" s="13">
        <v>12360</v>
      </c>
      <c r="C491" s="13">
        <v>0.09</v>
      </c>
      <c r="D491" s="11">
        <v>0.91</v>
      </c>
      <c r="E491" s="13">
        <v>6</v>
      </c>
      <c r="F491" s="13">
        <v>275</v>
      </c>
      <c r="G491" s="13">
        <v>4</v>
      </c>
      <c r="H491" s="13">
        <v>0</v>
      </c>
      <c r="I491" s="13" t="s">
        <v>9</v>
      </c>
      <c r="J491" s="13" t="s">
        <v>8</v>
      </c>
      <c r="K491" s="13" t="s">
        <v>17</v>
      </c>
      <c r="L491" s="20" t="s">
        <v>13</v>
      </c>
    </row>
    <row r="492" spans="2:12">
      <c r="B492" s="13">
        <v>13200</v>
      </c>
      <c r="C492" s="13">
        <v>0.32</v>
      </c>
      <c r="D492" s="11">
        <v>0.86</v>
      </c>
      <c r="E492" s="13">
        <v>4</v>
      </c>
      <c r="F492" s="13">
        <v>266</v>
      </c>
      <c r="G492" s="13">
        <v>4</v>
      </c>
      <c r="H492" s="13">
        <v>0</v>
      </c>
      <c r="I492" s="13" t="s">
        <v>11</v>
      </c>
      <c r="J492" s="13" t="s">
        <v>8</v>
      </c>
      <c r="K492" s="13" t="s">
        <v>15</v>
      </c>
      <c r="L492" s="20" t="s">
        <v>13</v>
      </c>
    </row>
    <row r="493" spans="2:12">
      <c r="B493" s="13">
        <v>12638</v>
      </c>
      <c r="C493" s="13">
        <v>0.43</v>
      </c>
      <c r="D493" s="11">
        <v>0.52</v>
      </c>
      <c r="E493" s="13">
        <v>2</v>
      </c>
      <c r="F493" s="13">
        <v>147</v>
      </c>
      <c r="G493" s="13">
        <v>3</v>
      </c>
      <c r="H493" s="13">
        <v>0</v>
      </c>
      <c r="I493" s="13" t="s">
        <v>9</v>
      </c>
      <c r="J493" s="13" t="s">
        <v>8</v>
      </c>
      <c r="K493" s="13" t="s">
        <v>10</v>
      </c>
      <c r="L493" s="20" t="s">
        <v>13</v>
      </c>
    </row>
    <row r="494" spans="2:12">
      <c r="B494" s="13">
        <v>4504</v>
      </c>
      <c r="C494" s="13">
        <v>0.95</v>
      </c>
      <c r="D494" s="11">
        <v>0.96</v>
      </c>
      <c r="E494" s="13">
        <v>5</v>
      </c>
      <c r="F494" s="13">
        <v>175</v>
      </c>
      <c r="G494" s="13">
        <v>3</v>
      </c>
      <c r="H494" s="13">
        <v>1</v>
      </c>
      <c r="I494" s="13" t="s">
        <v>11</v>
      </c>
      <c r="J494" s="13" t="s">
        <v>18</v>
      </c>
      <c r="K494" s="13" t="s">
        <v>15</v>
      </c>
      <c r="L494" s="20" t="s">
        <v>6</v>
      </c>
    </row>
    <row r="495" spans="2:12">
      <c r="B495" s="13">
        <v>3783</v>
      </c>
      <c r="C495" s="13">
        <v>0.83</v>
      </c>
      <c r="D495" s="11">
        <v>0.93</v>
      </c>
      <c r="E495" s="13">
        <v>3</v>
      </c>
      <c r="F495" s="13">
        <v>220</v>
      </c>
      <c r="G495" s="13">
        <v>4</v>
      </c>
      <c r="H495" s="13">
        <v>0</v>
      </c>
      <c r="I495" s="13" t="s">
        <v>11</v>
      </c>
      <c r="J495" s="13" t="s">
        <v>8</v>
      </c>
      <c r="K495" s="13" t="s">
        <v>12</v>
      </c>
      <c r="L495" s="20" t="s">
        <v>13</v>
      </c>
    </row>
    <row r="496" spans="2:12">
      <c r="B496" s="13">
        <v>14970</v>
      </c>
      <c r="C496" s="13">
        <v>0.43</v>
      </c>
      <c r="D496" s="11">
        <v>0.46</v>
      </c>
      <c r="E496" s="13">
        <v>2</v>
      </c>
      <c r="F496" s="13">
        <v>157</v>
      </c>
      <c r="G496" s="13">
        <v>3</v>
      </c>
      <c r="H496" s="13">
        <v>0</v>
      </c>
      <c r="I496" s="13" t="s">
        <v>9</v>
      </c>
      <c r="J496" s="13" t="s">
        <v>8</v>
      </c>
      <c r="K496" s="13" t="s">
        <v>10</v>
      </c>
      <c r="L496" s="20" t="s">
        <v>6</v>
      </c>
    </row>
    <row r="497" spans="2:12">
      <c r="B497" s="13">
        <v>7613</v>
      </c>
      <c r="C497" s="13">
        <v>1</v>
      </c>
      <c r="D497" s="11">
        <v>0.99</v>
      </c>
      <c r="E497" s="13">
        <v>4</v>
      </c>
      <c r="F497" s="13">
        <v>184</v>
      </c>
      <c r="G497" s="13">
        <v>4</v>
      </c>
      <c r="H497" s="13">
        <v>0</v>
      </c>
      <c r="I497" s="13" t="s">
        <v>11</v>
      </c>
      <c r="J497" s="13" t="s">
        <v>8</v>
      </c>
      <c r="K497" s="13" t="s">
        <v>17</v>
      </c>
      <c r="L497" s="20" t="s">
        <v>13</v>
      </c>
    </row>
    <row r="498" spans="2:12">
      <c r="B498" s="13">
        <v>10436</v>
      </c>
      <c r="C498" s="13">
        <v>0.94</v>
      </c>
      <c r="D498" s="11">
        <v>0.48</v>
      </c>
      <c r="E498" s="13">
        <v>4</v>
      </c>
      <c r="F498" s="13">
        <v>143</v>
      </c>
      <c r="G498" s="13">
        <v>2</v>
      </c>
      <c r="H498" s="13">
        <v>0</v>
      </c>
      <c r="I498" s="13" t="s">
        <v>11</v>
      </c>
      <c r="J498" s="13" t="s">
        <v>8</v>
      </c>
      <c r="K498" s="13" t="s">
        <v>17</v>
      </c>
      <c r="L498" s="20" t="s">
        <v>6</v>
      </c>
    </row>
    <row r="499" spans="2:12">
      <c r="B499" s="13">
        <v>6590</v>
      </c>
      <c r="C499" s="13">
        <v>0.64</v>
      </c>
      <c r="D499" s="11">
        <v>0.64</v>
      </c>
      <c r="E499" s="13">
        <v>3</v>
      </c>
      <c r="F499" s="13">
        <v>234</v>
      </c>
      <c r="G499" s="13">
        <v>3</v>
      </c>
      <c r="H499" s="13">
        <v>1</v>
      </c>
      <c r="I499" s="13" t="s">
        <v>11</v>
      </c>
      <c r="J499" s="13" t="s">
        <v>8</v>
      </c>
      <c r="K499" s="13" t="s">
        <v>10</v>
      </c>
      <c r="L499" s="20" t="s">
        <v>16</v>
      </c>
    </row>
    <row r="500" spans="2:12">
      <c r="B500" s="13">
        <v>2900</v>
      </c>
      <c r="C500" s="13">
        <v>0.97</v>
      </c>
      <c r="D500" s="11">
        <v>0.61</v>
      </c>
      <c r="E500" s="13">
        <v>3</v>
      </c>
      <c r="F500" s="13">
        <v>165</v>
      </c>
      <c r="G500" s="13">
        <v>2</v>
      </c>
      <c r="H500" s="13">
        <v>0</v>
      </c>
      <c r="I500" s="13" t="s">
        <v>11</v>
      </c>
      <c r="J500" s="13" t="s">
        <v>8</v>
      </c>
      <c r="K500" s="13" t="s">
        <v>15</v>
      </c>
      <c r="L500" s="20" t="s">
        <v>13</v>
      </c>
    </row>
    <row r="501" spans="2:12">
      <c r="B501" s="13">
        <v>7891</v>
      </c>
      <c r="C501" s="13">
        <v>0.94</v>
      </c>
      <c r="D501" s="11">
        <v>0.48</v>
      </c>
      <c r="E501" s="13">
        <v>4</v>
      </c>
      <c r="F501" s="13">
        <v>260</v>
      </c>
      <c r="G501" s="13">
        <v>4</v>
      </c>
      <c r="H501" s="13">
        <v>0</v>
      </c>
      <c r="I501" s="13" t="s">
        <v>11</v>
      </c>
      <c r="J501" s="13" t="s">
        <v>8</v>
      </c>
      <c r="K501" s="13" t="s">
        <v>7</v>
      </c>
      <c r="L501" s="20" t="s">
        <v>13</v>
      </c>
    </row>
    <row r="502" spans="2:12">
      <c r="B502" s="13">
        <v>2814</v>
      </c>
      <c r="C502" s="13">
        <v>0.9</v>
      </c>
      <c r="D502" s="11">
        <v>0.98</v>
      </c>
      <c r="E502" s="13">
        <v>4</v>
      </c>
      <c r="F502" s="13">
        <v>257</v>
      </c>
      <c r="G502" s="13">
        <v>3</v>
      </c>
      <c r="H502" s="13">
        <v>0</v>
      </c>
      <c r="I502" s="13" t="s">
        <v>11</v>
      </c>
      <c r="J502" s="13" t="s">
        <v>8</v>
      </c>
      <c r="K502" s="13" t="s">
        <v>14</v>
      </c>
      <c r="L502" s="20" t="s">
        <v>13</v>
      </c>
    </row>
    <row r="503" spans="2:12">
      <c r="B503" s="13">
        <v>6549</v>
      </c>
      <c r="C503" s="13">
        <v>0.48</v>
      </c>
      <c r="D503" s="11">
        <v>0.87</v>
      </c>
      <c r="E503" s="13">
        <v>3</v>
      </c>
      <c r="F503" s="13">
        <v>267</v>
      </c>
      <c r="G503" s="13">
        <v>2</v>
      </c>
      <c r="H503" s="13">
        <v>0</v>
      </c>
      <c r="I503" s="13" t="s">
        <v>11</v>
      </c>
      <c r="J503" s="13" t="s">
        <v>8</v>
      </c>
      <c r="K503" s="13" t="s">
        <v>14</v>
      </c>
      <c r="L503" s="20" t="s">
        <v>13</v>
      </c>
    </row>
    <row r="504" spans="2:12">
      <c r="B504" s="13">
        <v>6281</v>
      </c>
      <c r="C504" s="13">
        <v>0.77</v>
      </c>
      <c r="D504" s="11">
        <v>0.48</v>
      </c>
      <c r="E504" s="13">
        <v>4</v>
      </c>
      <c r="F504" s="13">
        <v>258</v>
      </c>
      <c r="G504" s="13">
        <v>4</v>
      </c>
      <c r="H504" s="13">
        <v>1</v>
      </c>
      <c r="I504" s="13" t="s">
        <v>11</v>
      </c>
      <c r="J504" s="13" t="s">
        <v>8</v>
      </c>
      <c r="K504" s="13" t="s">
        <v>10</v>
      </c>
      <c r="L504" s="20" t="s">
        <v>13</v>
      </c>
    </row>
    <row r="505" spans="2:12">
      <c r="B505" s="13">
        <v>5536</v>
      </c>
      <c r="C505" s="13">
        <v>0.95</v>
      </c>
      <c r="D505" s="11">
        <v>0.81</v>
      </c>
      <c r="E505" s="13">
        <v>4</v>
      </c>
      <c r="F505" s="13">
        <v>238</v>
      </c>
      <c r="G505" s="13">
        <v>2</v>
      </c>
      <c r="H505" s="13">
        <v>0</v>
      </c>
      <c r="I505" s="13" t="s">
        <v>11</v>
      </c>
      <c r="J505" s="13" t="s">
        <v>8</v>
      </c>
      <c r="K505" s="13" t="s">
        <v>12</v>
      </c>
      <c r="L505" s="20" t="s">
        <v>13</v>
      </c>
    </row>
    <row r="506" spans="2:12">
      <c r="B506" s="13">
        <v>8608</v>
      </c>
      <c r="C506" s="13">
        <v>0.76</v>
      </c>
      <c r="D506" s="11">
        <v>0.79</v>
      </c>
      <c r="E506" s="13">
        <v>3</v>
      </c>
      <c r="F506" s="13">
        <v>162</v>
      </c>
      <c r="G506" s="13">
        <v>2</v>
      </c>
      <c r="H506" s="13">
        <v>1</v>
      </c>
      <c r="I506" s="13" t="s">
        <v>11</v>
      </c>
      <c r="J506" s="13" t="s">
        <v>8</v>
      </c>
      <c r="K506" s="13" t="s">
        <v>12</v>
      </c>
      <c r="L506" s="20" t="s">
        <v>6</v>
      </c>
    </row>
    <row r="507" spans="2:12">
      <c r="B507" s="13">
        <v>13497</v>
      </c>
      <c r="C507" s="13">
        <v>0.64</v>
      </c>
      <c r="D507" s="11">
        <v>0.67</v>
      </c>
      <c r="E507" s="13">
        <v>3</v>
      </c>
      <c r="F507" s="13">
        <v>143</v>
      </c>
      <c r="G507" s="13">
        <v>6</v>
      </c>
      <c r="H507" s="13">
        <v>0</v>
      </c>
      <c r="I507" s="13" t="s">
        <v>11</v>
      </c>
      <c r="J507" s="13" t="s">
        <v>8</v>
      </c>
      <c r="K507" s="13" t="s">
        <v>10</v>
      </c>
      <c r="L507" s="20" t="s">
        <v>6</v>
      </c>
    </row>
    <row r="508" spans="2:12">
      <c r="B508" s="10">
        <v>14973</v>
      </c>
      <c r="C508" s="10">
        <v>0.11</v>
      </c>
      <c r="D508" s="8">
        <v>0.97</v>
      </c>
      <c r="E508" s="10">
        <v>6</v>
      </c>
      <c r="F508" s="10">
        <v>310</v>
      </c>
      <c r="G508" s="10">
        <v>4</v>
      </c>
      <c r="H508" s="10">
        <v>0</v>
      </c>
      <c r="I508" s="10" t="s">
        <v>9</v>
      </c>
      <c r="J508" s="10" t="s">
        <v>8</v>
      </c>
      <c r="K508" s="10" t="s">
        <v>7</v>
      </c>
      <c r="L508" s="19" t="s">
        <v>6</v>
      </c>
    </row>
  </sheetData>
  <mergeCells count="1">
    <mergeCell ref="Q44:Q46"/>
  </mergeCells>
  <phoneticPr fontId="4"/>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7:L507"/>
  <sheetViews>
    <sheetView workbookViewId="0"/>
  </sheetViews>
  <sheetFormatPr baseColWidth="10" defaultColWidth="12.7109375" defaultRowHeight="20"/>
  <cols>
    <col min="1" max="1" width="5.7109375" style="1" customWidth="1"/>
    <col min="2" max="4" width="12.7109375" style="7" customWidth="1"/>
    <col min="5" max="5" width="15.7109375" style="7" customWidth="1"/>
    <col min="6" max="12" width="12.7109375" style="7" customWidth="1"/>
    <col min="13" max="13" width="6.28515625" style="7" customWidth="1"/>
    <col min="14" max="16384" width="12.7109375" style="7"/>
  </cols>
  <sheetData>
    <row r="7" spans="2:12" ht="42">
      <c r="B7" s="18" t="s">
        <v>33</v>
      </c>
      <c r="C7" s="18" t="s">
        <v>32</v>
      </c>
      <c r="D7" s="14" t="s">
        <v>31</v>
      </c>
      <c r="E7" s="18" t="s">
        <v>30</v>
      </c>
      <c r="F7" s="16" t="s">
        <v>29</v>
      </c>
      <c r="G7" s="16" t="s">
        <v>28</v>
      </c>
      <c r="H7" s="16" t="s">
        <v>27</v>
      </c>
      <c r="I7" s="17" t="s">
        <v>26</v>
      </c>
      <c r="J7" s="16" t="s">
        <v>25</v>
      </c>
      <c r="K7" s="15" t="s">
        <v>24</v>
      </c>
      <c r="L7" s="14" t="s">
        <v>23</v>
      </c>
    </row>
    <row r="8" spans="2:12">
      <c r="B8" s="13">
        <v>1019</v>
      </c>
      <c r="C8" s="13">
        <v>0.36</v>
      </c>
      <c r="D8" s="11">
        <v>0.47</v>
      </c>
      <c r="E8" s="13">
        <v>2</v>
      </c>
      <c r="F8" s="13">
        <v>136</v>
      </c>
      <c r="G8" s="13">
        <v>3</v>
      </c>
      <c r="H8" s="13">
        <v>0</v>
      </c>
      <c r="I8" s="12" t="s">
        <v>9</v>
      </c>
      <c r="J8" s="13" t="s">
        <v>8</v>
      </c>
      <c r="K8" s="12" t="s">
        <v>7</v>
      </c>
      <c r="L8" s="11" t="s">
        <v>13</v>
      </c>
    </row>
    <row r="9" spans="2:12">
      <c r="B9" s="13">
        <v>6830</v>
      </c>
      <c r="C9" s="13">
        <v>0.68</v>
      </c>
      <c r="D9" s="11">
        <v>0.51</v>
      </c>
      <c r="E9" s="13">
        <v>5</v>
      </c>
      <c r="F9" s="13">
        <v>158</v>
      </c>
      <c r="G9" s="13">
        <v>3</v>
      </c>
      <c r="H9" s="13">
        <v>0</v>
      </c>
      <c r="I9" s="12" t="s">
        <v>11</v>
      </c>
      <c r="J9" s="13" t="s">
        <v>8</v>
      </c>
      <c r="K9" s="12" t="s">
        <v>12</v>
      </c>
      <c r="L9" s="11" t="s">
        <v>6</v>
      </c>
    </row>
    <row r="10" spans="2:12">
      <c r="B10" s="13">
        <v>9653</v>
      </c>
      <c r="C10" s="13">
        <v>0.53</v>
      </c>
      <c r="D10" s="11">
        <v>0.64</v>
      </c>
      <c r="E10" s="13">
        <v>2</v>
      </c>
      <c r="F10" s="13">
        <v>109</v>
      </c>
      <c r="G10" s="13">
        <v>3</v>
      </c>
      <c r="H10" s="13">
        <v>0</v>
      </c>
      <c r="I10" s="12" t="s">
        <v>11</v>
      </c>
      <c r="J10" s="13" t="s">
        <v>8</v>
      </c>
      <c r="K10" s="12" t="s">
        <v>22</v>
      </c>
      <c r="L10" s="11" t="s">
        <v>6</v>
      </c>
    </row>
    <row r="11" spans="2:12">
      <c r="B11" s="13">
        <v>12208</v>
      </c>
      <c r="C11" s="13">
        <v>0.78</v>
      </c>
      <c r="D11" s="11">
        <v>0.87</v>
      </c>
      <c r="E11" s="13">
        <v>4</v>
      </c>
      <c r="F11" s="13">
        <v>228</v>
      </c>
      <c r="G11" s="13">
        <v>5</v>
      </c>
      <c r="H11" s="13">
        <v>0</v>
      </c>
      <c r="I11" s="12" t="s">
        <v>9</v>
      </c>
      <c r="J11" s="13" t="s">
        <v>8</v>
      </c>
      <c r="K11" s="12" t="s">
        <v>17</v>
      </c>
      <c r="L11" s="11" t="s">
        <v>13</v>
      </c>
    </row>
    <row r="12" spans="2:12">
      <c r="B12" s="13">
        <v>4816</v>
      </c>
      <c r="C12" s="13">
        <v>0.92</v>
      </c>
      <c r="D12" s="11">
        <v>0.56000000000000005</v>
      </c>
      <c r="E12" s="13">
        <v>4</v>
      </c>
      <c r="F12" s="13">
        <v>170</v>
      </c>
      <c r="G12" s="13">
        <v>3</v>
      </c>
      <c r="H12" s="13">
        <v>0</v>
      </c>
      <c r="I12" s="12" t="s">
        <v>11</v>
      </c>
      <c r="J12" s="13" t="s">
        <v>8</v>
      </c>
      <c r="K12" s="12" t="s">
        <v>21</v>
      </c>
      <c r="L12" s="11" t="s">
        <v>6</v>
      </c>
    </row>
    <row r="13" spans="2:12">
      <c r="B13" s="13">
        <v>5637</v>
      </c>
      <c r="C13" s="13">
        <v>0.98</v>
      </c>
      <c r="D13" s="11">
        <v>0.92</v>
      </c>
      <c r="E13" s="13">
        <v>4</v>
      </c>
      <c r="F13" s="13">
        <v>175</v>
      </c>
      <c r="G13" s="13">
        <v>2</v>
      </c>
      <c r="H13" s="13">
        <v>0</v>
      </c>
      <c r="I13" s="12" t="s">
        <v>11</v>
      </c>
      <c r="J13" s="13" t="s">
        <v>8</v>
      </c>
      <c r="K13" s="12" t="s">
        <v>14</v>
      </c>
      <c r="L13" s="11" t="s">
        <v>6</v>
      </c>
    </row>
    <row r="14" spans="2:12">
      <c r="B14" s="13">
        <v>5305</v>
      </c>
      <c r="C14" s="13">
        <v>0.69</v>
      </c>
      <c r="D14" s="11">
        <v>0.83</v>
      </c>
      <c r="E14" s="13">
        <v>4</v>
      </c>
      <c r="F14" s="13">
        <v>264</v>
      </c>
      <c r="G14" s="13">
        <v>3</v>
      </c>
      <c r="H14" s="13">
        <v>0</v>
      </c>
      <c r="I14" s="12" t="s">
        <v>11</v>
      </c>
      <c r="J14" s="13" t="s">
        <v>8</v>
      </c>
      <c r="K14" s="12" t="s">
        <v>12</v>
      </c>
      <c r="L14" s="11" t="s">
        <v>13</v>
      </c>
    </row>
    <row r="15" spans="2:12">
      <c r="B15" s="13">
        <v>4823</v>
      </c>
      <c r="C15" s="13">
        <v>0.66</v>
      </c>
      <c r="D15" s="11">
        <v>0.85</v>
      </c>
      <c r="E15" s="13">
        <v>3</v>
      </c>
      <c r="F15" s="13">
        <v>266</v>
      </c>
      <c r="G15" s="13">
        <v>5</v>
      </c>
      <c r="H15" s="13">
        <v>0</v>
      </c>
      <c r="I15" s="12" t="s">
        <v>11</v>
      </c>
      <c r="J15" s="13" t="s">
        <v>8</v>
      </c>
      <c r="K15" s="12" t="s">
        <v>10</v>
      </c>
      <c r="L15" s="11" t="s">
        <v>13</v>
      </c>
    </row>
    <row r="16" spans="2:12">
      <c r="B16" s="13">
        <v>9335</v>
      </c>
      <c r="C16" s="13">
        <v>0.79</v>
      </c>
      <c r="D16" s="11">
        <v>0.49</v>
      </c>
      <c r="E16" s="13">
        <v>4</v>
      </c>
      <c r="F16" s="13">
        <v>163</v>
      </c>
      <c r="G16" s="13">
        <v>3</v>
      </c>
      <c r="H16" s="13">
        <v>0</v>
      </c>
      <c r="I16" s="12" t="s">
        <v>11</v>
      </c>
      <c r="J16" s="13" t="s">
        <v>8</v>
      </c>
      <c r="K16" s="12" t="s">
        <v>10</v>
      </c>
      <c r="L16" s="11" t="s">
        <v>16</v>
      </c>
    </row>
    <row r="17" spans="2:12">
      <c r="B17" s="13">
        <v>12400</v>
      </c>
      <c r="C17" s="13">
        <v>0.1</v>
      </c>
      <c r="D17" s="11">
        <v>0.87</v>
      </c>
      <c r="E17" s="13">
        <v>6</v>
      </c>
      <c r="F17" s="13">
        <v>250</v>
      </c>
      <c r="G17" s="13">
        <v>4</v>
      </c>
      <c r="H17" s="13">
        <v>0</v>
      </c>
      <c r="I17" s="12" t="s">
        <v>9</v>
      </c>
      <c r="J17" s="13" t="s">
        <v>8</v>
      </c>
      <c r="K17" s="12" t="s">
        <v>10</v>
      </c>
      <c r="L17" s="11" t="s">
        <v>13</v>
      </c>
    </row>
    <row r="18" spans="2:12">
      <c r="B18" s="13">
        <v>12205</v>
      </c>
      <c r="C18" s="13">
        <v>0.87</v>
      </c>
      <c r="D18" s="11">
        <v>0.9</v>
      </c>
      <c r="E18" s="13">
        <v>5</v>
      </c>
      <c r="F18" s="13">
        <v>254</v>
      </c>
      <c r="G18" s="13">
        <v>6</v>
      </c>
      <c r="H18" s="13">
        <v>0</v>
      </c>
      <c r="I18" s="12" t="s">
        <v>9</v>
      </c>
      <c r="J18" s="13" t="s">
        <v>8</v>
      </c>
      <c r="K18" s="12" t="s">
        <v>17</v>
      </c>
      <c r="L18" s="11" t="s">
        <v>13</v>
      </c>
    </row>
    <row r="19" spans="2:12">
      <c r="B19" s="13">
        <v>6960</v>
      </c>
      <c r="C19" s="13">
        <v>0.79</v>
      </c>
      <c r="D19" s="11">
        <v>0.84</v>
      </c>
      <c r="E19" s="13">
        <v>4</v>
      </c>
      <c r="F19" s="13">
        <v>171</v>
      </c>
      <c r="G19" s="13">
        <v>3</v>
      </c>
      <c r="H19" s="13">
        <v>0</v>
      </c>
      <c r="I19" s="12" t="s">
        <v>11</v>
      </c>
      <c r="J19" s="13" t="s">
        <v>8</v>
      </c>
      <c r="K19" s="12" t="s">
        <v>10</v>
      </c>
      <c r="L19" s="11" t="s">
        <v>13</v>
      </c>
    </row>
    <row r="20" spans="2:12">
      <c r="B20" s="13">
        <v>13755</v>
      </c>
      <c r="C20" s="13">
        <v>0.96</v>
      </c>
      <c r="D20" s="11">
        <v>0.48</v>
      </c>
      <c r="E20" s="13">
        <v>4</v>
      </c>
      <c r="F20" s="13">
        <v>198</v>
      </c>
      <c r="G20" s="13">
        <v>7</v>
      </c>
      <c r="H20" s="13">
        <v>0</v>
      </c>
      <c r="I20" s="12" t="s">
        <v>11</v>
      </c>
      <c r="J20" s="13" t="s">
        <v>8</v>
      </c>
      <c r="K20" s="12" t="s">
        <v>10</v>
      </c>
      <c r="L20" s="11" t="s">
        <v>6</v>
      </c>
    </row>
    <row r="21" spans="2:12">
      <c r="B21" s="13">
        <v>4754</v>
      </c>
      <c r="C21" s="13">
        <v>1</v>
      </c>
      <c r="D21" s="11">
        <v>0.84</v>
      </c>
      <c r="E21" s="13">
        <v>3</v>
      </c>
      <c r="F21" s="13">
        <v>154</v>
      </c>
      <c r="G21" s="13">
        <v>3</v>
      </c>
      <c r="H21" s="13">
        <v>0</v>
      </c>
      <c r="I21" s="12" t="s">
        <v>11</v>
      </c>
      <c r="J21" s="13" t="s">
        <v>8</v>
      </c>
      <c r="K21" s="12" t="s">
        <v>10</v>
      </c>
      <c r="L21" s="11" t="s">
        <v>6</v>
      </c>
    </row>
    <row r="22" spans="2:12">
      <c r="B22" s="13">
        <v>12906</v>
      </c>
      <c r="C22" s="13">
        <v>0.97</v>
      </c>
      <c r="D22" s="11">
        <v>0.9</v>
      </c>
      <c r="E22" s="13">
        <v>5</v>
      </c>
      <c r="F22" s="13">
        <v>262</v>
      </c>
      <c r="G22" s="13">
        <v>3</v>
      </c>
      <c r="H22" s="13">
        <v>0</v>
      </c>
      <c r="I22" s="12" t="s">
        <v>11</v>
      </c>
      <c r="J22" s="13" t="s">
        <v>8</v>
      </c>
      <c r="K22" s="12" t="s">
        <v>10</v>
      </c>
      <c r="L22" s="11" t="s">
        <v>6</v>
      </c>
    </row>
    <row r="23" spans="2:12">
      <c r="B23" s="13">
        <v>9150</v>
      </c>
      <c r="C23" s="13">
        <v>0.56000000000000005</v>
      </c>
      <c r="D23" s="11">
        <v>0.41</v>
      </c>
      <c r="E23" s="13">
        <v>6</v>
      </c>
      <c r="F23" s="13">
        <v>142</v>
      </c>
      <c r="G23" s="13">
        <v>3</v>
      </c>
      <c r="H23" s="13">
        <v>0</v>
      </c>
      <c r="I23" s="12" t="s">
        <v>11</v>
      </c>
      <c r="J23" s="13" t="s">
        <v>8</v>
      </c>
      <c r="K23" s="12" t="s">
        <v>19</v>
      </c>
      <c r="L23" s="11" t="s">
        <v>6</v>
      </c>
    </row>
    <row r="24" spans="2:12">
      <c r="B24" s="13">
        <v>1138</v>
      </c>
      <c r="C24" s="13">
        <v>0.87</v>
      </c>
      <c r="D24" s="11">
        <v>0.88</v>
      </c>
      <c r="E24" s="13">
        <v>5</v>
      </c>
      <c r="F24" s="13">
        <v>262</v>
      </c>
      <c r="G24" s="13">
        <v>6</v>
      </c>
      <c r="H24" s="13">
        <v>0</v>
      </c>
      <c r="I24" s="12" t="s">
        <v>9</v>
      </c>
      <c r="J24" s="13" t="s">
        <v>8</v>
      </c>
      <c r="K24" s="12" t="s">
        <v>10</v>
      </c>
      <c r="L24" s="11" t="s">
        <v>13</v>
      </c>
    </row>
    <row r="25" spans="2:12">
      <c r="B25" s="13">
        <v>6866</v>
      </c>
      <c r="C25" s="13">
        <v>0.23</v>
      </c>
      <c r="D25" s="11">
        <v>0.88</v>
      </c>
      <c r="E25" s="13">
        <v>5</v>
      </c>
      <c r="F25" s="13">
        <v>238</v>
      </c>
      <c r="G25" s="13">
        <v>6</v>
      </c>
      <c r="H25" s="13">
        <v>0</v>
      </c>
      <c r="I25" s="12" t="s">
        <v>11</v>
      </c>
      <c r="J25" s="13" t="s">
        <v>8</v>
      </c>
      <c r="K25" s="12" t="s">
        <v>15</v>
      </c>
      <c r="L25" s="11" t="s">
        <v>6</v>
      </c>
    </row>
    <row r="26" spans="2:12">
      <c r="B26" s="13">
        <v>11765</v>
      </c>
      <c r="C26" s="13">
        <v>0.79</v>
      </c>
      <c r="D26" s="11">
        <v>0.65</v>
      </c>
      <c r="E26" s="13">
        <v>3</v>
      </c>
      <c r="F26" s="13">
        <v>235</v>
      </c>
      <c r="G26" s="13">
        <v>10</v>
      </c>
      <c r="H26" s="13">
        <v>0</v>
      </c>
      <c r="I26" s="12" t="s">
        <v>11</v>
      </c>
      <c r="J26" s="13" t="s">
        <v>8</v>
      </c>
      <c r="K26" s="12" t="s">
        <v>12</v>
      </c>
      <c r="L26" s="11" t="s">
        <v>13</v>
      </c>
    </row>
    <row r="27" spans="2:12">
      <c r="B27" s="13">
        <v>8342</v>
      </c>
      <c r="C27" s="13">
        <v>0.83</v>
      </c>
      <c r="D27" s="11">
        <v>0.84</v>
      </c>
      <c r="E27" s="13">
        <v>4</v>
      </c>
      <c r="F27" s="13">
        <v>206</v>
      </c>
      <c r="G27" s="13">
        <v>2</v>
      </c>
      <c r="H27" s="13">
        <v>0</v>
      </c>
      <c r="I27" s="12" t="s">
        <v>11</v>
      </c>
      <c r="J27" s="13" t="s">
        <v>8</v>
      </c>
      <c r="K27" s="12" t="s">
        <v>10</v>
      </c>
      <c r="L27" s="11" t="s">
        <v>6</v>
      </c>
    </row>
    <row r="28" spans="2:12">
      <c r="B28" s="13">
        <v>5103</v>
      </c>
      <c r="C28" s="13">
        <v>0.92</v>
      </c>
      <c r="D28" s="11">
        <v>0.55000000000000004</v>
      </c>
      <c r="E28" s="13">
        <v>3</v>
      </c>
      <c r="F28" s="13">
        <v>259</v>
      </c>
      <c r="G28" s="13">
        <v>3</v>
      </c>
      <c r="H28" s="13">
        <v>0</v>
      </c>
      <c r="I28" s="12" t="s">
        <v>11</v>
      </c>
      <c r="J28" s="13" t="s">
        <v>8</v>
      </c>
      <c r="K28" s="12" t="s">
        <v>19</v>
      </c>
      <c r="L28" s="11" t="s">
        <v>13</v>
      </c>
    </row>
    <row r="29" spans="2:12">
      <c r="B29" s="13">
        <v>14114</v>
      </c>
      <c r="C29" s="13">
        <v>0.93</v>
      </c>
      <c r="D29" s="11">
        <v>0.89</v>
      </c>
      <c r="E29" s="13">
        <v>3</v>
      </c>
      <c r="F29" s="13">
        <v>255</v>
      </c>
      <c r="G29" s="13">
        <v>7</v>
      </c>
      <c r="H29" s="13">
        <v>1</v>
      </c>
      <c r="I29" s="12" t="s">
        <v>11</v>
      </c>
      <c r="J29" s="13" t="s">
        <v>8</v>
      </c>
      <c r="K29" s="12" t="s">
        <v>10</v>
      </c>
      <c r="L29" s="11" t="s">
        <v>6</v>
      </c>
    </row>
    <row r="30" spans="2:12">
      <c r="B30" s="13">
        <v>5075</v>
      </c>
      <c r="C30" s="13">
        <v>0.61</v>
      </c>
      <c r="D30" s="11">
        <v>0.75</v>
      </c>
      <c r="E30" s="13">
        <v>2</v>
      </c>
      <c r="F30" s="13">
        <v>100</v>
      </c>
      <c r="G30" s="13">
        <v>4</v>
      </c>
      <c r="H30" s="13">
        <v>0</v>
      </c>
      <c r="I30" s="12" t="s">
        <v>11</v>
      </c>
      <c r="J30" s="13" t="s">
        <v>8</v>
      </c>
      <c r="K30" s="12" t="s">
        <v>12</v>
      </c>
      <c r="L30" s="11" t="s">
        <v>13</v>
      </c>
    </row>
    <row r="31" spans="2:12">
      <c r="B31" s="13">
        <v>11062</v>
      </c>
      <c r="C31" s="13">
        <v>0.9</v>
      </c>
      <c r="D31" s="11">
        <v>0.73</v>
      </c>
      <c r="E31" s="13">
        <v>2</v>
      </c>
      <c r="F31" s="13">
        <v>203</v>
      </c>
      <c r="G31" s="13">
        <v>4</v>
      </c>
      <c r="H31" s="13">
        <v>0</v>
      </c>
      <c r="I31" s="12" t="s">
        <v>11</v>
      </c>
      <c r="J31" s="13" t="s">
        <v>8</v>
      </c>
      <c r="K31" s="12" t="s">
        <v>17</v>
      </c>
      <c r="L31" s="11" t="s">
        <v>6</v>
      </c>
    </row>
    <row r="32" spans="2:12">
      <c r="B32" s="13">
        <v>1455</v>
      </c>
      <c r="C32" s="13">
        <v>0.55000000000000004</v>
      </c>
      <c r="D32" s="11">
        <v>1</v>
      </c>
      <c r="E32" s="13">
        <v>6</v>
      </c>
      <c r="F32" s="13">
        <v>136</v>
      </c>
      <c r="G32" s="13">
        <v>3</v>
      </c>
      <c r="H32" s="13">
        <v>0</v>
      </c>
      <c r="I32" s="12" t="s">
        <v>9</v>
      </c>
      <c r="J32" s="13" t="s">
        <v>8</v>
      </c>
      <c r="K32" s="12" t="s">
        <v>17</v>
      </c>
      <c r="L32" s="11" t="s">
        <v>13</v>
      </c>
    </row>
    <row r="33" spans="2:12">
      <c r="B33" s="13">
        <v>5114</v>
      </c>
      <c r="C33" s="13">
        <v>0.93</v>
      </c>
      <c r="D33" s="11">
        <v>0.61</v>
      </c>
      <c r="E33" s="13">
        <v>3</v>
      </c>
      <c r="F33" s="13">
        <v>166</v>
      </c>
      <c r="G33" s="13">
        <v>3</v>
      </c>
      <c r="H33" s="13">
        <v>0</v>
      </c>
      <c r="I33" s="12" t="s">
        <v>11</v>
      </c>
      <c r="J33" s="13" t="s">
        <v>8</v>
      </c>
      <c r="K33" s="12" t="s">
        <v>10</v>
      </c>
      <c r="L33" s="11" t="s">
        <v>6</v>
      </c>
    </row>
    <row r="34" spans="2:12">
      <c r="B34" s="13">
        <v>10382</v>
      </c>
      <c r="C34" s="13">
        <v>0.34</v>
      </c>
      <c r="D34" s="11">
        <v>0.82</v>
      </c>
      <c r="E34" s="13">
        <v>6</v>
      </c>
      <c r="F34" s="13">
        <v>202</v>
      </c>
      <c r="G34" s="13">
        <v>3</v>
      </c>
      <c r="H34" s="13">
        <v>0</v>
      </c>
      <c r="I34" s="12" t="s">
        <v>11</v>
      </c>
      <c r="J34" s="13" t="s">
        <v>8</v>
      </c>
      <c r="K34" s="12" t="s">
        <v>10</v>
      </c>
      <c r="L34" s="11" t="s">
        <v>13</v>
      </c>
    </row>
    <row r="35" spans="2:12">
      <c r="B35" s="13">
        <v>2445</v>
      </c>
      <c r="C35" s="13">
        <v>0.91</v>
      </c>
      <c r="D35" s="11">
        <v>0.56000000000000005</v>
      </c>
      <c r="E35" s="13">
        <v>4</v>
      </c>
      <c r="F35" s="13">
        <v>158</v>
      </c>
      <c r="G35" s="13">
        <v>3</v>
      </c>
      <c r="H35" s="13">
        <v>0</v>
      </c>
      <c r="I35" s="12" t="s">
        <v>11</v>
      </c>
      <c r="J35" s="13" t="s">
        <v>8</v>
      </c>
      <c r="K35" s="12" t="s">
        <v>12</v>
      </c>
      <c r="L35" s="11" t="s">
        <v>6</v>
      </c>
    </row>
    <row r="36" spans="2:12" ht="20.25" customHeight="1">
      <c r="B36" s="13">
        <v>1690</v>
      </c>
      <c r="C36" s="13">
        <v>0.38</v>
      </c>
      <c r="D36" s="11">
        <v>0.51</v>
      </c>
      <c r="E36" s="13">
        <v>2</v>
      </c>
      <c r="F36" s="13">
        <v>141</v>
      </c>
      <c r="G36" s="13">
        <v>3</v>
      </c>
      <c r="H36" s="13">
        <v>0</v>
      </c>
      <c r="I36" s="12" t="s">
        <v>9</v>
      </c>
      <c r="J36" s="13" t="s">
        <v>8</v>
      </c>
      <c r="K36" s="12" t="s">
        <v>10</v>
      </c>
      <c r="L36" s="11" t="s">
        <v>13</v>
      </c>
    </row>
    <row r="37" spans="2:12">
      <c r="B37" s="13">
        <v>1073</v>
      </c>
      <c r="C37" s="13">
        <v>0.53</v>
      </c>
      <c r="D37" s="11">
        <v>0.95</v>
      </c>
      <c r="E37" s="13">
        <v>6</v>
      </c>
      <c r="F37" s="13">
        <v>205</v>
      </c>
      <c r="G37" s="13">
        <v>4</v>
      </c>
      <c r="H37" s="13">
        <v>0</v>
      </c>
      <c r="I37" s="12" t="s">
        <v>9</v>
      </c>
      <c r="J37" s="13" t="s">
        <v>8</v>
      </c>
      <c r="K37" s="12" t="s">
        <v>21</v>
      </c>
      <c r="L37" s="11" t="s">
        <v>13</v>
      </c>
    </row>
    <row r="38" spans="2:12">
      <c r="B38" s="13">
        <v>3255</v>
      </c>
      <c r="C38" s="13">
        <v>0.56999999999999995</v>
      </c>
      <c r="D38" s="11">
        <v>0.54</v>
      </c>
      <c r="E38" s="13">
        <v>5</v>
      </c>
      <c r="F38" s="13">
        <v>216</v>
      </c>
      <c r="G38" s="13">
        <v>3</v>
      </c>
      <c r="H38" s="13">
        <v>0</v>
      </c>
      <c r="I38" s="12" t="s">
        <v>11</v>
      </c>
      <c r="J38" s="13" t="s">
        <v>8</v>
      </c>
      <c r="K38" s="12" t="s">
        <v>17</v>
      </c>
      <c r="L38" s="11" t="s">
        <v>6</v>
      </c>
    </row>
    <row r="39" spans="2:12">
      <c r="B39" s="13">
        <v>7057</v>
      </c>
      <c r="C39" s="13">
        <v>0.91</v>
      </c>
      <c r="D39" s="11">
        <v>1</v>
      </c>
      <c r="E39" s="13">
        <v>6</v>
      </c>
      <c r="F39" s="13">
        <v>242</v>
      </c>
      <c r="G39" s="13">
        <v>3</v>
      </c>
      <c r="H39" s="13">
        <v>1</v>
      </c>
      <c r="I39" s="12" t="s">
        <v>11</v>
      </c>
      <c r="J39" s="13" t="s">
        <v>8</v>
      </c>
      <c r="K39" s="12" t="s">
        <v>22</v>
      </c>
      <c r="L39" s="11" t="s">
        <v>6</v>
      </c>
    </row>
    <row r="40" spans="2:12">
      <c r="B40" s="13">
        <v>14102</v>
      </c>
      <c r="C40" s="13">
        <v>0.39</v>
      </c>
      <c r="D40" s="11">
        <v>0.75</v>
      </c>
      <c r="E40" s="13">
        <v>6</v>
      </c>
      <c r="F40" s="13">
        <v>185</v>
      </c>
      <c r="G40" s="13">
        <v>3</v>
      </c>
      <c r="H40" s="13">
        <v>0</v>
      </c>
      <c r="I40" s="12" t="s">
        <v>11</v>
      </c>
      <c r="J40" s="13" t="s">
        <v>18</v>
      </c>
      <c r="K40" s="12" t="s">
        <v>20</v>
      </c>
      <c r="L40" s="11" t="s">
        <v>16</v>
      </c>
    </row>
    <row r="41" spans="2:12">
      <c r="B41" s="13">
        <v>3334</v>
      </c>
      <c r="C41" s="13">
        <v>0.68</v>
      </c>
      <c r="D41" s="11">
        <v>0.85</v>
      </c>
      <c r="E41" s="13">
        <v>4</v>
      </c>
      <c r="F41" s="13">
        <v>156</v>
      </c>
      <c r="G41" s="13">
        <v>2</v>
      </c>
      <c r="H41" s="13">
        <v>0</v>
      </c>
      <c r="I41" s="12" t="s">
        <v>11</v>
      </c>
      <c r="J41" s="13" t="s">
        <v>8</v>
      </c>
      <c r="K41" s="12" t="s">
        <v>17</v>
      </c>
      <c r="L41" s="11" t="s">
        <v>13</v>
      </c>
    </row>
    <row r="42" spans="2:12">
      <c r="B42" s="13">
        <v>13618</v>
      </c>
      <c r="C42" s="13">
        <v>0.82</v>
      </c>
      <c r="D42" s="11">
        <v>0.71</v>
      </c>
      <c r="E42" s="13">
        <v>2</v>
      </c>
      <c r="F42" s="13">
        <v>209</v>
      </c>
      <c r="G42" s="13">
        <v>5</v>
      </c>
      <c r="H42" s="13">
        <v>0</v>
      </c>
      <c r="I42" s="12" t="s">
        <v>11</v>
      </c>
      <c r="J42" s="13" t="s">
        <v>18</v>
      </c>
      <c r="K42" s="12" t="s">
        <v>21</v>
      </c>
      <c r="L42" s="11" t="s">
        <v>6</v>
      </c>
    </row>
    <row r="43" spans="2:12">
      <c r="B43" s="13">
        <v>1563</v>
      </c>
      <c r="C43" s="13">
        <v>0.44</v>
      </c>
      <c r="D43" s="11">
        <v>0.56999999999999995</v>
      </c>
      <c r="E43" s="13">
        <v>2</v>
      </c>
      <c r="F43" s="13">
        <v>148</v>
      </c>
      <c r="G43" s="13">
        <v>3</v>
      </c>
      <c r="H43" s="13">
        <v>0</v>
      </c>
      <c r="I43" s="12" t="s">
        <v>9</v>
      </c>
      <c r="J43" s="13" t="s">
        <v>8</v>
      </c>
      <c r="K43" s="12" t="s">
        <v>12</v>
      </c>
      <c r="L43" s="11" t="s">
        <v>13</v>
      </c>
    </row>
    <row r="44" spans="2:12">
      <c r="B44" s="13">
        <v>3488</v>
      </c>
      <c r="C44" s="13">
        <v>0.14000000000000001</v>
      </c>
      <c r="D44" s="11">
        <v>0.46</v>
      </c>
      <c r="E44" s="13">
        <v>2</v>
      </c>
      <c r="F44" s="13">
        <v>267</v>
      </c>
      <c r="G44" s="13">
        <v>6</v>
      </c>
      <c r="H44" s="13">
        <v>1</v>
      </c>
      <c r="I44" s="12" t="s">
        <v>11</v>
      </c>
      <c r="J44" s="13" t="s">
        <v>8</v>
      </c>
      <c r="K44" s="12" t="s">
        <v>17</v>
      </c>
      <c r="L44" s="11" t="s">
        <v>13</v>
      </c>
    </row>
    <row r="45" spans="2:12">
      <c r="B45" s="13">
        <v>831</v>
      </c>
      <c r="C45" s="13">
        <v>0.72</v>
      </c>
      <c r="D45" s="11">
        <v>0.95</v>
      </c>
      <c r="E45" s="13">
        <v>4</v>
      </c>
      <c r="F45" s="13">
        <v>220</v>
      </c>
      <c r="G45" s="13">
        <v>5</v>
      </c>
      <c r="H45" s="13">
        <v>0</v>
      </c>
      <c r="I45" s="12" t="s">
        <v>9</v>
      </c>
      <c r="J45" s="13" t="s">
        <v>8</v>
      </c>
      <c r="K45" s="12" t="s">
        <v>19</v>
      </c>
      <c r="L45" s="11" t="s">
        <v>13</v>
      </c>
    </row>
    <row r="46" spans="2:12">
      <c r="B46" s="13">
        <v>14409</v>
      </c>
      <c r="C46" s="13">
        <v>0.1</v>
      </c>
      <c r="D46" s="11">
        <v>0.91</v>
      </c>
      <c r="E46" s="13">
        <v>6</v>
      </c>
      <c r="F46" s="13">
        <v>287</v>
      </c>
      <c r="G46" s="13">
        <v>4</v>
      </c>
      <c r="H46" s="13">
        <v>0</v>
      </c>
      <c r="I46" s="12" t="s">
        <v>9</v>
      </c>
      <c r="J46" s="13" t="s">
        <v>8</v>
      </c>
      <c r="K46" s="12" t="s">
        <v>12</v>
      </c>
      <c r="L46" s="11" t="s">
        <v>13</v>
      </c>
    </row>
    <row r="47" spans="2:12">
      <c r="B47" s="13">
        <v>4407</v>
      </c>
      <c r="C47" s="13">
        <v>0.37</v>
      </c>
      <c r="D47" s="11">
        <v>0.4</v>
      </c>
      <c r="E47" s="13">
        <v>4</v>
      </c>
      <c r="F47" s="13">
        <v>161</v>
      </c>
      <c r="G47" s="13">
        <v>2</v>
      </c>
      <c r="H47" s="13">
        <v>0</v>
      </c>
      <c r="I47" s="12" t="s">
        <v>11</v>
      </c>
      <c r="J47" s="13" t="s">
        <v>8</v>
      </c>
      <c r="K47" s="12" t="s">
        <v>17</v>
      </c>
      <c r="L47" s="11" t="s">
        <v>13</v>
      </c>
    </row>
    <row r="48" spans="2:12">
      <c r="B48" s="13">
        <v>2273</v>
      </c>
      <c r="C48" s="13">
        <v>0.97</v>
      </c>
      <c r="D48" s="11">
        <v>0.88</v>
      </c>
      <c r="E48" s="13">
        <v>3</v>
      </c>
      <c r="F48" s="13">
        <v>204</v>
      </c>
      <c r="G48" s="13">
        <v>2</v>
      </c>
      <c r="H48" s="13">
        <v>0</v>
      </c>
      <c r="I48" s="12" t="s">
        <v>11</v>
      </c>
      <c r="J48" s="13" t="s">
        <v>8</v>
      </c>
      <c r="K48" s="12" t="s">
        <v>20</v>
      </c>
      <c r="L48" s="11" t="s">
        <v>13</v>
      </c>
    </row>
    <row r="49" spans="2:12">
      <c r="B49" s="13">
        <v>321</v>
      </c>
      <c r="C49" s="13">
        <v>0.41</v>
      </c>
      <c r="D49" s="11">
        <v>0.54</v>
      </c>
      <c r="E49" s="13">
        <v>2</v>
      </c>
      <c r="F49" s="13">
        <v>153</v>
      </c>
      <c r="G49" s="13">
        <v>3</v>
      </c>
      <c r="H49" s="13">
        <v>1</v>
      </c>
      <c r="I49" s="12" t="s">
        <v>9</v>
      </c>
      <c r="J49" s="13" t="s">
        <v>8</v>
      </c>
      <c r="K49" s="12" t="s">
        <v>10</v>
      </c>
      <c r="L49" s="11" t="s">
        <v>13</v>
      </c>
    </row>
    <row r="50" spans="2:12">
      <c r="B50" s="13">
        <v>7286</v>
      </c>
      <c r="C50" s="13">
        <v>0.62</v>
      </c>
      <c r="D50" s="11">
        <v>0.53</v>
      </c>
      <c r="E50" s="13">
        <v>4</v>
      </c>
      <c r="F50" s="13">
        <v>147</v>
      </c>
      <c r="G50" s="13">
        <v>2</v>
      </c>
      <c r="H50" s="13">
        <v>0</v>
      </c>
      <c r="I50" s="12" t="s">
        <v>11</v>
      </c>
      <c r="J50" s="13" t="s">
        <v>8</v>
      </c>
      <c r="K50" s="12" t="s">
        <v>22</v>
      </c>
      <c r="L50" s="11" t="s">
        <v>13</v>
      </c>
    </row>
    <row r="51" spans="2:12">
      <c r="B51" s="13">
        <v>12080</v>
      </c>
      <c r="C51" s="13">
        <v>0.39</v>
      </c>
      <c r="D51" s="11">
        <v>0.56000000000000005</v>
      </c>
      <c r="E51" s="13">
        <v>2</v>
      </c>
      <c r="F51" s="13">
        <v>142</v>
      </c>
      <c r="G51" s="13">
        <v>3</v>
      </c>
      <c r="H51" s="13">
        <v>0</v>
      </c>
      <c r="I51" s="12" t="s">
        <v>9</v>
      </c>
      <c r="J51" s="13" t="s">
        <v>8</v>
      </c>
      <c r="K51" s="12" t="s">
        <v>7</v>
      </c>
      <c r="L51" s="11" t="s">
        <v>13</v>
      </c>
    </row>
    <row r="52" spans="2:12">
      <c r="B52" s="13">
        <v>9066</v>
      </c>
      <c r="C52" s="13">
        <v>0.15</v>
      </c>
      <c r="D52" s="11">
        <v>0.66</v>
      </c>
      <c r="E52" s="13">
        <v>4</v>
      </c>
      <c r="F52" s="13">
        <v>180</v>
      </c>
      <c r="G52" s="13">
        <v>4</v>
      </c>
      <c r="H52" s="13">
        <v>0</v>
      </c>
      <c r="I52" s="12" t="s">
        <v>11</v>
      </c>
      <c r="J52" s="13" t="s">
        <v>8</v>
      </c>
      <c r="K52" s="12" t="s">
        <v>12</v>
      </c>
      <c r="L52" s="11" t="s">
        <v>13</v>
      </c>
    </row>
    <row r="53" spans="2:12">
      <c r="B53" s="13">
        <v>12899</v>
      </c>
      <c r="C53" s="13">
        <v>0.94</v>
      </c>
      <c r="D53" s="11">
        <v>0.8</v>
      </c>
      <c r="E53" s="13">
        <v>4</v>
      </c>
      <c r="F53" s="13">
        <v>266</v>
      </c>
      <c r="G53" s="13">
        <v>3</v>
      </c>
      <c r="H53" s="13">
        <v>1</v>
      </c>
      <c r="I53" s="12" t="s">
        <v>11</v>
      </c>
      <c r="J53" s="13" t="s">
        <v>8</v>
      </c>
      <c r="K53" s="12" t="s">
        <v>17</v>
      </c>
      <c r="L53" s="11" t="s">
        <v>6</v>
      </c>
    </row>
    <row r="54" spans="2:12">
      <c r="B54" s="13">
        <v>1731</v>
      </c>
      <c r="C54" s="13">
        <v>0.44</v>
      </c>
      <c r="D54" s="11">
        <v>0.55000000000000004</v>
      </c>
      <c r="E54" s="13">
        <v>2</v>
      </c>
      <c r="F54" s="13">
        <v>141</v>
      </c>
      <c r="G54" s="13">
        <v>3</v>
      </c>
      <c r="H54" s="13">
        <v>0</v>
      </c>
      <c r="I54" s="12" t="s">
        <v>9</v>
      </c>
      <c r="J54" s="13" t="s">
        <v>8</v>
      </c>
      <c r="K54" s="12" t="s">
        <v>17</v>
      </c>
      <c r="L54" s="11" t="s">
        <v>13</v>
      </c>
    </row>
    <row r="55" spans="2:12">
      <c r="B55" s="13">
        <v>7766</v>
      </c>
      <c r="C55" s="13">
        <v>0.36</v>
      </c>
      <c r="D55" s="11">
        <v>0.61</v>
      </c>
      <c r="E55" s="13">
        <v>4</v>
      </c>
      <c r="F55" s="13">
        <v>166</v>
      </c>
      <c r="G55" s="13">
        <v>4</v>
      </c>
      <c r="H55" s="13">
        <v>0</v>
      </c>
      <c r="I55" s="12" t="s">
        <v>11</v>
      </c>
      <c r="J55" s="13" t="s">
        <v>8</v>
      </c>
      <c r="K55" s="12" t="s">
        <v>12</v>
      </c>
      <c r="L55" s="11" t="s">
        <v>13</v>
      </c>
    </row>
    <row r="56" spans="2:12">
      <c r="B56" s="13">
        <v>7875</v>
      </c>
      <c r="C56" s="13">
        <v>0.86</v>
      </c>
      <c r="D56" s="11">
        <v>0.64</v>
      </c>
      <c r="E56" s="13">
        <v>4</v>
      </c>
      <c r="F56" s="13">
        <v>263</v>
      </c>
      <c r="G56" s="13">
        <v>3</v>
      </c>
      <c r="H56" s="13">
        <v>0</v>
      </c>
      <c r="I56" s="12" t="s">
        <v>11</v>
      </c>
      <c r="J56" s="13" t="s">
        <v>8</v>
      </c>
      <c r="K56" s="12" t="s">
        <v>10</v>
      </c>
      <c r="L56" s="11" t="s">
        <v>6</v>
      </c>
    </row>
    <row r="57" spans="2:12">
      <c r="B57" s="13">
        <v>3268</v>
      </c>
      <c r="C57" s="13">
        <v>0.9</v>
      </c>
      <c r="D57" s="11">
        <v>0.74</v>
      </c>
      <c r="E57" s="13">
        <v>5</v>
      </c>
      <c r="F57" s="13">
        <v>152</v>
      </c>
      <c r="G57" s="13">
        <v>3</v>
      </c>
      <c r="H57" s="13">
        <v>0</v>
      </c>
      <c r="I57" s="12" t="s">
        <v>11</v>
      </c>
      <c r="J57" s="13" t="s">
        <v>8</v>
      </c>
      <c r="K57" s="12" t="s">
        <v>14</v>
      </c>
      <c r="L57" s="11" t="s">
        <v>6</v>
      </c>
    </row>
    <row r="58" spans="2:12">
      <c r="B58" s="13">
        <v>13418</v>
      </c>
      <c r="C58" s="13">
        <v>1</v>
      </c>
      <c r="D58" s="11">
        <v>0.72</v>
      </c>
      <c r="E58" s="13">
        <v>5</v>
      </c>
      <c r="F58" s="13">
        <v>194</v>
      </c>
      <c r="G58" s="13">
        <v>7</v>
      </c>
      <c r="H58" s="13">
        <v>1</v>
      </c>
      <c r="I58" s="12" t="s">
        <v>11</v>
      </c>
      <c r="J58" s="13" t="s">
        <v>8</v>
      </c>
      <c r="K58" s="12" t="s">
        <v>10</v>
      </c>
      <c r="L58" s="11" t="s">
        <v>6</v>
      </c>
    </row>
    <row r="59" spans="2:12">
      <c r="B59" s="13">
        <v>8368</v>
      </c>
      <c r="C59" s="13">
        <v>0.79</v>
      </c>
      <c r="D59" s="11">
        <v>0.99</v>
      </c>
      <c r="E59" s="13">
        <v>4</v>
      </c>
      <c r="F59" s="13">
        <v>177</v>
      </c>
      <c r="G59" s="13">
        <v>3</v>
      </c>
      <c r="H59" s="13">
        <v>1</v>
      </c>
      <c r="I59" s="12" t="s">
        <v>11</v>
      </c>
      <c r="J59" s="13" t="s">
        <v>8</v>
      </c>
      <c r="K59" s="12" t="s">
        <v>17</v>
      </c>
      <c r="L59" s="11" t="s">
        <v>6</v>
      </c>
    </row>
    <row r="60" spans="2:12">
      <c r="B60" s="13">
        <v>339</v>
      </c>
      <c r="C60" s="13">
        <v>0.39</v>
      </c>
      <c r="D60" s="11">
        <v>0.5</v>
      </c>
      <c r="E60" s="13">
        <v>2</v>
      </c>
      <c r="F60" s="13">
        <v>142</v>
      </c>
      <c r="G60" s="13">
        <v>3</v>
      </c>
      <c r="H60" s="13">
        <v>0</v>
      </c>
      <c r="I60" s="12" t="s">
        <v>9</v>
      </c>
      <c r="J60" s="13" t="s">
        <v>8</v>
      </c>
      <c r="K60" s="12" t="s">
        <v>22</v>
      </c>
      <c r="L60" s="11" t="s">
        <v>6</v>
      </c>
    </row>
    <row r="61" spans="2:12">
      <c r="B61" s="13">
        <v>13769</v>
      </c>
      <c r="C61" s="13">
        <v>0.97</v>
      </c>
      <c r="D61" s="11">
        <v>0.54</v>
      </c>
      <c r="E61" s="13">
        <v>3</v>
      </c>
      <c r="F61" s="13">
        <v>154</v>
      </c>
      <c r="G61" s="13">
        <v>8</v>
      </c>
      <c r="H61" s="13">
        <v>1</v>
      </c>
      <c r="I61" s="12" t="s">
        <v>11</v>
      </c>
      <c r="J61" s="13" t="s">
        <v>8</v>
      </c>
      <c r="K61" s="12" t="s">
        <v>10</v>
      </c>
      <c r="L61" s="11" t="s">
        <v>6</v>
      </c>
    </row>
    <row r="62" spans="2:12">
      <c r="B62" s="13">
        <v>4302</v>
      </c>
      <c r="C62" s="13">
        <v>0.87</v>
      </c>
      <c r="D62" s="11">
        <v>0.93</v>
      </c>
      <c r="E62" s="13">
        <v>4</v>
      </c>
      <c r="F62" s="13">
        <v>268</v>
      </c>
      <c r="G62" s="13">
        <v>2</v>
      </c>
      <c r="H62" s="13">
        <v>0</v>
      </c>
      <c r="I62" s="12" t="s">
        <v>11</v>
      </c>
      <c r="J62" s="13" t="s">
        <v>8</v>
      </c>
      <c r="K62" s="12" t="s">
        <v>10</v>
      </c>
      <c r="L62" s="11" t="s">
        <v>13</v>
      </c>
    </row>
    <row r="63" spans="2:12">
      <c r="B63" s="13">
        <v>7050</v>
      </c>
      <c r="C63" s="13">
        <v>0.67</v>
      </c>
      <c r="D63" s="11">
        <v>0.52</v>
      </c>
      <c r="E63" s="13">
        <v>3</v>
      </c>
      <c r="F63" s="13">
        <v>273</v>
      </c>
      <c r="G63" s="13">
        <v>3</v>
      </c>
      <c r="H63" s="13">
        <v>0</v>
      </c>
      <c r="I63" s="12" t="s">
        <v>11</v>
      </c>
      <c r="J63" s="13" t="s">
        <v>8</v>
      </c>
      <c r="K63" s="12" t="s">
        <v>10</v>
      </c>
      <c r="L63" s="11" t="s">
        <v>13</v>
      </c>
    </row>
    <row r="64" spans="2:12">
      <c r="B64" s="13">
        <v>5647</v>
      </c>
      <c r="C64" s="13">
        <v>0.84</v>
      </c>
      <c r="D64" s="11">
        <v>0.88</v>
      </c>
      <c r="E64" s="13">
        <v>3</v>
      </c>
      <c r="F64" s="13">
        <v>194</v>
      </c>
      <c r="G64" s="13">
        <v>3</v>
      </c>
      <c r="H64" s="13">
        <v>0</v>
      </c>
      <c r="I64" s="12" t="s">
        <v>11</v>
      </c>
      <c r="J64" s="13" t="s">
        <v>8</v>
      </c>
      <c r="K64" s="12" t="s">
        <v>15</v>
      </c>
      <c r="L64" s="11" t="s">
        <v>13</v>
      </c>
    </row>
    <row r="65" spans="2:12">
      <c r="B65" s="13">
        <v>11418</v>
      </c>
      <c r="C65" s="13">
        <v>0.16</v>
      </c>
      <c r="D65" s="11">
        <v>0.46</v>
      </c>
      <c r="E65" s="13">
        <v>6</v>
      </c>
      <c r="F65" s="13">
        <v>240</v>
      </c>
      <c r="G65" s="13">
        <v>2</v>
      </c>
      <c r="H65" s="13">
        <v>0</v>
      </c>
      <c r="I65" s="12" t="s">
        <v>11</v>
      </c>
      <c r="J65" s="13" t="s">
        <v>8</v>
      </c>
      <c r="K65" s="12" t="s">
        <v>19</v>
      </c>
      <c r="L65" s="11" t="s">
        <v>13</v>
      </c>
    </row>
    <row r="66" spans="2:12">
      <c r="B66" s="13">
        <v>428</v>
      </c>
      <c r="C66" s="13">
        <v>0.55000000000000004</v>
      </c>
      <c r="D66" s="11">
        <v>0.6</v>
      </c>
      <c r="E66" s="13">
        <v>3</v>
      </c>
      <c r="F66" s="13">
        <v>180</v>
      </c>
      <c r="G66" s="13">
        <v>4</v>
      </c>
      <c r="H66" s="13">
        <v>0</v>
      </c>
      <c r="I66" s="12" t="s">
        <v>9</v>
      </c>
      <c r="J66" s="13" t="s">
        <v>8</v>
      </c>
      <c r="K66" s="12" t="s">
        <v>12</v>
      </c>
      <c r="L66" s="11" t="s">
        <v>6</v>
      </c>
    </row>
    <row r="67" spans="2:12">
      <c r="B67" s="13">
        <v>10861</v>
      </c>
      <c r="C67" s="13">
        <v>0.76</v>
      </c>
      <c r="D67" s="11">
        <v>0.94</v>
      </c>
      <c r="E67" s="13">
        <v>3</v>
      </c>
      <c r="F67" s="13">
        <v>189</v>
      </c>
      <c r="G67" s="13">
        <v>3</v>
      </c>
      <c r="H67" s="13">
        <v>0</v>
      </c>
      <c r="I67" s="12" t="s">
        <v>11</v>
      </c>
      <c r="J67" s="13" t="s">
        <v>8</v>
      </c>
      <c r="K67" s="12" t="s">
        <v>10</v>
      </c>
      <c r="L67" s="11" t="s">
        <v>6</v>
      </c>
    </row>
    <row r="68" spans="2:12">
      <c r="B68" s="13">
        <v>7724</v>
      </c>
      <c r="C68" s="13">
        <v>1</v>
      </c>
      <c r="D68" s="11">
        <v>0.84</v>
      </c>
      <c r="E68" s="13">
        <v>3</v>
      </c>
      <c r="F68" s="13">
        <v>215</v>
      </c>
      <c r="G68" s="13">
        <v>2</v>
      </c>
      <c r="H68" s="13">
        <v>0</v>
      </c>
      <c r="I68" s="12" t="s">
        <v>11</v>
      </c>
      <c r="J68" s="13" t="s">
        <v>8</v>
      </c>
      <c r="K68" s="12" t="s">
        <v>10</v>
      </c>
      <c r="L68" s="11" t="s">
        <v>6</v>
      </c>
    </row>
    <row r="69" spans="2:12">
      <c r="B69" s="13">
        <v>14873</v>
      </c>
      <c r="C69" s="13">
        <v>0.39</v>
      </c>
      <c r="D69" s="11">
        <v>0.46</v>
      </c>
      <c r="E69" s="13">
        <v>2</v>
      </c>
      <c r="F69" s="13">
        <v>136</v>
      </c>
      <c r="G69" s="13">
        <v>3</v>
      </c>
      <c r="H69" s="13">
        <v>0</v>
      </c>
      <c r="I69" s="12" t="s">
        <v>9</v>
      </c>
      <c r="J69" s="13" t="s">
        <v>8</v>
      </c>
      <c r="K69" s="12" t="s">
        <v>17</v>
      </c>
      <c r="L69" s="11" t="s">
        <v>6</v>
      </c>
    </row>
    <row r="70" spans="2:12">
      <c r="B70" s="13">
        <v>3824</v>
      </c>
      <c r="C70" s="13">
        <v>0.37</v>
      </c>
      <c r="D70" s="11">
        <v>0.88</v>
      </c>
      <c r="E70" s="13">
        <v>4</v>
      </c>
      <c r="F70" s="13">
        <v>155</v>
      </c>
      <c r="G70" s="13">
        <v>3</v>
      </c>
      <c r="H70" s="13">
        <v>0</v>
      </c>
      <c r="I70" s="12" t="s">
        <v>11</v>
      </c>
      <c r="J70" s="13" t="s">
        <v>8</v>
      </c>
      <c r="K70" s="12" t="s">
        <v>10</v>
      </c>
      <c r="L70" s="11" t="s">
        <v>6</v>
      </c>
    </row>
    <row r="71" spans="2:12">
      <c r="B71" s="13">
        <v>8946</v>
      </c>
      <c r="C71" s="13">
        <v>0.95</v>
      </c>
      <c r="D71" s="11">
        <v>0.96</v>
      </c>
      <c r="E71" s="13">
        <v>4</v>
      </c>
      <c r="F71" s="13">
        <v>244</v>
      </c>
      <c r="G71" s="13">
        <v>3</v>
      </c>
      <c r="H71" s="13">
        <v>0</v>
      </c>
      <c r="I71" s="12" t="s">
        <v>11</v>
      </c>
      <c r="J71" s="13" t="s">
        <v>8</v>
      </c>
      <c r="K71" s="12" t="s">
        <v>10</v>
      </c>
      <c r="L71" s="11" t="s">
        <v>13</v>
      </c>
    </row>
    <row r="72" spans="2:12">
      <c r="B72" s="13">
        <v>5803</v>
      </c>
      <c r="C72" s="13">
        <v>0.89</v>
      </c>
      <c r="D72" s="11">
        <v>0.93</v>
      </c>
      <c r="E72" s="13">
        <v>4</v>
      </c>
      <c r="F72" s="13">
        <v>141</v>
      </c>
      <c r="G72" s="13">
        <v>2</v>
      </c>
      <c r="H72" s="13">
        <v>0</v>
      </c>
      <c r="I72" s="12" t="s">
        <v>11</v>
      </c>
      <c r="J72" s="13" t="s">
        <v>8</v>
      </c>
      <c r="K72" s="12" t="s">
        <v>21</v>
      </c>
      <c r="L72" s="11" t="s">
        <v>13</v>
      </c>
    </row>
    <row r="73" spans="2:12">
      <c r="B73" s="13">
        <v>12204</v>
      </c>
      <c r="C73" s="13">
        <v>0.1</v>
      </c>
      <c r="D73" s="11">
        <v>0.93</v>
      </c>
      <c r="E73" s="13">
        <v>6</v>
      </c>
      <c r="F73" s="13">
        <v>256</v>
      </c>
      <c r="G73" s="13">
        <v>4</v>
      </c>
      <c r="H73" s="13">
        <v>0</v>
      </c>
      <c r="I73" s="12" t="s">
        <v>9</v>
      </c>
      <c r="J73" s="13" t="s">
        <v>8</v>
      </c>
      <c r="K73" s="12" t="s">
        <v>17</v>
      </c>
      <c r="L73" s="11" t="s">
        <v>13</v>
      </c>
    </row>
    <row r="74" spans="2:12">
      <c r="B74" s="13">
        <v>1991</v>
      </c>
      <c r="C74" s="13">
        <v>0.42</v>
      </c>
      <c r="D74" s="11">
        <v>0.56000000000000005</v>
      </c>
      <c r="E74" s="13">
        <v>2</v>
      </c>
      <c r="F74" s="13">
        <v>137</v>
      </c>
      <c r="G74" s="13">
        <v>3</v>
      </c>
      <c r="H74" s="13">
        <v>0</v>
      </c>
      <c r="I74" s="12" t="s">
        <v>9</v>
      </c>
      <c r="J74" s="13" t="s">
        <v>8</v>
      </c>
      <c r="K74" s="12" t="s">
        <v>21</v>
      </c>
      <c r="L74" s="11" t="s">
        <v>13</v>
      </c>
    </row>
    <row r="75" spans="2:12">
      <c r="B75" s="13">
        <v>10544</v>
      </c>
      <c r="C75" s="13">
        <v>0.15</v>
      </c>
      <c r="D75" s="11">
        <v>0.92</v>
      </c>
      <c r="E75" s="13">
        <v>5</v>
      </c>
      <c r="F75" s="13">
        <v>164</v>
      </c>
      <c r="G75" s="13">
        <v>3</v>
      </c>
      <c r="H75" s="13">
        <v>0</v>
      </c>
      <c r="I75" s="12" t="s">
        <v>11</v>
      </c>
      <c r="J75" s="13" t="s">
        <v>8</v>
      </c>
      <c r="K75" s="12" t="s">
        <v>10</v>
      </c>
      <c r="L75" s="11" t="s">
        <v>6</v>
      </c>
    </row>
    <row r="76" spans="2:12">
      <c r="B76" s="13">
        <v>5781</v>
      </c>
      <c r="C76" s="13">
        <v>0.5</v>
      </c>
      <c r="D76" s="11">
        <v>0.92</v>
      </c>
      <c r="E76" s="13">
        <v>3</v>
      </c>
      <c r="F76" s="13">
        <v>186</v>
      </c>
      <c r="G76" s="13">
        <v>2</v>
      </c>
      <c r="H76" s="13">
        <v>0</v>
      </c>
      <c r="I76" s="12" t="s">
        <v>11</v>
      </c>
      <c r="J76" s="13" t="s">
        <v>8</v>
      </c>
      <c r="K76" s="12" t="s">
        <v>17</v>
      </c>
      <c r="L76" s="11" t="s">
        <v>6</v>
      </c>
    </row>
    <row r="77" spans="2:12">
      <c r="B77" s="13">
        <v>6014</v>
      </c>
      <c r="C77" s="13">
        <v>0.8</v>
      </c>
      <c r="D77" s="11">
        <v>0.89</v>
      </c>
      <c r="E77" s="13">
        <v>2</v>
      </c>
      <c r="F77" s="13">
        <v>166</v>
      </c>
      <c r="G77" s="13">
        <v>3</v>
      </c>
      <c r="H77" s="13">
        <v>0</v>
      </c>
      <c r="I77" s="12" t="s">
        <v>11</v>
      </c>
      <c r="J77" s="13" t="s">
        <v>8</v>
      </c>
      <c r="K77" s="12" t="s">
        <v>12</v>
      </c>
      <c r="L77" s="11" t="s">
        <v>6</v>
      </c>
    </row>
    <row r="78" spans="2:12">
      <c r="B78" s="13">
        <v>13502</v>
      </c>
      <c r="C78" s="13">
        <v>0.18</v>
      </c>
      <c r="D78" s="11">
        <v>0.61</v>
      </c>
      <c r="E78" s="13">
        <v>5</v>
      </c>
      <c r="F78" s="13">
        <v>174</v>
      </c>
      <c r="G78" s="13">
        <v>6</v>
      </c>
      <c r="H78" s="13">
        <v>0</v>
      </c>
      <c r="I78" s="12" t="s">
        <v>11</v>
      </c>
      <c r="J78" s="13" t="s">
        <v>8</v>
      </c>
      <c r="K78" s="12" t="s">
        <v>10</v>
      </c>
      <c r="L78" s="11" t="s">
        <v>6</v>
      </c>
    </row>
    <row r="79" spans="2:12">
      <c r="B79" s="13">
        <v>5710</v>
      </c>
      <c r="C79" s="13">
        <v>0.82</v>
      </c>
      <c r="D79" s="11">
        <v>0.59</v>
      </c>
      <c r="E79" s="13">
        <v>3</v>
      </c>
      <c r="F79" s="13">
        <v>210</v>
      </c>
      <c r="G79" s="13">
        <v>3</v>
      </c>
      <c r="H79" s="13">
        <v>0</v>
      </c>
      <c r="I79" s="12" t="s">
        <v>11</v>
      </c>
      <c r="J79" s="13" t="s">
        <v>8</v>
      </c>
      <c r="K79" s="12" t="s">
        <v>20</v>
      </c>
      <c r="L79" s="11" t="s">
        <v>6</v>
      </c>
    </row>
    <row r="80" spans="2:12">
      <c r="B80" s="13">
        <v>650</v>
      </c>
      <c r="C80" s="13">
        <v>0.46</v>
      </c>
      <c r="D80" s="11">
        <v>0.5</v>
      </c>
      <c r="E80" s="13">
        <v>2</v>
      </c>
      <c r="F80" s="13">
        <v>156</v>
      </c>
      <c r="G80" s="13">
        <v>3</v>
      </c>
      <c r="H80" s="13">
        <v>0</v>
      </c>
      <c r="I80" s="12" t="s">
        <v>9</v>
      </c>
      <c r="J80" s="13" t="s">
        <v>8</v>
      </c>
      <c r="K80" s="12" t="s">
        <v>12</v>
      </c>
      <c r="L80" s="11" t="s">
        <v>6</v>
      </c>
    </row>
    <row r="81" spans="2:12">
      <c r="B81" s="13">
        <v>463</v>
      </c>
      <c r="C81" s="13">
        <v>0.8</v>
      </c>
      <c r="D81" s="11">
        <v>0.53</v>
      </c>
      <c r="E81" s="13">
        <v>3</v>
      </c>
      <c r="F81" s="13">
        <v>255</v>
      </c>
      <c r="G81" s="13">
        <v>5</v>
      </c>
      <c r="H81" s="13">
        <v>0</v>
      </c>
      <c r="I81" s="12" t="s">
        <v>9</v>
      </c>
      <c r="J81" s="13" t="s">
        <v>8</v>
      </c>
      <c r="K81" s="12" t="s">
        <v>12</v>
      </c>
      <c r="L81" s="11" t="s">
        <v>16</v>
      </c>
    </row>
    <row r="82" spans="2:12">
      <c r="B82" s="13">
        <v>5005</v>
      </c>
      <c r="C82" s="13">
        <v>0.91</v>
      </c>
      <c r="D82" s="11">
        <v>0.99</v>
      </c>
      <c r="E82" s="13">
        <v>5</v>
      </c>
      <c r="F82" s="13">
        <v>152</v>
      </c>
      <c r="G82" s="13">
        <v>3</v>
      </c>
      <c r="H82" s="13">
        <v>0</v>
      </c>
      <c r="I82" s="12" t="s">
        <v>11</v>
      </c>
      <c r="J82" s="13" t="s">
        <v>8</v>
      </c>
      <c r="K82" s="12" t="s">
        <v>12</v>
      </c>
      <c r="L82" s="11" t="s">
        <v>6</v>
      </c>
    </row>
    <row r="83" spans="2:12">
      <c r="B83" s="13">
        <v>13577</v>
      </c>
      <c r="C83" s="13">
        <v>0.75</v>
      </c>
      <c r="D83" s="11">
        <v>0.59</v>
      </c>
      <c r="E83" s="13">
        <v>5</v>
      </c>
      <c r="F83" s="13">
        <v>149</v>
      </c>
      <c r="G83" s="13">
        <v>4</v>
      </c>
      <c r="H83" s="13">
        <v>0</v>
      </c>
      <c r="I83" s="12" t="s">
        <v>11</v>
      </c>
      <c r="J83" s="13" t="s">
        <v>8</v>
      </c>
      <c r="K83" s="12" t="s">
        <v>10</v>
      </c>
      <c r="L83" s="11" t="s">
        <v>6</v>
      </c>
    </row>
    <row r="84" spans="2:12">
      <c r="B84" s="13">
        <v>721</v>
      </c>
      <c r="C84" s="13">
        <v>0.42</v>
      </c>
      <c r="D84" s="11">
        <v>0.49</v>
      </c>
      <c r="E84" s="13">
        <v>2</v>
      </c>
      <c r="F84" s="13">
        <v>139</v>
      </c>
      <c r="G84" s="13">
        <v>3</v>
      </c>
      <c r="H84" s="13">
        <v>0</v>
      </c>
      <c r="I84" s="12" t="s">
        <v>9</v>
      </c>
      <c r="J84" s="13" t="s">
        <v>8</v>
      </c>
      <c r="K84" s="12" t="s">
        <v>22</v>
      </c>
      <c r="L84" s="11" t="s">
        <v>13</v>
      </c>
    </row>
    <row r="85" spans="2:12">
      <c r="B85" s="13">
        <v>6030</v>
      </c>
      <c r="C85" s="13">
        <v>0.85</v>
      </c>
      <c r="D85" s="11">
        <v>0.98</v>
      </c>
      <c r="E85" s="13">
        <v>5</v>
      </c>
      <c r="F85" s="13">
        <v>156</v>
      </c>
      <c r="G85" s="13">
        <v>2</v>
      </c>
      <c r="H85" s="13">
        <v>0</v>
      </c>
      <c r="I85" s="12" t="s">
        <v>11</v>
      </c>
      <c r="J85" s="13" t="s">
        <v>8</v>
      </c>
      <c r="K85" s="12" t="s">
        <v>15</v>
      </c>
      <c r="L85" s="11" t="s">
        <v>13</v>
      </c>
    </row>
    <row r="86" spans="2:12">
      <c r="B86" s="13">
        <v>10039</v>
      </c>
      <c r="C86" s="13">
        <v>0.98</v>
      </c>
      <c r="D86" s="11">
        <v>0.56000000000000005</v>
      </c>
      <c r="E86" s="13">
        <v>3</v>
      </c>
      <c r="F86" s="13">
        <v>103</v>
      </c>
      <c r="G86" s="13">
        <v>5</v>
      </c>
      <c r="H86" s="13">
        <v>0</v>
      </c>
      <c r="I86" s="12" t="s">
        <v>11</v>
      </c>
      <c r="J86" s="13" t="s">
        <v>8</v>
      </c>
      <c r="K86" s="12" t="s">
        <v>12</v>
      </c>
      <c r="L86" s="11" t="s">
        <v>6</v>
      </c>
    </row>
    <row r="87" spans="2:12">
      <c r="B87" s="13">
        <v>4628</v>
      </c>
      <c r="C87" s="13">
        <v>0.17</v>
      </c>
      <c r="D87" s="11">
        <v>0.83</v>
      </c>
      <c r="E87" s="13">
        <v>6</v>
      </c>
      <c r="F87" s="13">
        <v>195</v>
      </c>
      <c r="G87" s="13">
        <v>5</v>
      </c>
      <c r="H87" s="13">
        <v>0</v>
      </c>
      <c r="I87" s="12" t="s">
        <v>11</v>
      </c>
      <c r="J87" s="13" t="s">
        <v>8</v>
      </c>
      <c r="K87" s="12" t="s">
        <v>17</v>
      </c>
      <c r="L87" s="11" t="s">
        <v>16</v>
      </c>
    </row>
    <row r="88" spans="2:12">
      <c r="B88" s="13">
        <v>277</v>
      </c>
      <c r="C88" s="13">
        <v>0.1</v>
      </c>
      <c r="D88" s="11">
        <v>0.97</v>
      </c>
      <c r="E88" s="13">
        <v>6</v>
      </c>
      <c r="F88" s="13">
        <v>267</v>
      </c>
      <c r="G88" s="13">
        <v>4</v>
      </c>
      <c r="H88" s="13">
        <v>1</v>
      </c>
      <c r="I88" s="12" t="s">
        <v>9</v>
      </c>
      <c r="J88" s="13" t="s">
        <v>8</v>
      </c>
      <c r="K88" s="12" t="s">
        <v>17</v>
      </c>
      <c r="L88" s="11" t="s">
        <v>13</v>
      </c>
    </row>
    <row r="89" spans="2:12">
      <c r="B89" s="13">
        <v>14087</v>
      </c>
      <c r="C89" s="13">
        <v>0.42</v>
      </c>
      <c r="D89" s="11">
        <v>0.47</v>
      </c>
      <c r="E89" s="13">
        <v>6</v>
      </c>
      <c r="F89" s="13">
        <v>174</v>
      </c>
      <c r="G89" s="13">
        <v>5</v>
      </c>
      <c r="H89" s="13">
        <v>0</v>
      </c>
      <c r="I89" s="12" t="s">
        <v>11</v>
      </c>
      <c r="J89" s="13" t="s">
        <v>8</v>
      </c>
      <c r="K89" s="12" t="s">
        <v>12</v>
      </c>
      <c r="L89" s="11" t="s">
        <v>13</v>
      </c>
    </row>
    <row r="90" spans="2:12">
      <c r="B90" s="13">
        <v>7102</v>
      </c>
      <c r="C90" s="13">
        <v>0.57999999999999996</v>
      </c>
      <c r="D90" s="11">
        <v>0.82</v>
      </c>
      <c r="E90" s="13">
        <v>4</v>
      </c>
      <c r="F90" s="13">
        <v>268</v>
      </c>
      <c r="G90" s="13">
        <v>3</v>
      </c>
      <c r="H90" s="13">
        <v>0</v>
      </c>
      <c r="I90" s="12" t="s">
        <v>11</v>
      </c>
      <c r="J90" s="13" t="s">
        <v>8</v>
      </c>
      <c r="K90" s="12" t="s">
        <v>10</v>
      </c>
      <c r="L90" s="11" t="s">
        <v>6</v>
      </c>
    </row>
    <row r="91" spans="2:12">
      <c r="B91" s="13">
        <v>1329</v>
      </c>
      <c r="C91" s="13">
        <v>0.1</v>
      </c>
      <c r="D91" s="11">
        <v>0.96</v>
      </c>
      <c r="E91" s="13">
        <v>7</v>
      </c>
      <c r="F91" s="13">
        <v>301</v>
      </c>
      <c r="G91" s="13">
        <v>4</v>
      </c>
      <c r="H91" s="13">
        <v>0</v>
      </c>
      <c r="I91" s="12" t="s">
        <v>9</v>
      </c>
      <c r="J91" s="13" t="s">
        <v>8</v>
      </c>
      <c r="K91" s="12" t="s">
        <v>22</v>
      </c>
      <c r="L91" s="11" t="s">
        <v>13</v>
      </c>
    </row>
    <row r="92" spans="2:12">
      <c r="B92" s="13">
        <v>8810</v>
      </c>
      <c r="C92" s="13">
        <v>0.76</v>
      </c>
      <c r="D92" s="11">
        <v>0.91</v>
      </c>
      <c r="E92" s="13">
        <v>3</v>
      </c>
      <c r="F92" s="13">
        <v>133</v>
      </c>
      <c r="G92" s="13">
        <v>2</v>
      </c>
      <c r="H92" s="13">
        <v>0</v>
      </c>
      <c r="I92" s="12" t="s">
        <v>11</v>
      </c>
      <c r="J92" s="13" t="s">
        <v>8</v>
      </c>
      <c r="K92" s="12" t="s">
        <v>22</v>
      </c>
      <c r="L92" s="11" t="s">
        <v>6</v>
      </c>
    </row>
    <row r="93" spans="2:12">
      <c r="B93" s="13">
        <v>45</v>
      </c>
      <c r="C93" s="13">
        <v>0.09</v>
      </c>
      <c r="D93" s="11">
        <v>0.89</v>
      </c>
      <c r="E93" s="13">
        <v>6</v>
      </c>
      <c r="F93" s="13">
        <v>276</v>
      </c>
      <c r="G93" s="13">
        <v>4</v>
      </c>
      <c r="H93" s="13">
        <v>0</v>
      </c>
      <c r="I93" s="12" t="s">
        <v>9</v>
      </c>
      <c r="J93" s="13" t="s">
        <v>8</v>
      </c>
      <c r="K93" s="12" t="s">
        <v>12</v>
      </c>
      <c r="L93" s="11" t="s">
        <v>13</v>
      </c>
    </row>
    <row r="94" spans="2:12">
      <c r="B94" s="13">
        <v>898</v>
      </c>
      <c r="C94" s="13">
        <v>0.3</v>
      </c>
      <c r="D94" s="11">
        <v>0.56000000000000005</v>
      </c>
      <c r="E94" s="13">
        <v>3</v>
      </c>
      <c r="F94" s="13">
        <v>309</v>
      </c>
      <c r="G94" s="13">
        <v>4</v>
      </c>
      <c r="H94" s="13">
        <v>1</v>
      </c>
      <c r="I94" s="12" t="s">
        <v>9</v>
      </c>
      <c r="J94" s="13" t="s">
        <v>8</v>
      </c>
      <c r="K94" s="12" t="s">
        <v>12</v>
      </c>
      <c r="L94" s="11" t="s">
        <v>13</v>
      </c>
    </row>
    <row r="95" spans="2:12">
      <c r="B95" s="13">
        <v>708</v>
      </c>
      <c r="C95" s="13">
        <v>0.79</v>
      </c>
      <c r="D95" s="11">
        <v>0.91</v>
      </c>
      <c r="E95" s="13">
        <v>5</v>
      </c>
      <c r="F95" s="13">
        <v>271</v>
      </c>
      <c r="G95" s="13">
        <v>5</v>
      </c>
      <c r="H95" s="13">
        <v>0</v>
      </c>
      <c r="I95" s="12" t="s">
        <v>9</v>
      </c>
      <c r="J95" s="13" t="s">
        <v>8</v>
      </c>
      <c r="K95" s="12" t="s">
        <v>10</v>
      </c>
      <c r="L95" s="11" t="s">
        <v>13</v>
      </c>
    </row>
    <row r="96" spans="2:12">
      <c r="B96" s="13">
        <v>4838</v>
      </c>
      <c r="C96" s="13">
        <v>0.17</v>
      </c>
      <c r="D96" s="11">
        <v>0.82</v>
      </c>
      <c r="E96" s="13">
        <v>6</v>
      </c>
      <c r="F96" s="13">
        <v>259</v>
      </c>
      <c r="G96" s="13">
        <v>4</v>
      </c>
      <c r="H96" s="13">
        <v>0</v>
      </c>
      <c r="I96" s="12" t="s">
        <v>11</v>
      </c>
      <c r="J96" s="13" t="s">
        <v>8</v>
      </c>
      <c r="K96" s="12" t="s">
        <v>7</v>
      </c>
      <c r="L96" s="11" t="s">
        <v>13</v>
      </c>
    </row>
    <row r="97" spans="2:12">
      <c r="B97" s="13">
        <v>4791</v>
      </c>
      <c r="C97" s="13">
        <v>0.7</v>
      </c>
      <c r="D97" s="11">
        <v>0.54</v>
      </c>
      <c r="E97" s="13">
        <v>4</v>
      </c>
      <c r="F97" s="13">
        <v>150</v>
      </c>
      <c r="G97" s="13">
        <v>4</v>
      </c>
      <c r="H97" s="13">
        <v>0</v>
      </c>
      <c r="I97" s="12" t="s">
        <v>11</v>
      </c>
      <c r="J97" s="13" t="s">
        <v>8</v>
      </c>
      <c r="K97" s="12" t="s">
        <v>12</v>
      </c>
      <c r="L97" s="11" t="s">
        <v>13</v>
      </c>
    </row>
    <row r="98" spans="2:12">
      <c r="B98" s="13">
        <v>4277</v>
      </c>
      <c r="C98" s="13">
        <v>0.7</v>
      </c>
      <c r="D98" s="11">
        <v>0.84</v>
      </c>
      <c r="E98" s="13">
        <v>4</v>
      </c>
      <c r="F98" s="13">
        <v>184</v>
      </c>
      <c r="G98" s="13">
        <v>3</v>
      </c>
      <c r="H98" s="13">
        <v>0</v>
      </c>
      <c r="I98" s="12" t="s">
        <v>11</v>
      </c>
      <c r="J98" s="13" t="s">
        <v>8</v>
      </c>
      <c r="K98" s="12" t="s">
        <v>10</v>
      </c>
      <c r="L98" s="11" t="s">
        <v>6</v>
      </c>
    </row>
    <row r="99" spans="2:12">
      <c r="B99" s="13">
        <v>3734</v>
      </c>
      <c r="C99" s="13">
        <v>0.81</v>
      </c>
      <c r="D99" s="11">
        <v>0.52</v>
      </c>
      <c r="E99" s="13">
        <v>4</v>
      </c>
      <c r="F99" s="13">
        <v>270</v>
      </c>
      <c r="G99" s="13">
        <v>3</v>
      </c>
      <c r="H99" s="13">
        <v>0</v>
      </c>
      <c r="I99" s="12" t="s">
        <v>11</v>
      </c>
      <c r="J99" s="13" t="s">
        <v>8</v>
      </c>
      <c r="K99" s="12" t="s">
        <v>15</v>
      </c>
      <c r="L99" s="11" t="s">
        <v>6</v>
      </c>
    </row>
    <row r="100" spans="2:12">
      <c r="B100" s="13">
        <v>8049</v>
      </c>
      <c r="C100" s="13">
        <v>0.6</v>
      </c>
      <c r="D100" s="11">
        <v>0.97</v>
      </c>
      <c r="E100" s="13">
        <v>3</v>
      </c>
      <c r="F100" s="13">
        <v>164</v>
      </c>
      <c r="G100" s="13">
        <v>2</v>
      </c>
      <c r="H100" s="13">
        <v>0</v>
      </c>
      <c r="I100" s="12" t="s">
        <v>11</v>
      </c>
      <c r="J100" s="13" t="s">
        <v>8</v>
      </c>
      <c r="K100" s="12" t="s">
        <v>12</v>
      </c>
      <c r="L100" s="11" t="s">
        <v>13</v>
      </c>
    </row>
    <row r="101" spans="2:12">
      <c r="B101" s="13">
        <v>11595</v>
      </c>
      <c r="C101" s="13">
        <v>0.83</v>
      </c>
      <c r="D101" s="11">
        <v>0.55000000000000004</v>
      </c>
      <c r="E101" s="13">
        <v>3</v>
      </c>
      <c r="F101" s="13">
        <v>271</v>
      </c>
      <c r="G101" s="13">
        <v>7</v>
      </c>
      <c r="H101" s="13">
        <v>0</v>
      </c>
      <c r="I101" s="12" t="s">
        <v>11</v>
      </c>
      <c r="J101" s="13" t="s">
        <v>8</v>
      </c>
      <c r="K101" s="12" t="s">
        <v>10</v>
      </c>
      <c r="L101" s="11" t="s">
        <v>6</v>
      </c>
    </row>
    <row r="102" spans="2:12">
      <c r="B102" s="13">
        <v>14233</v>
      </c>
      <c r="C102" s="13">
        <v>0.38</v>
      </c>
      <c r="D102" s="11">
        <v>0.55000000000000004</v>
      </c>
      <c r="E102" s="13">
        <v>2</v>
      </c>
      <c r="F102" s="13">
        <v>147</v>
      </c>
      <c r="G102" s="13">
        <v>3</v>
      </c>
      <c r="H102" s="13">
        <v>0</v>
      </c>
      <c r="I102" s="12" t="s">
        <v>9</v>
      </c>
      <c r="J102" s="13" t="s">
        <v>8</v>
      </c>
      <c r="K102" s="12" t="s">
        <v>10</v>
      </c>
      <c r="L102" s="11" t="s">
        <v>13</v>
      </c>
    </row>
    <row r="103" spans="2:12">
      <c r="B103" s="13">
        <v>5601</v>
      </c>
      <c r="C103" s="13">
        <v>0.22</v>
      </c>
      <c r="D103" s="11">
        <v>0.57999999999999996</v>
      </c>
      <c r="E103" s="13">
        <v>2</v>
      </c>
      <c r="F103" s="13">
        <v>255</v>
      </c>
      <c r="G103" s="13">
        <v>5</v>
      </c>
      <c r="H103" s="13">
        <v>0</v>
      </c>
      <c r="I103" s="12" t="s">
        <v>11</v>
      </c>
      <c r="J103" s="13" t="s">
        <v>8</v>
      </c>
      <c r="K103" s="12" t="s">
        <v>10</v>
      </c>
      <c r="L103" s="11" t="s">
        <v>6</v>
      </c>
    </row>
    <row r="104" spans="2:12">
      <c r="B104" s="13">
        <v>1667</v>
      </c>
      <c r="C104" s="13">
        <v>0.41</v>
      </c>
      <c r="D104" s="11">
        <v>0.51</v>
      </c>
      <c r="E104" s="13">
        <v>2</v>
      </c>
      <c r="F104" s="13">
        <v>159</v>
      </c>
      <c r="G104" s="13">
        <v>3</v>
      </c>
      <c r="H104" s="13">
        <v>0</v>
      </c>
      <c r="I104" s="12" t="s">
        <v>9</v>
      </c>
      <c r="J104" s="13" t="s">
        <v>8</v>
      </c>
      <c r="K104" s="12" t="s">
        <v>14</v>
      </c>
      <c r="L104" s="11" t="s">
        <v>6</v>
      </c>
    </row>
    <row r="105" spans="2:12">
      <c r="B105" s="13">
        <v>7510</v>
      </c>
      <c r="C105" s="13">
        <v>0.39</v>
      </c>
      <c r="D105" s="11">
        <v>0.57999999999999996</v>
      </c>
      <c r="E105" s="13">
        <v>3</v>
      </c>
      <c r="F105" s="13">
        <v>152</v>
      </c>
      <c r="G105" s="13">
        <v>3</v>
      </c>
      <c r="H105" s="13">
        <v>1</v>
      </c>
      <c r="I105" s="12" t="s">
        <v>11</v>
      </c>
      <c r="J105" s="13" t="s">
        <v>8</v>
      </c>
      <c r="K105" s="12" t="s">
        <v>7</v>
      </c>
      <c r="L105" s="11" t="s">
        <v>13</v>
      </c>
    </row>
    <row r="106" spans="2:12">
      <c r="B106" s="13">
        <v>11097</v>
      </c>
      <c r="C106" s="13">
        <v>0.28999999999999998</v>
      </c>
      <c r="D106" s="11">
        <v>0.38</v>
      </c>
      <c r="E106" s="13">
        <v>5</v>
      </c>
      <c r="F106" s="13">
        <v>191</v>
      </c>
      <c r="G106" s="13">
        <v>5</v>
      </c>
      <c r="H106" s="13">
        <v>0</v>
      </c>
      <c r="I106" s="12" t="s">
        <v>11</v>
      </c>
      <c r="J106" s="13" t="s">
        <v>8</v>
      </c>
      <c r="K106" s="12" t="s">
        <v>20</v>
      </c>
      <c r="L106" s="11" t="s">
        <v>6</v>
      </c>
    </row>
    <row r="107" spans="2:12">
      <c r="B107" s="13">
        <v>10708</v>
      </c>
      <c r="C107" s="13">
        <v>0.96</v>
      </c>
      <c r="D107" s="11">
        <v>0.55000000000000004</v>
      </c>
      <c r="E107" s="13">
        <v>3</v>
      </c>
      <c r="F107" s="13">
        <v>225</v>
      </c>
      <c r="G107" s="13">
        <v>4</v>
      </c>
      <c r="H107" s="13">
        <v>1</v>
      </c>
      <c r="I107" s="12" t="s">
        <v>11</v>
      </c>
      <c r="J107" s="13" t="s">
        <v>8</v>
      </c>
      <c r="K107" s="12" t="s">
        <v>10</v>
      </c>
      <c r="L107" s="11" t="s">
        <v>6</v>
      </c>
    </row>
    <row r="108" spans="2:12">
      <c r="B108" s="13">
        <v>9252</v>
      </c>
      <c r="C108" s="13">
        <v>0.28000000000000003</v>
      </c>
      <c r="D108" s="11">
        <v>0.92</v>
      </c>
      <c r="E108" s="13">
        <v>3</v>
      </c>
      <c r="F108" s="13">
        <v>151</v>
      </c>
      <c r="G108" s="13">
        <v>3</v>
      </c>
      <c r="H108" s="13">
        <v>0</v>
      </c>
      <c r="I108" s="12" t="s">
        <v>11</v>
      </c>
      <c r="J108" s="13" t="s">
        <v>8</v>
      </c>
      <c r="K108" s="12" t="s">
        <v>10</v>
      </c>
      <c r="L108" s="11" t="s">
        <v>13</v>
      </c>
    </row>
    <row r="109" spans="2:12">
      <c r="B109" s="13">
        <v>9188</v>
      </c>
      <c r="C109" s="13">
        <v>0.9</v>
      </c>
      <c r="D109" s="11">
        <v>0.55000000000000004</v>
      </c>
      <c r="E109" s="13">
        <v>4</v>
      </c>
      <c r="F109" s="13">
        <v>211</v>
      </c>
      <c r="G109" s="13">
        <v>3</v>
      </c>
      <c r="H109" s="13">
        <v>0</v>
      </c>
      <c r="I109" s="12" t="s">
        <v>11</v>
      </c>
      <c r="J109" s="13" t="s">
        <v>8</v>
      </c>
      <c r="K109" s="12" t="s">
        <v>7</v>
      </c>
      <c r="L109" s="11" t="s">
        <v>6</v>
      </c>
    </row>
    <row r="110" spans="2:12">
      <c r="B110" s="13">
        <v>2085</v>
      </c>
      <c r="C110" s="13">
        <v>0.63</v>
      </c>
      <c r="D110" s="11">
        <v>0.59</v>
      </c>
      <c r="E110" s="13">
        <v>5</v>
      </c>
      <c r="F110" s="13">
        <v>224</v>
      </c>
      <c r="G110" s="13">
        <v>3</v>
      </c>
      <c r="H110" s="13">
        <v>0</v>
      </c>
      <c r="I110" s="12" t="s">
        <v>11</v>
      </c>
      <c r="J110" s="13" t="s">
        <v>8</v>
      </c>
      <c r="K110" s="12" t="s">
        <v>10</v>
      </c>
      <c r="L110" s="11" t="s">
        <v>13</v>
      </c>
    </row>
    <row r="111" spans="2:12">
      <c r="B111" s="13">
        <v>8027</v>
      </c>
      <c r="C111" s="13">
        <v>0.92</v>
      </c>
      <c r="D111" s="11">
        <v>0.74</v>
      </c>
      <c r="E111" s="13">
        <v>4</v>
      </c>
      <c r="F111" s="13">
        <v>213</v>
      </c>
      <c r="G111" s="13">
        <v>3</v>
      </c>
      <c r="H111" s="13">
        <v>0</v>
      </c>
      <c r="I111" s="12" t="s">
        <v>11</v>
      </c>
      <c r="J111" s="13" t="s">
        <v>8</v>
      </c>
      <c r="K111" s="12" t="s">
        <v>10</v>
      </c>
      <c r="L111" s="11" t="s">
        <v>6</v>
      </c>
    </row>
    <row r="112" spans="2:12">
      <c r="B112" s="13">
        <v>14385</v>
      </c>
      <c r="C112" s="13">
        <v>0.1</v>
      </c>
      <c r="D112" s="11">
        <v>0.88</v>
      </c>
      <c r="E112" s="13">
        <v>6</v>
      </c>
      <c r="F112" s="13">
        <v>284</v>
      </c>
      <c r="G112" s="13">
        <v>4</v>
      </c>
      <c r="H112" s="13">
        <v>0</v>
      </c>
      <c r="I112" s="12" t="s">
        <v>9</v>
      </c>
      <c r="J112" s="13" t="s">
        <v>8</v>
      </c>
      <c r="K112" s="12" t="s">
        <v>10</v>
      </c>
      <c r="L112" s="11" t="s">
        <v>13</v>
      </c>
    </row>
    <row r="113" spans="2:12">
      <c r="B113" s="13">
        <v>9864</v>
      </c>
      <c r="C113" s="13">
        <v>0.84</v>
      </c>
      <c r="D113" s="11">
        <v>0.98</v>
      </c>
      <c r="E113" s="13">
        <v>4</v>
      </c>
      <c r="F113" s="13">
        <v>246</v>
      </c>
      <c r="G113" s="13">
        <v>3</v>
      </c>
      <c r="H113" s="13">
        <v>0</v>
      </c>
      <c r="I113" s="12" t="s">
        <v>11</v>
      </c>
      <c r="J113" s="13" t="s">
        <v>8</v>
      </c>
      <c r="K113" s="12" t="s">
        <v>10</v>
      </c>
      <c r="L113" s="11" t="s">
        <v>6</v>
      </c>
    </row>
    <row r="114" spans="2:12">
      <c r="B114" s="13">
        <v>8789</v>
      </c>
      <c r="C114" s="13">
        <v>0.67</v>
      </c>
      <c r="D114" s="11">
        <v>0.83</v>
      </c>
      <c r="E114" s="13">
        <v>3</v>
      </c>
      <c r="F114" s="13">
        <v>220</v>
      </c>
      <c r="G114" s="13">
        <v>3</v>
      </c>
      <c r="H114" s="13">
        <v>0</v>
      </c>
      <c r="I114" s="12" t="s">
        <v>11</v>
      </c>
      <c r="J114" s="13" t="s">
        <v>8</v>
      </c>
      <c r="K114" s="12" t="s">
        <v>10</v>
      </c>
      <c r="L114" s="11" t="s">
        <v>13</v>
      </c>
    </row>
    <row r="115" spans="2:12">
      <c r="B115" s="13">
        <v>6226</v>
      </c>
      <c r="C115" s="13">
        <v>0.86</v>
      </c>
      <c r="D115" s="11">
        <v>0.72</v>
      </c>
      <c r="E115" s="13">
        <v>4</v>
      </c>
      <c r="F115" s="13">
        <v>173</v>
      </c>
      <c r="G115" s="13">
        <v>3</v>
      </c>
      <c r="H115" s="13">
        <v>0</v>
      </c>
      <c r="I115" s="12" t="s">
        <v>11</v>
      </c>
      <c r="J115" s="13" t="s">
        <v>8</v>
      </c>
      <c r="K115" s="12" t="s">
        <v>12</v>
      </c>
      <c r="L115" s="11" t="s">
        <v>13</v>
      </c>
    </row>
    <row r="116" spans="2:12">
      <c r="B116" s="13">
        <v>14805</v>
      </c>
      <c r="C116" s="13">
        <v>0.37</v>
      </c>
      <c r="D116" s="11">
        <v>0.54</v>
      </c>
      <c r="E116" s="13">
        <v>2</v>
      </c>
      <c r="F116" s="13">
        <v>132</v>
      </c>
      <c r="G116" s="13">
        <v>3</v>
      </c>
      <c r="H116" s="13">
        <v>0</v>
      </c>
      <c r="I116" s="12" t="s">
        <v>9</v>
      </c>
      <c r="J116" s="13" t="s">
        <v>8</v>
      </c>
      <c r="K116" s="12" t="s">
        <v>12</v>
      </c>
      <c r="L116" s="11" t="s">
        <v>13</v>
      </c>
    </row>
    <row r="117" spans="2:12">
      <c r="B117" s="13">
        <v>2143</v>
      </c>
      <c r="C117" s="13">
        <v>0.91</v>
      </c>
      <c r="D117" s="11">
        <v>0.56000000000000005</v>
      </c>
      <c r="E117" s="13">
        <v>4</v>
      </c>
      <c r="F117" s="13">
        <v>270</v>
      </c>
      <c r="G117" s="13">
        <v>2</v>
      </c>
      <c r="H117" s="13">
        <v>0</v>
      </c>
      <c r="I117" s="12" t="s">
        <v>11</v>
      </c>
      <c r="J117" s="13" t="s">
        <v>8</v>
      </c>
      <c r="K117" s="12" t="s">
        <v>21</v>
      </c>
      <c r="L117" s="11" t="s">
        <v>6</v>
      </c>
    </row>
    <row r="118" spans="2:12">
      <c r="B118" s="13">
        <v>2326</v>
      </c>
      <c r="C118" s="13">
        <v>0.57999999999999996</v>
      </c>
      <c r="D118" s="11">
        <v>0.55000000000000004</v>
      </c>
      <c r="E118" s="13">
        <v>5</v>
      </c>
      <c r="F118" s="13">
        <v>206</v>
      </c>
      <c r="G118" s="13">
        <v>3</v>
      </c>
      <c r="H118" s="13">
        <v>0</v>
      </c>
      <c r="I118" s="12" t="s">
        <v>11</v>
      </c>
      <c r="J118" s="13" t="s">
        <v>8</v>
      </c>
      <c r="K118" s="12" t="s">
        <v>12</v>
      </c>
      <c r="L118" s="11" t="s">
        <v>6</v>
      </c>
    </row>
    <row r="119" spans="2:12">
      <c r="B119" s="13">
        <v>1056</v>
      </c>
      <c r="C119" s="13">
        <v>0.1</v>
      </c>
      <c r="D119" s="11">
        <v>0.8</v>
      </c>
      <c r="E119" s="13">
        <v>7</v>
      </c>
      <c r="F119" s="13">
        <v>292</v>
      </c>
      <c r="G119" s="13">
        <v>5</v>
      </c>
      <c r="H119" s="13">
        <v>0</v>
      </c>
      <c r="I119" s="12" t="s">
        <v>9</v>
      </c>
      <c r="J119" s="13" t="s">
        <v>8</v>
      </c>
      <c r="K119" s="12" t="s">
        <v>14</v>
      </c>
      <c r="L119" s="11" t="s">
        <v>13</v>
      </c>
    </row>
    <row r="120" spans="2:12">
      <c r="B120" s="13">
        <v>11216</v>
      </c>
      <c r="C120" s="13">
        <v>0.52</v>
      </c>
      <c r="D120" s="11">
        <v>0.84</v>
      </c>
      <c r="E120" s="13">
        <v>3</v>
      </c>
      <c r="F120" s="13">
        <v>261</v>
      </c>
      <c r="G120" s="13">
        <v>8</v>
      </c>
      <c r="H120" s="13">
        <v>0</v>
      </c>
      <c r="I120" s="12" t="s">
        <v>11</v>
      </c>
      <c r="J120" s="13" t="s">
        <v>18</v>
      </c>
      <c r="K120" s="12" t="s">
        <v>7</v>
      </c>
      <c r="L120" s="11" t="s">
        <v>13</v>
      </c>
    </row>
    <row r="121" spans="2:12">
      <c r="B121" s="13">
        <v>6013</v>
      </c>
      <c r="C121" s="13">
        <v>0.17</v>
      </c>
      <c r="D121" s="11">
        <v>0.94</v>
      </c>
      <c r="E121" s="13">
        <v>5</v>
      </c>
      <c r="F121" s="13">
        <v>273</v>
      </c>
      <c r="G121" s="13">
        <v>4</v>
      </c>
      <c r="H121" s="13">
        <v>0</v>
      </c>
      <c r="I121" s="12" t="s">
        <v>11</v>
      </c>
      <c r="J121" s="13" t="s">
        <v>8</v>
      </c>
      <c r="K121" s="12" t="s">
        <v>12</v>
      </c>
      <c r="L121" s="11" t="s">
        <v>6</v>
      </c>
    </row>
    <row r="122" spans="2:12">
      <c r="B122" s="13">
        <v>6458</v>
      </c>
      <c r="C122" s="13">
        <v>0.54</v>
      </c>
      <c r="D122" s="11">
        <v>0.51</v>
      </c>
      <c r="E122" s="13">
        <v>2</v>
      </c>
      <c r="F122" s="13">
        <v>176</v>
      </c>
      <c r="G122" s="13">
        <v>3</v>
      </c>
      <c r="H122" s="13">
        <v>0</v>
      </c>
      <c r="I122" s="12" t="s">
        <v>11</v>
      </c>
      <c r="J122" s="13" t="s">
        <v>8</v>
      </c>
      <c r="K122" s="12" t="s">
        <v>17</v>
      </c>
      <c r="L122" s="11" t="s">
        <v>16</v>
      </c>
    </row>
    <row r="123" spans="2:12">
      <c r="B123" s="13">
        <v>779</v>
      </c>
      <c r="C123" s="13">
        <v>0.1</v>
      </c>
      <c r="D123" s="11">
        <v>0.92</v>
      </c>
      <c r="E123" s="13">
        <v>7</v>
      </c>
      <c r="F123" s="13">
        <v>269</v>
      </c>
      <c r="G123" s="13">
        <v>4</v>
      </c>
      <c r="H123" s="13">
        <v>0</v>
      </c>
      <c r="I123" s="12" t="s">
        <v>9</v>
      </c>
      <c r="J123" s="13" t="s">
        <v>8</v>
      </c>
      <c r="K123" s="12" t="s">
        <v>10</v>
      </c>
      <c r="L123" s="11" t="s">
        <v>6</v>
      </c>
    </row>
    <row r="124" spans="2:12">
      <c r="B124" s="13">
        <v>7264</v>
      </c>
      <c r="C124" s="13">
        <v>0.72</v>
      </c>
      <c r="D124" s="11">
        <v>0.67</v>
      </c>
      <c r="E124" s="13">
        <v>4</v>
      </c>
      <c r="F124" s="13">
        <v>192</v>
      </c>
      <c r="G124" s="13">
        <v>3</v>
      </c>
      <c r="H124" s="13">
        <v>0</v>
      </c>
      <c r="I124" s="12" t="s">
        <v>11</v>
      </c>
      <c r="J124" s="13" t="s">
        <v>8</v>
      </c>
      <c r="K124" s="12" t="s">
        <v>10</v>
      </c>
      <c r="L124" s="11" t="s">
        <v>6</v>
      </c>
    </row>
    <row r="125" spans="2:12">
      <c r="B125" s="13">
        <v>10500</v>
      </c>
      <c r="C125" s="13">
        <v>0.17</v>
      </c>
      <c r="D125" s="11">
        <v>0.73</v>
      </c>
      <c r="E125" s="13">
        <v>4</v>
      </c>
      <c r="F125" s="13">
        <v>188</v>
      </c>
      <c r="G125" s="13">
        <v>5</v>
      </c>
      <c r="H125" s="13">
        <v>0</v>
      </c>
      <c r="I125" s="12" t="s">
        <v>11</v>
      </c>
      <c r="J125" s="13" t="s">
        <v>8</v>
      </c>
      <c r="K125" s="12" t="s">
        <v>12</v>
      </c>
      <c r="L125" s="11" t="s">
        <v>13</v>
      </c>
    </row>
    <row r="126" spans="2:12">
      <c r="B126" s="13">
        <v>11770</v>
      </c>
      <c r="C126" s="13">
        <v>0.73</v>
      </c>
      <c r="D126" s="11">
        <v>0.72</v>
      </c>
      <c r="E126" s="13">
        <v>4</v>
      </c>
      <c r="F126" s="13">
        <v>233</v>
      </c>
      <c r="G126" s="13">
        <v>2</v>
      </c>
      <c r="H126" s="13">
        <v>0</v>
      </c>
      <c r="I126" s="12" t="s">
        <v>11</v>
      </c>
      <c r="J126" s="13" t="s">
        <v>8</v>
      </c>
      <c r="K126" s="12" t="s">
        <v>10</v>
      </c>
      <c r="L126" s="11" t="s">
        <v>13</v>
      </c>
    </row>
    <row r="127" spans="2:12">
      <c r="B127" s="13">
        <v>11658</v>
      </c>
      <c r="C127" s="13">
        <v>0.73</v>
      </c>
      <c r="D127" s="11">
        <v>0.56999999999999995</v>
      </c>
      <c r="E127" s="13">
        <v>3</v>
      </c>
      <c r="F127" s="13">
        <v>146</v>
      </c>
      <c r="G127" s="13">
        <v>2</v>
      </c>
      <c r="H127" s="13">
        <v>0</v>
      </c>
      <c r="I127" s="12" t="s">
        <v>11</v>
      </c>
      <c r="J127" s="13" t="s">
        <v>8</v>
      </c>
      <c r="K127" s="12" t="s">
        <v>19</v>
      </c>
      <c r="L127" s="11" t="s">
        <v>13</v>
      </c>
    </row>
    <row r="128" spans="2:12">
      <c r="B128" s="13">
        <v>7811</v>
      </c>
      <c r="C128" s="13">
        <v>0.84</v>
      </c>
      <c r="D128" s="11">
        <v>0.65</v>
      </c>
      <c r="E128" s="13">
        <v>3</v>
      </c>
      <c r="F128" s="13">
        <v>269</v>
      </c>
      <c r="G128" s="13">
        <v>2</v>
      </c>
      <c r="H128" s="13">
        <v>0</v>
      </c>
      <c r="I128" s="12" t="s">
        <v>11</v>
      </c>
      <c r="J128" s="13" t="s">
        <v>8</v>
      </c>
      <c r="K128" s="12" t="s">
        <v>10</v>
      </c>
      <c r="L128" s="11" t="s">
        <v>13</v>
      </c>
    </row>
    <row r="129" spans="2:12">
      <c r="B129" s="13">
        <v>3446</v>
      </c>
      <c r="C129" s="13">
        <v>0.73</v>
      </c>
      <c r="D129" s="11">
        <v>0.73</v>
      </c>
      <c r="E129" s="13">
        <v>4</v>
      </c>
      <c r="F129" s="13">
        <v>194</v>
      </c>
      <c r="G129" s="13">
        <v>2</v>
      </c>
      <c r="H129" s="13">
        <v>0</v>
      </c>
      <c r="I129" s="12" t="s">
        <v>11</v>
      </c>
      <c r="J129" s="13" t="s">
        <v>8</v>
      </c>
      <c r="K129" s="12" t="s">
        <v>10</v>
      </c>
      <c r="L129" s="11" t="s">
        <v>13</v>
      </c>
    </row>
    <row r="130" spans="2:12">
      <c r="B130" s="13">
        <v>7426</v>
      </c>
      <c r="C130" s="13">
        <v>0.6</v>
      </c>
      <c r="D130" s="11">
        <v>0.75</v>
      </c>
      <c r="E130" s="13">
        <v>4</v>
      </c>
      <c r="F130" s="13">
        <v>144</v>
      </c>
      <c r="G130" s="13">
        <v>2</v>
      </c>
      <c r="H130" s="13">
        <v>0</v>
      </c>
      <c r="I130" s="12" t="s">
        <v>11</v>
      </c>
      <c r="J130" s="13" t="s">
        <v>8</v>
      </c>
      <c r="K130" s="12" t="s">
        <v>10</v>
      </c>
      <c r="L130" s="11" t="s">
        <v>13</v>
      </c>
    </row>
    <row r="131" spans="2:12">
      <c r="B131" s="13">
        <v>8324</v>
      </c>
      <c r="C131" s="13">
        <v>0.39</v>
      </c>
      <c r="D131" s="11">
        <v>0.86</v>
      </c>
      <c r="E131" s="13">
        <v>3</v>
      </c>
      <c r="F131" s="13">
        <v>261</v>
      </c>
      <c r="G131" s="13">
        <v>2</v>
      </c>
      <c r="H131" s="13">
        <v>0</v>
      </c>
      <c r="I131" s="12" t="s">
        <v>11</v>
      </c>
      <c r="J131" s="13" t="s">
        <v>8</v>
      </c>
      <c r="K131" s="12" t="s">
        <v>7</v>
      </c>
      <c r="L131" s="11" t="s">
        <v>13</v>
      </c>
    </row>
    <row r="132" spans="2:12">
      <c r="B132" s="13">
        <v>618</v>
      </c>
      <c r="C132" s="13">
        <v>0.83</v>
      </c>
      <c r="D132" s="11">
        <v>0.95</v>
      </c>
      <c r="E132" s="13">
        <v>4</v>
      </c>
      <c r="F132" s="13">
        <v>251</v>
      </c>
      <c r="G132" s="13">
        <v>5</v>
      </c>
      <c r="H132" s="13">
        <v>0</v>
      </c>
      <c r="I132" s="12" t="s">
        <v>9</v>
      </c>
      <c r="J132" s="13" t="s">
        <v>8</v>
      </c>
      <c r="K132" s="12" t="s">
        <v>21</v>
      </c>
      <c r="L132" s="11" t="s">
        <v>6</v>
      </c>
    </row>
    <row r="133" spans="2:12">
      <c r="B133" s="13">
        <v>8316</v>
      </c>
      <c r="C133" s="13">
        <v>0.33</v>
      </c>
      <c r="D133" s="11">
        <v>0.77</v>
      </c>
      <c r="E133" s="13">
        <v>3</v>
      </c>
      <c r="F133" s="13">
        <v>216</v>
      </c>
      <c r="G133" s="13">
        <v>3</v>
      </c>
      <c r="H133" s="13">
        <v>0</v>
      </c>
      <c r="I133" s="12" t="s">
        <v>11</v>
      </c>
      <c r="J133" s="13" t="s">
        <v>8</v>
      </c>
      <c r="K133" s="12" t="s">
        <v>15</v>
      </c>
      <c r="L133" s="11" t="s">
        <v>16</v>
      </c>
    </row>
    <row r="134" spans="2:12">
      <c r="B134" s="13">
        <v>7973</v>
      </c>
      <c r="C134" s="13">
        <v>0.53</v>
      </c>
      <c r="D134" s="11">
        <v>0.7</v>
      </c>
      <c r="E134" s="13">
        <v>4</v>
      </c>
      <c r="F134" s="13">
        <v>243</v>
      </c>
      <c r="G134" s="13">
        <v>3</v>
      </c>
      <c r="H134" s="13">
        <v>0</v>
      </c>
      <c r="I134" s="12" t="s">
        <v>11</v>
      </c>
      <c r="J134" s="13" t="s">
        <v>8</v>
      </c>
      <c r="K134" s="12" t="s">
        <v>12</v>
      </c>
      <c r="L134" s="11" t="s">
        <v>13</v>
      </c>
    </row>
    <row r="135" spans="2:12">
      <c r="B135" s="13">
        <v>6512</v>
      </c>
      <c r="C135" s="13">
        <v>0.76</v>
      </c>
      <c r="D135" s="11">
        <v>0.89</v>
      </c>
      <c r="E135" s="13">
        <v>3</v>
      </c>
      <c r="F135" s="13">
        <v>273</v>
      </c>
      <c r="G135" s="13">
        <v>2</v>
      </c>
      <c r="H135" s="13">
        <v>1</v>
      </c>
      <c r="I135" s="12" t="s">
        <v>11</v>
      </c>
      <c r="J135" s="13" t="s">
        <v>8</v>
      </c>
      <c r="K135" s="12" t="s">
        <v>10</v>
      </c>
      <c r="L135" s="11" t="s">
        <v>6</v>
      </c>
    </row>
    <row r="136" spans="2:12">
      <c r="B136" s="13">
        <v>595</v>
      </c>
      <c r="C136" s="13">
        <v>0.1</v>
      </c>
      <c r="D136" s="11">
        <v>0.77</v>
      </c>
      <c r="E136" s="13">
        <v>6</v>
      </c>
      <c r="F136" s="13">
        <v>255</v>
      </c>
      <c r="G136" s="13">
        <v>4</v>
      </c>
      <c r="H136" s="13">
        <v>0</v>
      </c>
      <c r="I136" s="12" t="s">
        <v>9</v>
      </c>
      <c r="J136" s="13" t="s">
        <v>8</v>
      </c>
      <c r="K136" s="12" t="s">
        <v>20</v>
      </c>
      <c r="L136" s="11" t="s">
        <v>13</v>
      </c>
    </row>
    <row r="137" spans="2:12">
      <c r="B137" s="13">
        <v>2338</v>
      </c>
      <c r="C137" s="13">
        <v>0.56999999999999995</v>
      </c>
      <c r="D137" s="11">
        <v>0.48</v>
      </c>
      <c r="E137" s="13">
        <v>4</v>
      </c>
      <c r="F137" s="13">
        <v>161</v>
      </c>
      <c r="G137" s="13">
        <v>3</v>
      </c>
      <c r="H137" s="13">
        <v>0</v>
      </c>
      <c r="I137" s="12" t="s">
        <v>11</v>
      </c>
      <c r="J137" s="13" t="s">
        <v>8</v>
      </c>
      <c r="K137" s="12" t="s">
        <v>17</v>
      </c>
      <c r="L137" s="11" t="s">
        <v>6</v>
      </c>
    </row>
    <row r="138" spans="2:12">
      <c r="B138" s="13">
        <v>1728</v>
      </c>
      <c r="C138" s="13">
        <v>0.11</v>
      </c>
      <c r="D138" s="11">
        <v>0.94</v>
      </c>
      <c r="E138" s="13">
        <v>6</v>
      </c>
      <c r="F138" s="13">
        <v>266</v>
      </c>
      <c r="G138" s="13">
        <v>4</v>
      </c>
      <c r="H138" s="13">
        <v>0</v>
      </c>
      <c r="I138" s="12" t="s">
        <v>9</v>
      </c>
      <c r="J138" s="13" t="s">
        <v>8</v>
      </c>
      <c r="K138" s="12" t="s">
        <v>17</v>
      </c>
      <c r="L138" s="11" t="s">
        <v>13</v>
      </c>
    </row>
    <row r="139" spans="2:12">
      <c r="B139" s="13">
        <v>13983</v>
      </c>
      <c r="C139" s="13">
        <v>0.65</v>
      </c>
      <c r="D139" s="11">
        <v>0.4</v>
      </c>
      <c r="E139" s="13">
        <v>5</v>
      </c>
      <c r="F139" s="13">
        <v>125</v>
      </c>
      <c r="G139" s="13">
        <v>4</v>
      </c>
      <c r="H139" s="13">
        <v>0</v>
      </c>
      <c r="I139" s="12" t="s">
        <v>11</v>
      </c>
      <c r="J139" s="13" t="s">
        <v>8</v>
      </c>
      <c r="K139" s="12" t="s">
        <v>10</v>
      </c>
      <c r="L139" s="11" t="s">
        <v>13</v>
      </c>
    </row>
    <row r="140" spans="2:12">
      <c r="B140" s="13">
        <v>11116</v>
      </c>
      <c r="C140" s="13">
        <v>0.13</v>
      </c>
      <c r="D140" s="11">
        <v>0.97</v>
      </c>
      <c r="E140" s="13">
        <v>4</v>
      </c>
      <c r="F140" s="13">
        <v>162</v>
      </c>
      <c r="G140" s="13">
        <v>6</v>
      </c>
      <c r="H140" s="13">
        <v>0</v>
      </c>
      <c r="I140" s="12" t="s">
        <v>11</v>
      </c>
      <c r="J140" s="13" t="s">
        <v>8</v>
      </c>
      <c r="K140" s="12" t="s">
        <v>10</v>
      </c>
      <c r="L140" s="11" t="s">
        <v>13</v>
      </c>
    </row>
    <row r="141" spans="2:12">
      <c r="B141" s="13">
        <v>1647</v>
      </c>
      <c r="C141" s="13">
        <v>0.1</v>
      </c>
      <c r="D141" s="11">
        <v>0.93</v>
      </c>
      <c r="E141" s="13">
        <v>7</v>
      </c>
      <c r="F141" s="13">
        <v>258</v>
      </c>
      <c r="G141" s="13">
        <v>4</v>
      </c>
      <c r="H141" s="13">
        <v>0</v>
      </c>
      <c r="I141" s="12" t="s">
        <v>9</v>
      </c>
      <c r="J141" s="13" t="s">
        <v>8</v>
      </c>
      <c r="K141" s="12" t="s">
        <v>12</v>
      </c>
      <c r="L141" s="11" t="s">
        <v>13</v>
      </c>
    </row>
    <row r="142" spans="2:12">
      <c r="B142" s="13">
        <v>10249</v>
      </c>
      <c r="C142" s="13">
        <v>0.94</v>
      </c>
      <c r="D142" s="11">
        <v>0.56999999999999995</v>
      </c>
      <c r="E142" s="13">
        <v>3</v>
      </c>
      <c r="F142" s="13">
        <v>166</v>
      </c>
      <c r="G142" s="13">
        <v>4</v>
      </c>
      <c r="H142" s="13">
        <v>0</v>
      </c>
      <c r="I142" s="12" t="s">
        <v>11</v>
      </c>
      <c r="J142" s="13" t="s">
        <v>8</v>
      </c>
      <c r="K142" s="12" t="s">
        <v>10</v>
      </c>
      <c r="L142" s="11" t="s">
        <v>6</v>
      </c>
    </row>
    <row r="143" spans="2:12">
      <c r="B143" s="13">
        <v>2811</v>
      </c>
      <c r="C143" s="13">
        <v>0.69</v>
      </c>
      <c r="D143" s="11">
        <v>0.97</v>
      </c>
      <c r="E143" s="13">
        <v>4</v>
      </c>
      <c r="F143" s="13">
        <v>233</v>
      </c>
      <c r="G143" s="13">
        <v>3</v>
      </c>
      <c r="H143" s="13">
        <v>0</v>
      </c>
      <c r="I143" s="12" t="s">
        <v>11</v>
      </c>
      <c r="J143" s="13" t="s">
        <v>8</v>
      </c>
      <c r="K143" s="12" t="s">
        <v>14</v>
      </c>
      <c r="L143" s="11" t="s">
        <v>13</v>
      </c>
    </row>
    <row r="144" spans="2:12">
      <c r="B144" s="13">
        <v>7721</v>
      </c>
      <c r="C144" s="13">
        <v>0.57999999999999996</v>
      </c>
      <c r="D144" s="11">
        <v>0.63</v>
      </c>
      <c r="E144" s="13">
        <v>4</v>
      </c>
      <c r="F144" s="13">
        <v>171</v>
      </c>
      <c r="G144" s="13">
        <v>3</v>
      </c>
      <c r="H144" s="13">
        <v>0</v>
      </c>
      <c r="I144" s="12" t="s">
        <v>11</v>
      </c>
      <c r="J144" s="13" t="s">
        <v>8</v>
      </c>
      <c r="K144" s="12" t="s">
        <v>10</v>
      </c>
      <c r="L144" s="11" t="s">
        <v>6</v>
      </c>
    </row>
    <row r="145" spans="2:12">
      <c r="B145" s="13">
        <v>364</v>
      </c>
      <c r="C145" s="13">
        <v>0.72</v>
      </c>
      <c r="D145" s="11">
        <v>0.96</v>
      </c>
      <c r="E145" s="13">
        <v>5</v>
      </c>
      <c r="F145" s="13">
        <v>267</v>
      </c>
      <c r="G145" s="13">
        <v>5</v>
      </c>
      <c r="H145" s="13">
        <v>0</v>
      </c>
      <c r="I145" s="12" t="s">
        <v>9</v>
      </c>
      <c r="J145" s="13" t="s">
        <v>8</v>
      </c>
      <c r="K145" s="12" t="s">
        <v>12</v>
      </c>
      <c r="L145" s="11" t="s">
        <v>13</v>
      </c>
    </row>
    <row r="146" spans="2:12">
      <c r="B146" s="13">
        <v>4365</v>
      </c>
      <c r="C146" s="13">
        <v>0.82</v>
      </c>
      <c r="D146" s="11">
        <v>0.49</v>
      </c>
      <c r="E146" s="13">
        <v>5</v>
      </c>
      <c r="F146" s="13">
        <v>185</v>
      </c>
      <c r="G146" s="13">
        <v>3</v>
      </c>
      <c r="H146" s="13">
        <v>0</v>
      </c>
      <c r="I146" s="12" t="s">
        <v>11</v>
      </c>
      <c r="J146" s="13" t="s">
        <v>8</v>
      </c>
      <c r="K146" s="12" t="s">
        <v>10</v>
      </c>
      <c r="L146" s="11" t="s">
        <v>13</v>
      </c>
    </row>
    <row r="147" spans="2:12">
      <c r="B147" s="13">
        <v>11664</v>
      </c>
      <c r="C147" s="13">
        <v>0.63</v>
      </c>
      <c r="D147" s="11">
        <v>0.52</v>
      </c>
      <c r="E147" s="13">
        <v>5</v>
      </c>
      <c r="F147" s="13">
        <v>209</v>
      </c>
      <c r="G147" s="13">
        <v>8</v>
      </c>
      <c r="H147" s="13">
        <v>1</v>
      </c>
      <c r="I147" s="12" t="s">
        <v>11</v>
      </c>
      <c r="J147" s="13" t="s">
        <v>8</v>
      </c>
      <c r="K147" s="12" t="s">
        <v>15</v>
      </c>
      <c r="L147" s="11" t="s">
        <v>13</v>
      </c>
    </row>
    <row r="148" spans="2:12">
      <c r="B148" s="13">
        <v>9860</v>
      </c>
      <c r="C148" s="13">
        <v>0.72</v>
      </c>
      <c r="D148" s="11">
        <v>0.67</v>
      </c>
      <c r="E148" s="13">
        <v>3</v>
      </c>
      <c r="F148" s="13">
        <v>243</v>
      </c>
      <c r="G148" s="13">
        <v>3</v>
      </c>
      <c r="H148" s="13">
        <v>0</v>
      </c>
      <c r="I148" s="12" t="s">
        <v>11</v>
      </c>
      <c r="J148" s="13" t="s">
        <v>8</v>
      </c>
      <c r="K148" s="12" t="s">
        <v>10</v>
      </c>
      <c r="L148" s="11" t="s">
        <v>13</v>
      </c>
    </row>
    <row r="149" spans="2:12">
      <c r="B149" s="13">
        <v>13155</v>
      </c>
      <c r="C149" s="13">
        <v>0.91</v>
      </c>
      <c r="D149" s="11">
        <v>0.74</v>
      </c>
      <c r="E149" s="13">
        <v>3</v>
      </c>
      <c r="F149" s="13">
        <v>150</v>
      </c>
      <c r="G149" s="13">
        <v>2</v>
      </c>
      <c r="H149" s="13">
        <v>0</v>
      </c>
      <c r="I149" s="12" t="s">
        <v>11</v>
      </c>
      <c r="J149" s="13" t="s">
        <v>8</v>
      </c>
      <c r="K149" s="12" t="s">
        <v>7</v>
      </c>
      <c r="L149" s="11" t="s">
        <v>6</v>
      </c>
    </row>
    <row r="150" spans="2:12">
      <c r="B150" s="13">
        <v>8063</v>
      </c>
      <c r="C150" s="13">
        <v>0.24</v>
      </c>
      <c r="D150" s="11">
        <v>0.91</v>
      </c>
      <c r="E150" s="13">
        <v>5</v>
      </c>
      <c r="F150" s="13">
        <v>258</v>
      </c>
      <c r="G150" s="13">
        <v>6</v>
      </c>
      <c r="H150" s="13">
        <v>0</v>
      </c>
      <c r="I150" s="12" t="s">
        <v>11</v>
      </c>
      <c r="J150" s="13" t="s">
        <v>8</v>
      </c>
      <c r="K150" s="12" t="s">
        <v>17</v>
      </c>
      <c r="L150" s="11" t="s">
        <v>13</v>
      </c>
    </row>
    <row r="151" spans="2:12">
      <c r="B151" s="13">
        <v>13000</v>
      </c>
      <c r="C151" s="13">
        <v>0.6</v>
      </c>
      <c r="D151" s="11">
        <v>0.73</v>
      </c>
      <c r="E151" s="13">
        <v>5</v>
      </c>
      <c r="F151" s="13">
        <v>241</v>
      </c>
      <c r="G151" s="13">
        <v>3</v>
      </c>
      <c r="H151" s="13">
        <v>0</v>
      </c>
      <c r="I151" s="12" t="s">
        <v>11</v>
      </c>
      <c r="J151" s="13" t="s">
        <v>8</v>
      </c>
      <c r="K151" s="12" t="s">
        <v>10</v>
      </c>
      <c r="L151" s="11" t="s">
        <v>16</v>
      </c>
    </row>
    <row r="152" spans="2:12">
      <c r="B152" s="13">
        <v>3509</v>
      </c>
      <c r="C152" s="13">
        <v>0.66</v>
      </c>
      <c r="D152" s="11">
        <v>0.56999999999999995</v>
      </c>
      <c r="E152" s="13">
        <v>3</v>
      </c>
      <c r="F152" s="13">
        <v>161</v>
      </c>
      <c r="G152" s="13">
        <v>2</v>
      </c>
      <c r="H152" s="13">
        <v>1</v>
      </c>
      <c r="I152" s="12" t="s">
        <v>11</v>
      </c>
      <c r="J152" s="13" t="s">
        <v>8</v>
      </c>
      <c r="K152" s="12" t="s">
        <v>15</v>
      </c>
      <c r="L152" s="11" t="s">
        <v>6</v>
      </c>
    </row>
    <row r="153" spans="2:12">
      <c r="B153" s="13">
        <v>2866</v>
      </c>
      <c r="C153" s="13">
        <v>0.57999999999999996</v>
      </c>
      <c r="D153" s="11">
        <v>0.76</v>
      </c>
      <c r="E153" s="13">
        <v>5</v>
      </c>
      <c r="F153" s="13">
        <v>260</v>
      </c>
      <c r="G153" s="13">
        <v>2</v>
      </c>
      <c r="H153" s="13">
        <v>1</v>
      </c>
      <c r="I153" s="12" t="s">
        <v>11</v>
      </c>
      <c r="J153" s="13" t="s">
        <v>8</v>
      </c>
      <c r="K153" s="12" t="s">
        <v>12</v>
      </c>
      <c r="L153" s="11" t="s">
        <v>13</v>
      </c>
    </row>
    <row r="154" spans="2:12">
      <c r="B154" s="13">
        <v>6477</v>
      </c>
      <c r="C154" s="13">
        <v>0.56000000000000005</v>
      </c>
      <c r="D154" s="11">
        <v>0.98</v>
      </c>
      <c r="E154" s="13">
        <v>4</v>
      </c>
      <c r="F154" s="13">
        <v>207</v>
      </c>
      <c r="G154" s="13">
        <v>3</v>
      </c>
      <c r="H154" s="13">
        <v>0</v>
      </c>
      <c r="I154" s="12" t="s">
        <v>11</v>
      </c>
      <c r="J154" s="13" t="s">
        <v>8</v>
      </c>
      <c r="K154" s="12" t="s">
        <v>19</v>
      </c>
      <c r="L154" s="11" t="s">
        <v>6</v>
      </c>
    </row>
    <row r="155" spans="2:12">
      <c r="B155" s="13">
        <v>5581</v>
      </c>
      <c r="C155" s="13">
        <v>0.88</v>
      </c>
      <c r="D155" s="11">
        <v>0.71</v>
      </c>
      <c r="E155" s="13">
        <v>5</v>
      </c>
      <c r="F155" s="13">
        <v>246</v>
      </c>
      <c r="G155" s="13">
        <v>3</v>
      </c>
      <c r="H155" s="13">
        <v>0</v>
      </c>
      <c r="I155" s="12" t="s">
        <v>11</v>
      </c>
      <c r="J155" s="13" t="s">
        <v>8</v>
      </c>
      <c r="K155" s="12" t="s">
        <v>21</v>
      </c>
      <c r="L155" s="11" t="s">
        <v>6</v>
      </c>
    </row>
    <row r="156" spans="2:12">
      <c r="B156" s="13">
        <v>7567</v>
      </c>
      <c r="C156" s="13">
        <v>0.65</v>
      </c>
      <c r="D156" s="11">
        <v>0.85</v>
      </c>
      <c r="E156" s="13">
        <v>4</v>
      </c>
      <c r="F156" s="13">
        <v>204</v>
      </c>
      <c r="G156" s="13">
        <v>3</v>
      </c>
      <c r="H156" s="13">
        <v>0</v>
      </c>
      <c r="I156" s="12" t="s">
        <v>11</v>
      </c>
      <c r="J156" s="13" t="s">
        <v>8</v>
      </c>
      <c r="K156" s="12" t="s">
        <v>10</v>
      </c>
      <c r="L156" s="11" t="s">
        <v>6</v>
      </c>
    </row>
    <row r="157" spans="2:12">
      <c r="B157" s="13">
        <v>4889</v>
      </c>
      <c r="C157" s="13">
        <v>0.79</v>
      </c>
      <c r="D157" s="11">
        <v>0.59</v>
      </c>
      <c r="E157" s="13">
        <v>5</v>
      </c>
      <c r="F157" s="13">
        <v>197</v>
      </c>
      <c r="G157" s="13">
        <v>4</v>
      </c>
      <c r="H157" s="13">
        <v>0</v>
      </c>
      <c r="I157" s="12" t="s">
        <v>11</v>
      </c>
      <c r="J157" s="13" t="s">
        <v>8</v>
      </c>
      <c r="K157" s="12" t="s">
        <v>12</v>
      </c>
      <c r="L157" s="11" t="s">
        <v>6</v>
      </c>
    </row>
    <row r="158" spans="2:12">
      <c r="B158" s="13">
        <v>13239</v>
      </c>
      <c r="C158" s="13">
        <v>0.56999999999999995</v>
      </c>
      <c r="D158" s="11">
        <v>0.72</v>
      </c>
      <c r="E158" s="13">
        <v>4</v>
      </c>
      <c r="F158" s="13">
        <v>214</v>
      </c>
      <c r="G158" s="13">
        <v>2</v>
      </c>
      <c r="H158" s="13">
        <v>1</v>
      </c>
      <c r="I158" s="12" t="s">
        <v>11</v>
      </c>
      <c r="J158" s="13" t="s">
        <v>8</v>
      </c>
      <c r="K158" s="12" t="s">
        <v>10</v>
      </c>
      <c r="L158" s="11" t="s">
        <v>13</v>
      </c>
    </row>
    <row r="159" spans="2:12">
      <c r="B159" s="13">
        <v>14575</v>
      </c>
      <c r="C159" s="13">
        <v>0.72</v>
      </c>
      <c r="D159" s="11">
        <v>0.96</v>
      </c>
      <c r="E159" s="13">
        <v>5</v>
      </c>
      <c r="F159" s="13">
        <v>267</v>
      </c>
      <c r="G159" s="13">
        <v>5</v>
      </c>
      <c r="H159" s="13">
        <v>0</v>
      </c>
      <c r="I159" s="12" t="s">
        <v>9</v>
      </c>
      <c r="J159" s="13" t="s">
        <v>8</v>
      </c>
      <c r="K159" s="12" t="s">
        <v>12</v>
      </c>
      <c r="L159" s="11" t="s">
        <v>13</v>
      </c>
    </row>
    <row r="160" spans="2:12">
      <c r="B160" s="13">
        <v>4589</v>
      </c>
      <c r="C160" s="13">
        <v>0.94</v>
      </c>
      <c r="D160" s="11">
        <v>0.89</v>
      </c>
      <c r="E160" s="13">
        <v>3</v>
      </c>
      <c r="F160" s="13">
        <v>230</v>
      </c>
      <c r="G160" s="13">
        <v>3</v>
      </c>
      <c r="H160" s="13">
        <v>1</v>
      </c>
      <c r="I160" s="12" t="s">
        <v>11</v>
      </c>
      <c r="J160" s="13" t="s">
        <v>8</v>
      </c>
      <c r="K160" s="12" t="s">
        <v>21</v>
      </c>
      <c r="L160" s="11" t="s">
        <v>16</v>
      </c>
    </row>
    <row r="161" spans="2:12">
      <c r="B161" s="13">
        <v>6222</v>
      </c>
      <c r="C161" s="13">
        <v>0.91</v>
      </c>
      <c r="D161" s="11">
        <v>0.76</v>
      </c>
      <c r="E161" s="13">
        <v>3</v>
      </c>
      <c r="F161" s="13">
        <v>197</v>
      </c>
      <c r="G161" s="13">
        <v>3</v>
      </c>
      <c r="H161" s="13">
        <v>0</v>
      </c>
      <c r="I161" s="12" t="s">
        <v>11</v>
      </c>
      <c r="J161" s="13" t="s">
        <v>8</v>
      </c>
      <c r="K161" s="12" t="s">
        <v>12</v>
      </c>
      <c r="L161" s="11" t="s">
        <v>6</v>
      </c>
    </row>
    <row r="162" spans="2:12">
      <c r="B162" s="13">
        <v>13787</v>
      </c>
      <c r="C162" s="13">
        <v>0.49</v>
      </c>
      <c r="D162" s="11">
        <v>0.68</v>
      </c>
      <c r="E162" s="13">
        <v>3</v>
      </c>
      <c r="F162" s="13">
        <v>192</v>
      </c>
      <c r="G162" s="13">
        <v>7</v>
      </c>
      <c r="H162" s="13">
        <v>0</v>
      </c>
      <c r="I162" s="12" t="s">
        <v>11</v>
      </c>
      <c r="J162" s="13" t="s">
        <v>8</v>
      </c>
      <c r="K162" s="12" t="s">
        <v>20</v>
      </c>
      <c r="L162" s="11" t="s">
        <v>16</v>
      </c>
    </row>
    <row r="163" spans="2:12">
      <c r="B163" s="13">
        <v>13088</v>
      </c>
      <c r="C163" s="13">
        <v>0.53</v>
      </c>
      <c r="D163" s="11">
        <v>0.81</v>
      </c>
      <c r="E163" s="13">
        <v>3</v>
      </c>
      <c r="F163" s="13">
        <v>275</v>
      </c>
      <c r="G163" s="13">
        <v>2</v>
      </c>
      <c r="H163" s="13">
        <v>0</v>
      </c>
      <c r="I163" s="12" t="s">
        <v>11</v>
      </c>
      <c r="J163" s="13" t="s">
        <v>8</v>
      </c>
      <c r="K163" s="12" t="s">
        <v>12</v>
      </c>
      <c r="L163" s="11" t="s">
        <v>13</v>
      </c>
    </row>
    <row r="164" spans="2:12">
      <c r="B164" s="13">
        <v>750</v>
      </c>
      <c r="C164" s="13">
        <v>0.86</v>
      </c>
      <c r="D164" s="11">
        <v>0.84</v>
      </c>
      <c r="E164" s="13">
        <v>4</v>
      </c>
      <c r="F164" s="13">
        <v>246</v>
      </c>
      <c r="G164" s="13">
        <v>6</v>
      </c>
      <c r="H164" s="13">
        <v>0</v>
      </c>
      <c r="I164" s="12" t="s">
        <v>9</v>
      </c>
      <c r="J164" s="13" t="s">
        <v>8</v>
      </c>
      <c r="K164" s="12" t="s">
        <v>14</v>
      </c>
      <c r="L164" s="11" t="s">
        <v>13</v>
      </c>
    </row>
    <row r="165" spans="2:12">
      <c r="B165" s="13">
        <v>6450</v>
      </c>
      <c r="C165" s="13">
        <v>0.88</v>
      </c>
      <c r="D165" s="11">
        <v>0.99</v>
      </c>
      <c r="E165" s="13">
        <v>3</v>
      </c>
      <c r="F165" s="13">
        <v>190</v>
      </c>
      <c r="G165" s="13">
        <v>5</v>
      </c>
      <c r="H165" s="13">
        <v>0</v>
      </c>
      <c r="I165" s="12" t="s">
        <v>11</v>
      </c>
      <c r="J165" s="13" t="s">
        <v>8</v>
      </c>
      <c r="K165" s="12" t="s">
        <v>12</v>
      </c>
      <c r="L165" s="11" t="s">
        <v>16</v>
      </c>
    </row>
    <row r="166" spans="2:12">
      <c r="B166" s="13">
        <v>14413</v>
      </c>
      <c r="C166" s="13">
        <v>0.39</v>
      </c>
      <c r="D166" s="11">
        <v>0.5</v>
      </c>
      <c r="E166" s="13">
        <v>2</v>
      </c>
      <c r="F166" s="13">
        <v>135</v>
      </c>
      <c r="G166" s="13">
        <v>3</v>
      </c>
      <c r="H166" s="13">
        <v>0</v>
      </c>
      <c r="I166" s="12" t="s">
        <v>9</v>
      </c>
      <c r="J166" s="13" t="s">
        <v>8</v>
      </c>
      <c r="K166" s="12" t="s">
        <v>17</v>
      </c>
      <c r="L166" s="11" t="s">
        <v>13</v>
      </c>
    </row>
    <row r="167" spans="2:12">
      <c r="B167" s="13">
        <v>12016</v>
      </c>
      <c r="C167" s="13">
        <v>0.38</v>
      </c>
      <c r="D167" s="11">
        <v>0.54</v>
      </c>
      <c r="E167" s="13">
        <v>2</v>
      </c>
      <c r="F167" s="13">
        <v>143</v>
      </c>
      <c r="G167" s="13">
        <v>3</v>
      </c>
      <c r="H167" s="13">
        <v>0</v>
      </c>
      <c r="I167" s="12" t="s">
        <v>9</v>
      </c>
      <c r="J167" s="13" t="s">
        <v>8</v>
      </c>
      <c r="K167" s="12" t="s">
        <v>10</v>
      </c>
      <c r="L167" s="11" t="s">
        <v>13</v>
      </c>
    </row>
    <row r="168" spans="2:12">
      <c r="B168" s="13">
        <v>8304</v>
      </c>
      <c r="C168" s="13">
        <v>0.91</v>
      </c>
      <c r="D168" s="11">
        <v>0.48</v>
      </c>
      <c r="E168" s="13">
        <v>3</v>
      </c>
      <c r="F168" s="13">
        <v>224</v>
      </c>
      <c r="G168" s="13">
        <v>3</v>
      </c>
      <c r="H168" s="13">
        <v>0</v>
      </c>
      <c r="I168" s="12" t="s">
        <v>11</v>
      </c>
      <c r="J168" s="13" t="s">
        <v>8</v>
      </c>
      <c r="K168" s="12" t="s">
        <v>12</v>
      </c>
      <c r="L168" s="11" t="s">
        <v>6</v>
      </c>
    </row>
    <row r="169" spans="2:12">
      <c r="B169" s="13">
        <v>11310</v>
      </c>
      <c r="C169" s="13">
        <v>0.55000000000000004</v>
      </c>
      <c r="D169" s="11">
        <v>0.4</v>
      </c>
      <c r="E169" s="13">
        <v>3</v>
      </c>
      <c r="F169" s="13">
        <v>158</v>
      </c>
      <c r="G169" s="13">
        <v>3</v>
      </c>
      <c r="H169" s="13">
        <v>0</v>
      </c>
      <c r="I169" s="12" t="s">
        <v>11</v>
      </c>
      <c r="J169" s="13" t="s">
        <v>8</v>
      </c>
      <c r="K169" s="12" t="s">
        <v>22</v>
      </c>
      <c r="L169" s="11" t="s">
        <v>13</v>
      </c>
    </row>
    <row r="170" spans="2:12">
      <c r="B170" s="13">
        <v>11706</v>
      </c>
      <c r="C170" s="13">
        <v>0.2</v>
      </c>
      <c r="D170" s="11">
        <v>0.53</v>
      </c>
      <c r="E170" s="13">
        <v>5</v>
      </c>
      <c r="F170" s="13">
        <v>272</v>
      </c>
      <c r="G170" s="13">
        <v>5</v>
      </c>
      <c r="H170" s="13">
        <v>0</v>
      </c>
      <c r="I170" s="12" t="s">
        <v>11</v>
      </c>
      <c r="J170" s="13" t="s">
        <v>8</v>
      </c>
      <c r="K170" s="12" t="s">
        <v>19</v>
      </c>
      <c r="L170" s="11" t="s">
        <v>13</v>
      </c>
    </row>
    <row r="171" spans="2:12">
      <c r="B171" s="13">
        <v>5942</v>
      </c>
      <c r="C171" s="13">
        <v>0.28000000000000003</v>
      </c>
      <c r="D171" s="11">
        <v>0.7</v>
      </c>
      <c r="E171" s="13">
        <v>2</v>
      </c>
      <c r="F171" s="13">
        <v>164</v>
      </c>
      <c r="G171" s="13">
        <v>4</v>
      </c>
      <c r="H171" s="13">
        <v>0</v>
      </c>
      <c r="I171" s="12" t="s">
        <v>11</v>
      </c>
      <c r="J171" s="13" t="s">
        <v>8</v>
      </c>
      <c r="K171" s="12" t="s">
        <v>14</v>
      </c>
      <c r="L171" s="11" t="s">
        <v>6</v>
      </c>
    </row>
    <row r="172" spans="2:12">
      <c r="B172" s="13">
        <v>12556</v>
      </c>
      <c r="C172" s="13">
        <v>0.1</v>
      </c>
      <c r="D172" s="11">
        <v>0.9</v>
      </c>
      <c r="E172" s="13">
        <v>7</v>
      </c>
      <c r="F172" s="13">
        <v>281</v>
      </c>
      <c r="G172" s="13">
        <v>4</v>
      </c>
      <c r="H172" s="13">
        <v>0</v>
      </c>
      <c r="I172" s="12" t="s">
        <v>9</v>
      </c>
      <c r="J172" s="13" t="s">
        <v>8</v>
      </c>
      <c r="K172" s="12" t="s">
        <v>10</v>
      </c>
      <c r="L172" s="11" t="s">
        <v>13</v>
      </c>
    </row>
    <row r="173" spans="2:12">
      <c r="B173" s="13">
        <v>13640</v>
      </c>
      <c r="C173" s="13">
        <v>0.64</v>
      </c>
      <c r="D173" s="11">
        <v>0.55000000000000004</v>
      </c>
      <c r="E173" s="13">
        <v>4</v>
      </c>
      <c r="F173" s="13">
        <v>215</v>
      </c>
      <c r="G173" s="13">
        <v>2</v>
      </c>
      <c r="H173" s="13">
        <v>0</v>
      </c>
      <c r="I173" s="12" t="s">
        <v>11</v>
      </c>
      <c r="J173" s="13" t="s">
        <v>8</v>
      </c>
      <c r="K173" s="12" t="s">
        <v>10</v>
      </c>
      <c r="L173" s="11" t="s">
        <v>13</v>
      </c>
    </row>
    <row r="174" spans="2:12">
      <c r="B174" s="13">
        <v>3002</v>
      </c>
      <c r="C174" s="13">
        <v>0.66</v>
      </c>
      <c r="D174" s="11">
        <v>0.75</v>
      </c>
      <c r="E174" s="13">
        <v>5</v>
      </c>
      <c r="F174" s="13">
        <v>227</v>
      </c>
      <c r="G174" s="13">
        <v>3</v>
      </c>
      <c r="H174" s="13">
        <v>1</v>
      </c>
      <c r="I174" s="12" t="s">
        <v>11</v>
      </c>
      <c r="J174" s="13" t="s">
        <v>8</v>
      </c>
      <c r="K174" s="12" t="s">
        <v>10</v>
      </c>
      <c r="L174" s="11" t="s">
        <v>6</v>
      </c>
    </row>
    <row r="175" spans="2:12">
      <c r="B175" s="13">
        <v>8586</v>
      </c>
      <c r="C175" s="13">
        <v>0.85</v>
      </c>
      <c r="D175" s="11">
        <v>0.96</v>
      </c>
      <c r="E175" s="13">
        <v>5</v>
      </c>
      <c r="F175" s="13">
        <v>165</v>
      </c>
      <c r="G175" s="13">
        <v>5</v>
      </c>
      <c r="H175" s="13">
        <v>0</v>
      </c>
      <c r="I175" s="12" t="s">
        <v>11</v>
      </c>
      <c r="J175" s="13" t="s">
        <v>8</v>
      </c>
      <c r="K175" s="12" t="s">
        <v>12</v>
      </c>
      <c r="L175" s="11" t="s">
        <v>6</v>
      </c>
    </row>
    <row r="176" spans="2:12">
      <c r="B176" s="13">
        <v>8504</v>
      </c>
      <c r="C176" s="13">
        <v>0.76</v>
      </c>
      <c r="D176" s="11">
        <v>1</v>
      </c>
      <c r="E176" s="13">
        <v>5</v>
      </c>
      <c r="F176" s="13">
        <v>265</v>
      </c>
      <c r="G176" s="13">
        <v>2</v>
      </c>
      <c r="H176" s="13">
        <v>0</v>
      </c>
      <c r="I176" s="12" t="s">
        <v>11</v>
      </c>
      <c r="J176" s="13" t="s">
        <v>8</v>
      </c>
      <c r="K176" s="12" t="s">
        <v>7</v>
      </c>
      <c r="L176" s="11" t="s">
        <v>13</v>
      </c>
    </row>
    <row r="177" spans="2:12">
      <c r="B177" s="13">
        <v>1207</v>
      </c>
      <c r="C177" s="13">
        <v>0.44</v>
      </c>
      <c r="D177" s="11">
        <v>0.53</v>
      </c>
      <c r="E177" s="13">
        <v>2</v>
      </c>
      <c r="F177" s="13">
        <v>152</v>
      </c>
      <c r="G177" s="13">
        <v>3</v>
      </c>
      <c r="H177" s="13">
        <v>0</v>
      </c>
      <c r="I177" s="12" t="s">
        <v>9</v>
      </c>
      <c r="J177" s="13" t="s">
        <v>8</v>
      </c>
      <c r="K177" s="12" t="s">
        <v>14</v>
      </c>
      <c r="L177" s="11" t="s">
        <v>6</v>
      </c>
    </row>
    <row r="178" spans="2:12">
      <c r="B178" s="13">
        <v>11859</v>
      </c>
      <c r="C178" s="13">
        <v>0.53</v>
      </c>
      <c r="D178" s="11">
        <v>0.64</v>
      </c>
      <c r="E178" s="13">
        <v>3</v>
      </c>
      <c r="F178" s="13">
        <v>168</v>
      </c>
      <c r="G178" s="13">
        <v>3</v>
      </c>
      <c r="H178" s="13">
        <v>0</v>
      </c>
      <c r="I178" s="12" t="s">
        <v>11</v>
      </c>
      <c r="J178" s="13" t="s">
        <v>8</v>
      </c>
      <c r="K178" s="12" t="s">
        <v>10</v>
      </c>
      <c r="L178" s="11" t="s">
        <v>13</v>
      </c>
    </row>
    <row r="179" spans="2:12">
      <c r="B179" s="13">
        <v>12335</v>
      </c>
      <c r="C179" s="13">
        <v>0.1</v>
      </c>
      <c r="D179" s="11">
        <v>0.81</v>
      </c>
      <c r="E179" s="13">
        <v>6</v>
      </c>
      <c r="F179" s="13">
        <v>290</v>
      </c>
      <c r="G179" s="13">
        <v>4</v>
      </c>
      <c r="H179" s="13">
        <v>0</v>
      </c>
      <c r="I179" s="12" t="s">
        <v>9</v>
      </c>
      <c r="J179" s="13" t="s">
        <v>8</v>
      </c>
      <c r="K179" s="12" t="s">
        <v>7</v>
      </c>
      <c r="L179" s="11" t="s">
        <v>6</v>
      </c>
    </row>
    <row r="180" spans="2:12">
      <c r="B180" s="13">
        <v>5994</v>
      </c>
      <c r="C180" s="13">
        <v>0.42</v>
      </c>
      <c r="D180" s="11">
        <v>0.37</v>
      </c>
      <c r="E180" s="13">
        <v>2</v>
      </c>
      <c r="F180" s="13">
        <v>284</v>
      </c>
      <c r="G180" s="13">
        <v>3</v>
      </c>
      <c r="H180" s="13">
        <v>0</v>
      </c>
      <c r="I180" s="12" t="s">
        <v>11</v>
      </c>
      <c r="J180" s="13" t="s">
        <v>8</v>
      </c>
      <c r="K180" s="12" t="s">
        <v>12</v>
      </c>
      <c r="L180" s="11" t="s">
        <v>16</v>
      </c>
    </row>
    <row r="181" spans="2:12">
      <c r="B181" s="13">
        <v>13779</v>
      </c>
      <c r="C181" s="13">
        <v>0.61</v>
      </c>
      <c r="D181" s="11">
        <v>0.82</v>
      </c>
      <c r="E181" s="13">
        <v>4</v>
      </c>
      <c r="F181" s="13">
        <v>184</v>
      </c>
      <c r="G181" s="13">
        <v>8</v>
      </c>
      <c r="H181" s="13">
        <v>0</v>
      </c>
      <c r="I181" s="12" t="s">
        <v>11</v>
      </c>
      <c r="J181" s="13" t="s">
        <v>8</v>
      </c>
      <c r="K181" s="12" t="s">
        <v>14</v>
      </c>
      <c r="L181" s="11" t="s">
        <v>13</v>
      </c>
    </row>
    <row r="182" spans="2:12">
      <c r="B182" s="13">
        <v>4003</v>
      </c>
      <c r="C182" s="13">
        <v>0.34</v>
      </c>
      <c r="D182" s="11">
        <v>0.85</v>
      </c>
      <c r="E182" s="13">
        <v>4</v>
      </c>
      <c r="F182" s="13">
        <v>123</v>
      </c>
      <c r="G182" s="13">
        <v>4</v>
      </c>
      <c r="H182" s="13">
        <v>0</v>
      </c>
      <c r="I182" s="12" t="s">
        <v>11</v>
      </c>
      <c r="J182" s="13" t="s">
        <v>8</v>
      </c>
      <c r="K182" s="12" t="s">
        <v>22</v>
      </c>
      <c r="L182" s="11" t="s">
        <v>6</v>
      </c>
    </row>
    <row r="183" spans="2:12">
      <c r="B183" s="13">
        <v>14666</v>
      </c>
      <c r="C183" s="13">
        <v>0.09</v>
      </c>
      <c r="D183" s="11">
        <v>0.97</v>
      </c>
      <c r="E183" s="13">
        <v>7</v>
      </c>
      <c r="F183" s="13">
        <v>254</v>
      </c>
      <c r="G183" s="13">
        <v>4</v>
      </c>
      <c r="H183" s="13">
        <v>1</v>
      </c>
      <c r="I183" s="12" t="s">
        <v>9</v>
      </c>
      <c r="J183" s="13" t="s">
        <v>8</v>
      </c>
      <c r="K183" s="12" t="s">
        <v>15</v>
      </c>
      <c r="L183" s="11" t="s">
        <v>6</v>
      </c>
    </row>
    <row r="184" spans="2:12">
      <c r="B184" s="13">
        <v>14845</v>
      </c>
      <c r="C184" s="13">
        <v>0.38</v>
      </c>
      <c r="D184" s="11">
        <v>0.56000000000000005</v>
      </c>
      <c r="E184" s="13">
        <v>2</v>
      </c>
      <c r="F184" s="13">
        <v>154</v>
      </c>
      <c r="G184" s="13">
        <v>3</v>
      </c>
      <c r="H184" s="13">
        <v>0</v>
      </c>
      <c r="I184" s="12" t="s">
        <v>9</v>
      </c>
      <c r="J184" s="13" t="s">
        <v>8</v>
      </c>
      <c r="K184" s="12" t="s">
        <v>10</v>
      </c>
      <c r="L184" s="11" t="s">
        <v>13</v>
      </c>
    </row>
    <row r="185" spans="2:12">
      <c r="B185" s="13">
        <v>12987</v>
      </c>
      <c r="C185" s="13">
        <v>0.24</v>
      </c>
      <c r="D185" s="11">
        <v>0.62</v>
      </c>
      <c r="E185" s="13">
        <v>5</v>
      </c>
      <c r="F185" s="13">
        <v>199</v>
      </c>
      <c r="G185" s="13">
        <v>4</v>
      </c>
      <c r="H185" s="13">
        <v>0</v>
      </c>
      <c r="I185" s="12" t="s">
        <v>11</v>
      </c>
      <c r="J185" s="13" t="s">
        <v>8</v>
      </c>
      <c r="K185" s="12" t="s">
        <v>10</v>
      </c>
      <c r="L185" s="11" t="s">
        <v>13</v>
      </c>
    </row>
    <row r="186" spans="2:12">
      <c r="B186" s="13">
        <v>13223</v>
      </c>
      <c r="C186" s="13">
        <v>0.21</v>
      </c>
      <c r="D186" s="11">
        <v>0.7</v>
      </c>
      <c r="E186" s="13">
        <v>3</v>
      </c>
      <c r="F186" s="13">
        <v>238</v>
      </c>
      <c r="G186" s="13">
        <v>8</v>
      </c>
      <c r="H186" s="13">
        <v>0</v>
      </c>
      <c r="I186" s="12" t="s">
        <v>11</v>
      </c>
      <c r="J186" s="13" t="s">
        <v>8</v>
      </c>
      <c r="K186" s="12" t="s">
        <v>12</v>
      </c>
      <c r="L186" s="11" t="s">
        <v>6</v>
      </c>
    </row>
    <row r="187" spans="2:12">
      <c r="B187" s="13">
        <v>1168</v>
      </c>
      <c r="C187" s="13">
        <v>0.43</v>
      </c>
      <c r="D187" s="11">
        <v>0.5</v>
      </c>
      <c r="E187" s="13">
        <v>2</v>
      </c>
      <c r="F187" s="13">
        <v>127</v>
      </c>
      <c r="G187" s="13">
        <v>3</v>
      </c>
      <c r="H187" s="13">
        <v>1</v>
      </c>
      <c r="I187" s="12" t="s">
        <v>9</v>
      </c>
      <c r="J187" s="13" t="s">
        <v>8</v>
      </c>
      <c r="K187" s="12" t="s">
        <v>10</v>
      </c>
      <c r="L187" s="11" t="s">
        <v>6</v>
      </c>
    </row>
    <row r="188" spans="2:12">
      <c r="B188" s="13">
        <v>14920</v>
      </c>
      <c r="C188" s="13">
        <v>0.37</v>
      </c>
      <c r="D188" s="11">
        <v>0.54</v>
      </c>
      <c r="E188" s="13">
        <v>2</v>
      </c>
      <c r="F188" s="13">
        <v>157</v>
      </c>
      <c r="G188" s="13">
        <v>3</v>
      </c>
      <c r="H188" s="13">
        <v>0</v>
      </c>
      <c r="I188" s="12" t="s">
        <v>9</v>
      </c>
      <c r="J188" s="13" t="s">
        <v>8</v>
      </c>
      <c r="K188" s="12" t="s">
        <v>17</v>
      </c>
      <c r="L188" s="11" t="s">
        <v>13</v>
      </c>
    </row>
    <row r="189" spans="2:12">
      <c r="B189" s="13">
        <v>1387</v>
      </c>
      <c r="C189" s="13">
        <v>0.09</v>
      </c>
      <c r="D189" s="11">
        <v>0.93</v>
      </c>
      <c r="E189" s="13">
        <v>7</v>
      </c>
      <c r="F189" s="13">
        <v>270</v>
      </c>
      <c r="G189" s="13">
        <v>4</v>
      </c>
      <c r="H189" s="13">
        <v>0</v>
      </c>
      <c r="I189" s="12" t="s">
        <v>9</v>
      </c>
      <c r="J189" s="13" t="s">
        <v>8</v>
      </c>
      <c r="K189" s="12" t="s">
        <v>10</v>
      </c>
      <c r="L189" s="11" t="s">
        <v>6</v>
      </c>
    </row>
    <row r="190" spans="2:12">
      <c r="B190" s="13">
        <v>14822</v>
      </c>
      <c r="C190" s="13">
        <v>0.09</v>
      </c>
      <c r="D190" s="11">
        <v>0.95</v>
      </c>
      <c r="E190" s="13">
        <v>7</v>
      </c>
      <c r="F190" s="13">
        <v>256</v>
      </c>
      <c r="G190" s="13">
        <v>4</v>
      </c>
      <c r="H190" s="13">
        <v>0</v>
      </c>
      <c r="I190" s="12" t="s">
        <v>9</v>
      </c>
      <c r="J190" s="13" t="s">
        <v>8</v>
      </c>
      <c r="K190" s="12" t="s">
        <v>21</v>
      </c>
      <c r="L190" s="11" t="s">
        <v>6</v>
      </c>
    </row>
    <row r="191" spans="2:12">
      <c r="B191" s="13">
        <v>3252</v>
      </c>
      <c r="C191" s="13">
        <v>0.66</v>
      </c>
      <c r="D191" s="11">
        <v>0.59</v>
      </c>
      <c r="E191" s="13">
        <v>5</v>
      </c>
      <c r="F191" s="13">
        <v>262</v>
      </c>
      <c r="G191" s="13">
        <v>2</v>
      </c>
      <c r="H191" s="13">
        <v>0</v>
      </c>
      <c r="I191" s="12" t="s">
        <v>11</v>
      </c>
      <c r="J191" s="13" t="s">
        <v>8</v>
      </c>
      <c r="K191" s="12" t="s">
        <v>12</v>
      </c>
      <c r="L191" s="11" t="s">
        <v>6</v>
      </c>
    </row>
    <row r="192" spans="2:12">
      <c r="B192" s="13">
        <v>7545</v>
      </c>
      <c r="C192" s="13">
        <v>0.75</v>
      </c>
      <c r="D192" s="11">
        <v>0.77</v>
      </c>
      <c r="E192" s="13">
        <v>3</v>
      </c>
      <c r="F192" s="13">
        <v>178</v>
      </c>
      <c r="G192" s="13">
        <v>4</v>
      </c>
      <c r="H192" s="13">
        <v>0</v>
      </c>
      <c r="I192" s="12" t="s">
        <v>11</v>
      </c>
      <c r="J192" s="13" t="s">
        <v>8</v>
      </c>
      <c r="K192" s="12" t="s">
        <v>14</v>
      </c>
      <c r="L192" s="11" t="s">
        <v>16</v>
      </c>
    </row>
    <row r="193" spans="2:12">
      <c r="B193" s="13">
        <v>14593</v>
      </c>
      <c r="C193" s="13">
        <v>0.38</v>
      </c>
      <c r="D193" s="11">
        <v>0.46</v>
      </c>
      <c r="E193" s="13">
        <v>2</v>
      </c>
      <c r="F193" s="13">
        <v>145</v>
      </c>
      <c r="G193" s="13">
        <v>3</v>
      </c>
      <c r="H193" s="13">
        <v>0</v>
      </c>
      <c r="I193" s="12" t="s">
        <v>9</v>
      </c>
      <c r="J193" s="13" t="s">
        <v>8</v>
      </c>
      <c r="K193" s="12" t="s">
        <v>22</v>
      </c>
      <c r="L193" s="11" t="s">
        <v>6</v>
      </c>
    </row>
    <row r="194" spans="2:12">
      <c r="B194" s="13">
        <v>5991</v>
      </c>
      <c r="C194" s="13">
        <v>0.68</v>
      </c>
      <c r="D194" s="11">
        <v>0.56999999999999995</v>
      </c>
      <c r="E194" s="13">
        <v>5</v>
      </c>
      <c r="F194" s="13">
        <v>187</v>
      </c>
      <c r="G194" s="13">
        <v>4</v>
      </c>
      <c r="H194" s="13">
        <v>0</v>
      </c>
      <c r="I194" s="12" t="s">
        <v>11</v>
      </c>
      <c r="J194" s="13" t="s">
        <v>8</v>
      </c>
      <c r="K194" s="12" t="s">
        <v>12</v>
      </c>
      <c r="L194" s="11" t="s">
        <v>16</v>
      </c>
    </row>
    <row r="195" spans="2:12">
      <c r="B195" s="13">
        <v>14096</v>
      </c>
      <c r="C195" s="13">
        <v>0.61</v>
      </c>
      <c r="D195" s="11">
        <v>0.49</v>
      </c>
      <c r="E195" s="13">
        <v>3</v>
      </c>
      <c r="F195" s="13">
        <v>275</v>
      </c>
      <c r="G195" s="13">
        <v>2</v>
      </c>
      <c r="H195" s="13">
        <v>0</v>
      </c>
      <c r="I195" s="12" t="s">
        <v>11</v>
      </c>
      <c r="J195" s="13" t="s">
        <v>8</v>
      </c>
      <c r="K195" s="12" t="s">
        <v>19</v>
      </c>
      <c r="L195" s="11" t="s">
        <v>13</v>
      </c>
    </row>
    <row r="196" spans="2:12">
      <c r="B196" s="13">
        <v>12867</v>
      </c>
      <c r="C196" s="13">
        <v>0.96</v>
      </c>
      <c r="D196" s="11">
        <v>0.85</v>
      </c>
      <c r="E196" s="13">
        <v>5</v>
      </c>
      <c r="F196" s="13">
        <v>168</v>
      </c>
      <c r="G196" s="13">
        <v>2</v>
      </c>
      <c r="H196" s="13">
        <v>0</v>
      </c>
      <c r="I196" s="12" t="s">
        <v>11</v>
      </c>
      <c r="J196" s="13" t="s">
        <v>8</v>
      </c>
      <c r="K196" s="12" t="s">
        <v>17</v>
      </c>
      <c r="L196" s="11" t="s">
        <v>13</v>
      </c>
    </row>
    <row r="197" spans="2:12">
      <c r="B197" s="13">
        <v>1250</v>
      </c>
      <c r="C197" s="13">
        <v>0.1</v>
      </c>
      <c r="D197" s="11">
        <v>0.82</v>
      </c>
      <c r="E197" s="13">
        <v>7</v>
      </c>
      <c r="F197" s="13">
        <v>284</v>
      </c>
      <c r="G197" s="13">
        <v>4</v>
      </c>
      <c r="H197" s="13">
        <v>0</v>
      </c>
      <c r="I197" s="12" t="s">
        <v>9</v>
      </c>
      <c r="J197" s="13" t="s">
        <v>8</v>
      </c>
      <c r="K197" s="12" t="s">
        <v>7</v>
      </c>
      <c r="L197" s="11" t="s">
        <v>13</v>
      </c>
    </row>
    <row r="198" spans="2:12">
      <c r="B198" s="13">
        <v>9448</v>
      </c>
      <c r="C198" s="13">
        <v>0.69</v>
      </c>
      <c r="D198" s="11">
        <v>0.83</v>
      </c>
      <c r="E198" s="13">
        <v>5</v>
      </c>
      <c r="F198" s="13">
        <v>225</v>
      </c>
      <c r="G198" s="13">
        <v>3</v>
      </c>
      <c r="H198" s="13">
        <v>0</v>
      </c>
      <c r="I198" s="12" t="s">
        <v>11</v>
      </c>
      <c r="J198" s="13" t="s">
        <v>8</v>
      </c>
      <c r="K198" s="12" t="s">
        <v>20</v>
      </c>
      <c r="L198" s="11" t="s">
        <v>13</v>
      </c>
    </row>
    <row r="199" spans="2:12">
      <c r="B199" s="13">
        <v>10729</v>
      </c>
      <c r="C199" s="13">
        <v>0.63</v>
      </c>
      <c r="D199" s="11">
        <v>0.9</v>
      </c>
      <c r="E199" s="13">
        <v>4</v>
      </c>
      <c r="F199" s="13">
        <v>245</v>
      </c>
      <c r="G199" s="13">
        <v>3</v>
      </c>
      <c r="H199" s="13">
        <v>0</v>
      </c>
      <c r="I199" s="12" t="s">
        <v>11</v>
      </c>
      <c r="J199" s="13" t="s">
        <v>8</v>
      </c>
      <c r="K199" s="12" t="s">
        <v>12</v>
      </c>
      <c r="L199" s="11" t="s">
        <v>13</v>
      </c>
    </row>
    <row r="200" spans="2:12">
      <c r="B200" s="13">
        <v>3723</v>
      </c>
      <c r="C200" s="13">
        <v>0.72</v>
      </c>
      <c r="D200" s="11">
        <v>0.91</v>
      </c>
      <c r="E200" s="13">
        <v>3</v>
      </c>
      <c r="F200" s="13">
        <v>239</v>
      </c>
      <c r="G200" s="13">
        <v>2</v>
      </c>
      <c r="H200" s="13">
        <v>0</v>
      </c>
      <c r="I200" s="12" t="s">
        <v>11</v>
      </c>
      <c r="J200" s="13" t="s">
        <v>8</v>
      </c>
      <c r="K200" s="12" t="s">
        <v>20</v>
      </c>
      <c r="L200" s="11" t="s">
        <v>6</v>
      </c>
    </row>
    <row r="201" spans="2:12">
      <c r="B201" s="13">
        <v>6774</v>
      </c>
      <c r="C201" s="13">
        <v>0.65</v>
      </c>
      <c r="D201" s="11">
        <v>0.95</v>
      </c>
      <c r="E201" s="13">
        <v>3</v>
      </c>
      <c r="F201" s="13">
        <v>190</v>
      </c>
      <c r="G201" s="13">
        <v>3</v>
      </c>
      <c r="H201" s="13">
        <v>0</v>
      </c>
      <c r="I201" s="12" t="s">
        <v>11</v>
      </c>
      <c r="J201" s="13" t="s">
        <v>8</v>
      </c>
      <c r="K201" s="12" t="s">
        <v>12</v>
      </c>
      <c r="L201" s="11" t="s">
        <v>13</v>
      </c>
    </row>
    <row r="202" spans="2:12">
      <c r="B202" s="13">
        <v>5584</v>
      </c>
      <c r="C202" s="13">
        <v>0.57999999999999996</v>
      </c>
      <c r="D202" s="11">
        <v>0.5</v>
      </c>
      <c r="E202" s="13">
        <v>3</v>
      </c>
      <c r="F202" s="13">
        <v>144</v>
      </c>
      <c r="G202" s="13">
        <v>3</v>
      </c>
      <c r="H202" s="13">
        <v>0</v>
      </c>
      <c r="I202" s="12" t="s">
        <v>11</v>
      </c>
      <c r="J202" s="13" t="s">
        <v>8</v>
      </c>
      <c r="K202" s="12" t="s">
        <v>10</v>
      </c>
      <c r="L202" s="11" t="s">
        <v>6</v>
      </c>
    </row>
    <row r="203" spans="2:12">
      <c r="B203" s="13">
        <v>13194</v>
      </c>
      <c r="C203" s="13">
        <v>0.88</v>
      </c>
      <c r="D203" s="11">
        <v>0.82</v>
      </c>
      <c r="E203" s="13">
        <v>3</v>
      </c>
      <c r="F203" s="13">
        <v>265</v>
      </c>
      <c r="G203" s="13">
        <v>3</v>
      </c>
      <c r="H203" s="13">
        <v>0</v>
      </c>
      <c r="I203" s="12" t="s">
        <v>11</v>
      </c>
      <c r="J203" s="13" t="s">
        <v>8</v>
      </c>
      <c r="K203" s="12" t="s">
        <v>19</v>
      </c>
      <c r="L203" s="11" t="s">
        <v>6</v>
      </c>
    </row>
    <row r="204" spans="2:12">
      <c r="B204" s="13">
        <v>1233</v>
      </c>
      <c r="C204" s="13">
        <v>0.09</v>
      </c>
      <c r="D204" s="11">
        <v>0.88</v>
      </c>
      <c r="E204" s="13">
        <v>7</v>
      </c>
      <c r="F204" s="13">
        <v>265</v>
      </c>
      <c r="G204" s="13">
        <v>4</v>
      </c>
      <c r="H204" s="13">
        <v>0</v>
      </c>
      <c r="I204" s="12" t="s">
        <v>9</v>
      </c>
      <c r="J204" s="13" t="s">
        <v>8</v>
      </c>
      <c r="K204" s="12" t="s">
        <v>10</v>
      </c>
      <c r="L204" s="11" t="s">
        <v>6</v>
      </c>
    </row>
    <row r="205" spans="2:12">
      <c r="B205" s="13">
        <v>6473</v>
      </c>
      <c r="C205" s="13">
        <v>0.14000000000000001</v>
      </c>
      <c r="D205" s="11">
        <v>0.98</v>
      </c>
      <c r="E205" s="13">
        <v>6</v>
      </c>
      <c r="F205" s="13">
        <v>221</v>
      </c>
      <c r="G205" s="13">
        <v>5</v>
      </c>
      <c r="H205" s="13">
        <v>0</v>
      </c>
      <c r="I205" s="12" t="s">
        <v>11</v>
      </c>
      <c r="J205" s="13" t="s">
        <v>8</v>
      </c>
      <c r="K205" s="12" t="s">
        <v>14</v>
      </c>
      <c r="L205" s="11" t="s">
        <v>13</v>
      </c>
    </row>
    <row r="206" spans="2:12">
      <c r="B206" s="13">
        <v>3676</v>
      </c>
      <c r="C206" s="13">
        <v>0.64</v>
      </c>
      <c r="D206" s="11">
        <v>0.67</v>
      </c>
      <c r="E206" s="13">
        <v>3</v>
      </c>
      <c r="F206" s="13">
        <v>165</v>
      </c>
      <c r="G206" s="13">
        <v>3</v>
      </c>
      <c r="H206" s="13">
        <v>0</v>
      </c>
      <c r="I206" s="12" t="s">
        <v>11</v>
      </c>
      <c r="J206" s="13" t="s">
        <v>8</v>
      </c>
      <c r="K206" s="12" t="s">
        <v>10</v>
      </c>
      <c r="L206" s="11" t="s">
        <v>13</v>
      </c>
    </row>
    <row r="207" spans="2:12">
      <c r="B207" s="13">
        <v>6240</v>
      </c>
      <c r="C207" s="13">
        <v>0.72</v>
      </c>
      <c r="D207" s="11">
        <v>0.98</v>
      </c>
      <c r="E207" s="13">
        <v>3</v>
      </c>
      <c r="F207" s="13">
        <v>181</v>
      </c>
      <c r="G207" s="13">
        <v>4</v>
      </c>
      <c r="H207" s="13">
        <v>0</v>
      </c>
      <c r="I207" s="12" t="s">
        <v>11</v>
      </c>
      <c r="J207" s="13" t="s">
        <v>8</v>
      </c>
      <c r="K207" s="12" t="s">
        <v>12</v>
      </c>
      <c r="L207" s="11" t="s">
        <v>13</v>
      </c>
    </row>
    <row r="208" spans="2:12">
      <c r="B208" s="13">
        <v>9140</v>
      </c>
      <c r="C208" s="13">
        <v>0.69</v>
      </c>
      <c r="D208" s="11">
        <v>0.68</v>
      </c>
      <c r="E208" s="13">
        <v>4</v>
      </c>
      <c r="F208" s="13">
        <v>225</v>
      </c>
      <c r="G208" s="13">
        <v>3</v>
      </c>
      <c r="H208" s="13">
        <v>0</v>
      </c>
      <c r="I208" s="12" t="s">
        <v>11</v>
      </c>
      <c r="J208" s="13" t="s">
        <v>8</v>
      </c>
      <c r="K208" s="12" t="s">
        <v>12</v>
      </c>
      <c r="L208" s="11" t="s">
        <v>13</v>
      </c>
    </row>
    <row r="209" spans="2:12">
      <c r="B209" s="13">
        <v>8320</v>
      </c>
      <c r="C209" s="13">
        <v>0.93</v>
      </c>
      <c r="D209" s="11">
        <v>0.97</v>
      </c>
      <c r="E209" s="13">
        <v>5</v>
      </c>
      <c r="F209" s="13">
        <v>137</v>
      </c>
      <c r="G209" s="13">
        <v>4</v>
      </c>
      <c r="H209" s="13">
        <v>0</v>
      </c>
      <c r="I209" s="12" t="s">
        <v>11</v>
      </c>
      <c r="J209" s="13" t="s">
        <v>8</v>
      </c>
      <c r="K209" s="12" t="s">
        <v>15</v>
      </c>
      <c r="L209" s="11" t="s">
        <v>13</v>
      </c>
    </row>
    <row r="210" spans="2:12">
      <c r="B210" s="13">
        <v>1976</v>
      </c>
      <c r="C210" s="13">
        <v>0.46</v>
      </c>
      <c r="D210" s="11">
        <v>0.54</v>
      </c>
      <c r="E210" s="13">
        <v>2</v>
      </c>
      <c r="F210" s="13">
        <v>138</v>
      </c>
      <c r="G210" s="13">
        <v>3</v>
      </c>
      <c r="H210" s="13">
        <v>0</v>
      </c>
      <c r="I210" s="12" t="s">
        <v>9</v>
      </c>
      <c r="J210" s="13" t="s">
        <v>8</v>
      </c>
      <c r="K210" s="12" t="s">
        <v>19</v>
      </c>
      <c r="L210" s="11" t="s">
        <v>6</v>
      </c>
    </row>
    <row r="211" spans="2:12">
      <c r="B211" s="13">
        <v>8896</v>
      </c>
      <c r="C211" s="13">
        <v>0.93</v>
      </c>
      <c r="D211" s="11">
        <v>0.92</v>
      </c>
      <c r="E211" s="13">
        <v>5</v>
      </c>
      <c r="F211" s="13">
        <v>185</v>
      </c>
      <c r="G211" s="13">
        <v>5</v>
      </c>
      <c r="H211" s="13">
        <v>0</v>
      </c>
      <c r="I211" s="12" t="s">
        <v>11</v>
      </c>
      <c r="J211" s="13" t="s">
        <v>8</v>
      </c>
      <c r="K211" s="12" t="s">
        <v>12</v>
      </c>
      <c r="L211" s="11" t="s">
        <v>13</v>
      </c>
    </row>
    <row r="212" spans="2:12">
      <c r="B212" s="13">
        <v>7467</v>
      </c>
      <c r="C212" s="13">
        <v>0.56999999999999995</v>
      </c>
      <c r="D212" s="11">
        <v>0.42</v>
      </c>
      <c r="E212" s="13">
        <v>2</v>
      </c>
      <c r="F212" s="13">
        <v>248</v>
      </c>
      <c r="G212" s="13">
        <v>4</v>
      </c>
      <c r="H212" s="13">
        <v>0</v>
      </c>
      <c r="I212" s="12" t="s">
        <v>11</v>
      </c>
      <c r="J212" s="13" t="s">
        <v>8</v>
      </c>
      <c r="K212" s="12" t="s">
        <v>14</v>
      </c>
      <c r="L212" s="11" t="s">
        <v>6</v>
      </c>
    </row>
    <row r="213" spans="2:12">
      <c r="B213" s="13">
        <v>5151</v>
      </c>
      <c r="C213" s="13">
        <v>0.92</v>
      </c>
      <c r="D213" s="11">
        <v>0.88</v>
      </c>
      <c r="E213" s="13">
        <v>3</v>
      </c>
      <c r="F213" s="13">
        <v>184</v>
      </c>
      <c r="G213" s="13">
        <v>3</v>
      </c>
      <c r="H213" s="13">
        <v>1</v>
      </c>
      <c r="I213" s="12" t="s">
        <v>11</v>
      </c>
      <c r="J213" s="13" t="s">
        <v>8</v>
      </c>
      <c r="K213" s="12" t="s">
        <v>12</v>
      </c>
      <c r="L213" s="11" t="s">
        <v>13</v>
      </c>
    </row>
    <row r="214" spans="2:12">
      <c r="B214" s="13">
        <v>4458</v>
      </c>
      <c r="C214" s="13">
        <v>0.6</v>
      </c>
      <c r="D214" s="11">
        <v>0.84</v>
      </c>
      <c r="E214" s="13">
        <v>2</v>
      </c>
      <c r="F214" s="13">
        <v>221</v>
      </c>
      <c r="G214" s="13">
        <v>3</v>
      </c>
      <c r="H214" s="13">
        <v>0</v>
      </c>
      <c r="I214" s="12" t="s">
        <v>11</v>
      </c>
      <c r="J214" s="13" t="s">
        <v>8</v>
      </c>
      <c r="K214" s="12" t="s">
        <v>7</v>
      </c>
      <c r="L214" s="11" t="s">
        <v>13</v>
      </c>
    </row>
    <row r="215" spans="2:12">
      <c r="B215" s="13">
        <v>5448</v>
      </c>
      <c r="C215" s="13">
        <v>0.5</v>
      </c>
      <c r="D215" s="11">
        <v>0.75</v>
      </c>
      <c r="E215" s="13">
        <v>5</v>
      </c>
      <c r="F215" s="13">
        <v>179</v>
      </c>
      <c r="G215" s="13">
        <v>3</v>
      </c>
      <c r="H215" s="13">
        <v>0</v>
      </c>
      <c r="I215" s="12" t="s">
        <v>11</v>
      </c>
      <c r="J215" s="13" t="s">
        <v>8</v>
      </c>
      <c r="K215" s="12" t="s">
        <v>7</v>
      </c>
      <c r="L215" s="11" t="s">
        <v>13</v>
      </c>
    </row>
    <row r="216" spans="2:12">
      <c r="B216" s="13">
        <v>6688</v>
      </c>
      <c r="C216" s="13">
        <v>0.79</v>
      </c>
      <c r="D216" s="11">
        <v>0.66</v>
      </c>
      <c r="E216" s="13">
        <v>4</v>
      </c>
      <c r="F216" s="13">
        <v>139</v>
      </c>
      <c r="G216" s="13">
        <v>4</v>
      </c>
      <c r="H216" s="13">
        <v>0</v>
      </c>
      <c r="I216" s="12" t="s">
        <v>11</v>
      </c>
      <c r="J216" s="13" t="s">
        <v>8</v>
      </c>
      <c r="K216" s="12" t="s">
        <v>17</v>
      </c>
      <c r="L216" s="11" t="s">
        <v>13</v>
      </c>
    </row>
    <row r="217" spans="2:12">
      <c r="B217" s="13">
        <v>3686</v>
      </c>
      <c r="C217" s="13">
        <v>0.68</v>
      </c>
      <c r="D217" s="11">
        <v>0.88</v>
      </c>
      <c r="E217" s="13">
        <v>5</v>
      </c>
      <c r="F217" s="13">
        <v>201</v>
      </c>
      <c r="G217" s="13">
        <v>3</v>
      </c>
      <c r="H217" s="13">
        <v>0</v>
      </c>
      <c r="I217" s="12" t="s">
        <v>11</v>
      </c>
      <c r="J217" s="13" t="s">
        <v>8</v>
      </c>
      <c r="K217" s="12" t="s">
        <v>10</v>
      </c>
      <c r="L217" s="11" t="s">
        <v>6</v>
      </c>
    </row>
    <row r="218" spans="2:12">
      <c r="B218" s="13">
        <v>10048</v>
      </c>
      <c r="C218" s="13">
        <v>0.74</v>
      </c>
      <c r="D218" s="11">
        <v>0.57999999999999996</v>
      </c>
      <c r="E218" s="13">
        <v>4</v>
      </c>
      <c r="F218" s="13">
        <v>215</v>
      </c>
      <c r="G218" s="13">
        <v>3</v>
      </c>
      <c r="H218" s="13">
        <v>1</v>
      </c>
      <c r="I218" s="12" t="s">
        <v>11</v>
      </c>
      <c r="J218" s="13" t="s">
        <v>8</v>
      </c>
      <c r="K218" s="12" t="s">
        <v>17</v>
      </c>
      <c r="L218" s="11" t="s">
        <v>6</v>
      </c>
    </row>
    <row r="219" spans="2:12">
      <c r="B219" s="13">
        <v>5302</v>
      </c>
      <c r="C219" s="13">
        <v>0.92</v>
      </c>
      <c r="D219" s="11">
        <v>0.68</v>
      </c>
      <c r="E219" s="13">
        <v>4</v>
      </c>
      <c r="F219" s="13">
        <v>196</v>
      </c>
      <c r="G219" s="13">
        <v>3</v>
      </c>
      <c r="H219" s="13">
        <v>1</v>
      </c>
      <c r="I219" s="12" t="s">
        <v>11</v>
      </c>
      <c r="J219" s="13" t="s">
        <v>8</v>
      </c>
      <c r="K219" s="12" t="s">
        <v>12</v>
      </c>
      <c r="L219" s="11" t="s">
        <v>13</v>
      </c>
    </row>
    <row r="220" spans="2:12">
      <c r="B220" s="13">
        <v>9255</v>
      </c>
      <c r="C220" s="13">
        <v>0.64</v>
      </c>
      <c r="D220" s="11">
        <v>0.48</v>
      </c>
      <c r="E220" s="13">
        <v>4</v>
      </c>
      <c r="F220" s="13">
        <v>267</v>
      </c>
      <c r="G220" s="13">
        <v>2</v>
      </c>
      <c r="H220" s="13">
        <v>1</v>
      </c>
      <c r="I220" s="12" t="s">
        <v>11</v>
      </c>
      <c r="J220" s="13" t="s">
        <v>8</v>
      </c>
      <c r="K220" s="12" t="s">
        <v>10</v>
      </c>
      <c r="L220" s="11" t="s">
        <v>13</v>
      </c>
    </row>
    <row r="221" spans="2:12">
      <c r="B221" s="13">
        <v>10854</v>
      </c>
      <c r="C221" s="13">
        <v>0.57999999999999996</v>
      </c>
      <c r="D221" s="11">
        <v>0.38</v>
      </c>
      <c r="E221" s="13">
        <v>4</v>
      </c>
      <c r="F221" s="13">
        <v>203</v>
      </c>
      <c r="G221" s="13">
        <v>5</v>
      </c>
      <c r="H221" s="13">
        <v>0</v>
      </c>
      <c r="I221" s="12" t="s">
        <v>11</v>
      </c>
      <c r="J221" s="13" t="s">
        <v>8</v>
      </c>
      <c r="K221" s="12" t="s">
        <v>10</v>
      </c>
      <c r="L221" s="11" t="s">
        <v>13</v>
      </c>
    </row>
    <row r="222" spans="2:12">
      <c r="B222" s="13">
        <v>7351</v>
      </c>
      <c r="C222" s="13">
        <v>0.6</v>
      </c>
      <c r="D222" s="11">
        <v>0.99</v>
      </c>
      <c r="E222" s="13">
        <v>4</v>
      </c>
      <c r="F222" s="13">
        <v>160</v>
      </c>
      <c r="G222" s="13">
        <v>3</v>
      </c>
      <c r="H222" s="13">
        <v>0</v>
      </c>
      <c r="I222" s="12" t="s">
        <v>11</v>
      </c>
      <c r="J222" s="13" t="s">
        <v>8</v>
      </c>
      <c r="K222" s="12" t="s">
        <v>10</v>
      </c>
      <c r="L222" s="11" t="s">
        <v>13</v>
      </c>
    </row>
    <row r="223" spans="2:12">
      <c r="B223" s="13">
        <v>14556</v>
      </c>
      <c r="C223" s="13">
        <v>0.37</v>
      </c>
      <c r="D223" s="11">
        <v>0.52</v>
      </c>
      <c r="E223" s="13">
        <v>2</v>
      </c>
      <c r="F223" s="13">
        <v>155</v>
      </c>
      <c r="G223" s="13">
        <v>3</v>
      </c>
      <c r="H223" s="13">
        <v>0</v>
      </c>
      <c r="I223" s="12" t="s">
        <v>9</v>
      </c>
      <c r="J223" s="13" t="s">
        <v>8</v>
      </c>
      <c r="K223" s="12" t="s">
        <v>12</v>
      </c>
      <c r="L223" s="11" t="s">
        <v>6</v>
      </c>
    </row>
    <row r="224" spans="2:12">
      <c r="B224" s="13">
        <v>10899</v>
      </c>
      <c r="C224" s="13">
        <v>0.88</v>
      </c>
      <c r="D224" s="11">
        <v>0.85</v>
      </c>
      <c r="E224" s="13">
        <v>3</v>
      </c>
      <c r="F224" s="13">
        <v>220</v>
      </c>
      <c r="G224" s="13">
        <v>3</v>
      </c>
      <c r="H224" s="13">
        <v>0</v>
      </c>
      <c r="I224" s="12" t="s">
        <v>11</v>
      </c>
      <c r="J224" s="13" t="s">
        <v>8</v>
      </c>
      <c r="K224" s="12" t="s">
        <v>20</v>
      </c>
      <c r="L224" s="11" t="s">
        <v>6</v>
      </c>
    </row>
    <row r="225" spans="2:12">
      <c r="B225" s="13">
        <v>4129</v>
      </c>
      <c r="C225" s="13">
        <v>0.47</v>
      </c>
      <c r="D225" s="11">
        <v>0.62</v>
      </c>
      <c r="E225" s="13">
        <v>6</v>
      </c>
      <c r="F225" s="13">
        <v>171</v>
      </c>
      <c r="G225" s="13">
        <v>5</v>
      </c>
      <c r="H225" s="13">
        <v>1</v>
      </c>
      <c r="I225" s="12" t="s">
        <v>11</v>
      </c>
      <c r="J225" s="13" t="s">
        <v>8</v>
      </c>
      <c r="K225" s="12" t="s">
        <v>21</v>
      </c>
      <c r="L225" s="11" t="s">
        <v>16</v>
      </c>
    </row>
    <row r="226" spans="2:12">
      <c r="B226" s="13">
        <v>14997</v>
      </c>
      <c r="C226" s="13">
        <v>0.37</v>
      </c>
      <c r="D226" s="11">
        <v>0.53</v>
      </c>
      <c r="E226" s="13">
        <v>2</v>
      </c>
      <c r="F226" s="13">
        <v>143</v>
      </c>
      <c r="G226" s="13">
        <v>3</v>
      </c>
      <c r="H226" s="13">
        <v>0</v>
      </c>
      <c r="I226" s="12" t="s">
        <v>9</v>
      </c>
      <c r="J226" s="13" t="s">
        <v>8</v>
      </c>
      <c r="K226" s="12" t="s">
        <v>17</v>
      </c>
      <c r="L226" s="11" t="s">
        <v>13</v>
      </c>
    </row>
    <row r="227" spans="2:12">
      <c r="B227" s="13">
        <v>8727</v>
      </c>
      <c r="C227" s="13">
        <v>0.84</v>
      </c>
      <c r="D227" s="11">
        <v>0.73</v>
      </c>
      <c r="E227" s="13">
        <v>5</v>
      </c>
      <c r="F227" s="13">
        <v>245</v>
      </c>
      <c r="G227" s="13">
        <v>3</v>
      </c>
      <c r="H227" s="13">
        <v>0</v>
      </c>
      <c r="I227" s="12" t="s">
        <v>11</v>
      </c>
      <c r="J227" s="13" t="s">
        <v>8</v>
      </c>
      <c r="K227" s="12" t="s">
        <v>10</v>
      </c>
      <c r="L227" s="11" t="s">
        <v>6</v>
      </c>
    </row>
    <row r="228" spans="2:12">
      <c r="B228" s="13">
        <v>12021</v>
      </c>
      <c r="C228" s="13">
        <v>0.11</v>
      </c>
      <c r="D228" s="11">
        <v>0.83</v>
      </c>
      <c r="E228" s="13">
        <v>6</v>
      </c>
      <c r="F228" s="13">
        <v>282</v>
      </c>
      <c r="G228" s="13">
        <v>4</v>
      </c>
      <c r="H228" s="13">
        <v>0</v>
      </c>
      <c r="I228" s="12" t="s">
        <v>9</v>
      </c>
      <c r="J228" s="13" t="s">
        <v>8</v>
      </c>
      <c r="K228" s="12" t="s">
        <v>10</v>
      </c>
      <c r="L228" s="11" t="s">
        <v>13</v>
      </c>
    </row>
    <row r="229" spans="2:12">
      <c r="B229" s="13">
        <v>1710</v>
      </c>
      <c r="C229" s="13">
        <v>0.1</v>
      </c>
      <c r="D229" s="11">
        <v>0.81</v>
      </c>
      <c r="E229" s="13">
        <v>6</v>
      </c>
      <c r="F229" s="13">
        <v>269</v>
      </c>
      <c r="G229" s="13">
        <v>4</v>
      </c>
      <c r="H229" s="13">
        <v>0</v>
      </c>
      <c r="I229" s="12" t="s">
        <v>9</v>
      </c>
      <c r="J229" s="13" t="s">
        <v>8</v>
      </c>
      <c r="K229" s="12" t="s">
        <v>7</v>
      </c>
      <c r="L229" s="11" t="s">
        <v>6</v>
      </c>
    </row>
    <row r="230" spans="2:12">
      <c r="B230" s="13">
        <v>7513</v>
      </c>
      <c r="C230" s="13">
        <v>0.81</v>
      </c>
      <c r="D230" s="11">
        <v>0.62</v>
      </c>
      <c r="E230" s="13">
        <v>4</v>
      </c>
      <c r="F230" s="13">
        <v>197</v>
      </c>
      <c r="G230" s="13">
        <v>3</v>
      </c>
      <c r="H230" s="13">
        <v>0</v>
      </c>
      <c r="I230" s="12" t="s">
        <v>11</v>
      </c>
      <c r="J230" s="13" t="s">
        <v>8</v>
      </c>
      <c r="K230" s="12" t="s">
        <v>22</v>
      </c>
      <c r="L230" s="11" t="s">
        <v>13</v>
      </c>
    </row>
    <row r="231" spans="2:12">
      <c r="B231" s="13">
        <v>7960</v>
      </c>
      <c r="C231" s="13">
        <v>0.32</v>
      </c>
      <c r="D231" s="11">
        <v>0.69</v>
      </c>
      <c r="E231" s="13">
        <v>6</v>
      </c>
      <c r="F231" s="13">
        <v>192</v>
      </c>
      <c r="G231" s="13">
        <v>3</v>
      </c>
      <c r="H231" s="13">
        <v>0</v>
      </c>
      <c r="I231" s="12" t="s">
        <v>11</v>
      </c>
      <c r="J231" s="13" t="s">
        <v>8</v>
      </c>
      <c r="K231" s="12" t="s">
        <v>10</v>
      </c>
      <c r="L231" s="11" t="s">
        <v>16</v>
      </c>
    </row>
    <row r="232" spans="2:12">
      <c r="B232" s="13">
        <v>8774</v>
      </c>
      <c r="C232" s="13">
        <v>0.97</v>
      </c>
      <c r="D232" s="11">
        <v>0.69</v>
      </c>
      <c r="E232" s="13">
        <v>4</v>
      </c>
      <c r="F232" s="13">
        <v>134</v>
      </c>
      <c r="G232" s="13">
        <v>3</v>
      </c>
      <c r="H232" s="13">
        <v>0</v>
      </c>
      <c r="I232" s="12" t="s">
        <v>11</v>
      </c>
      <c r="J232" s="13" t="s">
        <v>8</v>
      </c>
      <c r="K232" s="12" t="s">
        <v>15</v>
      </c>
      <c r="L232" s="11" t="s">
        <v>16</v>
      </c>
    </row>
    <row r="233" spans="2:12">
      <c r="B233" s="13">
        <v>2851</v>
      </c>
      <c r="C233" s="13">
        <v>0.91</v>
      </c>
      <c r="D233" s="11">
        <v>0.85</v>
      </c>
      <c r="E233" s="13">
        <v>4</v>
      </c>
      <c r="F233" s="13">
        <v>203</v>
      </c>
      <c r="G233" s="13">
        <v>2</v>
      </c>
      <c r="H233" s="13">
        <v>0</v>
      </c>
      <c r="I233" s="12" t="s">
        <v>11</v>
      </c>
      <c r="J233" s="13" t="s">
        <v>8</v>
      </c>
      <c r="K233" s="12" t="s">
        <v>10</v>
      </c>
      <c r="L233" s="11" t="s">
        <v>13</v>
      </c>
    </row>
    <row r="234" spans="2:12">
      <c r="B234" s="13">
        <v>4260</v>
      </c>
      <c r="C234" s="13">
        <v>0.55000000000000004</v>
      </c>
      <c r="D234" s="11">
        <v>0.72</v>
      </c>
      <c r="E234" s="13">
        <v>3</v>
      </c>
      <c r="F234" s="13">
        <v>149</v>
      </c>
      <c r="G234" s="13">
        <v>3</v>
      </c>
      <c r="H234" s="13">
        <v>0</v>
      </c>
      <c r="I234" s="12" t="s">
        <v>11</v>
      </c>
      <c r="J234" s="13" t="s">
        <v>8</v>
      </c>
      <c r="K234" s="12" t="s">
        <v>20</v>
      </c>
      <c r="L234" s="11" t="s">
        <v>13</v>
      </c>
    </row>
    <row r="235" spans="2:12">
      <c r="B235" s="13">
        <v>2443</v>
      </c>
      <c r="C235" s="13">
        <v>0.92</v>
      </c>
      <c r="D235" s="11">
        <v>0.69</v>
      </c>
      <c r="E235" s="13">
        <v>3</v>
      </c>
      <c r="F235" s="13">
        <v>192</v>
      </c>
      <c r="G235" s="13">
        <v>3</v>
      </c>
      <c r="H235" s="13">
        <v>0</v>
      </c>
      <c r="I235" s="12" t="s">
        <v>11</v>
      </c>
      <c r="J235" s="13" t="s">
        <v>8</v>
      </c>
      <c r="K235" s="12" t="s">
        <v>7</v>
      </c>
      <c r="L235" s="11" t="s">
        <v>6</v>
      </c>
    </row>
    <row r="236" spans="2:12">
      <c r="B236" s="13">
        <v>10116</v>
      </c>
      <c r="C236" s="13">
        <v>0.6</v>
      </c>
      <c r="D236" s="11">
        <v>0.66</v>
      </c>
      <c r="E236" s="13">
        <v>5</v>
      </c>
      <c r="F236" s="13">
        <v>143</v>
      </c>
      <c r="G236" s="13">
        <v>2</v>
      </c>
      <c r="H236" s="13">
        <v>0</v>
      </c>
      <c r="I236" s="12" t="s">
        <v>11</v>
      </c>
      <c r="J236" s="13" t="s">
        <v>8</v>
      </c>
      <c r="K236" s="12" t="s">
        <v>12</v>
      </c>
      <c r="L236" s="11" t="s">
        <v>13</v>
      </c>
    </row>
    <row r="237" spans="2:12">
      <c r="B237" s="13">
        <v>11404</v>
      </c>
      <c r="C237" s="13">
        <v>0.48</v>
      </c>
      <c r="D237" s="11">
        <v>0.67</v>
      </c>
      <c r="E237" s="13">
        <v>4</v>
      </c>
      <c r="F237" s="13">
        <v>220</v>
      </c>
      <c r="G237" s="13">
        <v>3</v>
      </c>
      <c r="H237" s="13">
        <v>0</v>
      </c>
      <c r="I237" s="12" t="s">
        <v>11</v>
      </c>
      <c r="J237" s="13" t="s">
        <v>18</v>
      </c>
      <c r="K237" s="12" t="s">
        <v>20</v>
      </c>
      <c r="L237" s="11" t="s">
        <v>6</v>
      </c>
    </row>
    <row r="238" spans="2:12">
      <c r="B238" s="13">
        <v>157</v>
      </c>
      <c r="C238" s="13">
        <v>0.83</v>
      </c>
      <c r="D238" s="11">
        <v>1</v>
      </c>
      <c r="E238" s="13">
        <v>5</v>
      </c>
      <c r="F238" s="13">
        <v>240</v>
      </c>
      <c r="G238" s="13">
        <v>5</v>
      </c>
      <c r="H238" s="13">
        <v>0</v>
      </c>
      <c r="I238" s="12" t="s">
        <v>9</v>
      </c>
      <c r="J238" s="13" t="s">
        <v>8</v>
      </c>
      <c r="K238" s="12" t="s">
        <v>17</v>
      </c>
      <c r="L238" s="11" t="s">
        <v>13</v>
      </c>
    </row>
    <row r="239" spans="2:12">
      <c r="B239" s="13">
        <v>5067</v>
      </c>
      <c r="C239" s="13">
        <v>0.5</v>
      </c>
      <c r="D239" s="11">
        <v>0.48</v>
      </c>
      <c r="E239" s="13">
        <v>3</v>
      </c>
      <c r="F239" s="13">
        <v>163</v>
      </c>
      <c r="G239" s="13">
        <v>4</v>
      </c>
      <c r="H239" s="13">
        <v>0</v>
      </c>
      <c r="I239" s="12" t="s">
        <v>11</v>
      </c>
      <c r="J239" s="13" t="s">
        <v>8</v>
      </c>
      <c r="K239" s="12" t="s">
        <v>7</v>
      </c>
      <c r="L239" s="11" t="s">
        <v>13</v>
      </c>
    </row>
    <row r="240" spans="2:12">
      <c r="B240" s="13">
        <v>10110</v>
      </c>
      <c r="C240" s="13">
        <v>0.95</v>
      </c>
      <c r="D240" s="11">
        <v>0.65</v>
      </c>
      <c r="E240" s="13">
        <v>3</v>
      </c>
      <c r="F240" s="13">
        <v>273</v>
      </c>
      <c r="G240" s="13">
        <v>4</v>
      </c>
      <c r="H240" s="13">
        <v>0</v>
      </c>
      <c r="I240" s="12" t="s">
        <v>11</v>
      </c>
      <c r="J240" s="13" t="s">
        <v>8</v>
      </c>
      <c r="K240" s="12" t="s">
        <v>22</v>
      </c>
      <c r="L240" s="11" t="s">
        <v>13</v>
      </c>
    </row>
    <row r="241" spans="2:12">
      <c r="B241" s="13">
        <v>14859</v>
      </c>
      <c r="C241" s="13">
        <v>0.46</v>
      </c>
      <c r="D241" s="11">
        <v>0.5</v>
      </c>
      <c r="E241" s="13">
        <v>2</v>
      </c>
      <c r="F241" s="13">
        <v>151</v>
      </c>
      <c r="G241" s="13">
        <v>3</v>
      </c>
      <c r="H241" s="13">
        <v>0</v>
      </c>
      <c r="I241" s="12" t="s">
        <v>9</v>
      </c>
      <c r="J241" s="13" t="s">
        <v>8</v>
      </c>
      <c r="K241" s="12" t="s">
        <v>12</v>
      </c>
      <c r="L241" s="11" t="s">
        <v>6</v>
      </c>
    </row>
    <row r="242" spans="2:12">
      <c r="B242" s="13">
        <v>6753</v>
      </c>
      <c r="C242" s="13">
        <v>0.83</v>
      </c>
      <c r="D242" s="11">
        <v>0.86</v>
      </c>
      <c r="E242" s="13">
        <v>3</v>
      </c>
      <c r="F242" s="13">
        <v>273</v>
      </c>
      <c r="G242" s="13">
        <v>3</v>
      </c>
      <c r="H242" s="13">
        <v>0</v>
      </c>
      <c r="I242" s="12" t="s">
        <v>11</v>
      </c>
      <c r="J242" s="13" t="s">
        <v>8</v>
      </c>
      <c r="K242" s="12" t="s">
        <v>12</v>
      </c>
      <c r="L242" s="11" t="s">
        <v>6</v>
      </c>
    </row>
    <row r="243" spans="2:12">
      <c r="B243" s="13">
        <v>7034</v>
      </c>
      <c r="C243" s="13">
        <v>0.68</v>
      </c>
      <c r="D243" s="11">
        <v>0.61</v>
      </c>
      <c r="E243" s="13">
        <v>3</v>
      </c>
      <c r="F243" s="13">
        <v>134</v>
      </c>
      <c r="G243" s="13">
        <v>4</v>
      </c>
      <c r="H243" s="13">
        <v>0</v>
      </c>
      <c r="I243" s="12" t="s">
        <v>11</v>
      </c>
      <c r="J243" s="13" t="s">
        <v>8</v>
      </c>
      <c r="K243" s="12" t="s">
        <v>10</v>
      </c>
      <c r="L243" s="11" t="s">
        <v>6</v>
      </c>
    </row>
    <row r="244" spans="2:12">
      <c r="B244" s="13">
        <v>1798</v>
      </c>
      <c r="C244" s="13">
        <v>0.44</v>
      </c>
      <c r="D244" s="11">
        <v>0.46</v>
      </c>
      <c r="E244" s="13">
        <v>2</v>
      </c>
      <c r="F244" s="13">
        <v>138</v>
      </c>
      <c r="G244" s="13">
        <v>3</v>
      </c>
      <c r="H244" s="13">
        <v>0</v>
      </c>
      <c r="I244" s="12" t="s">
        <v>9</v>
      </c>
      <c r="J244" s="13" t="s">
        <v>8</v>
      </c>
      <c r="K244" s="12" t="s">
        <v>12</v>
      </c>
      <c r="L244" s="11" t="s">
        <v>13</v>
      </c>
    </row>
    <row r="245" spans="2:12">
      <c r="B245" s="13">
        <v>1706</v>
      </c>
      <c r="C245" s="13">
        <v>0.1</v>
      </c>
      <c r="D245" s="11">
        <v>0.91</v>
      </c>
      <c r="E245" s="13">
        <v>6</v>
      </c>
      <c r="F245" s="13">
        <v>255</v>
      </c>
      <c r="G245" s="13">
        <v>4</v>
      </c>
      <c r="H245" s="13">
        <v>0</v>
      </c>
      <c r="I245" s="12" t="s">
        <v>9</v>
      </c>
      <c r="J245" s="13" t="s">
        <v>8</v>
      </c>
      <c r="K245" s="12" t="s">
        <v>10</v>
      </c>
      <c r="L245" s="11" t="s">
        <v>6</v>
      </c>
    </row>
    <row r="246" spans="2:12">
      <c r="B246" s="13">
        <v>10959</v>
      </c>
      <c r="C246" s="13">
        <v>0.88</v>
      </c>
      <c r="D246" s="11">
        <v>0.72</v>
      </c>
      <c r="E246" s="13">
        <v>5</v>
      </c>
      <c r="F246" s="13">
        <v>244</v>
      </c>
      <c r="G246" s="13">
        <v>2</v>
      </c>
      <c r="H246" s="13">
        <v>0</v>
      </c>
      <c r="I246" s="12" t="s">
        <v>11</v>
      </c>
      <c r="J246" s="13" t="s">
        <v>8</v>
      </c>
      <c r="K246" s="12" t="s">
        <v>12</v>
      </c>
      <c r="L246" s="11" t="s">
        <v>13</v>
      </c>
    </row>
    <row r="247" spans="2:12">
      <c r="B247" s="13">
        <v>10277</v>
      </c>
      <c r="C247" s="13">
        <v>0.78</v>
      </c>
      <c r="D247" s="11">
        <v>0.95</v>
      </c>
      <c r="E247" s="13">
        <v>3</v>
      </c>
      <c r="F247" s="13">
        <v>155</v>
      </c>
      <c r="G247" s="13">
        <v>3</v>
      </c>
      <c r="H247" s="13">
        <v>1</v>
      </c>
      <c r="I247" s="12" t="s">
        <v>11</v>
      </c>
      <c r="J247" s="13" t="s">
        <v>8</v>
      </c>
      <c r="K247" s="12" t="s">
        <v>17</v>
      </c>
      <c r="L247" s="11" t="s">
        <v>6</v>
      </c>
    </row>
    <row r="248" spans="2:12">
      <c r="B248" s="13">
        <v>12064</v>
      </c>
      <c r="C248" s="13">
        <v>0.36</v>
      </c>
      <c r="D248" s="11">
        <v>0.56000000000000005</v>
      </c>
      <c r="E248" s="13">
        <v>2</v>
      </c>
      <c r="F248" s="13">
        <v>132</v>
      </c>
      <c r="G248" s="13">
        <v>3</v>
      </c>
      <c r="H248" s="13">
        <v>0</v>
      </c>
      <c r="I248" s="12" t="s">
        <v>9</v>
      </c>
      <c r="J248" s="13" t="s">
        <v>8</v>
      </c>
      <c r="K248" s="12" t="s">
        <v>14</v>
      </c>
      <c r="L248" s="11" t="s">
        <v>6</v>
      </c>
    </row>
    <row r="249" spans="2:12">
      <c r="B249" s="13">
        <v>7870</v>
      </c>
      <c r="C249" s="13">
        <v>0.19</v>
      </c>
      <c r="D249" s="11">
        <v>0.48</v>
      </c>
      <c r="E249" s="13">
        <v>6</v>
      </c>
      <c r="F249" s="13">
        <v>178</v>
      </c>
      <c r="G249" s="13">
        <v>3</v>
      </c>
      <c r="H249" s="13">
        <v>1</v>
      </c>
      <c r="I249" s="12" t="s">
        <v>11</v>
      </c>
      <c r="J249" s="13" t="s">
        <v>8</v>
      </c>
      <c r="K249" s="12" t="s">
        <v>10</v>
      </c>
      <c r="L249" s="11" t="s">
        <v>6</v>
      </c>
    </row>
    <row r="250" spans="2:12">
      <c r="B250" s="13">
        <v>4916</v>
      </c>
      <c r="C250" s="13">
        <v>0.65</v>
      </c>
      <c r="D250" s="11">
        <v>0.78</v>
      </c>
      <c r="E250" s="13">
        <v>4</v>
      </c>
      <c r="F250" s="13">
        <v>238</v>
      </c>
      <c r="G250" s="13">
        <v>5</v>
      </c>
      <c r="H250" s="13">
        <v>1</v>
      </c>
      <c r="I250" s="12" t="s">
        <v>11</v>
      </c>
      <c r="J250" s="13" t="s">
        <v>8</v>
      </c>
      <c r="K250" s="12" t="s">
        <v>22</v>
      </c>
      <c r="L250" s="11" t="s">
        <v>13</v>
      </c>
    </row>
    <row r="251" spans="2:12">
      <c r="B251" s="13">
        <v>14361</v>
      </c>
      <c r="C251" s="13">
        <v>0.39</v>
      </c>
      <c r="D251" s="11">
        <v>0.5</v>
      </c>
      <c r="E251" s="13">
        <v>2</v>
      </c>
      <c r="F251" s="13">
        <v>147</v>
      </c>
      <c r="G251" s="13">
        <v>3</v>
      </c>
      <c r="H251" s="13">
        <v>0</v>
      </c>
      <c r="I251" s="12" t="s">
        <v>9</v>
      </c>
      <c r="J251" s="13" t="s">
        <v>8</v>
      </c>
      <c r="K251" s="12" t="s">
        <v>21</v>
      </c>
      <c r="L251" s="11" t="s">
        <v>13</v>
      </c>
    </row>
    <row r="252" spans="2:12">
      <c r="B252" s="13">
        <v>2625</v>
      </c>
      <c r="C252" s="13">
        <v>0.82</v>
      </c>
      <c r="D252" s="11">
        <v>0.62</v>
      </c>
      <c r="E252" s="13">
        <v>4</v>
      </c>
      <c r="F252" s="13">
        <v>202</v>
      </c>
      <c r="G252" s="13">
        <v>2</v>
      </c>
      <c r="H252" s="13">
        <v>0</v>
      </c>
      <c r="I252" s="12" t="s">
        <v>11</v>
      </c>
      <c r="J252" s="13" t="s">
        <v>8</v>
      </c>
      <c r="K252" s="12" t="s">
        <v>7</v>
      </c>
      <c r="L252" s="11" t="s">
        <v>13</v>
      </c>
    </row>
    <row r="253" spans="2:12">
      <c r="B253" s="13">
        <v>9290</v>
      </c>
      <c r="C253" s="13">
        <v>0.83</v>
      </c>
      <c r="D253" s="11">
        <v>0.56999999999999995</v>
      </c>
      <c r="E253" s="13">
        <v>3</v>
      </c>
      <c r="F253" s="13">
        <v>135</v>
      </c>
      <c r="G253" s="13">
        <v>3</v>
      </c>
      <c r="H253" s="13">
        <v>1</v>
      </c>
      <c r="I253" s="12" t="s">
        <v>11</v>
      </c>
      <c r="J253" s="13" t="s">
        <v>8</v>
      </c>
      <c r="K253" s="12" t="s">
        <v>17</v>
      </c>
      <c r="L253" s="11" t="s">
        <v>13</v>
      </c>
    </row>
    <row r="254" spans="2:12">
      <c r="B254" s="13">
        <v>11144</v>
      </c>
      <c r="C254" s="13">
        <v>0.33</v>
      </c>
      <c r="D254" s="11">
        <v>0.64</v>
      </c>
      <c r="E254" s="13">
        <v>2</v>
      </c>
      <c r="F254" s="13">
        <v>274</v>
      </c>
      <c r="G254" s="13">
        <v>3</v>
      </c>
      <c r="H254" s="13">
        <v>1</v>
      </c>
      <c r="I254" s="12" t="s">
        <v>11</v>
      </c>
      <c r="J254" s="13" t="s">
        <v>8</v>
      </c>
      <c r="K254" s="12" t="s">
        <v>12</v>
      </c>
      <c r="L254" s="11" t="s">
        <v>16</v>
      </c>
    </row>
    <row r="255" spans="2:12">
      <c r="B255" s="13">
        <v>9116</v>
      </c>
      <c r="C255" s="13">
        <v>0.99</v>
      </c>
      <c r="D255" s="11">
        <v>0.64</v>
      </c>
      <c r="E255" s="13">
        <v>3</v>
      </c>
      <c r="F255" s="13">
        <v>183</v>
      </c>
      <c r="G255" s="13">
        <v>3</v>
      </c>
      <c r="H255" s="13">
        <v>0</v>
      </c>
      <c r="I255" s="12" t="s">
        <v>11</v>
      </c>
      <c r="J255" s="13" t="s">
        <v>8</v>
      </c>
      <c r="K255" s="12" t="s">
        <v>22</v>
      </c>
      <c r="L255" s="11" t="s">
        <v>6</v>
      </c>
    </row>
    <row r="256" spans="2:12">
      <c r="B256" s="13">
        <v>3454</v>
      </c>
      <c r="C256" s="13">
        <v>0.8</v>
      </c>
      <c r="D256" s="11">
        <v>0.94</v>
      </c>
      <c r="E256" s="13">
        <v>4</v>
      </c>
      <c r="F256" s="13">
        <v>200</v>
      </c>
      <c r="G256" s="13">
        <v>4</v>
      </c>
      <c r="H256" s="13">
        <v>0</v>
      </c>
      <c r="I256" s="12" t="s">
        <v>11</v>
      </c>
      <c r="J256" s="13" t="s">
        <v>8</v>
      </c>
      <c r="K256" s="12" t="s">
        <v>10</v>
      </c>
      <c r="L256" s="11" t="s">
        <v>6</v>
      </c>
    </row>
    <row r="257" spans="2:12">
      <c r="B257" s="13">
        <v>10265</v>
      </c>
      <c r="C257" s="13">
        <v>0.53</v>
      </c>
      <c r="D257" s="11">
        <v>0.56999999999999995</v>
      </c>
      <c r="E257" s="13">
        <v>5</v>
      </c>
      <c r="F257" s="13">
        <v>141</v>
      </c>
      <c r="G257" s="13">
        <v>3</v>
      </c>
      <c r="H257" s="13">
        <v>1</v>
      </c>
      <c r="I257" s="12" t="s">
        <v>11</v>
      </c>
      <c r="J257" s="13" t="s">
        <v>8</v>
      </c>
      <c r="K257" s="12" t="s">
        <v>12</v>
      </c>
      <c r="L257" s="11" t="s">
        <v>16</v>
      </c>
    </row>
    <row r="258" spans="2:12">
      <c r="B258" s="13">
        <v>6845</v>
      </c>
      <c r="C258" s="13">
        <v>0.76</v>
      </c>
      <c r="D258" s="11">
        <v>0.77</v>
      </c>
      <c r="E258" s="13">
        <v>5</v>
      </c>
      <c r="F258" s="13">
        <v>234</v>
      </c>
      <c r="G258" s="13">
        <v>3</v>
      </c>
      <c r="H258" s="13">
        <v>0</v>
      </c>
      <c r="I258" s="12" t="s">
        <v>11</v>
      </c>
      <c r="J258" s="13" t="s">
        <v>8</v>
      </c>
      <c r="K258" s="12" t="s">
        <v>17</v>
      </c>
      <c r="L258" s="11" t="s">
        <v>13</v>
      </c>
    </row>
    <row r="259" spans="2:12">
      <c r="B259" s="13">
        <v>9099</v>
      </c>
      <c r="C259" s="13">
        <v>0.96</v>
      </c>
      <c r="D259" s="11">
        <v>0.52</v>
      </c>
      <c r="E259" s="13">
        <v>4</v>
      </c>
      <c r="F259" s="13">
        <v>228</v>
      </c>
      <c r="G259" s="13">
        <v>3</v>
      </c>
      <c r="H259" s="13">
        <v>0</v>
      </c>
      <c r="I259" s="12" t="s">
        <v>11</v>
      </c>
      <c r="J259" s="13" t="s">
        <v>8</v>
      </c>
      <c r="K259" s="12" t="s">
        <v>10</v>
      </c>
      <c r="L259" s="11" t="s">
        <v>13</v>
      </c>
    </row>
    <row r="260" spans="2:12">
      <c r="B260" s="13">
        <v>1641</v>
      </c>
      <c r="C260" s="13">
        <v>0.91</v>
      </c>
      <c r="D260" s="11">
        <v>0.89</v>
      </c>
      <c r="E260" s="13">
        <v>5</v>
      </c>
      <c r="F260" s="13">
        <v>217</v>
      </c>
      <c r="G260" s="13">
        <v>5</v>
      </c>
      <c r="H260" s="13">
        <v>0</v>
      </c>
      <c r="I260" s="12" t="s">
        <v>9</v>
      </c>
      <c r="J260" s="13" t="s">
        <v>8</v>
      </c>
      <c r="K260" s="12" t="s">
        <v>12</v>
      </c>
      <c r="L260" s="11" t="s">
        <v>13</v>
      </c>
    </row>
    <row r="261" spans="2:12">
      <c r="B261" s="13">
        <v>11176</v>
      </c>
      <c r="C261" s="13">
        <v>0.56999999999999995</v>
      </c>
      <c r="D261" s="11">
        <v>0.39</v>
      </c>
      <c r="E261" s="13">
        <v>4</v>
      </c>
      <c r="F261" s="13">
        <v>132</v>
      </c>
      <c r="G261" s="13">
        <v>3</v>
      </c>
      <c r="H261" s="13">
        <v>0</v>
      </c>
      <c r="I261" s="12" t="s">
        <v>11</v>
      </c>
      <c r="J261" s="13" t="s">
        <v>8</v>
      </c>
      <c r="K261" s="12" t="s">
        <v>19</v>
      </c>
      <c r="L261" s="11" t="s">
        <v>16</v>
      </c>
    </row>
    <row r="262" spans="2:12">
      <c r="B262" s="13">
        <v>457</v>
      </c>
      <c r="C262" s="13">
        <v>0.86</v>
      </c>
      <c r="D262" s="11">
        <v>0.93</v>
      </c>
      <c r="E262" s="13">
        <v>5</v>
      </c>
      <c r="F262" s="13">
        <v>223</v>
      </c>
      <c r="G262" s="13">
        <v>5</v>
      </c>
      <c r="H262" s="13">
        <v>0</v>
      </c>
      <c r="I262" s="12" t="s">
        <v>9</v>
      </c>
      <c r="J262" s="13" t="s">
        <v>8</v>
      </c>
      <c r="K262" s="12" t="s">
        <v>15</v>
      </c>
      <c r="L262" s="11" t="s">
        <v>6</v>
      </c>
    </row>
    <row r="263" spans="2:12">
      <c r="B263" s="13">
        <v>9442</v>
      </c>
      <c r="C263" s="13">
        <v>0.78</v>
      </c>
      <c r="D263" s="11">
        <v>0.9</v>
      </c>
      <c r="E263" s="13">
        <v>4</v>
      </c>
      <c r="F263" s="13">
        <v>238</v>
      </c>
      <c r="G263" s="13">
        <v>2</v>
      </c>
      <c r="H263" s="13">
        <v>0</v>
      </c>
      <c r="I263" s="12" t="s">
        <v>11</v>
      </c>
      <c r="J263" s="13" t="s">
        <v>8</v>
      </c>
      <c r="K263" s="12" t="s">
        <v>17</v>
      </c>
      <c r="L263" s="11" t="s">
        <v>13</v>
      </c>
    </row>
    <row r="264" spans="2:12">
      <c r="B264" s="13">
        <v>8447</v>
      </c>
      <c r="C264" s="13">
        <v>0.82</v>
      </c>
      <c r="D264" s="11">
        <v>0.54</v>
      </c>
      <c r="E264" s="13">
        <v>4</v>
      </c>
      <c r="F264" s="13">
        <v>164</v>
      </c>
      <c r="G264" s="13">
        <v>3</v>
      </c>
      <c r="H264" s="13">
        <v>0</v>
      </c>
      <c r="I264" s="12" t="s">
        <v>11</v>
      </c>
      <c r="J264" s="13" t="s">
        <v>8</v>
      </c>
      <c r="K264" s="12" t="s">
        <v>17</v>
      </c>
      <c r="L264" s="11" t="s">
        <v>13</v>
      </c>
    </row>
    <row r="265" spans="2:12">
      <c r="B265" s="13">
        <v>11869</v>
      </c>
      <c r="C265" s="13">
        <v>0.84</v>
      </c>
      <c r="D265" s="11">
        <v>0.44</v>
      </c>
      <c r="E265" s="13">
        <v>5</v>
      </c>
      <c r="F265" s="13">
        <v>131</v>
      </c>
      <c r="G265" s="13">
        <v>5</v>
      </c>
      <c r="H265" s="13">
        <v>1</v>
      </c>
      <c r="I265" s="12" t="s">
        <v>11</v>
      </c>
      <c r="J265" s="13" t="s">
        <v>8</v>
      </c>
      <c r="K265" s="12" t="s">
        <v>17</v>
      </c>
      <c r="L265" s="11" t="s">
        <v>6</v>
      </c>
    </row>
    <row r="266" spans="2:12">
      <c r="B266" s="13">
        <v>2067</v>
      </c>
      <c r="C266" s="13">
        <v>0.81</v>
      </c>
      <c r="D266" s="11">
        <v>0.99</v>
      </c>
      <c r="E266" s="13">
        <v>5</v>
      </c>
      <c r="F266" s="13">
        <v>143</v>
      </c>
      <c r="G266" s="13">
        <v>3</v>
      </c>
      <c r="H266" s="13">
        <v>0</v>
      </c>
      <c r="I266" s="12" t="s">
        <v>11</v>
      </c>
      <c r="J266" s="13" t="s">
        <v>8</v>
      </c>
      <c r="K266" s="12" t="s">
        <v>21</v>
      </c>
      <c r="L266" s="11" t="s">
        <v>6</v>
      </c>
    </row>
    <row r="267" spans="2:12">
      <c r="B267" s="13">
        <v>14026</v>
      </c>
      <c r="C267" s="13">
        <v>0.53</v>
      </c>
      <c r="D267" s="11">
        <v>0.47</v>
      </c>
      <c r="E267" s="13">
        <v>6</v>
      </c>
      <c r="F267" s="13">
        <v>106</v>
      </c>
      <c r="G267" s="13">
        <v>6</v>
      </c>
      <c r="H267" s="13">
        <v>0</v>
      </c>
      <c r="I267" s="12" t="s">
        <v>11</v>
      </c>
      <c r="J267" s="13" t="s">
        <v>8</v>
      </c>
      <c r="K267" s="12" t="s">
        <v>20</v>
      </c>
      <c r="L267" s="11" t="s">
        <v>16</v>
      </c>
    </row>
    <row r="268" spans="2:12">
      <c r="B268" s="13">
        <v>6241</v>
      </c>
      <c r="C268" s="13">
        <v>0.56000000000000005</v>
      </c>
      <c r="D268" s="11">
        <v>0.57999999999999996</v>
      </c>
      <c r="E268" s="13">
        <v>5</v>
      </c>
      <c r="F268" s="13">
        <v>266</v>
      </c>
      <c r="G268" s="13">
        <v>3</v>
      </c>
      <c r="H268" s="13">
        <v>0</v>
      </c>
      <c r="I268" s="12" t="s">
        <v>11</v>
      </c>
      <c r="J268" s="13" t="s">
        <v>8</v>
      </c>
      <c r="K268" s="12" t="s">
        <v>12</v>
      </c>
      <c r="L268" s="11" t="s">
        <v>13</v>
      </c>
    </row>
    <row r="269" spans="2:12">
      <c r="B269" s="13">
        <v>4764</v>
      </c>
      <c r="C269" s="13">
        <v>0.23</v>
      </c>
      <c r="D269" s="11">
        <v>0.59</v>
      </c>
      <c r="E269" s="13">
        <v>5</v>
      </c>
      <c r="F269" s="13">
        <v>245</v>
      </c>
      <c r="G269" s="13">
        <v>5</v>
      </c>
      <c r="H269" s="13">
        <v>0</v>
      </c>
      <c r="I269" s="12" t="s">
        <v>11</v>
      </c>
      <c r="J269" s="13" t="s">
        <v>8</v>
      </c>
      <c r="K269" s="12" t="s">
        <v>22</v>
      </c>
      <c r="L269" s="11" t="s">
        <v>13</v>
      </c>
    </row>
    <row r="270" spans="2:12">
      <c r="B270" s="13">
        <v>2957</v>
      </c>
      <c r="C270" s="13">
        <v>0.85</v>
      </c>
      <c r="D270" s="11">
        <v>0.79</v>
      </c>
      <c r="E270" s="13">
        <v>3</v>
      </c>
      <c r="F270" s="13">
        <v>157</v>
      </c>
      <c r="G270" s="13">
        <v>4</v>
      </c>
      <c r="H270" s="13">
        <v>0</v>
      </c>
      <c r="I270" s="12" t="s">
        <v>11</v>
      </c>
      <c r="J270" s="13" t="s">
        <v>8</v>
      </c>
      <c r="K270" s="12" t="s">
        <v>17</v>
      </c>
      <c r="L270" s="11" t="s">
        <v>6</v>
      </c>
    </row>
    <row r="271" spans="2:12">
      <c r="B271" s="13">
        <v>13869</v>
      </c>
      <c r="C271" s="13">
        <v>0.73</v>
      </c>
      <c r="D271" s="11">
        <v>0.56999999999999995</v>
      </c>
      <c r="E271" s="13">
        <v>3</v>
      </c>
      <c r="F271" s="13">
        <v>146</v>
      </c>
      <c r="G271" s="13">
        <v>2</v>
      </c>
      <c r="H271" s="13">
        <v>0</v>
      </c>
      <c r="I271" s="12" t="s">
        <v>11</v>
      </c>
      <c r="J271" s="13" t="s">
        <v>8</v>
      </c>
      <c r="K271" s="12" t="s">
        <v>19</v>
      </c>
      <c r="L271" s="11" t="s">
        <v>13</v>
      </c>
    </row>
    <row r="272" spans="2:12">
      <c r="B272" s="13">
        <v>7224</v>
      </c>
      <c r="C272" s="13">
        <v>0.83</v>
      </c>
      <c r="D272" s="11">
        <v>0.98</v>
      </c>
      <c r="E272" s="13">
        <v>3</v>
      </c>
      <c r="F272" s="13">
        <v>229</v>
      </c>
      <c r="G272" s="13">
        <v>6</v>
      </c>
      <c r="H272" s="13">
        <v>0</v>
      </c>
      <c r="I272" s="12" t="s">
        <v>11</v>
      </c>
      <c r="J272" s="13" t="s">
        <v>8</v>
      </c>
      <c r="K272" s="12" t="s">
        <v>17</v>
      </c>
      <c r="L272" s="11" t="s">
        <v>6</v>
      </c>
    </row>
    <row r="273" spans="2:12">
      <c r="B273" s="13">
        <v>11714</v>
      </c>
      <c r="C273" s="13">
        <v>0.63</v>
      </c>
      <c r="D273" s="11">
        <v>0.98</v>
      </c>
      <c r="E273" s="13">
        <v>4</v>
      </c>
      <c r="F273" s="13">
        <v>187</v>
      </c>
      <c r="G273" s="13">
        <v>3</v>
      </c>
      <c r="H273" s="13">
        <v>0</v>
      </c>
      <c r="I273" s="12" t="s">
        <v>11</v>
      </c>
      <c r="J273" s="13" t="s">
        <v>8</v>
      </c>
      <c r="K273" s="12" t="s">
        <v>20</v>
      </c>
      <c r="L273" s="11" t="s">
        <v>16</v>
      </c>
    </row>
    <row r="274" spans="2:12">
      <c r="B274" s="13">
        <v>8135</v>
      </c>
      <c r="C274" s="13">
        <v>0.72</v>
      </c>
      <c r="D274" s="11">
        <v>0.88</v>
      </c>
      <c r="E274" s="13">
        <v>3</v>
      </c>
      <c r="F274" s="13">
        <v>236</v>
      </c>
      <c r="G274" s="13">
        <v>3</v>
      </c>
      <c r="H274" s="13">
        <v>0</v>
      </c>
      <c r="I274" s="12" t="s">
        <v>11</v>
      </c>
      <c r="J274" s="13" t="s">
        <v>8</v>
      </c>
      <c r="K274" s="12" t="s">
        <v>12</v>
      </c>
      <c r="L274" s="11" t="s">
        <v>13</v>
      </c>
    </row>
    <row r="275" spans="2:12">
      <c r="B275" s="13">
        <v>5333</v>
      </c>
      <c r="C275" s="13">
        <v>0.22</v>
      </c>
      <c r="D275" s="11">
        <v>0.52</v>
      </c>
      <c r="E275" s="13">
        <v>5</v>
      </c>
      <c r="F275" s="13">
        <v>109</v>
      </c>
      <c r="G275" s="13">
        <v>4</v>
      </c>
      <c r="H275" s="13">
        <v>0</v>
      </c>
      <c r="I275" s="12" t="s">
        <v>11</v>
      </c>
      <c r="J275" s="13" t="s">
        <v>8</v>
      </c>
      <c r="K275" s="12" t="s">
        <v>19</v>
      </c>
      <c r="L275" s="11" t="s">
        <v>13</v>
      </c>
    </row>
    <row r="276" spans="2:12">
      <c r="B276" s="13">
        <v>11881</v>
      </c>
      <c r="C276" s="13">
        <v>0.92</v>
      </c>
      <c r="D276" s="11">
        <v>0.6</v>
      </c>
      <c r="E276" s="13">
        <v>3</v>
      </c>
      <c r="F276" s="13">
        <v>179</v>
      </c>
      <c r="G276" s="13">
        <v>2</v>
      </c>
      <c r="H276" s="13">
        <v>0</v>
      </c>
      <c r="I276" s="12" t="s">
        <v>11</v>
      </c>
      <c r="J276" s="13" t="s">
        <v>8</v>
      </c>
      <c r="K276" s="12" t="s">
        <v>14</v>
      </c>
      <c r="L276" s="11" t="s">
        <v>13</v>
      </c>
    </row>
    <row r="277" spans="2:12">
      <c r="B277" s="13">
        <v>5464</v>
      </c>
      <c r="C277" s="13">
        <v>0.72</v>
      </c>
      <c r="D277" s="11">
        <v>0.71</v>
      </c>
      <c r="E277" s="13">
        <v>5</v>
      </c>
      <c r="F277" s="13">
        <v>137</v>
      </c>
      <c r="G277" s="13">
        <v>3</v>
      </c>
      <c r="H277" s="13">
        <v>0</v>
      </c>
      <c r="I277" s="12" t="s">
        <v>11</v>
      </c>
      <c r="J277" s="13" t="s">
        <v>8</v>
      </c>
      <c r="K277" s="12" t="s">
        <v>12</v>
      </c>
      <c r="L277" s="11" t="s">
        <v>13</v>
      </c>
    </row>
    <row r="278" spans="2:12">
      <c r="B278" s="13">
        <v>10404</v>
      </c>
      <c r="C278" s="13">
        <v>0.67</v>
      </c>
      <c r="D278" s="11">
        <v>0.78</v>
      </c>
      <c r="E278" s="13">
        <v>4</v>
      </c>
      <c r="F278" s="13">
        <v>193</v>
      </c>
      <c r="G278" s="13">
        <v>3</v>
      </c>
      <c r="H278" s="13">
        <v>0</v>
      </c>
      <c r="I278" s="12" t="s">
        <v>11</v>
      </c>
      <c r="J278" s="13" t="s">
        <v>8</v>
      </c>
      <c r="K278" s="12" t="s">
        <v>10</v>
      </c>
      <c r="L278" s="11" t="s">
        <v>6</v>
      </c>
    </row>
    <row r="279" spans="2:12">
      <c r="B279" s="13">
        <v>1857</v>
      </c>
      <c r="C279" s="13">
        <v>0.11</v>
      </c>
      <c r="D279" s="11">
        <v>0.92</v>
      </c>
      <c r="E279" s="13">
        <v>6</v>
      </c>
      <c r="F279" s="13">
        <v>281</v>
      </c>
      <c r="G279" s="13">
        <v>4</v>
      </c>
      <c r="H279" s="13">
        <v>0</v>
      </c>
      <c r="I279" s="12" t="s">
        <v>9</v>
      </c>
      <c r="J279" s="13" t="s">
        <v>8</v>
      </c>
      <c r="K279" s="12" t="s">
        <v>10</v>
      </c>
      <c r="L279" s="11" t="s">
        <v>6</v>
      </c>
    </row>
    <row r="280" spans="2:12">
      <c r="B280" s="13">
        <v>2253</v>
      </c>
      <c r="C280" s="13">
        <v>0.62</v>
      </c>
      <c r="D280" s="11">
        <v>0.98</v>
      </c>
      <c r="E280" s="13">
        <v>4</v>
      </c>
      <c r="F280" s="13">
        <v>137</v>
      </c>
      <c r="G280" s="13">
        <v>3</v>
      </c>
      <c r="H280" s="13">
        <v>0</v>
      </c>
      <c r="I280" s="12" t="s">
        <v>11</v>
      </c>
      <c r="J280" s="13" t="s">
        <v>8</v>
      </c>
      <c r="K280" s="12" t="s">
        <v>12</v>
      </c>
      <c r="L280" s="11" t="s">
        <v>6</v>
      </c>
    </row>
    <row r="281" spans="2:12">
      <c r="B281" s="13">
        <v>6663</v>
      </c>
      <c r="C281" s="13">
        <v>0.62</v>
      </c>
      <c r="D281" s="11">
        <v>0.75</v>
      </c>
      <c r="E281" s="13">
        <v>4</v>
      </c>
      <c r="F281" s="13">
        <v>216</v>
      </c>
      <c r="G281" s="13">
        <v>2</v>
      </c>
      <c r="H281" s="13">
        <v>0</v>
      </c>
      <c r="I281" s="12" t="s">
        <v>11</v>
      </c>
      <c r="J281" s="13" t="s">
        <v>8</v>
      </c>
      <c r="K281" s="12" t="s">
        <v>10</v>
      </c>
      <c r="L281" s="11" t="s">
        <v>13</v>
      </c>
    </row>
    <row r="282" spans="2:12">
      <c r="B282" s="13">
        <v>5804</v>
      </c>
      <c r="C282" s="13">
        <v>0.74</v>
      </c>
      <c r="D282" s="11">
        <v>0.67</v>
      </c>
      <c r="E282" s="13">
        <v>4</v>
      </c>
      <c r="F282" s="13">
        <v>158</v>
      </c>
      <c r="G282" s="13">
        <v>3</v>
      </c>
      <c r="H282" s="13">
        <v>0</v>
      </c>
      <c r="I282" s="12" t="s">
        <v>11</v>
      </c>
      <c r="J282" s="13" t="s">
        <v>8</v>
      </c>
      <c r="K282" s="12" t="s">
        <v>10</v>
      </c>
      <c r="L282" s="11" t="s">
        <v>13</v>
      </c>
    </row>
    <row r="283" spans="2:12">
      <c r="B283" s="13">
        <v>13394</v>
      </c>
      <c r="C283" s="13">
        <v>0.48</v>
      </c>
      <c r="D283" s="11">
        <v>0.77</v>
      </c>
      <c r="E283" s="13">
        <v>5</v>
      </c>
      <c r="F283" s="13">
        <v>250</v>
      </c>
      <c r="G283" s="13">
        <v>2</v>
      </c>
      <c r="H283" s="13">
        <v>0</v>
      </c>
      <c r="I283" s="12" t="s">
        <v>11</v>
      </c>
      <c r="J283" s="13" t="s">
        <v>18</v>
      </c>
      <c r="K283" s="12" t="s">
        <v>15</v>
      </c>
      <c r="L283" s="11" t="s">
        <v>6</v>
      </c>
    </row>
    <row r="284" spans="2:12">
      <c r="B284" s="13">
        <v>8184</v>
      </c>
      <c r="C284" s="13">
        <v>0.59</v>
      </c>
      <c r="D284" s="11">
        <v>0.87</v>
      </c>
      <c r="E284" s="13">
        <v>4</v>
      </c>
      <c r="F284" s="13">
        <v>183</v>
      </c>
      <c r="G284" s="13">
        <v>2</v>
      </c>
      <c r="H284" s="13">
        <v>0</v>
      </c>
      <c r="I284" s="12" t="s">
        <v>11</v>
      </c>
      <c r="J284" s="13" t="s">
        <v>8</v>
      </c>
      <c r="K284" s="12" t="s">
        <v>10</v>
      </c>
      <c r="L284" s="11" t="s">
        <v>6</v>
      </c>
    </row>
    <row r="285" spans="2:12">
      <c r="B285" s="13">
        <v>8005</v>
      </c>
      <c r="C285" s="13">
        <v>0.56999999999999995</v>
      </c>
      <c r="D285" s="11">
        <v>0.68</v>
      </c>
      <c r="E285" s="13">
        <v>4</v>
      </c>
      <c r="F285" s="13">
        <v>191</v>
      </c>
      <c r="G285" s="13">
        <v>3</v>
      </c>
      <c r="H285" s="13">
        <v>0</v>
      </c>
      <c r="I285" s="12" t="s">
        <v>11</v>
      </c>
      <c r="J285" s="13" t="s">
        <v>8</v>
      </c>
      <c r="K285" s="12" t="s">
        <v>19</v>
      </c>
      <c r="L285" s="11" t="s">
        <v>6</v>
      </c>
    </row>
    <row r="286" spans="2:12">
      <c r="B286" s="13">
        <v>7380</v>
      </c>
      <c r="C286" s="13">
        <v>0.98</v>
      </c>
      <c r="D286" s="11">
        <v>0.67</v>
      </c>
      <c r="E286" s="13">
        <v>4</v>
      </c>
      <c r="F286" s="13">
        <v>189</v>
      </c>
      <c r="G286" s="13">
        <v>4</v>
      </c>
      <c r="H286" s="13">
        <v>0</v>
      </c>
      <c r="I286" s="12" t="s">
        <v>11</v>
      </c>
      <c r="J286" s="13" t="s">
        <v>8</v>
      </c>
      <c r="K286" s="12" t="s">
        <v>17</v>
      </c>
      <c r="L286" s="11" t="s">
        <v>16</v>
      </c>
    </row>
    <row r="287" spans="2:12">
      <c r="B287" s="13">
        <v>2687</v>
      </c>
      <c r="C287" s="13">
        <v>0.5</v>
      </c>
      <c r="D287" s="11">
        <v>0.96</v>
      </c>
      <c r="E287" s="13">
        <v>4</v>
      </c>
      <c r="F287" s="13">
        <v>147</v>
      </c>
      <c r="G287" s="13">
        <v>3</v>
      </c>
      <c r="H287" s="13">
        <v>0</v>
      </c>
      <c r="I287" s="12" t="s">
        <v>11</v>
      </c>
      <c r="J287" s="13" t="s">
        <v>8</v>
      </c>
      <c r="K287" s="12" t="s">
        <v>10</v>
      </c>
      <c r="L287" s="11" t="s">
        <v>13</v>
      </c>
    </row>
    <row r="288" spans="2:12">
      <c r="B288" s="13">
        <v>12461</v>
      </c>
      <c r="C288" s="13">
        <v>0.43</v>
      </c>
      <c r="D288" s="11">
        <v>0.49</v>
      </c>
      <c r="E288" s="13">
        <v>2</v>
      </c>
      <c r="F288" s="13">
        <v>135</v>
      </c>
      <c r="G288" s="13">
        <v>3</v>
      </c>
      <c r="H288" s="13">
        <v>0</v>
      </c>
      <c r="I288" s="12" t="s">
        <v>9</v>
      </c>
      <c r="J288" s="13" t="s">
        <v>8</v>
      </c>
      <c r="K288" s="12" t="s">
        <v>7</v>
      </c>
      <c r="L288" s="11" t="s">
        <v>6</v>
      </c>
    </row>
    <row r="289" spans="2:12">
      <c r="B289" s="13">
        <v>9594</v>
      </c>
      <c r="C289" s="13">
        <v>0.65</v>
      </c>
      <c r="D289" s="11">
        <v>0.77</v>
      </c>
      <c r="E289" s="13">
        <v>2</v>
      </c>
      <c r="F289" s="13">
        <v>248</v>
      </c>
      <c r="G289" s="13">
        <v>3</v>
      </c>
      <c r="H289" s="13">
        <v>0</v>
      </c>
      <c r="I289" s="12" t="s">
        <v>11</v>
      </c>
      <c r="J289" s="13" t="s">
        <v>8</v>
      </c>
      <c r="K289" s="12" t="s">
        <v>17</v>
      </c>
      <c r="L289" s="11" t="s">
        <v>13</v>
      </c>
    </row>
    <row r="290" spans="2:12">
      <c r="B290" s="13">
        <v>8892</v>
      </c>
      <c r="C290" s="13">
        <v>0.94</v>
      </c>
      <c r="D290" s="11">
        <v>0.76</v>
      </c>
      <c r="E290" s="13">
        <v>4</v>
      </c>
      <c r="F290" s="13">
        <v>261</v>
      </c>
      <c r="G290" s="13">
        <v>6</v>
      </c>
      <c r="H290" s="13">
        <v>0</v>
      </c>
      <c r="I290" s="12" t="s">
        <v>11</v>
      </c>
      <c r="J290" s="13" t="s">
        <v>8</v>
      </c>
      <c r="K290" s="12" t="s">
        <v>12</v>
      </c>
      <c r="L290" s="11" t="s">
        <v>6</v>
      </c>
    </row>
    <row r="291" spans="2:12">
      <c r="B291" s="13">
        <v>12611</v>
      </c>
      <c r="C291" s="13">
        <v>0.09</v>
      </c>
      <c r="D291" s="11">
        <v>0.95</v>
      </c>
      <c r="E291" s="13">
        <v>7</v>
      </c>
      <c r="F291" s="13">
        <v>256</v>
      </c>
      <c r="G291" s="13">
        <v>4</v>
      </c>
      <c r="H291" s="13">
        <v>0</v>
      </c>
      <c r="I291" s="12" t="s">
        <v>9</v>
      </c>
      <c r="J291" s="13" t="s">
        <v>8</v>
      </c>
      <c r="K291" s="12" t="s">
        <v>21</v>
      </c>
      <c r="L291" s="11" t="s">
        <v>6</v>
      </c>
    </row>
    <row r="292" spans="2:12">
      <c r="B292" s="13">
        <v>10538</v>
      </c>
      <c r="C292" s="13">
        <v>0.84</v>
      </c>
      <c r="D292" s="11">
        <v>0.66</v>
      </c>
      <c r="E292" s="13">
        <v>3</v>
      </c>
      <c r="F292" s="13">
        <v>114</v>
      </c>
      <c r="G292" s="13">
        <v>6</v>
      </c>
      <c r="H292" s="13">
        <v>1</v>
      </c>
      <c r="I292" s="12" t="s">
        <v>11</v>
      </c>
      <c r="J292" s="13" t="s">
        <v>8</v>
      </c>
      <c r="K292" s="12" t="s">
        <v>20</v>
      </c>
      <c r="L292" s="11" t="s">
        <v>13</v>
      </c>
    </row>
    <row r="293" spans="2:12">
      <c r="B293" s="13">
        <v>4638</v>
      </c>
      <c r="C293" s="13">
        <v>0.62</v>
      </c>
      <c r="D293" s="11">
        <v>0.64</v>
      </c>
      <c r="E293" s="13">
        <v>4</v>
      </c>
      <c r="F293" s="13">
        <v>142</v>
      </c>
      <c r="G293" s="13">
        <v>2</v>
      </c>
      <c r="H293" s="13">
        <v>0</v>
      </c>
      <c r="I293" s="12" t="s">
        <v>11</v>
      </c>
      <c r="J293" s="13" t="s">
        <v>8</v>
      </c>
      <c r="K293" s="12" t="s">
        <v>12</v>
      </c>
      <c r="L293" s="11" t="s">
        <v>13</v>
      </c>
    </row>
    <row r="294" spans="2:12">
      <c r="B294" s="13">
        <v>8854</v>
      </c>
      <c r="C294" s="13">
        <v>0.79</v>
      </c>
      <c r="D294" s="11">
        <v>0.76</v>
      </c>
      <c r="E294" s="13">
        <v>4</v>
      </c>
      <c r="F294" s="13">
        <v>216</v>
      </c>
      <c r="G294" s="13">
        <v>4</v>
      </c>
      <c r="H294" s="13">
        <v>0</v>
      </c>
      <c r="I294" s="12" t="s">
        <v>11</v>
      </c>
      <c r="J294" s="13" t="s">
        <v>8</v>
      </c>
      <c r="K294" s="12" t="s">
        <v>15</v>
      </c>
      <c r="L294" s="11" t="s">
        <v>6</v>
      </c>
    </row>
    <row r="295" spans="2:12">
      <c r="B295" s="13">
        <v>3058</v>
      </c>
      <c r="C295" s="13">
        <v>0.57999999999999996</v>
      </c>
      <c r="D295" s="11">
        <v>0.77</v>
      </c>
      <c r="E295" s="13">
        <v>4</v>
      </c>
      <c r="F295" s="13">
        <v>145</v>
      </c>
      <c r="G295" s="13">
        <v>3</v>
      </c>
      <c r="H295" s="13">
        <v>1</v>
      </c>
      <c r="I295" s="12" t="s">
        <v>11</v>
      </c>
      <c r="J295" s="13" t="s">
        <v>8</v>
      </c>
      <c r="K295" s="12" t="s">
        <v>17</v>
      </c>
      <c r="L295" s="11" t="s">
        <v>13</v>
      </c>
    </row>
    <row r="296" spans="2:12">
      <c r="B296" s="13">
        <v>6954</v>
      </c>
      <c r="C296" s="13">
        <v>0.54</v>
      </c>
      <c r="D296" s="11">
        <v>0.81</v>
      </c>
      <c r="E296" s="13">
        <v>3</v>
      </c>
      <c r="F296" s="13">
        <v>145</v>
      </c>
      <c r="G296" s="13">
        <v>2</v>
      </c>
      <c r="H296" s="13">
        <v>0</v>
      </c>
      <c r="I296" s="12" t="s">
        <v>11</v>
      </c>
      <c r="J296" s="13" t="s">
        <v>8</v>
      </c>
      <c r="K296" s="12" t="s">
        <v>21</v>
      </c>
      <c r="L296" s="11" t="s">
        <v>16</v>
      </c>
    </row>
    <row r="297" spans="2:12">
      <c r="B297" s="13">
        <v>6</v>
      </c>
      <c r="C297" s="13">
        <v>0.41</v>
      </c>
      <c r="D297" s="11">
        <v>0.5</v>
      </c>
      <c r="E297" s="13">
        <v>2</v>
      </c>
      <c r="F297" s="13">
        <v>153</v>
      </c>
      <c r="G297" s="13">
        <v>3</v>
      </c>
      <c r="H297" s="13">
        <v>0</v>
      </c>
      <c r="I297" s="12" t="s">
        <v>9</v>
      </c>
      <c r="J297" s="13" t="s">
        <v>8</v>
      </c>
      <c r="K297" s="12" t="s">
        <v>10</v>
      </c>
      <c r="L297" s="11" t="s">
        <v>13</v>
      </c>
    </row>
    <row r="298" spans="2:12">
      <c r="B298" s="13">
        <v>6507</v>
      </c>
      <c r="C298" s="13">
        <v>0.94</v>
      </c>
      <c r="D298" s="11">
        <v>0.99</v>
      </c>
      <c r="E298" s="13">
        <v>3</v>
      </c>
      <c r="F298" s="13">
        <v>207</v>
      </c>
      <c r="G298" s="13">
        <v>2</v>
      </c>
      <c r="H298" s="13">
        <v>0</v>
      </c>
      <c r="I298" s="12" t="s">
        <v>11</v>
      </c>
      <c r="J298" s="13" t="s">
        <v>8</v>
      </c>
      <c r="K298" s="12" t="s">
        <v>10</v>
      </c>
      <c r="L298" s="11" t="s">
        <v>6</v>
      </c>
    </row>
    <row r="299" spans="2:12">
      <c r="B299" s="13">
        <v>9762</v>
      </c>
      <c r="C299" s="13">
        <v>0.98</v>
      </c>
      <c r="D299" s="11">
        <v>0.99</v>
      </c>
      <c r="E299" s="13">
        <v>4</v>
      </c>
      <c r="F299" s="13">
        <v>132</v>
      </c>
      <c r="G299" s="13">
        <v>2</v>
      </c>
      <c r="H299" s="13">
        <v>0</v>
      </c>
      <c r="I299" s="12" t="s">
        <v>11</v>
      </c>
      <c r="J299" s="13" t="s">
        <v>8</v>
      </c>
      <c r="K299" s="12" t="s">
        <v>19</v>
      </c>
      <c r="L299" s="11" t="s">
        <v>6</v>
      </c>
    </row>
    <row r="300" spans="2:12">
      <c r="B300" s="13">
        <v>191</v>
      </c>
      <c r="C300" s="13">
        <v>0.09</v>
      </c>
      <c r="D300" s="11">
        <v>0.8</v>
      </c>
      <c r="E300" s="13">
        <v>7</v>
      </c>
      <c r="F300" s="13">
        <v>283</v>
      </c>
      <c r="G300" s="13">
        <v>5</v>
      </c>
      <c r="H300" s="13">
        <v>0</v>
      </c>
      <c r="I300" s="12" t="s">
        <v>9</v>
      </c>
      <c r="J300" s="13" t="s">
        <v>8</v>
      </c>
      <c r="K300" s="12" t="s">
        <v>12</v>
      </c>
      <c r="L300" s="11" t="s">
        <v>13</v>
      </c>
    </row>
    <row r="301" spans="2:12">
      <c r="B301" s="13">
        <v>3493</v>
      </c>
      <c r="C301" s="13">
        <v>0.52</v>
      </c>
      <c r="D301" s="11">
        <v>0.49</v>
      </c>
      <c r="E301" s="13">
        <v>4</v>
      </c>
      <c r="F301" s="13">
        <v>249</v>
      </c>
      <c r="G301" s="13">
        <v>4</v>
      </c>
      <c r="H301" s="13">
        <v>1</v>
      </c>
      <c r="I301" s="12" t="s">
        <v>11</v>
      </c>
      <c r="J301" s="13" t="s">
        <v>8</v>
      </c>
      <c r="K301" s="12" t="s">
        <v>12</v>
      </c>
      <c r="L301" s="11" t="s">
        <v>6</v>
      </c>
    </row>
    <row r="302" spans="2:12">
      <c r="B302" s="13">
        <v>2228</v>
      </c>
      <c r="C302" s="13">
        <v>0.61</v>
      </c>
      <c r="D302" s="11">
        <v>0.95</v>
      </c>
      <c r="E302" s="13">
        <v>4</v>
      </c>
      <c r="F302" s="13">
        <v>174</v>
      </c>
      <c r="G302" s="13">
        <v>4</v>
      </c>
      <c r="H302" s="13">
        <v>0</v>
      </c>
      <c r="I302" s="12" t="s">
        <v>11</v>
      </c>
      <c r="J302" s="13" t="s">
        <v>8</v>
      </c>
      <c r="K302" s="12" t="s">
        <v>10</v>
      </c>
      <c r="L302" s="11" t="s">
        <v>13</v>
      </c>
    </row>
    <row r="303" spans="2:12">
      <c r="B303" s="13">
        <v>3700</v>
      </c>
      <c r="C303" s="13">
        <v>0.96</v>
      </c>
      <c r="D303" s="11">
        <v>0.75</v>
      </c>
      <c r="E303" s="13">
        <v>4</v>
      </c>
      <c r="F303" s="13">
        <v>165</v>
      </c>
      <c r="G303" s="13">
        <v>3</v>
      </c>
      <c r="H303" s="13">
        <v>0</v>
      </c>
      <c r="I303" s="12" t="s">
        <v>11</v>
      </c>
      <c r="J303" s="13" t="s">
        <v>8</v>
      </c>
      <c r="K303" s="12" t="s">
        <v>12</v>
      </c>
      <c r="L303" s="11" t="s">
        <v>16</v>
      </c>
    </row>
    <row r="304" spans="2:12">
      <c r="B304" s="13">
        <v>13480</v>
      </c>
      <c r="C304" s="13">
        <v>0.49</v>
      </c>
      <c r="D304" s="11">
        <v>0.77</v>
      </c>
      <c r="E304" s="13">
        <v>3</v>
      </c>
      <c r="F304" s="13">
        <v>211</v>
      </c>
      <c r="G304" s="13">
        <v>3</v>
      </c>
      <c r="H304" s="13">
        <v>0</v>
      </c>
      <c r="I304" s="12" t="s">
        <v>11</v>
      </c>
      <c r="J304" s="13" t="s">
        <v>8</v>
      </c>
      <c r="K304" s="12" t="s">
        <v>14</v>
      </c>
      <c r="L304" s="11" t="s">
        <v>16</v>
      </c>
    </row>
    <row r="305" spans="2:12">
      <c r="B305" s="13">
        <v>11071</v>
      </c>
      <c r="C305" s="13">
        <v>0.86</v>
      </c>
      <c r="D305" s="11">
        <v>0.91</v>
      </c>
      <c r="E305" s="13">
        <v>4</v>
      </c>
      <c r="F305" s="13">
        <v>253</v>
      </c>
      <c r="G305" s="13">
        <v>3</v>
      </c>
      <c r="H305" s="13">
        <v>0</v>
      </c>
      <c r="I305" s="12" t="s">
        <v>11</v>
      </c>
      <c r="J305" s="13" t="s">
        <v>8</v>
      </c>
      <c r="K305" s="12" t="s">
        <v>14</v>
      </c>
      <c r="L305" s="11" t="s">
        <v>13</v>
      </c>
    </row>
    <row r="306" spans="2:12">
      <c r="B306" s="13">
        <v>12928</v>
      </c>
      <c r="C306" s="13">
        <v>0.98</v>
      </c>
      <c r="D306" s="11">
        <v>0.91</v>
      </c>
      <c r="E306" s="13">
        <v>3</v>
      </c>
      <c r="F306" s="13">
        <v>165</v>
      </c>
      <c r="G306" s="13">
        <v>2</v>
      </c>
      <c r="H306" s="13">
        <v>1</v>
      </c>
      <c r="I306" s="12" t="s">
        <v>11</v>
      </c>
      <c r="J306" s="13" t="s">
        <v>8</v>
      </c>
      <c r="K306" s="12" t="s">
        <v>22</v>
      </c>
      <c r="L306" s="11" t="s">
        <v>6</v>
      </c>
    </row>
    <row r="307" spans="2:12">
      <c r="B307" s="13">
        <v>9889</v>
      </c>
      <c r="C307" s="13">
        <v>0.68</v>
      </c>
      <c r="D307" s="11">
        <v>0.62</v>
      </c>
      <c r="E307" s="13">
        <v>3</v>
      </c>
      <c r="F307" s="13">
        <v>158</v>
      </c>
      <c r="G307" s="13">
        <v>3</v>
      </c>
      <c r="H307" s="13">
        <v>0</v>
      </c>
      <c r="I307" s="12" t="s">
        <v>11</v>
      </c>
      <c r="J307" s="13" t="s">
        <v>8</v>
      </c>
      <c r="K307" s="12" t="s">
        <v>12</v>
      </c>
      <c r="L307" s="11" t="s">
        <v>6</v>
      </c>
    </row>
    <row r="308" spans="2:12">
      <c r="B308" s="13">
        <v>14275</v>
      </c>
      <c r="C308" s="13">
        <v>0.36</v>
      </c>
      <c r="D308" s="11">
        <v>0.56000000000000005</v>
      </c>
      <c r="E308" s="13">
        <v>2</v>
      </c>
      <c r="F308" s="13">
        <v>132</v>
      </c>
      <c r="G308" s="13">
        <v>3</v>
      </c>
      <c r="H308" s="13">
        <v>0</v>
      </c>
      <c r="I308" s="12" t="s">
        <v>9</v>
      </c>
      <c r="J308" s="13" t="s">
        <v>8</v>
      </c>
      <c r="K308" s="12" t="s">
        <v>14</v>
      </c>
      <c r="L308" s="11" t="s">
        <v>6</v>
      </c>
    </row>
    <row r="309" spans="2:12">
      <c r="B309" s="13">
        <v>2328</v>
      </c>
      <c r="C309" s="13">
        <v>0.38</v>
      </c>
      <c r="D309" s="11">
        <v>0.64</v>
      </c>
      <c r="E309" s="13">
        <v>3</v>
      </c>
      <c r="F309" s="13">
        <v>111</v>
      </c>
      <c r="G309" s="13">
        <v>3</v>
      </c>
      <c r="H309" s="13">
        <v>0</v>
      </c>
      <c r="I309" s="12" t="s">
        <v>11</v>
      </c>
      <c r="J309" s="13" t="s">
        <v>8</v>
      </c>
      <c r="K309" s="12" t="s">
        <v>12</v>
      </c>
      <c r="L309" s="11" t="s">
        <v>6</v>
      </c>
    </row>
    <row r="310" spans="2:12">
      <c r="B310" s="13">
        <v>6906</v>
      </c>
      <c r="C310" s="13">
        <v>0.76</v>
      </c>
      <c r="D310" s="11">
        <v>0.78</v>
      </c>
      <c r="E310" s="13">
        <v>3</v>
      </c>
      <c r="F310" s="13">
        <v>162</v>
      </c>
      <c r="G310" s="13">
        <v>3</v>
      </c>
      <c r="H310" s="13">
        <v>0</v>
      </c>
      <c r="I310" s="12" t="s">
        <v>11</v>
      </c>
      <c r="J310" s="13" t="s">
        <v>8</v>
      </c>
      <c r="K310" s="12" t="s">
        <v>12</v>
      </c>
      <c r="L310" s="11" t="s">
        <v>6</v>
      </c>
    </row>
    <row r="311" spans="2:12">
      <c r="B311" s="13">
        <v>7962</v>
      </c>
      <c r="C311" s="13">
        <v>0.9</v>
      </c>
      <c r="D311" s="11">
        <v>0.62</v>
      </c>
      <c r="E311" s="13">
        <v>5</v>
      </c>
      <c r="F311" s="13">
        <v>225</v>
      </c>
      <c r="G311" s="13">
        <v>2</v>
      </c>
      <c r="H311" s="13">
        <v>0</v>
      </c>
      <c r="I311" s="12" t="s">
        <v>11</v>
      </c>
      <c r="J311" s="13" t="s">
        <v>8</v>
      </c>
      <c r="K311" s="12" t="s">
        <v>10</v>
      </c>
      <c r="L311" s="11" t="s">
        <v>6</v>
      </c>
    </row>
    <row r="312" spans="2:12">
      <c r="B312" s="13">
        <v>9903</v>
      </c>
      <c r="C312" s="13">
        <v>0.77</v>
      </c>
      <c r="D312" s="11">
        <v>0.74</v>
      </c>
      <c r="E312" s="13">
        <v>4</v>
      </c>
      <c r="F312" s="13">
        <v>202</v>
      </c>
      <c r="G312" s="13">
        <v>4</v>
      </c>
      <c r="H312" s="13">
        <v>0</v>
      </c>
      <c r="I312" s="12" t="s">
        <v>11</v>
      </c>
      <c r="J312" s="13" t="s">
        <v>8</v>
      </c>
      <c r="K312" s="12" t="s">
        <v>17</v>
      </c>
      <c r="L312" s="11" t="s">
        <v>6</v>
      </c>
    </row>
    <row r="313" spans="2:12">
      <c r="B313" s="13">
        <v>2948</v>
      </c>
      <c r="C313" s="13">
        <v>0.8</v>
      </c>
      <c r="D313" s="11">
        <v>0.57999999999999996</v>
      </c>
      <c r="E313" s="13">
        <v>4</v>
      </c>
      <c r="F313" s="13">
        <v>172</v>
      </c>
      <c r="G313" s="13">
        <v>3</v>
      </c>
      <c r="H313" s="13">
        <v>0</v>
      </c>
      <c r="I313" s="12" t="s">
        <v>11</v>
      </c>
      <c r="J313" s="13" t="s">
        <v>8</v>
      </c>
      <c r="K313" s="12" t="s">
        <v>17</v>
      </c>
      <c r="L313" s="11" t="s">
        <v>6</v>
      </c>
    </row>
    <row r="314" spans="2:12">
      <c r="B314" s="13">
        <v>3149</v>
      </c>
      <c r="C314" s="13">
        <v>0.99</v>
      </c>
      <c r="D314" s="11">
        <v>0.61</v>
      </c>
      <c r="E314" s="13">
        <v>3</v>
      </c>
      <c r="F314" s="13">
        <v>167</v>
      </c>
      <c r="G314" s="13">
        <v>3</v>
      </c>
      <c r="H314" s="13">
        <v>0</v>
      </c>
      <c r="I314" s="12" t="s">
        <v>11</v>
      </c>
      <c r="J314" s="13" t="s">
        <v>8</v>
      </c>
      <c r="K314" s="12" t="s">
        <v>10</v>
      </c>
      <c r="L314" s="11" t="s">
        <v>6</v>
      </c>
    </row>
    <row r="315" spans="2:12">
      <c r="B315" s="13">
        <v>9112</v>
      </c>
      <c r="C315" s="13">
        <v>0.7</v>
      </c>
      <c r="D315" s="11">
        <v>0.74</v>
      </c>
      <c r="E315" s="13">
        <v>3</v>
      </c>
      <c r="F315" s="13">
        <v>224</v>
      </c>
      <c r="G315" s="13">
        <v>3</v>
      </c>
      <c r="H315" s="13">
        <v>0</v>
      </c>
      <c r="I315" s="12" t="s">
        <v>11</v>
      </c>
      <c r="J315" s="13" t="s">
        <v>8</v>
      </c>
      <c r="K315" s="12" t="s">
        <v>7</v>
      </c>
      <c r="L315" s="11" t="s">
        <v>6</v>
      </c>
    </row>
    <row r="316" spans="2:12">
      <c r="B316" s="13">
        <v>8084</v>
      </c>
      <c r="C316" s="13">
        <v>0.57999999999999996</v>
      </c>
      <c r="D316" s="11">
        <v>0.53</v>
      </c>
      <c r="E316" s="13">
        <v>3</v>
      </c>
      <c r="F316" s="13">
        <v>287</v>
      </c>
      <c r="G316" s="13">
        <v>5</v>
      </c>
      <c r="H316" s="13">
        <v>0</v>
      </c>
      <c r="I316" s="12" t="s">
        <v>11</v>
      </c>
      <c r="J316" s="13" t="s">
        <v>8</v>
      </c>
      <c r="K316" s="12" t="s">
        <v>14</v>
      </c>
      <c r="L316" s="11" t="s">
        <v>13</v>
      </c>
    </row>
    <row r="317" spans="2:12">
      <c r="B317" s="13">
        <v>4939</v>
      </c>
      <c r="C317" s="13">
        <v>0.9</v>
      </c>
      <c r="D317" s="11">
        <v>0.7</v>
      </c>
      <c r="E317" s="13">
        <v>3</v>
      </c>
      <c r="F317" s="13">
        <v>274</v>
      </c>
      <c r="G317" s="13">
        <v>3</v>
      </c>
      <c r="H317" s="13">
        <v>0</v>
      </c>
      <c r="I317" s="12" t="s">
        <v>11</v>
      </c>
      <c r="J317" s="13" t="s">
        <v>8</v>
      </c>
      <c r="K317" s="12" t="s">
        <v>17</v>
      </c>
      <c r="L317" s="11" t="s">
        <v>6</v>
      </c>
    </row>
    <row r="318" spans="2:12">
      <c r="B318" s="13">
        <v>14291</v>
      </c>
      <c r="C318" s="13">
        <v>0.39</v>
      </c>
      <c r="D318" s="11">
        <v>0.56000000000000005</v>
      </c>
      <c r="E318" s="13">
        <v>2</v>
      </c>
      <c r="F318" s="13">
        <v>142</v>
      </c>
      <c r="G318" s="13">
        <v>3</v>
      </c>
      <c r="H318" s="13">
        <v>0</v>
      </c>
      <c r="I318" s="12" t="s">
        <v>9</v>
      </c>
      <c r="J318" s="13" t="s">
        <v>8</v>
      </c>
      <c r="K318" s="12" t="s">
        <v>7</v>
      </c>
      <c r="L318" s="11" t="s">
        <v>13</v>
      </c>
    </row>
    <row r="319" spans="2:12">
      <c r="B319" s="13">
        <v>9015</v>
      </c>
      <c r="C319" s="13">
        <v>0.92</v>
      </c>
      <c r="D319" s="11">
        <v>0.77</v>
      </c>
      <c r="E319" s="13">
        <v>5</v>
      </c>
      <c r="F319" s="13">
        <v>217</v>
      </c>
      <c r="G319" s="13">
        <v>4</v>
      </c>
      <c r="H319" s="13">
        <v>0</v>
      </c>
      <c r="I319" s="12" t="s">
        <v>11</v>
      </c>
      <c r="J319" s="13" t="s">
        <v>8</v>
      </c>
      <c r="K319" s="12" t="s">
        <v>21</v>
      </c>
      <c r="L319" s="11" t="s">
        <v>13</v>
      </c>
    </row>
    <row r="320" spans="2:12">
      <c r="B320" s="13">
        <v>1757</v>
      </c>
      <c r="C320" s="13">
        <v>0.1</v>
      </c>
      <c r="D320" s="11">
        <v>0.87</v>
      </c>
      <c r="E320" s="13">
        <v>7</v>
      </c>
      <c r="F320" s="13">
        <v>247</v>
      </c>
      <c r="G320" s="13">
        <v>4</v>
      </c>
      <c r="H320" s="13">
        <v>0</v>
      </c>
      <c r="I320" s="12" t="s">
        <v>9</v>
      </c>
      <c r="J320" s="13" t="s">
        <v>8</v>
      </c>
      <c r="K320" s="12" t="s">
        <v>21</v>
      </c>
      <c r="L320" s="11" t="s">
        <v>13</v>
      </c>
    </row>
    <row r="321" spans="2:12">
      <c r="B321" s="13">
        <v>12700</v>
      </c>
      <c r="C321" s="13">
        <v>0.38</v>
      </c>
      <c r="D321" s="11">
        <v>0.45</v>
      </c>
      <c r="E321" s="13">
        <v>2</v>
      </c>
      <c r="F321" s="13">
        <v>156</v>
      </c>
      <c r="G321" s="13">
        <v>3</v>
      </c>
      <c r="H321" s="13">
        <v>0</v>
      </c>
      <c r="I321" s="12" t="s">
        <v>9</v>
      </c>
      <c r="J321" s="13" t="s">
        <v>8</v>
      </c>
      <c r="K321" s="12" t="s">
        <v>10</v>
      </c>
      <c r="L321" s="11" t="s">
        <v>6</v>
      </c>
    </row>
    <row r="322" spans="2:12">
      <c r="B322" s="13">
        <v>5626</v>
      </c>
      <c r="C322" s="13">
        <v>0.64</v>
      </c>
      <c r="D322" s="11">
        <v>0.56999999999999995</v>
      </c>
      <c r="E322" s="13">
        <v>3</v>
      </c>
      <c r="F322" s="13">
        <v>179</v>
      </c>
      <c r="G322" s="13">
        <v>3</v>
      </c>
      <c r="H322" s="13">
        <v>0</v>
      </c>
      <c r="I322" s="12" t="s">
        <v>11</v>
      </c>
      <c r="J322" s="13" t="s">
        <v>8</v>
      </c>
      <c r="K322" s="12" t="s">
        <v>17</v>
      </c>
      <c r="L322" s="11" t="s">
        <v>6</v>
      </c>
    </row>
    <row r="323" spans="2:12">
      <c r="B323" s="13">
        <v>4483</v>
      </c>
      <c r="C323" s="13">
        <v>0.51</v>
      </c>
      <c r="D323" s="11">
        <v>0.67</v>
      </c>
      <c r="E323" s="13">
        <v>4</v>
      </c>
      <c r="F323" s="13">
        <v>228</v>
      </c>
      <c r="G323" s="13">
        <v>3</v>
      </c>
      <c r="H323" s="13">
        <v>0</v>
      </c>
      <c r="I323" s="12" t="s">
        <v>11</v>
      </c>
      <c r="J323" s="13" t="s">
        <v>8</v>
      </c>
      <c r="K323" s="12" t="s">
        <v>17</v>
      </c>
      <c r="L323" s="11" t="s">
        <v>13</v>
      </c>
    </row>
    <row r="324" spans="2:12">
      <c r="B324" s="13">
        <v>3086</v>
      </c>
      <c r="C324" s="13">
        <v>0.63</v>
      </c>
      <c r="D324" s="11">
        <v>0.76</v>
      </c>
      <c r="E324" s="13">
        <v>4</v>
      </c>
      <c r="F324" s="13">
        <v>245</v>
      </c>
      <c r="G324" s="13">
        <v>3</v>
      </c>
      <c r="H324" s="13">
        <v>0</v>
      </c>
      <c r="I324" s="12" t="s">
        <v>11</v>
      </c>
      <c r="J324" s="13" t="s">
        <v>8</v>
      </c>
      <c r="K324" s="12" t="s">
        <v>22</v>
      </c>
      <c r="L324" s="11" t="s">
        <v>13</v>
      </c>
    </row>
    <row r="325" spans="2:12">
      <c r="B325" s="13">
        <v>2607</v>
      </c>
      <c r="C325" s="13">
        <v>0.63</v>
      </c>
      <c r="D325" s="11">
        <v>0.78</v>
      </c>
      <c r="E325" s="13">
        <v>3</v>
      </c>
      <c r="F325" s="13">
        <v>153</v>
      </c>
      <c r="G325" s="13">
        <v>3</v>
      </c>
      <c r="H325" s="13">
        <v>1</v>
      </c>
      <c r="I325" s="12" t="s">
        <v>11</v>
      </c>
      <c r="J325" s="13" t="s">
        <v>8</v>
      </c>
      <c r="K325" s="12" t="s">
        <v>10</v>
      </c>
      <c r="L325" s="11" t="s">
        <v>6</v>
      </c>
    </row>
    <row r="326" spans="2:12">
      <c r="B326" s="13">
        <v>2772</v>
      </c>
      <c r="C326" s="13">
        <v>0.98</v>
      </c>
      <c r="D326" s="11">
        <v>0.63</v>
      </c>
      <c r="E326" s="13">
        <v>3</v>
      </c>
      <c r="F326" s="13">
        <v>285</v>
      </c>
      <c r="G326" s="13">
        <v>6</v>
      </c>
      <c r="H326" s="13">
        <v>0</v>
      </c>
      <c r="I326" s="12" t="s">
        <v>11</v>
      </c>
      <c r="J326" s="13" t="s">
        <v>8</v>
      </c>
      <c r="K326" s="12" t="s">
        <v>10</v>
      </c>
      <c r="L326" s="11" t="s">
        <v>13</v>
      </c>
    </row>
    <row r="327" spans="2:12">
      <c r="B327" s="13">
        <v>5249</v>
      </c>
      <c r="C327" s="13">
        <v>0.49</v>
      </c>
      <c r="D327" s="11">
        <v>0.76</v>
      </c>
      <c r="E327" s="13">
        <v>4</v>
      </c>
      <c r="F327" s="13">
        <v>202</v>
      </c>
      <c r="G327" s="13">
        <v>3</v>
      </c>
      <c r="H327" s="13">
        <v>0</v>
      </c>
      <c r="I327" s="12" t="s">
        <v>11</v>
      </c>
      <c r="J327" s="13" t="s">
        <v>8</v>
      </c>
      <c r="K327" s="12" t="s">
        <v>20</v>
      </c>
      <c r="L327" s="11" t="s">
        <v>13</v>
      </c>
    </row>
    <row r="328" spans="2:12">
      <c r="B328" s="13">
        <v>5516</v>
      </c>
      <c r="C328" s="13">
        <v>0.82</v>
      </c>
      <c r="D328" s="11">
        <v>0.61</v>
      </c>
      <c r="E328" s="13">
        <v>3</v>
      </c>
      <c r="F328" s="13">
        <v>229</v>
      </c>
      <c r="G328" s="13">
        <v>2</v>
      </c>
      <c r="H328" s="13">
        <v>0</v>
      </c>
      <c r="I328" s="12" t="s">
        <v>11</v>
      </c>
      <c r="J328" s="13" t="s">
        <v>8</v>
      </c>
      <c r="K328" s="12" t="s">
        <v>10</v>
      </c>
      <c r="L328" s="11" t="s">
        <v>6</v>
      </c>
    </row>
    <row r="329" spans="2:12">
      <c r="B329" s="13">
        <v>14369</v>
      </c>
      <c r="C329" s="13">
        <v>0.11</v>
      </c>
      <c r="D329" s="11">
        <v>0.92</v>
      </c>
      <c r="E329" s="13">
        <v>6</v>
      </c>
      <c r="F329" s="13">
        <v>305</v>
      </c>
      <c r="G329" s="13">
        <v>4</v>
      </c>
      <c r="H329" s="13">
        <v>0</v>
      </c>
      <c r="I329" s="12" t="s">
        <v>9</v>
      </c>
      <c r="J329" s="13" t="s">
        <v>8</v>
      </c>
      <c r="K329" s="12" t="s">
        <v>12</v>
      </c>
      <c r="L329" s="11" t="s">
        <v>13</v>
      </c>
    </row>
    <row r="330" spans="2:12">
      <c r="B330" s="13">
        <v>5159</v>
      </c>
      <c r="C330" s="13">
        <v>0.86</v>
      </c>
      <c r="D330" s="11">
        <v>0.96</v>
      </c>
      <c r="E330" s="13">
        <v>4</v>
      </c>
      <c r="F330" s="13">
        <v>167</v>
      </c>
      <c r="G330" s="13">
        <v>3</v>
      </c>
      <c r="H330" s="13">
        <v>0</v>
      </c>
      <c r="I330" s="12" t="s">
        <v>11</v>
      </c>
      <c r="J330" s="13" t="s">
        <v>8</v>
      </c>
      <c r="K330" s="12" t="s">
        <v>17</v>
      </c>
      <c r="L330" s="11" t="s">
        <v>16</v>
      </c>
    </row>
    <row r="331" spans="2:12">
      <c r="B331" s="13">
        <v>280</v>
      </c>
      <c r="C331" s="13">
        <v>0.82</v>
      </c>
      <c r="D331" s="11">
        <v>0.81</v>
      </c>
      <c r="E331" s="13">
        <v>4</v>
      </c>
      <c r="F331" s="13">
        <v>233</v>
      </c>
      <c r="G331" s="13">
        <v>4</v>
      </c>
      <c r="H331" s="13">
        <v>1</v>
      </c>
      <c r="I331" s="12" t="s">
        <v>9</v>
      </c>
      <c r="J331" s="13" t="s">
        <v>8</v>
      </c>
      <c r="K331" s="12" t="s">
        <v>17</v>
      </c>
      <c r="L331" s="11" t="s">
        <v>13</v>
      </c>
    </row>
    <row r="332" spans="2:12">
      <c r="B332" s="13">
        <v>10478</v>
      </c>
      <c r="C332" s="13">
        <v>0.91</v>
      </c>
      <c r="D332" s="11">
        <v>0.52</v>
      </c>
      <c r="E332" s="13">
        <v>3</v>
      </c>
      <c r="F332" s="13">
        <v>178</v>
      </c>
      <c r="G332" s="13">
        <v>3</v>
      </c>
      <c r="H332" s="13">
        <v>0</v>
      </c>
      <c r="I332" s="12" t="s">
        <v>11</v>
      </c>
      <c r="J332" s="13" t="s">
        <v>8</v>
      </c>
      <c r="K332" s="12" t="s">
        <v>10</v>
      </c>
      <c r="L332" s="11" t="s">
        <v>6</v>
      </c>
    </row>
    <row r="333" spans="2:12">
      <c r="B333" s="13">
        <v>9575</v>
      </c>
      <c r="C333" s="13">
        <v>0.5</v>
      </c>
      <c r="D333" s="11">
        <v>1</v>
      </c>
      <c r="E333" s="13">
        <v>3</v>
      </c>
      <c r="F333" s="13">
        <v>149</v>
      </c>
      <c r="G333" s="13">
        <v>2</v>
      </c>
      <c r="H333" s="13">
        <v>0</v>
      </c>
      <c r="I333" s="12" t="s">
        <v>11</v>
      </c>
      <c r="J333" s="13" t="s">
        <v>8</v>
      </c>
      <c r="K333" s="12" t="s">
        <v>22</v>
      </c>
      <c r="L333" s="11" t="s">
        <v>6</v>
      </c>
    </row>
    <row r="334" spans="2:12">
      <c r="B334" s="13">
        <v>8982</v>
      </c>
      <c r="C334" s="13">
        <v>0.79</v>
      </c>
      <c r="D334" s="11">
        <v>0.5</v>
      </c>
      <c r="E334" s="13">
        <v>3</v>
      </c>
      <c r="F334" s="13">
        <v>213</v>
      </c>
      <c r="G334" s="13">
        <v>3</v>
      </c>
      <c r="H334" s="13">
        <v>1</v>
      </c>
      <c r="I334" s="12" t="s">
        <v>11</v>
      </c>
      <c r="J334" s="13" t="s">
        <v>8</v>
      </c>
      <c r="K334" s="12" t="s">
        <v>17</v>
      </c>
      <c r="L334" s="11" t="s">
        <v>13</v>
      </c>
    </row>
    <row r="335" spans="2:12">
      <c r="B335" s="13">
        <v>12980</v>
      </c>
      <c r="C335" s="13">
        <v>0.83</v>
      </c>
      <c r="D335" s="11">
        <v>0.95</v>
      </c>
      <c r="E335" s="13">
        <v>3</v>
      </c>
      <c r="F335" s="13">
        <v>264</v>
      </c>
      <c r="G335" s="13">
        <v>2</v>
      </c>
      <c r="H335" s="13">
        <v>0</v>
      </c>
      <c r="I335" s="12" t="s">
        <v>11</v>
      </c>
      <c r="J335" s="13" t="s">
        <v>8</v>
      </c>
      <c r="K335" s="12" t="s">
        <v>21</v>
      </c>
      <c r="L335" s="11" t="s">
        <v>13</v>
      </c>
    </row>
    <row r="336" spans="2:12">
      <c r="B336" s="13">
        <v>11109</v>
      </c>
      <c r="C336" s="13">
        <v>0.95</v>
      </c>
      <c r="D336" s="11">
        <v>0.8</v>
      </c>
      <c r="E336" s="13">
        <v>3</v>
      </c>
      <c r="F336" s="13">
        <v>225</v>
      </c>
      <c r="G336" s="13">
        <v>2</v>
      </c>
      <c r="H336" s="13">
        <v>0</v>
      </c>
      <c r="I336" s="12" t="s">
        <v>11</v>
      </c>
      <c r="J336" s="13" t="s">
        <v>8</v>
      </c>
      <c r="K336" s="12" t="s">
        <v>10</v>
      </c>
      <c r="L336" s="11" t="s">
        <v>16</v>
      </c>
    </row>
    <row r="337" spans="2:12">
      <c r="B337" s="13">
        <v>5308</v>
      </c>
      <c r="C337" s="13">
        <v>0.36</v>
      </c>
      <c r="D337" s="11">
        <v>0.42</v>
      </c>
      <c r="E337" s="13">
        <v>2</v>
      </c>
      <c r="F337" s="13">
        <v>192</v>
      </c>
      <c r="G337" s="13">
        <v>2</v>
      </c>
      <c r="H337" s="13">
        <v>0</v>
      </c>
      <c r="I337" s="12" t="s">
        <v>11</v>
      </c>
      <c r="J337" s="13" t="s">
        <v>8</v>
      </c>
      <c r="K337" s="12" t="s">
        <v>12</v>
      </c>
      <c r="L337" s="11" t="s">
        <v>13</v>
      </c>
    </row>
    <row r="338" spans="2:12">
      <c r="B338" s="13">
        <v>12249</v>
      </c>
      <c r="C338" s="13">
        <v>0.87</v>
      </c>
      <c r="D338" s="11">
        <v>0.91</v>
      </c>
      <c r="E338" s="13">
        <v>4</v>
      </c>
      <c r="F338" s="13">
        <v>228</v>
      </c>
      <c r="G338" s="13">
        <v>5</v>
      </c>
      <c r="H338" s="13">
        <v>0</v>
      </c>
      <c r="I338" s="12" t="s">
        <v>9</v>
      </c>
      <c r="J338" s="13" t="s">
        <v>8</v>
      </c>
      <c r="K338" s="12" t="s">
        <v>10</v>
      </c>
      <c r="L338" s="11" t="s">
        <v>13</v>
      </c>
    </row>
    <row r="339" spans="2:12">
      <c r="B339" s="13">
        <v>7045</v>
      </c>
      <c r="C339" s="13">
        <v>0.7</v>
      </c>
      <c r="D339" s="11">
        <v>0.48</v>
      </c>
      <c r="E339" s="13">
        <v>4</v>
      </c>
      <c r="F339" s="13">
        <v>237</v>
      </c>
      <c r="G339" s="13">
        <v>3</v>
      </c>
      <c r="H339" s="13">
        <v>0</v>
      </c>
      <c r="I339" s="12" t="s">
        <v>11</v>
      </c>
      <c r="J339" s="13" t="s">
        <v>8</v>
      </c>
      <c r="K339" s="12" t="s">
        <v>10</v>
      </c>
      <c r="L339" s="11" t="s">
        <v>13</v>
      </c>
    </row>
    <row r="340" spans="2:12">
      <c r="B340" s="13">
        <v>10195</v>
      </c>
      <c r="C340" s="13">
        <v>0.77</v>
      </c>
      <c r="D340" s="11">
        <v>0.76</v>
      </c>
      <c r="E340" s="13">
        <v>5</v>
      </c>
      <c r="F340" s="13">
        <v>149</v>
      </c>
      <c r="G340" s="13">
        <v>2</v>
      </c>
      <c r="H340" s="13">
        <v>0</v>
      </c>
      <c r="I340" s="12" t="s">
        <v>11</v>
      </c>
      <c r="J340" s="13" t="s">
        <v>8</v>
      </c>
      <c r="K340" s="12" t="s">
        <v>12</v>
      </c>
      <c r="L340" s="11" t="s">
        <v>6</v>
      </c>
    </row>
    <row r="341" spans="2:12">
      <c r="B341" s="13">
        <v>13095</v>
      </c>
      <c r="C341" s="13">
        <v>0.48</v>
      </c>
      <c r="D341" s="11">
        <v>0.86</v>
      </c>
      <c r="E341" s="13">
        <v>5</v>
      </c>
      <c r="F341" s="13">
        <v>198</v>
      </c>
      <c r="G341" s="13">
        <v>4</v>
      </c>
      <c r="H341" s="13">
        <v>0</v>
      </c>
      <c r="I341" s="12" t="s">
        <v>11</v>
      </c>
      <c r="J341" s="13" t="s">
        <v>8</v>
      </c>
      <c r="K341" s="12" t="s">
        <v>12</v>
      </c>
      <c r="L341" s="11" t="s">
        <v>13</v>
      </c>
    </row>
    <row r="342" spans="2:12">
      <c r="B342" s="13">
        <v>11725</v>
      </c>
      <c r="C342" s="13">
        <v>0.73</v>
      </c>
      <c r="D342" s="11">
        <v>0.48</v>
      </c>
      <c r="E342" s="13">
        <v>3</v>
      </c>
      <c r="F342" s="13">
        <v>211</v>
      </c>
      <c r="G342" s="13">
        <v>7</v>
      </c>
      <c r="H342" s="13">
        <v>0</v>
      </c>
      <c r="I342" s="12" t="s">
        <v>11</v>
      </c>
      <c r="J342" s="13" t="s">
        <v>8</v>
      </c>
      <c r="K342" s="12" t="s">
        <v>10</v>
      </c>
      <c r="L342" s="11" t="s">
        <v>6</v>
      </c>
    </row>
    <row r="343" spans="2:12">
      <c r="B343" s="13">
        <v>10895</v>
      </c>
      <c r="C343" s="13">
        <v>0.92</v>
      </c>
      <c r="D343" s="11">
        <v>0.98</v>
      </c>
      <c r="E343" s="13">
        <v>3</v>
      </c>
      <c r="F343" s="13">
        <v>149</v>
      </c>
      <c r="G343" s="13">
        <v>3</v>
      </c>
      <c r="H343" s="13">
        <v>0</v>
      </c>
      <c r="I343" s="12" t="s">
        <v>11</v>
      </c>
      <c r="J343" s="13" t="s">
        <v>8</v>
      </c>
      <c r="K343" s="12" t="s">
        <v>17</v>
      </c>
      <c r="L343" s="11" t="s">
        <v>6</v>
      </c>
    </row>
    <row r="344" spans="2:12">
      <c r="B344" s="13">
        <v>980</v>
      </c>
      <c r="C344" s="13">
        <v>0.11</v>
      </c>
      <c r="D344" s="11">
        <v>0.95</v>
      </c>
      <c r="E344" s="13">
        <v>6</v>
      </c>
      <c r="F344" s="13">
        <v>271</v>
      </c>
      <c r="G344" s="13">
        <v>4</v>
      </c>
      <c r="H344" s="13">
        <v>0</v>
      </c>
      <c r="I344" s="12" t="s">
        <v>9</v>
      </c>
      <c r="J344" s="13" t="s">
        <v>8</v>
      </c>
      <c r="K344" s="12" t="s">
        <v>14</v>
      </c>
      <c r="L344" s="11" t="s">
        <v>13</v>
      </c>
    </row>
    <row r="345" spans="2:12">
      <c r="B345" s="13">
        <v>14282</v>
      </c>
      <c r="C345" s="13">
        <v>0.74</v>
      </c>
      <c r="D345" s="11">
        <v>0.99</v>
      </c>
      <c r="E345" s="13">
        <v>2</v>
      </c>
      <c r="F345" s="13">
        <v>277</v>
      </c>
      <c r="G345" s="13">
        <v>3</v>
      </c>
      <c r="H345" s="13">
        <v>0</v>
      </c>
      <c r="I345" s="12" t="s">
        <v>9</v>
      </c>
      <c r="J345" s="13" t="s">
        <v>8</v>
      </c>
      <c r="K345" s="12" t="s">
        <v>14</v>
      </c>
      <c r="L345" s="11" t="s">
        <v>6</v>
      </c>
    </row>
    <row r="346" spans="2:12">
      <c r="B346" s="13">
        <v>12364</v>
      </c>
      <c r="C346" s="13">
        <v>0.72</v>
      </c>
      <c r="D346" s="11">
        <v>0.96</v>
      </c>
      <c r="E346" s="13">
        <v>5</v>
      </c>
      <c r="F346" s="13">
        <v>267</v>
      </c>
      <c r="G346" s="13">
        <v>5</v>
      </c>
      <c r="H346" s="13">
        <v>0</v>
      </c>
      <c r="I346" s="12" t="s">
        <v>9</v>
      </c>
      <c r="J346" s="13" t="s">
        <v>8</v>
      </c>
      <c r="K346" s="12" t="s">
        <v>12</v>
      </c>
      <c r="L346" s="11" t="s">
        <v>13</v>
      </c>
    </row>
    <row r="347" spans="2:12">
      <c r="B347" s="13">
        <v>3456</v>
      </c>
      <c r="C347" s="13">
        <v>0.59</v>
      </c>
      <c r="D347" s="11">
        <v>0.81</v>
      </c>
      <c r="E347" s="13">
        <v>4</v>
      </c>
      <c r="F347" s="13">
        <v>173</v>
      </c>
      <c r="G347" s="13">
        <v>2</v>
      </c>
      <c r="H347" s="13">
        <v>0</v>
      </c>
      <c r="I347" s="12" t="s">
        <v>11</v>
      </c>
      <c r="J347" s="13" t="s">
        <v>8</v>
      </c>
      <c r="K347" s="12" t="s">
        <v>10</v>
      </c>
      <c r="L347" s="11" t="s">
        <v>6</v>
      </c>
    </row>
    <row r="348" spans="2:12">
      <c r="B348" s="13">
        <v>2989</v>
      </c>
      <c r="C348" s="13">
        <v>0.99</v>
      </c>
      <c r="D348" s="11">
        <v>0.76</v>
      </c>
      <c r="E348" s="13">
        <v>4</v>
      </c>
      <c r="F348" s="13">
        <v>204</v>
      </c>
      <c r="G348" s="13">
        <v>2</v>
      </c>
      <c r="H348" s="13">
        <v>0</v>
      </c>
      <c r="I348" s="12" t="s">
        <v>11</v>
      </c>
      <c r="J348" s="13" t="s">
        <v>8</v>
      </c>
      <c r="K348" s="12" t="s">
        <v>10</v>
      </c>
      <c r="L348" s="11" t="s">
        <v>6</v>
      </c>
    </row>
    <row r="349" spans="2:12">
      <c r="B349" s="13">
        <v>7016</v>
      </c>
      <c r="C349" s="13">
        <v>0.63</v>
      </c>
      <c r="D349" s="11">
        <v>0.43</v>
      </c>
      <c r="E349" s="13">
        <v>2</v>
      </c>
      <c r="F349" s="13">
        <v>222</v>
      </c>
      <c r="G349" s="13">
        <v>4</v>
      </c>
      <c r="H349" s="13">
        <v>0</v>
      </c>
      <c r="I349" s="12" t="s">
        <v>11</v>
      </c>
      <c r="J349" s="13" t="s">
        <v>8</v>
      </c>
      <c r="K349" s="12" t="s">
        <v>19</v>
      </c>
      <c r="L349" s="11" t="s">
        <v>16</v>
      </c>
    </row>
    <row r="350" spans="2:12">
      <c r="B350" s="13">
        <v>3201</v>
      </c>
      <c r="C350" s="13">
        <v>0.56999999999999995</v>
      </c>
      <c r="D350" s="11">
        <v>0.73</v>
      </c>
      <c r="E350" s="13">
        <v>3</v>
      </c>
      <c r="F350" s="13">
        <v>146</v>
      </c>
      <c r="G350" s="13">
        <v>3</v>
      </c>
      <c r="H350" s="13">
        <v>0</v>
      </c>
      <c r="I350" s="12" t="s">
        <v>11</v>
      </c>
      <c r="J350" s="13" t="s">
        <v>8</v>
      </c>
      <c r="K350" s="12" t="s">
        <v>14</v>
      </c>
      <c r="L350" s="11" t="s">
        <v>16</v>
      </c>
    </row>
    <row r="351" spans="2:12">
      <c r="B351" s="13">
        <v>2990</v>
      </c>
      <c r="C351" s="13">
        <v>0.44</v>
      </c>
      <c r="D351" s="11">
        <v>0.9</v>
      </c>
      <c r="E351" s="13">
        <v>4</v>
      </c>
      <c r="F351" s="13">
        <v>117</v>
      </c>
      <c r="G351" s="13">
        <v>3</v>
      </c>
      <c r="H351" s="13">
        <v>0</v>
      </c>
      <c r="I351" s="12" t="s">
        <v>11</v>
      </c>
      <c r="J351" s="13" t="s">
        <v>8</v>
      </c>
      <c r="K351" s="12" t="s">
        <v>10</v>
      </c>
      <c r="L351" s="11" t="s">
        <v>6</v>
      </c>
    </row>
    <row r="352" spans="2:12">
      <c r="B352" s="13">
        <v>12169</v>
      </c>
      <c r="C352" s="13">
        <v>0.32</v>
      </c>
      <c r="D352" s="11">
        <v>0.5</v>
      </c>
      <c r="E352" s="13">
        <v>2</v>
      </c>
      <c r="F352" s="13">
        <v>135</v>
      </c>
      <c r="G352" s="13">
        <v>5</v>
      </c>
      <c r="H352" s="13">
        <v>0</v>
      </c>
      <c r="I352" s="12" t="s">
        <v>9</v>
      </c>
      <c r="J352" s="13" t="s">
        <v>8</v>
      </c>
      <c r="K352" s="12" t="s">
        <v>10</v>
      </c>
      <c r="L352" s="11" t="s">
        <v>13</v>
      </c>
    </row>
    <row r="353" spans="2:12">
      <c r="B353" s="13">
        <v>7981</v>
      </c>
      <c r="C353" s="13">
        <v>0.63</v>
      </c>
      <c r="D353" s="11">
        <v>0.57999999999999996</v>
      </c>
      <c r="E353" s="13">
        <v>4</v>
      </c>
      <c r="F353" s="13">
        <v>236</v>
      </c>
      <c r="G353" s="13">
        <v>2</v>
      </c>
      <c r="H353" s="13">
        <v>0</v>
      </c>
      <c r="I353" s="12" t="s">
        <v>11</v>
      </c>
      <c r="J353" s="13" t="s">
        <v>8</v>
      </c>
      <c r="K353" s="12" t="s">
        <v>12</v>
      </c>
      <c r="L353" s="11" t="s">
        <v>16</v>
      </c>
    </row>
    <row r="354" spans="2:12">
      <c r="B354" s="13">
        <v>8508</v>
      </c>
      <c r="C354" s="13">
        <v>0.79</v>
      </c>
      <c r="D354" s="11">
        <v>0.97</v>
      </c>
      <c r="E354" s="13">
        <v>3</v>
      </c>
      <c r="F354" s="13">
        <v>271</v>
      </c>
      <c r="G354" s="13">
        <v>2</v>
      </c>
      <c r="H354" s="13">
        <v>0</v>
      </c>
      <c r="I354" s="12" t="s">
        <v>11</v>
      </c>
      <c r="J354" s="13" t="s">
        <v>8</v>
      </c>
      <c r="K354" s="12" t="s">
        <v>22</v>
      </c>
      <c r="L354" s="11" t="s">
        <v>6</v>
      </c>
    </row>
    <row r="355" spans="2:12">
      <c r="B355" s="13">
        <v>8244</v>
      </c>
      <c r="C355" s="13">
        <v>0.68</v>
      </c>
      <c r="D355" s="11">
        <v>0.62</v>
      </c>
      <c r="E355" s="13">
        <v>3</v>
      </c>
      <c r="F355" s="13">
        <v>255</v>
      </c>
      <c r="G355" s="13">
        <v>5</v>
      </c>
      <c r="H355" s="13">
        <v>0</v>
      </c>
      <c r="I355" s="12" t="s">
        <v>11</v>
      </c>
      <c r="J355" s="13" t="s">
        <v>8</v>
      </c>
      <c r="K355" s="12" t="s">
        <v>15</v>
      </c>
      <c r="L355" s="11" t="s">
        <v>13</v>
      </c>
    </row>
    <row r="356" spans="2:12">
      <c r="B356" s="13">
        <v>1653</v>
      </c>
      <c r="C356" s="13">
        <v>0.87</v>
      </c>
      <c r="D356" s="11">
        <v>0.97</v>
      </c>
      <c r="E356" s="13">
        <v>5</v>
      </c>
      <c r="F356" s="13">
        <v>250</v>
      </c>
      <c r="G356" s="13">
        <v>6</v>
      </c>
      <c r="H356" s="13">
        <v>0</v>
      </c>
      <c r="I356" s="12" t="s">
        <v>9</v>
      </c>
      <c r="J356" s="13" t="s">
        <v>8</v>
      </c>
      <c r="K356" s="12" t="s">
        <v>17</v>
      </c>
      <c r="L356" s="11" t="s">
        <v>13</v>
      </c>
    </row>
    <row r="357" spans="2:12">
      <c r="B357" s="13">
        <v>1649</v>
      </c>
      <c r="C357" s="13">
        <v>0.1</v>
      </c>
      <c r="D357" s="11">
        <v>0.97</v>
      </c>
      <c r="E357" s="13">
        <v>7</v>
      </c>
      <c r="F357" s="13">
        <v>282</v>
      </c>
      <c r="G357" s="13">
        <v>4</v>
      </c>
      <c r="H357" s="13">
        <v>0</v>
      </c>
      <c r="I357" s="12" t="s">
        <v>9</v>
      </c>
      <c r="J357" s="13" t="s">
        <v>8</v>
      </c>
      <c r="K357" s="12" t="s">
        <v>12</v>
      </c>
      <c r="L357" s="11" t="s">
        <v>13</v>
      </c>
    </row>
    <row r="358" spans="2:12">
      <c r="B358" s="13">
        <v>1027</v>
      </c>
      <c r="C358" s="13">
        <v>0.46</v>
      </c>
      <c r="D358" s="11">
        <v>0.53</v>
      </c>
      <c r="E358" s="13">
        <v>2</v>
      </c>
      <c r="F358" s="13">
        <v>129</v>
      </c>
      <c r="G358" s="13">
        <v>3</v>
      </c>
      <c r="H358" s="13">
        <v>0</v>
      </c>
      <c r="I358" s="12" t="s">
        <v>9</v>
      </c>
      <c r="J358" s="13" t="s">
        <v>8</v>
      </c>
      <c r="K358" s="12" t="s">
        <v>12</v>
      </c>
      <c r="L358" s="11" t="s">
        <v>13</v>
      </c>
    </row>
    <row r="359" spans="2:12">
      <c r="B359" s="13">
        <v>6141</v>
      </c>
      <c r="C359" s="13">
        <v>0.98</v>
      </c>
      <c r="D359" s="11">
        <v>0.77</v>
      </c>
      <c r="E359" s="13">
        <v>4</v>
      </c>
      <c r="F359" s="13">
        <v>184</v>
      </c>
      <c r="G359" s="13">
        <v>3</v>
      </c>
      <c r="H359" s="13">
        <v>0</v>
      </c>
      <c r="I359" s="12" t="s">
        <v>11</v>
      </c>
      <c r="J359" s="13" t="s">
        <v>8</v>
      </c>
      <c r="K359" s="12" t="s">
        <v>22</v>
      </c>
      <c r="L359" s="11" t="s">
        <v>6</v>
      </c>
    </row>
    <row r="360" spans="2:12">
      <c r="B360" s="13">
        <v>9537</v>
      </c>
      <c r="C360" s="13">
        <v>0.28000000000000003</v>
      </c>
      <c r="D360" s="11">
        <v>0.94</v>
      </c>
      <c r="E360" s="13">
        <v>6</v>
      </c>
      <c r="F360" s="13">
        <v>167</v>
      </c>
      <c r="G360" s="13">
        <v>3</v>
      </c>
      <c r="H360" s="13">
        <v>1</v>
      </c>
      <c r="I360" s="12" t="s">
        <v>11</v>
      </c>
      <c r="J360" s="13" t="s">
        <v>8</v>
      </c>
      <c r="K360" s="12" t="s">
        <v>15</v>
      </c>
      <c r="L360" s="11" t="s">
        <v>13</v>
      </c>
    </row>
    <row r="361" spans="2:12">
      <c r="B361" s="13">
        <v>4546</v>
      </c>
      <c r="C361" s="13">
        <v>0.82</v>
      </c>
      <c r="D361" s="11">
        <v>0.89</v>
      </c>
      <c r="E361" s="13">
        <v>4</v>
      </c>
      <c r="F361" s="13">
        <v>196</v>
      </c>
      <c r="G361" s="13">
        <v>3</v>
      </c>
      <c r="H361" s="13">
        <v>0</v>
      </c>
      <c r="I361" s="12" t="s">
        <v>11</v>
      </c>
      <c r="J361" s="13" t="s">
        <v>18</v>
      </c>
      <c r="K361" s="12" t="s">
        <v>12</v>
      </c>
      <c r="L361" s="11" t="s">
        <v>6</v>
      </c>
    </row>
    <row r="362" spans="2:12">
      <c r="B362" s="13">
        <v>13462</v>
      </c>
      <c r="C362" s="13">
        <v>0.5</v>
      </c>
      <c r="D362" s="11">
        <v>0.77</v>
      </c>
      <c r="E362" s="13">
        <v>3</v>
      </c>
      <c r="F362" s="13">
        <v>265</v>
      </c>
      <c r="G362" s="13">
        <v>3</v>
      </c>
      <c r="H362" s="13">
        <v>0</v>
      </c>
      <c r="I362" s="12" t="s">
        <v>11</v>
      </c>
      <c r="J362" s="13" t="s">
        <v>8</v>
      </c>
      <c r="K362" s="12" t="s">
        <v>14</v>
      </c>
      <c r="L362" s="11" t="s">
        <v>6</v>
      </c>
    </row>
    <row r="363" spans="2:12">
      <c r="B363" s="13">
        <v>10654</v>
      </c>
      <c r="C363" s="13">
        <v>0.94</v>
      </c>
      <c r="D363" s="11">
        <v>0.99</v>
      </c>
      <c r="E363" s="13">
        <v>2</v>
      </c>
      <c r="F363" s="13">
        <v>273</v>
      </c>
      <c r="G363" s="13">
        <v>4</v>
      </c>
      <c r="H363" s="13">
        <v>0</v>
      </c>
      <c r="I363" s="12" t="s">
        <v>11</v>
      </c>
      <c r="J363" s="13" t="s">
        <v>8</v>
      </c>
      <c r="K363" s="12" t="s">
        <v>12</v>
      </c>
      <c r="L363" s="11" t="s">
        <v>13</v>
      </c>
    </row>
    <row r="364" spans="2:12">
      <c r="B364" s="13">
        <v>12820</v>
      </c>
      <c r="C364" s="13">
        <v>0.96</v>
      </c>
      <c r="D364" s="11">
        <v>0.51</v>
      </c>
      <c r="E364" s="13">
        <v>4</v>
      </c>
      <c r="F364" s="13">
        <v>225</v>
      </c>
      <c r="G364" s="13">
        <v>3</v>
      </c>
      <c r="H364" s="13">
        <v>0</v>
      </c>
      <c r="I364" s="12" t="s">
        <v>11</v>
      </c>
      <c r="J364" s="13" t="s">
        <v>8</v>
      </c>
      <c r="K364" s="12" t="s">
        <v>21</v>
      </c>
      <c r="L364" s="11" t="s">
        <v>6</v>
      </c>
    </row>
    <row r="365" spans="2:12">
      <c r="B365" s="13">
        <v>5848</v>
      </c>
      <c r="C365" s="13">
        <v>0.77</v>
      </c>
      <c r="D365" s="11">
        <v>0.85</v>
      </c>
      <c r="E365" s="13">
        <v>5</v>
      </c>
      <c r="F365" s="13">
        <v>221</v>
      </c>
      <c r="G365" s="13">
        <v>5</v>
      </c>
      <c r="H365" s="13">
        <v>0</v>
      </c>
      <c r="I365" s="12" t="s">
        <v>11</v>
      </c>
      <c r="J365" s="13" t="s">
        <v>8</v>
      </c>
      <c r="K365" s="12" t="s">
        <v>12</v>
      </c>
      <c r="L365" s="11" t="s">
        <v>13</v>
      </c>
    </row>
    <row r="366" spans="2:12">
      <c r="B366" s="13">
        <v>2247</v>
      </c>
      <c r="C366" s="13">
        <v>0.67</v>
      </c>
      <c r="D366" s="11">
        <v>0.85</v>
      </c>
      <c r="E366" s="13">
        <v>3</v>
      </c>
      <c r="F366" s="13">
        <v>160</v>
      </c>
      <c r="G366" s="13">
        <v>4</v>
      </c>
      <c r="H366" s="13">
        <v>0</v>
      </c>
      <c r="I366" s="12" t="s">
        <v>11</v>
      </c>
      <c r="J366" s="13" t="s">
        <v>8</v>
      </c>
      <c r="K366" s="12" t="s">
        <v>22</v>
      </c>
      <c r="L366" s="11" t="s">
        <v>6</v>
      </c>
    </row>
    <row r="367" spans="2:12">
      <c r="B367" s="13">
        <v>2074</v>
      </c>
      <c r="C367" s="13">
        <v>0.39</v>
      </c>
      <c r="D367" s="11">
        <v>0.78</v>
      </c>
      <c r="E367" s="13">
        <v>2</v>
      </c>
      <c r="F367" s="13">
        <v>205</v>
      </c>
      <c r="G367" s="13">
        <v>6</v>
      </c>
      <c r="H367" s="13">
        <v>1</v>
      </c>
      <c r="I367" s="12" t="s">
        <v>11</v>
      </c>
      <c r="J367" s="13" t="s">
        <v>8</v>
      </c>
      <c r="K367" s="12" t="s">
        <v>10</v>
      </c>
      <c r="L367" s="11" t="s">
        <v>13</v>
      </c>
    </row>
    <row r="368" spans="2:12">
      <c r="B368" s="13">
        <v>8345</v>
      </c>
      <c r="C368" s="13">
        <v>0.55000000000000004</v>
      </c>
      <c r="D368" s="11">
        <v>0.56999999999999995</v>
      </c>
      <c r="E368" s="13">
        <v>4</v>
      </c>
      <c r="F368" s="13">
        <v>220</v>
      </c>
      <c r="G368" s="13">
        <v>3</v>
      </c>
      <c r="H368" s="13">
        <v>0</v>
      </c>
      <c r="I368" s="12" t="s">
        <v>11</v>
      </c>
      <c r="J368" s="13" t="s">
        <v>8</v>
      </c>
      <c r="K368" s="12" t="s">
        <v>10</v>
      </c>
      <c r="L368" s="11" t="s">
        <v>6</v>
      </c>
    </row>
    <row r="369" spans="2:12">
      <c r="B369" s="13">
        <v>5337</v>
      </c>
      <c r="C369" s="13">
        <v>0.6</v>
      </c>
      <c r="D369" s="11">
        <v>0.68</v>
      </c>
      <c r="E369" s="13">
        <v>4</v>
      </c>
      <c r="F369" s="13">
        <v>264</v>
      </c>
      <c r="G369" s="13">
        <v>2</v>
      </c>
      <c r="H369" s="13">
        <v>1</v>
      </c>
      <c r="I369" s="12" t="s">
        <v>11</v>
      </c>
      <c r="J369" s="13" t="s">
        <v>8</v>
      </c>
      <c r="K369" s="12" t="s">
        <v>15</v>
      </c>
      <c r="L369" s="11" t="s">
        <v>13</v>
      </c>
    </row>
    <row r="370" spans="2:12">
      <c r="B370" s="13">
        <v>6538</v>
      </c>
      <c r="C370" s="13">
        <v>0.49</v>
      </c>
      <c r="D370" s="11">
        <v>0.63</v>
      </c>
      <c r="E370" s="13">
        <v>3</v>
      </c>
      <c r="F370" s="13">
        <v>245</v>
      </c>
      <c r="G370" s="13">
        <v>4</v>
      </c>
      <c r="H370" s="13">
        <v>0</v>
      </c>
      <c r="I370" s="12" t="s">
        <v>11</v>
      </c>
      <c r="J370" s="13" t="s">
        <v>8</v>
      </c>
      <c r="K370" s="12" t="s">
        <v>17</v>
      </c>
      <c r="L370" s="11" t="s">
        <v>13</v>
      </c>
    </row>
    <row r="371" spans="2:12">
      <c r="B371" s="13">
        <v>1654</v>
      </c>
      <c r="C371" s="13">
        <v>0.1</v>
      </c>
      <c r="D371" s="11">
        <v>0.88</v>
      </c>
      <c r="E371" s="13">
        <v>7</v>
      </c>
      <c r="F371" s="13">
        <v>282</v>
      </c>
      <c r="G371" s="13">
        <v>4</v>
      </c>
      <c r="H371" s="13">
        <v>0</v>
      </c>
      <c r="I371" s="12" t="s">
        <v>9</v>
      </c>
      <c r="J371" s="13" t="s">
        <v>8</v>
      </c>
      <c r="K371" s="12" t="s">
        <v>17</v>
      </c>
      <c r="L371" s="11" t="s">
        <v>13</v>
      </c>
    </row>
    <row r="372" spans="2:12">
      <c r="B372" s="13">
        <v>8850</v>
      </c>
      <c r="C372" s="13">
        <v>0.97</v>
      </c>
      <c r="D372" s="11">
        <v>0.48</v>
      </c>
      <c r="E372" s="13">
        <v>4</v>
      </c>
      <c r="F372" s="13">
        <v>221</v>
      </c>
      <c r="G372" s="13">
        <v>3</v>
      </c>
      <c r="H372" s="13">
        <v>0</v>
      </c>
      <c r="I372" s="12" t="s">
        <v>11</v>
      </c>
      <c r="J372" s="13" t="s">
        <v>8</v>
      </c>
      <c r="K372" s="12" t="s">
        <v>15</v>
      </c>
      <c r="L372" s="11" t="s">
        <v>6</v>
      </c>
    </row>
    <row r="373" spans="2:12">
      <c r="B373" s="13">
        <v>9590</v>
      </c>
      <c r="C373" s="13">
        <v>0.24</v>
      </c>
      <c r="D373" s="11">
        <v>0.65</v>
      </c>
      <c r="E373" s="13">
        <v>3</v>
      </c>
      <c r="F373" s="13">
        <v>143</v>
      </c>
      <c r="G373" s="13">
        <v>4</v>
      </c>
      <c r="H373" s="13">
        <v>0</v>
      </c>
      <c r="I373" s="12" t="s">
        <v>11</v>
      </c>
      <c r="J373" s="13" t="s">
        <v>8</v>
      </c>
      <c r="K373" s="12" t="s">
        <v>17</v>
      </c>
      <c r="L373" s="11" t="s">
        <v>6</v>
      </c>
    </row>
    <row r="374" spans="2:12">
      <c r="B374" s="13">
        <v>4637</v>
      </c>
      <c r="C374" s="13">
        <v>0.72</v>
      </c>
      <c r="D374" s="11">
        <v>0.95</v>
      </c>
      <c r="E374" s="13">
        <v>5</v>
      </c>
      <c r="F374" s="13">
        <v>171</v>
      </c>
      <c r="G374" s="13">
        <v>3</v>
      </c>
      <c r="H374" s="13">
        <v>0</v>
      </c>
      <c r="I374" s="12" t="s">
        <v>11</v>
      </c>
      <c r="J374" s="13" t="s">
        <v>8</v>
      </c>
      <c r="K374" s="12" t="s">
        <v>17</v>
      </c>
      <c r="L374" s="11" t="s">
        <v>13</v>
      </c>
    </row>
    <row r="375" spans="2:12">
      <c r="B375" s="13">
        <v>7026</v>
      </c>
      <c r="C375" s="13">
        <v>0.93</v>
      </c>
      <c r="D375" s="11">
        <v>1</v>
      </c>
      <c r="E375" s="13">
        <v>4</v>
      </c>
      <c r="F375" s="13">
        <v>145</v>
      </c>
      <c r="G375" s="13">
        <v>3</v>
      </c>
      <c r="H375" s="13">
        <v>0</v>
      </c>
      <c r="I375" s="12" t="s">
        <v>11</v>
      </c>
      <c r="J375" s="13" t="s">
        <v>8</v>
      </c>
      <c r="K375" s="12" t="s">
        <v>7</v>
      </c>
      <c r="L375" s="11" t="s">
        <v>6</v>
      </c>
    </row>
    <row r="376" spans="2:12">
      <c r="B376" s="13">
        <v>11878</v>
      </c>
      <c r="C376" s="13">
        <v>0.33</v>
      </c>
      <c r="D376" s="11">
        <v>0.41</v>
      </c>
      <c r="E376" s="13">
        <v>2</v>
      </c>
      <c r="F376" s="13">
        <v>198</v>
      </c>
      <c r="G376" s="13">
        <v>4</v>
      </c>
      <c r="H376" s="13">
        <v>0</v>
      </c>
      <c r="I376" s="12" t="s">
        <v>11</v>
      </c>
      <c r="J376" s="13" t="s">
        <v>8</v>
      </c>
      <c r="K376" s="12" t="s">
        <v>12</v>
      </c>
      <c r="L376" s="11" t="s">
        <v>6</v>
      </c>
    </row>
    <row r="377" spans="2:12">
      <c r="B377" s="13">
        <v>9646</v>
      </c>
      <c r="C377" s="13">
        <v>0.55000000000000004</v>
      </c>
      <c r="D377" s="11">
        <v>0.89</v>
      </c>
      <c r="E377" s="13">
        <v>6</v>
      </c>
      <c r="F377" s="13">
        <v>99</v>
      </c>
      <c r="G377" s="13">
        <v>3</v>
      </c>
      <c r="H377" s="13">
        <v>0</v>
      </c>
      <c r="I377" s="12" t="s">
        <v>11</v>
      </c>
      <c r="J377" s="13" t="s">
        <v>8</v>
      </c>
      <c r="K377" s="12" t="s">
        <v>10</v>
      </c>
      <c r="L377" s="11" t="s">
        <v>13</v>
      </c>
    </row>
    <row r="378" spans="2:12">
      <c r="B378" s="13">
        <v>3127</v>
      </c>
      <c r="C378" s="13">
        <v>0.49</v>
      </c>
      <c r="D378" s="11">
        <v>0.71</v>
      </c>
      <c r="E378" s="13">
        <v>3</v>
      </c>
      <c r="F378" s="13">
        <v>196</v>
      </c>
      <c r="G378" s="13">
        <v>3</v>
      </c>
      <c r="H378" s="13">
        <v>0</v>
      </c>
      <c r="I378" s="12" t="s">
        <v>11</v>
      </c>
      <c r="J378" s="13" t="s">
        <v>8</v>
      </c>
      <c r="K378" s="12" t="s">
        <v>15</v>
      </c>
      <c r="L378" s="11" t="s">
        <v>13</v>
      </c>
    </row>
    <row r="379" spans="2:12">
      <c r="B379" s="13">
        <v>1416</v>
      </c>
      <c r="C379" s="13">
        <v>0.2</v>
      </c>
      <c r="D379" s="11">
        <v>0.9</v>
      </c>
      <c r="E379" s="13">
        <v>6</v>
      </c>
      <c r="F379" s="13">
        <v>138</v>
      </c>
      <c r="G379" s="13">
        <v>3</v>
      </c>
      <c r="H379" s="13">
        <v>0</v>
      </c>
      <c r="I379" s="12" t="s">
        <v>9</v>
      </c>
      <c r="J379" s="13" t="s">
        <v>8</v>
      </c>
      <c r="K379" s="12" t="s">
        <v>12</v>
      </c>
      <c r="L379" s="11" t="s">
        <v>13</v>
      </c>
    </row>
    <row r="380" spans="2:12">
      <c r="B380" s="13">
        <v>13751</v>
      </c>
      <c r="C380" s="13">
        <v>0.74</v>
      </c>
      <c r="D380" s="11">
        <v>0.49</v>
      </c>
      <c r="E380" s="13">
        <v>4</v>
      </c>
      <c r="F380" s="13">
        <v>233</v>
      </c>
      <c r="G380" s="13">
        <v>3</v>
      </c>
      <c r="H380" s="13">
        <v>0</v>
      </c>
      <c r="I380" s="12" t="s">
        <v>11</v>
      </c>
      <c r="J380" s="13" t="s">
        <v>8</v>
      </c>
      <c r="K380" s="12" t="s">
        <v>10</v>
      </c>
      <c r="L380" s="11" t="s">
        <v>6</v>
      </c>
    </row>
    <row r="381" spans="2:12">
      <c r="B381" s="13">
        <v>4570</v>
      </c>
      <c r="C381" s="13">
        <v>0.55000000000000004</v>
      </c>
      <c r="D381" s="11">
        <v>0.62</v>
      </c>
      <c r="E381" s="13">
        <v>5</v>
      </c>
      <c r="F381" s="13">
        <v>226</v>
      </c>
      <c r="G381" s="13">
        <v>3</v>
      </c>
      <c r="H381" s="13">
        <v>0</v>
      </c>
      <c r="I381" s="12" t="s">
        <v>11</v>
      </c>
      <c r="J381" s="13" t="s">
        <v>8</v>
      </c>
      <c r="K381" s="12" t="s">
        <v>14</v>
      </c>
      <c r="L381" s="11" t="s">
        <v>6</v>
      </c>
    </row>
    <row r="382" spans="2:12">
      <c r="B382" s="13">
        <v>9049</v>
      </c>
      <c r="C382" s="13">
        <v>0.48</v>
      </c>
      <c r="D382" s="11">
        <v>0.54</v>
      </c>
      <c r="E382" s="13">
        <v>3</v>
      </c>
      <c r="F382" s="13">
        <v>190</v>
      </c>
      <c r="G382" s="13">
        <v>3</v>
      </c>
      <c r="H382" s="13">
        <v>0</v>
      </c>
      <c r="I382" s="12" t="s">
        <v>11</v>
      </c>
      <c r="J382" s="13" t="s">
        <v>8</v>
      </c>
      <c r="K382" s="12" t="s">
        <v>12</v>
      </c>
      <c r="L382" s="11" t="s">
        <v>6</v>
      </c>
    </row>
    <row r="383" spans="2:12">
      <c r="B383" s="13">
        <v>10082</v>
      </c>
      <c r="C383" s="13">
        <v>0.73</v>
      </c>
      <c r="D383" s="11">
        <v>0.67</v>
      </c>
      <c r="E383" s="13">
        <v>3</v>
      </c>
      <c r="F383" s="13">
        <v>208</v>
      </c>
      <c r="G383" s="13">
        <v>4</v>
      </c>
      <c r="H383" s="13">
        <v>0</v>
      </c>
      <c r="I383" s="12" t="s">
        <v>11</v>
      </c>
      <c r="J383" s="13" t="s">
        <v>8</v>
      </c>
      <c r="K383" s="12" t="s">
        <v>20</v>
      </c>
      <c r="L383" s="11" t="s">
        <v>6</v>
      </c>
    </row>
    <row r="384" spans="2:12">
      <c r="B384" s="13">
        <v>6031</v>
      </c>
      <c r="C384" s="13">
        <v>0.54</v>
      </c>
      <c r="D384" s="11">
        <v>0.82</v>
      </c>
      <c r="E384" s="13">
        <v>2</v>
      </c>
      <c r="F384" s="13">
        <v>279</v>
      </c>
      <c r="G384" s="13">
        <v>3</v>
      </c>
      <c r="H384" s="13">
        <v>1</v>
      </c>
      <c r="I384" s="12" t="s">
        <v>11</v>
      </c>
      <c r="J384" s="13" t="s">
        <v>8</v>
      </c>
      <c r="K384" s="12" t="s">
        <v>21</v>
      </c>
      <c r="L384" s="11" t="s">
        <v>13</v>
      </c>
    </row>
    <row r="385" spans="2:12">
      <c r="B385" s="13">
        <v>4306</v>
      </c>
      <c r="C385" s="13">
        <v>0.77</v>
      </c>
      <c r="D385" s="11">
        <v>0.64</v>
      </c>
      <c r="E385" s="13">
        <v>3</v>
      </c>
      <c r="F385" s="13">
        <v>254</v>
      </c>
      <c r="G385" s="13">
        <v>3</v>
      </c>
      <c r="H385" s="13">
        <v>0</v>
      </c>
      <c r="I385" s="12" t="s">
        <v>11</v>
      </c>
      <c r="J385" s="13" t="s">
        <v>8</v>
      </c>
      <c r="K385" s="12" t="s">
        <v>7</v>
      </c>
      <c r="L385" s="11" t="s">
        <v>6</v>
      </c>
    </row>
    <row r="386" spans="2:12">
      <c r="B386" s="13">
        <v>14306</v>
      </c>
      <c r="C386" s="13">
        <v>0.09</v>
      </c>
      <c r="D386" s="11">
        <v>0.83</v>
      </c>
      <c r="E386" s="13">
        <v>6</v>
      </c>
      <c r="F386" s="13">
        <v>255</v>
      </c>
      <c r="G386" s="13">
        <v>4</v>
      </c>
      <c r="H386" s="13">
        <v>0</v>
      </c>
      <c r="I386" s="12" t="s">
        <v>9</v>
      </c>
      <c r="J386" s="13" t="s">
        <v>8</v>
      </c>
      <c r="K386" s="12" t="s">
        <v>10</v>
      </c>
      <c r="L386" s="11" t="s">
        <v>13</v>
      </c>
    </row>
    <row r="387" spans="2:12">
      <c r="B387" s="13">
        <v>12110</v>
      </c>
      <c r="C387" s="13">
        <v>0.4</v>
      </c>
      <c r="D387" s="11">
        <v>0.49</v>
      </c>
      <c r="E387" s="13">
        <v>2</v>
      </c>
      <c r="F387" s="13">
        <v>155</v>
      </c>
      <c r="G387" s="13">
        <v>3</v>
      </c>
      <c r="H387" s="13">
        <v>0</v>
      </c>
      <c r="I387" s="12" t="s">
        <v>9</v>
      </c>
      <c r="J387" s="13" t="s">
        <v>8</v>
      </c>
      <c r="K387" s="12" t="s">
        <v>22</v>
      </c>
      <c r="L387" s="11" t="s">
        <v>6</v>
      </c>
    </row>
    <row r="388" spans="2:12">
      <c r="B388" s="13">
        <v>4436</v>
      </c>
      <c r="C388" s="13">
        <v>0.95</v>
      </c>
      <c r="D388" s="11">
        <v>0.65</v>
      </c>
      <c r="E388" s="13">
        <v>5</v>
      </c>
      <c r="F388" s="13">
        <v>182</v>
      </c>
      <c r="G388" s="13">
        <v>3</v>
      </c>
      <c r="H388" s="13">
        <v>0</v>
      </c>
      <c r="I388" s="12" t="s">
        <v>11</v>
      </c>
      <c r="J388" s="13" t="s">
        <v>8</v>
      </c>
      <c r="K388" s="12" t="s">
        <v>21</v>
      </c>
      <c r="L388" s="11" t="s">
        <v>13</v>
      </c>
    </row>
    <row r="389" spans="2:12">
      <c r="B389" s="13">
        <v>4149</v>
      </c>
      <c r="C389" s="13">
        <v>0.9</v>
      </c>
      <c r="D389" s="11">
        <v>0.96</v>
      </c>
      <c r="E389" s="13">
        <v>2</v>
      </c>
      <c r="F389" s="13">
        <v>258</v>
      </c>
      <c r="G389" s="13">
        <v>2</v>
      </c>
      <c r="H389" s="13">
        <v>0</v>
      </c>
      <c r="I389" s="12" t="s">
        <v>11</v>
      </c>
      <c r="J389" s="13" t="s">
        <v>8</v>
      </c>
      <c r="K389" s="12" t="s">
        <v>10</v>
      </c>
      <c r="L389" s="11" t="s">
        <v>13</v>
      </c>
    </row>
    <row r="390" spans="2:12">
      <c r="B390" s="13">
        <v>4147</v>
      </c>
      <c r="C390" s="13">
        <v>0.18</v>
      </c>
      <c r="D390" s="11">
        <v>0.81</v>
      </c>
      <c r="E390" s="13">
        <v>5</v>
      </c>
      <c r="F390" s="13">
        <v>140</v>
      </c>
      <c r="G390" s="13">
        <v>4</v>
      </c>
      <c r="H390" s="13">
        <v>0</v>
      </c>
      <c r="I390" s="12" t="s">
        <v>11</v>
      </c>
      <c r="J390" s="13" t="s">
        <v>8</v>
      </c>
      <c r="K390" s="12" t="s">
        <v>10</v>
      </c>
      <c r="L390" s="11" t="s">
        <v>13</v>
      </c>
    </row>
    <row r="391" spans="2:12">
      <c r="B391" s="13">
        <v>517</v>
      </c>
      <c r="C391" s="13">
        <v>0.1</v>
      </c>
      <c r="D391" s="11">
        <v>0.89</v>
      </c>
      <c r="E391" s="13">
        <v>6</v>
      </c>
      <c r="F391" s="13">
        <v>247</v>
      </c>
      <c r="G391" s="13">
        <v>4</v>
      </c>
      <c r="H391" s="13">
        <v>0</v>
      </c>
      <c r="I391" s="12" t="s">
        <v>9</v>
      </c>
      <c r="J391" s="13" t="s">
        <v>8</v>
      </c>
      <c r="K391" s="12" t="s">
        <v>12</v>
      </c>
      <c r="L391" s="11" t="s">
        <v>13</v>
      </c>
    </row>
    <row r="392" spans="2:12">
      <c r="B392" s="13">
        <v>7656</v>
      </c>
      <c r="C392" s="13">
        <v>0.2</v>
      </c>
      <c r="D392" s="11">
        <v>0.48</v>
      </c>
      <c r="E392" s="13">
        <v>4</v>
      </c>
      <c r="F392" s="13">
        <v>156</v>
      </c>
      <c r="G392" s="13">
        <v>4</v>
      </c>
      <c r="H392" s="13">
        <v>1</v>
      </c>
      <c r="I392" s="12" t="s">
        <v>11</v>
      </c>
      <c r="J392" s="13" t="s">
        <v>8</v>
      </c>
      <c r="K392" s="12" t="s">
        <v>10</v>
      </c>
      <c r="L392" s="11" t="s">
        <v>6</v>
      </c>
    </row>
    <row r="393" spans="2:12">
      <c r="B393" s="13">
        <v>2115</v>
      </c>
      <c r="C393" s="13">
        <v>0.35</v>
      </c>
      <c r="D393" s="11">
        <v>0.5</v>
      </c>
      <c r="E393" s="13">
        <v>5</v>
      </c>
      <c r="F393" s="13">
        <v>227</v>
      </c>
      <c r="G393" s="13">
        <v>2</v>
      </c>
      <c r="H393" s="13">
        <v>0</v>
      </c>
      <c r="I393" s="12" t="s">
        <v>11</v>
      </c>
      <c r="J393" s="13" t="s">
        <v>8</v>
      </c>
      <c r="K393" s="12" t="s">
        <v>17</v>
      </c>
      <c r="L393" s="11" t="s">
        <v>13</v>
      </c>
    </row>
    <row r="394" spans="2:12">
      <c r="B394" s="13">
        <v>4696</v>
      </c>
      <c r="C394" s="13">
        <v>0.41</v>
      </c>
      <c r="D394" s="11">
        <v>0.7</v>
      </c>
      <c r="E394" s="13">
        <v>4</v>
      </c>
      <c r="F394" s="13">
        <v>177</v>
      </c>
      <c r="G394" s="13">
        <v>3</v>
      </c>
      <c r="H394" s="13">
        <v>0</v>
      </c>
      <c r="I394" s="12" t="s">
        <v>11</v>
      </c>
      <c r="J394" s="13" t="s">
        <v>8</v>
      </c>
      <c r="K394" s="12" t="s">
        <v>12</v>
      </c>
      <c r="L394" s="11" t="s">
        <v>6</v>
      </c>
    </row>
    <row r="395" spans="2:12">
      <c r="B395" s="13">
        <v>14027</v>
      </c>
      <c r="C395" s="13">
        <v>0.88</v>
      </c>
      <c r="D395" s="11">
        <v>0.81</v>
      </c>
      <c r="E395" s="13">
        <v>4</v>
      </c>
      <c r="F395" s="13">
        <v>179</v>
      </c>
      <c r="G395" s="13">
        <v>3</v>
      </c>
      <c r="H395" s="13">
        <v>0</v>
      </c>
      <c r="I395" s="12" t="s">
        <v>11</v>
      </c>
      <c r="J395" s="13" t="s">
        <v>8</v>
      </c>
      <c r="K395" s="12" t="s">
        <v>20</v>
      </c>
      <c r="L395" s="11" t="s">
        <v>16</v>
      </c>
    </row>
    <row r="396" spans="2:12">
      <c r="B396" s="13">
        <v>14354</v>
      </c>
      <c r="C396" s="13">
        <v>0.11</v>
      </c>
      <c r="D396" s="11">
        <v>0.8</v>
      </c>
      <c r="E396" s="13">
        <v>6</v>
      </c>
      <c r="F396" s="13">
        <v>256</v>
      </c>
      <c r="G396" s="13">
        <v>4</v>
      </c>
      <c r="H396" s="13">
        <v>0</v>
      </c>
      <c r="I396" s="12" t="s">
        <v>9</v>
      </c>
      <c r="J396" s="13" t="s">
        <v>8</v>
      </c>
      <c r="K396" s="12" t="s">
        <v>14</v>
      </c>
      <c r="L396" s="11" t="s">
        <v>13</v>
      </c>
    </row>
    <row r="397" spans="2:12">
      <c r="B397" s="13">
        <v>7615</v>
      </c>
      <c r="C397" s="13">
        <v>0.87</v>
      </c>
      <c r="D397" s="11">
        <v>0.75</v>
      </c>
      <c r="E397" s="13">
        <v>3</v>
      </c>
      <c r="F397" s="13">
        <v>258</v>
      </c>
      <c r="G397" s="13">
        <v>3</v>
      </c>
      <c r="H397" s="13">
        <v>0</v>
      </c>
      <c r="I397" s="12" t="s">
        <v>11</v>
      </c>
      <c r="J397" s="13" t="s">
        <v>8</v>
      </c>
      <c r="K397" s="12" t="s">
        <v>12</v>
      </c>
      <c r="L397" s="11" t="s">
        <v>6</v>
      </c>
    </row>
    <row r="398" spans="2:12">
      <c r="B398" s="13">
        <v>2794</v>
      </c>
      <c r="C398" s="13">
        <v>0.96</v>
      </c>
      <c r="D398" s="11">
        <v>0.42</v>
      </c>
      <c r="E398" s="13">
        <v>6</v>
      </c>
      <c r="F398" s="13">
        <v>101</v>
      </c>
      <c r="G398" s="13">
        <v>4</v>
      </c>
      <c r="H398" s="13">
        <v>0</v>
      </c>
      <c r="I398" s="12" t="s">
        <v>11</v>
      </c>
      <c r="J398" s="13" t="s">
        <v>8</v>
      </c>
      <c r="K398" s="12" t="s">
        <v>12</v>
      </c>
      <c r="L398" s="11" t="s">
        <v>6</v>
      </c>
    </row>
    <row r="399" spans="2:12">
      <c r="B399" s="13">
        <v>5147</v>
      </c>
      <c r="C399" s="13">
        <v>0.75</v>
      </c>
      <c r="D399" s="11">
        <v>0.53</v>
      </c>
      <c r="E399" s="13">
        <v>4</v>
      </c>
      <c r="F399" s="13">
        <v>251</v>
      </c>
      <c r="G399" s="13">
        <v>3</v>
      </c>
      <c r="H399" s="13">
        <v>0</v>
      </c>
      <c r="I399" s="12" t="s">
        <v>11</v>
      </c>
      <c r="J399" s="13" t="s">
        <v>8</v>
      </c>
      <c r="K399" s="12" t="s">
        <v>22</v>
      </c>
      <c r="L399" s="11" t="s">
        <v>13</v>
      </c>
    </row>
    <row r="400" spans="2:12">
      <c r="B400" s="13">
        <v>3628</v>
      </c>
      <c r="C400" s="13">
        <v>0.18</v>
      </c>
      <c r="D400" s="11">
        <v>0.7</v>
      </c>
      <c r="E400" s="13">
        <v>5</v>
      </c>
      <c r="F400" s="13">
        <v>182</v>
      </c>
      <c r="G400" s="13">
        <v>4</v>
      </c>
      <c r="H400" s="13">
        <v>0</v>
      </c>
      <c r="I400" s="12" t="s">
        <v>11</v>
      </c>
      <c r="J400" s="13" t="s">
        <v>8</v>
      </c>
      <c r="K400" s="12" t="s">
        <v>12</v>
      </c>
      <c r="L400" s="11" t="s">
        <v>13</v>
      </c>
    </row>
    <row r="401" spans="2:12">
      <c r="B401" s="13">
        <v>164</v>
      </c>
      <c r="C401" s="13">
        <v>0.79</v>
      </c>
      <c r="D401" s="11">
        <v>0.89</v>
      </c>
      <c r="E401" s="13">
        <v>5</v>
      </c>
      <c r="F401" s="13">
        <v>239</v>
      </c>
      <c r="G401" s="13">
        <v>5</v>
      </c>
      <c r="H401" s="13">
        <v>0</v>
      </c>
      <c r="I401" s="12" t="s">
        <v>9</v>
      </c>
      <c r="J401" s="13" t="s">
        <v>8</v>
      </c>
      <c r="K401" s="12" t="s">
        <v>10</v>
      </c>
      <c r="L401" s="11" t="s">
        <v>13</v>
      </c>
    </row>
    <row r="402" spans="2:12">
      <c r="B402" s="13">
        <v>7434</v>
      </c>
      <c r="C402" s="13">
        <v>0.2</v>
      </c>
      <c r="D402" s="11">
        <v>0.8</v>
      </c>
      <c r="E402" s="13">
        <v>6</v>
      </c>
      <c r="F402" s="13">
        <v>251</v>
      </c>
      <c r="G402" s="13">
        <v>5</v>
      </c>
      <c r="H402" s="13">
        <v>0</v>
      </c>
      <c r="I402" s="12" t="s">
        <v>11</v>
      </c>
      <c r="J402" s="13" t="s">
        <v>8</v>
      </c>
      <c r="K402" s="12" t="s">
        <v>7</v>
      </c>
      <c r="L402" s="11" t="s">
        <v>6</v>
      </c>
    </row>
    <row r="403" spans="2:12">
      <c r="B403" s="13">
        <v>8456</v>
      </c>
      <c r="C403" s="13">
        <v>0.66</v>
      </c>
      <c r="D403" s="11">
        <v>0.38</v>
      </c>
      <c r="E403" s="13">
        <v>4</v>
      </c>
      <c r="F403" s="13">
        <v>145</v>
      </c>
      <c r="G403" s="13">
        <v>5</v>
      </c>
      <c r="H403" s="13">
        <v>0</v>
      </c>
      <c r="I403" s="12" t="s">
        <v>11</v>
      </c>
      <c r="J403" s="13" t="s">
        <v>8</v>
      </c>
      <c r="K403" s="12" t="s">
        <v>12</v>
      </c>
      <c r="L403" s="11" t="s">
        <v>6</v>
      </c>
    </row>
    <row r="404" spans="2:12">
      <c r="B404" s="13">
        <v>6616</v>
      </c>
      <c r="C404" s="13">
        <v>0.52</v>
      </c>
      <c r="D404" s="11">
        <v>0.98</v>
      </c>
      <c r="E404" s="13">
        <v>4</v>
      </c>
      <c r="F404" s="13">
        <v>272</v>
      </c>
      <c r="G404" s="13">
        <v>2</v>
      </c>
      <c r="H404" s="13">
        <v>0</v>
      </c>
      <c r="I404" s="12" t="s">
        <v>11</v>
      </c>
      <c r="J404" s="13" t="s">
        <v>8</v>
      </c>
      <c r="K404" s="12" t="s">
        <v>17</v>
      </c>
      <c r="L404" s="11" t="s">
        <v>13</v>
      </c>
    </row>
    <row r="405" spans="2:12">
      <c r="B405" s="13">
        <v>3088</v>
      </c>
      <c r="C405" s="13">
        <v>0.17</v>
      </c>
      <c r="D405" s="11">
        <v>0.76</v>
      </c>
      <c r="E405" s="13">
        <v>4</v>
      </c>
      <c r="F405" s="13">
        <v>280</v>
      </c>
      <c r="G405" s="13">
        <v>5</v>
      </c>
      <c r="H405" s="13">
        <v>0</v>
      </c>
      <c r="I405" s="12" t="s">
        <v>11</v>
      </c>
      <c r="J405" s="13" t="s">
        <v>8</v>
      </c>
      <c r="K405" s="12" t="s">
        <v>22</v>
      </c>
      <c r="L405" s="11" t="s">
        <v>13</v>
      </c>
    </row>
    <row r="406" spans="2:12">
      <c r="B406" s="13">
        <v>5356</v>
      </c>
      <c r="C406" s="13">
        <v>0.14000000000000001</v>
      </c>
      <c r="D406" s="11">
        <v>0.96</v>
      </c>
      <c r="E406" s="13">
        <v>3</v>
      </c>
      <c r="F406" s="13">
        <v>196</v>
      </c>
      <c r="G406" s="13">
        <v>5</v>
      </c>
      <c r="H406" s="13">
        <v>1</v>
      </c>
      <c r="I406" s="12" t="s">
        <v>11</v>
      </c>
      <c r="J406" s="13" t="s">
        <v>8</v>
      </c>
      <c r="K406" s="12" t="s">
        <v>10</v>
      </c>
      <c r="L406" s="11" t="s">
        <v>6</v>
      </c>
    </row>
    <row r="407" spans="2:12">
      <c r="B407" s="13">
        <v>7612</v>
      </c>
      <c r="C407" s="13">
        <v>0.77</v>
      </c>
      <c r="D407" s="11">
        <v>0.43</v>
      </c>
      <c r="E407" s="13">
        <v>4</v>
      </c>
      <c r="F407" s="13">
        <v>265</v>
      </c>
      <c r="G407" s="13">
        <v>6</v>
      </c>
      <c r="H407" s="13">
        <v>0</v>
      </c>
      <c r="I407" s="12" t="s">
        <v>11</v>
      </c>
      <c r="J407" s="13" t="s">
        <v>8</v>
      </c>
      <c r="K407" s="12" t="s">
        <v>17</v>
      </c>
      <c r="L407" s="11" t="s">
        <v>16</v>
      </c>
    </row>
    <row r="408" spans="2:12">
      <c r="B408" s="13">
        <v>10699</v>
      </c>
      <c r="C408" s="13">
        <v>0.88</v>
      </c>
      <c r="D408" s="11">
        <v>0.65</v>
      </c>
      <c r="E408" s="13">
        <v>5</v>
      </c>
      <c r="F408" s="13">
        <v>228</v>
      </c>
      <c r="G408" s="13">
        <v>3</v>
      </c>
      <c r="H408" s="13">
        <v>0</v>
      </c>
      <c r="I408" s="12" t="s">
        <v>11</v>
      </c>
      <c r="J408" s="13" t="s">
        <v>8</v>
      </c>
      <c r="K408" s="12" t="s">
        <v>10</v>
      </c>
      <c r="L408" s="11" t="s">
        <v>6</v>
      </c>
    </row>
    <row r="409" spans="2:12">
      <c r="B409" s="13">
        <v>8975</v>
      </c>
      <c r="C409" s="13">
        <v>0.15</v>
      </c>
      <c r="D409" s="11">
        <v>0.67</v>
      </c>
      <c r="E409" s="13">
        <v>5</v>
      </c>
      <c r="F409" s="13">
        <v>216</v>
      </c>
      <c r="G409" s="13">
        <v>6</v>
      </c>
      <c r="H409" s="13">
        <v>0</v>
      </c>
      <c r="I409" s="12" t="s">
        <v>11</v>
      </c>
      <c r="J409" s="13" t="s">
        <v>8</v>
      </c>
      <c r="K409" s="12" t="s">
        <v>12</v>
      </c>
      <c r="L409" s="11" t="s">
        <v>13</v>
      </c>
    </row>
    <row r="410" spans="2:12">
      <c r="B410" s="13">
        <v>626</v>
      </c>
      <c r="C410" s="13">
        <v>0.78</v>
      </c>
      <c r="D410" s="11">
        <v>0.98</v>
      </c>
      <c r="E410" s="13">
        <v>5</v>
      </c>
      <c r="F410" s="13">
        <v>263</v>
      </c>
      <c r="G410" s="13">
        <v>6</v>
      </c>
      <c r="H410" s="13">
        <v>0</v>
      </c>
      <c r="I410" s="12" t="s">
        <v>9</v>
      </c>
      <c r="J410" s="13" t="s">
        <v>8</v>
      </c>
      <c r="K410" s="12" t="s">
        <v>10</v>
      </c>
      <c r="L410" s="11" t="s">
        <v>13</v>
      </c>
    </row>
    <row r="411" spans="2:12">
      <c r="B411" s="13">
        <v>10586</v>
      </c>
      <c r="C411" s="13">
        <v>0.79</v>
      </c>
      <c r="D411" s="11">
        <v>0.77</v>
      </c>
      <c r="E411" s="13">
        <v>3</v>
      </c>
      <c r="F411" s="13">
        <v>201</v>
      </c>
      <c r="G411" s="13">
        <v>6</v>
      </c>
      <c r="H411" s="13">
        <v>1</v>
      </c>
      <c r="I411" s="12" t="s">
        <v>11</v>
      </c>
      <c r="J411" s="13" t="s">
        <v>8</v>
      </c>
      <c r="K411" s="12" t="s">
        <v>17</v>
      </c>
      <c r="L411" s="11" t="s">
        <v>6</v>
      </c>
    </row>
    <row r="412" spans="2:12">
      <c r="B412" s="13">
        <v>5424</v>
      </c>
      <c r="C412" s="13">
        <v>0.94</v>
      </c>
      <c r="D412" s="11">
        <v>0.7</v>
      </c>
      <c r="E412" s="13">
        <v>3</v>
      </c>
      <c r="F412" s="13">
        <v>176</v>
      </c>
      <c r="G412" s="13">
        <v>3</v>
      </c>
      <c r="H412" s="13">
        <v>0</v>
      </c>
      <c r="I412" s="12" t="s">
        <v>11</v>
      </c>
      <c r="J412" s="13" t="s">
        <v>8</v>
      </c>
      <c r="K412" s="12" t="s">
        <v>12</v>
      </c>
      <c r="L412" s="11" t="s">
        <v>13</v>
      </c>
    </row>
    <row r="413" spans="2:12">
      <c r="B413" s="13">
        <v>6511</v>
      </c>
      <c r="C413" s="13">
        <v>0.62</v>
      </c>
      <c r="D413" s="11">
        <v>0.77</v>
      </c>
      <c r="E413" s="13">
        <v>3</v>
      </c>
      <c r="F413" s="13">
        <v>271</v>
      </c>
      <c r="G413" s="13">
        <v>2</v>
      </c>
      <c r="H413" s="13">
        <v>0</v>
      </c>
      <c r="I413" s="12" t="s">
        <v>11</v>
      </c>
      <c r="J413" s="13" t="s">
        <v>8</v>
      </c>
      <c r="K413" s="12" t="s">
        <v>10</v>
      </c>
      <c r="L413" s="11" t="s">
        <v>6</v>
      </c>
    </row>
    <row r="414" spans="2:12">
      <c r="B414" s="13">
        <v>4040</v>
      </c>
      <c r="C414" s="13">
        <v>0.89</v>
      </c>
      <c r="D414" s="11">
        <v>0.73</v>
      </c>
      <c r="E414" s="13">
        <v>4</v>
      </c>
      <c r="F414" s="13">
        <v>171</v>
      </c>
      <c r="G414" s="13">
        <v>4</v>
      </c>
      <c r="H414" s="13">
        <v>0</v>
      </c>
      <c r="I414" s="12" t="s">
        <v>11</v>
      </c>
      <c r="J414" s="13" t="s">
        <v>8</v>
      </c>
      <c r="K414" s="12" t="s">
        <v>15</v>
      </c>
      <c r="L414" s="11" t="s">
        <v>6</v>
      </c>
    </row>
    <row r="415" spans="2:12">
      <c r="B415" s="13">
        <v>10051</v>
      </c>
      <c r="C415" s="13">
        <v>0.49</v>
      </c>
      <c r="D415" s="11">
        <v>0.55000000000000004</v>
      </c>
      <c r="E415" s="13">
        <v>4</v>
      </c>
      <c r="F415" s="13">
        <v>268</v>
      </c>
      <c r="G415" s="13">
        <v>4</v>
      </c>
      <c r="H415" s="13">
        <v>0</v>
      </c>
      <c r="I415" s="12" t="s">
        <v>11</v>
      </c>
      <c r="J415" s="13" t="s">
        <v>8</v>
      </c>
      <c r="K415" s="12" t="s">
        <v>17</v>
      </c>
      <c r="L415" s="11" t="s">
        <v>16</v>
      </c>
    </row>
    <row r="416" spans="2:12">
      <c r="B416" s="13">
        <v>6544</v>
      </c>
      <c r="C416" s="13">
        <v>0.81</v>
      </c>
      <c r="D416" s="11">
        <v>0.73</v>
      </c>
      <c r="E416" s="13">
        <v>4</v>
      </c>
      <c r="F416" s="13">
        <v>258</v>
      </c>
      <c r="G416" s="13">
        <v>2</v>
      </c>
      <c r="H416" s="13">
        <v>0</v>
      </c>
      <c r="I416" s="12" t="s">
        <v>11</v>
      </c>
      <c r="J416" s="13" t="s">
        <v>8</v>
      </c>
      <c r="K416" s="12" t="s">
        <v>12</v>
      </c>
      <c r="L416" s="11" t="s">
        <v>13</v>
      </c>
    </row>
    <row r="417" spans="2:12">
      <c r="B417" s="13">
        <v>9318</v>
      </c>
      <c r="C417" s="13">
        <v>0.79</v>
      </c>
      <c r="D417" s="11">
        <v>0.98</v>
      </c>
      <c r="E417" s="13">
        <v>4</v>
      </c>
      <c r="F417" s="13">
        <v>185</v>
      </c>
      <c r="G417" s="13">
        <v>2</v>
      </c>
      <c r="H417" s="13">
        <v>0</v>
      </c>
      <c r="I417" s="12" t="s">
        <v>11</v>
      </c>
      <c r="J417" s="13" t="s">
        <v>8</v>
      </c>
      <c r="K417" s="12" t="s">
        <v>21</v>
      </c>
      <c r="L417" s="11" t="s">
        <v>6</v>
      </c>
    </row>
    <row r="418" spans="2:12">
      <c r="B418" s="13">
        <v>857</v>
      </c>
      <c r="C418" s="13">
        <v>0.1</v>
      </c>
      <c r="D418" s="11">
        <v>0.85</v>
      </c>
      <c r="E418" s="13">
        <v>6</v>
      </c>
      <c r="F418" s="13">
        <v>273</v>
      </c>
      <c r="G418" s="13">
        <v>4</v>
      </c>
      <c r="H418" s="13">
        <v>0</v>
      </c>
      <c r="I418" s="12" t="s">
        <v>9</v>
      </c>
      <c r="J418" s="13" t="s">
        <v>8</v>
      </c>
      <c r="K418" s="12" t="s">
        <v>10</v>
      </c>
      <c r="L418" s="11" t="s">
        <v>6</v>
      </c>
    </row>
    <row r="419" spans="2:12">
      <c r="B419" s="13">
        <v>13950</v>
      </c>
      <c r="C419" s="13">
        <v>0.52</v>
      </c>
      <c r="D419" s="11">
        <v>0.72</v>
      </c>
      <c r="E419" s="13">
        <v>4</v>
      </c>
      <c r="F419" s="13">
        <v>222</v>
      </c>
      <c r="G419" s="13">
        <v>3</v>
      </c>
      <c r="H419" s="13">
        <v>0</v>
      </c>
      <c r="I419" s="12" t="s">
        <v>11</v>
      </c>
      <c r="J419" s="13" t="s">
        <v>8</v>
      </c>
      <c r="K419" s="12" t="s">
        <v>10</v>
      </c>
      <c r="L419" s="11" t="s">
        <v>13</v>
      </c>
    </row>
    <row r="420" spans="2:12">
      <c r="B420" s="13">
        <v>9927</v>
      </c>
      <c r="C420" s="13">
        <v>0.88</v>
      </c>
      <c r="D420" s="11">
        <v>0.56000000000000005</v>
      </c>
      <c r="E420" s="13">
        <v>4</v>
      </c>
      <c r="F420" s="13">
        <v>243</v>
      </c>
      <c r="G420" s="13">
        <v>4</v>
      </c>
      <c r="H420" s="13">
        <v>0</v>
      </c>
      <c r="I420" s="12" t="s">
        <v>11</v>
      </c>
      <c r="J420" s="13" t="s">
        <v>8</v>
      </c>
      <c r="K420" s="12" t="s">
        <v>7</v>
      </c>
      <c r="L420" s="11" t="s">
        <v>6</v>
      </c>
    </row>
    <row r="421" spans="2:12">
      <c r="B421" s="13">
        <v>4533</v>
      </c>
      <c r="C421" s="13">
        <v>0.89</v>
      </c>
      <c r="D421" s="11">
        <v>0.9</v>
      </c>
      <c r="E421" s="13">
        <v>4</v>
      </c>
      <c r="F421" s="13">
        <v>160</v>
      </c>
      <c r="G421" s="13">
        <v>2</v>
      </c>
      <c r="H421" s="13">
        <v>0</v>
      </c>
      <c r="I421" s="12" t="s">
        <v>11</v>
      </c>
      <c r="J421" s="13" t="s">
        <v>8</v>
      </c>
      <c r="K421" s="12" t="s">
        <v>7</v>
      </c>
      <c r="L421" s="11" t="s">
        <v>13</v>
      </c>
    </row>
    <row r="422" spans="2:12">
      <c r="B422" s="13">
        <v>14963</v>
      </c>
      <c r="C422" s="13">
        <v>0.78</v>
      </c>
      <c r="D422" s="11">
        <v>0.66</v>
      </c>
      <c r="E422" s="13">
        <v>3</v>
      </c>
      <c r="F422" s="13">
        <v>164</v>
      </c>
      <c r="G422" s="13">
        <v>3</v>
      </c>
      <c r="H422" s="13">
        <v>0</v>
      </c>
      <c r="I422" s="12" t="s">
        <v>9</v>
      </c>
      <c r="J422" s="13" t="s">
        <v>8</v>
      </c>
      <c r="K422" s="12" t="s">
        <v>10</v>
      </c>
      <c r="L422" s="11" t="s">
        <v>13</v>
      </c>
    </row>
    <row r="423" spans="2:12">
      <c r="B423" s="13">
        <v>9549</v>
      </c>
      <c r="C423" s="13">
        <v>0.61</v>
      </c>
      <c r="D423" s="11">
        <v>0.37</v>
      </c>
      <c r="E423" s="13">
        <v>4</v>
      </c>
      <c r="F423" s="13">
        <v>165</v>
      </c>
      <c r="G423" s="13">
        <v>6</v>
      </c>
      <c r="H423" s="13">
        <v>0</v>
      </c>
      <c r="I423" s="12" t="s">
        <v>11</v>
      </c>
      <c r="J423" s="13" t="s">
        <v>8</v>
      </c>
      <c r="K423" s="12" t="s">
        <v>21</v>
      </c>
      <c r="L423" s="11" t="s">
        <v>6</v>
      </c>
    </row>
    <row r="424" spans="2:12">
      <c r="B424" s="13">
        <v>1225</v>
      </c>
      <c r="C424" s="13">
        <v>0.09</v>
      </c>
      <c r="D424" s="11">
        <v>0.84</v>
      </c>
      <c r="E424" s="13">
        <v>6</v>
      </c>
      <c r="F424" s="13">
        <v>301</v>
      </c>
      <c r="G424" s="13">
        <v>4</v>
      </c>
      <c r="H424" s="13">
        <v>0</v>
      </c>
      <c r="I424" s="12" t="s">
        <v>9</v>
      </c>
      <c r="J424" s="13" t="s">
        <v>8</v>
      </c>
      <c r="K424" s="12" t="s">
        <v>12</v>
      </c>
      <c r="L424" s="11" t="s">
        <v>13</v>
      </c>
    </row>
    <row r="425" spans="2:12">
      <c r="B425" s="13">
        <v>9596</v>
      </c>
      <c r="C425" s="13">
        <v>0.6</v>
      </c>
      <c r="D425" s="11">
        <v>0.5</v>
      </c>
      <c r="E425" s="13">
        <v>4</v>
      </c>
      <c r="F425" s="13">
        <v>137</v>
      </c>
      <c r="G425" s="13">
        <v>3</v>
      </c>
      <c r="H425" s="13">
        <v>0</v>
      </c>
      <c r="I425" s="12" t="s">
        <v>11</v>
      </c>
      <c r="J425" s="13" t="s">
        <v>8</v>
      </c>
      <c r="K425" s="12" t="s">
        <v>17</v>
      </c>
      <c r="L425" s="11" t="s">
        <v>13</v>
      </c>
    </row>
    <row r="426" spans="2:12">
      <c r="B426" s="13">
        <v>3062</v>
      </c>
      <c r="C426" s="13">
        <v>0.48</v>
      </c>
      <c r="D426" s="11">
        <v>0.39</v>
      </c>
      <c r="E426" s="13">
        <v>4</v>
      </c>
      <c r="F426" s="13">
        <v>272</v>
      </c>
      <c r="G426" s="13">
        <v>3</v>
      </c>
      <c r="H426" s="13">
        <v>0</v>
      </c>
      <c r="I426" s="12" t="s">
        <v>11</v>
      </c>
      <c r="J426" s="13" t="s">
        <v>8</v>
      </c>
      <c r="K426" s="12" t="s">
        <v>21</v>
      </c>
      <c r="L426" s="11" t="s">
        <v>13</v>
      </c>
    </row>
    <row r="427" spans="2:12">
      <c r="B427" s="13">
        <v>12071</v>
      </c>
      <c r="C427" s="13">
        <v>0.74</v>
      </c>
      <c r="D427" s="11">
        <v>0.99</v>
      </c>
      <c r="E427" s="13">
        <v>2</v>
      </c>
      <c r="F427" s="13">
        <v>277</v>
      </c>
      <c r="G427" s="13">
        <v>3</v>
      </c>
      <c r="H427" s="13">
        <v>0</v>
      </c>
      <c r="I427" s="12" t="s">
        <v>9</v>
      </c>
      <c r="J427" s="13" t="s">
        <v>8</v>
      </c>
      <c r="K427" s="12" t="s">
        <v>14</v>
      </c>
      <c r="L427" s="11" t="s">
        <v>6</v>
      </c>
    </row>
    <row r="428" spans="2:12">
      <c r="B428" s="13">
        <v>10902</v>
      </c>
      <c r="C428" s="13">
        <v>0.66</v>
      </c>
      <c r="D428" s="11">
        <v>0.91</v>
      </c>
      <c r="E428" s="13">
        <v>4</v>
      </c>
      <c r="F428" s="13">
        <v>234</v>
      </c>
      <c r="G428" s="13">
        <v>2</v>
      </c>
      <c r="H428" s="13">
        <v>1</v>
      </c>
      <c r="I428" s="12" t="s">
        <v>11</v>
      </c>
      <c r="J428" s="13" t="s">
        <v>8</v>
      </c>
      <c r="K428" s="12" t="s">
        <v>14</v>
      </c>
      <c r="L428" s="11" t="s">
        <v>6</v>
      </c>
    </row>
    <row r="429" spans="2:12">
      <c r="B429" s="13">
        <v>12223</v>
      </c>
      <c r="C429" s="13">
        <v>0.37</v>
      </c>
      <c r="D429" s="11">
        <v>0.51</v>
      </c>
      <c r="E429" s="13">
        <v>2</v>
      </c>
      <c r="F429" s="13">
        <v>153</v>
      </c>
      <c r="G429" s="13">
        <v>3</v>
      </c>
      <c r="H429" s="13">
        <v>0</v>
      </c>
      <c r="I429" s="12" t="s">
        <v>9</v>
      </c>
      <c r="J429" s="13" t="s">
        <v>8</v>
      </c>
      <c r="K429" s="12" t="s">
        <v>19</v>
      </c>
      <c r="L429" s="11" t="s">
        <v>13</v>
      </c>
    </row>
    <row r="430" spans="2:12">
      <c r="B430" s="13">
        <v>13720</v>
      </c>
      <c r="C430" s="13">
        <v>0.55000000000000004</v>
      </c>
      <c r="D430" s="11">
        <v>0.52</v>
      </c>
      <c r="E430" s="13">
        <v>4</v>
      </c>
      <c r="F430" s="13">
        <v>168</v>
      </c>
      <c r="G430" s="13">
        <v>8</v>
      </c>
      <c r="H430" s="13">
        <v>0</v>
      </c>
      <c r="I430" s="12" t="s">
        <v>11</v>
      </c>
      <c r="J430" s="13" t="s">
        <v>8</v>
      </c>
      <c r="K430" s="12" t="s">
        <v>17</v>
      </c>
      <c r="L430" s="11" t="s">
        <v>13</v>
      </c>
    </row>
    <row r="431" spans="2:12">
      <c r="B431" s="13">
        <v>14819</v>
      </c>
      <c r="C431" s="13">
        <v>0.11</v>
      </c>
      <c r="D431" s="11">
        <v>0.88</v>
      </c>
      <c r="E431" s="13">
        <v>5</v>
      </c>
      <c r="F431" s="13">
        <v>250</v>
      </c>
      <c r="G431" s="13">
        <v>4</v>
      </c>
      <c r="H431" s="13">
        <v>0</v>
      </c>
      <c r="I431" s="12" t="s">
        <v>9</v>
      </c>
      <c r="J431" s="13" t="s">
        <v>8</v>
      </c>
      <c r="K431" s="12" t="s">
        <v>15</v>
      </c>
      <c r="L431" s="11" t="s">
        <v>6</v>
      </c>
    </row>
    <row r="432" spans="2:12">
      <c r="B432" s="13">
        <v>10187</v>
      </c>
      <c r="C432" s="13">
        <v>0.75</v>
      </c>
      <c r="D432" s="11">
        <v>0.89</v>
      </c>
      <c r="E432" s="13">
        <v>5</v>
      </c>
      <c r="F432" s="13">
        <v>154</v>
      </c>
      <c r="G432" s="13">
        <v>4</v>
      </c>
      <c r="H432" s="13">
        <v>0</v>
      </c>
      <c r="I432" s="12" t="s">
        <v>11</v>
      </c>
      <c r="J432" s="13" t="s">
        <v>8</v>
      </c>
      <c r="K432" s="12" t="s">
        <v>22</v>
      </c>
      <c r="L432" s="11" t="s">
        <v>13</v>
      </c>
    </row>
    <row r="433" spans="2:12">
      <c r="B433" s="13">
        <v>6042</v>
      </c>
      <c r="C433" s="13">
        <v>0.96</v>
      </c>
      <c r="D433" s="11">
        <v>0.68</v>
      </c>
      <c r="E433" s="13">
        <v>5</v>
      </c>
      <c r="F433" s="13">
        <v>145</v>
      </c>
      <c r="G433" s="13">
        <v>3</v>
      </c>
      <c r="H433" s="13">
        <v>1</v>
      </c>
      <c r="I433" s="12" t="s">
        <v>11</v>
      </c>
      <c r="J433" s="13" t="s">
        <v>8</v>
      </c>
      <c r="K433" s="12" t="s">
        <v>10</v>
      </c>
      <c r="L433" s="11" t="s">
        <v>6</v>
      </c>
    </row>
    <row r="434" spans="2:12">
      <c r="B434" s="13">
        <v>4595</v>
      </c>
      <c r="C434" s="13">
        <v>0.22</v>
      </c>
      <c r="D434" s="11">
        <v>0.89</v>
      </c>
      <c r="E434" s="13">
        <v>4</v>
      </c>
      <c r="F434" s="13">
        <v>262</v>
      </c>
      <c r="G434" s="13">
        <v>4</v>
      </c>
      <c r="H434" s="13">
        <v>0</v>
      </c>
      <c r="I434" s="12" t="s">
        <v>11</v>
      </c>
      <c r="J434" s="13" t="s">
        <v>8</v>
      </c>
      <c r="K434" s="12" t="s">
        <v>10</v>
      </c>
      <c r="L434" s="11" t="s">
        <v>16</v>
      </c>
    </row>
    <row r="435" spans="2:12">
      <c r="B435" s="13">
        <v>3704</v>
      </c>
      <c r="C435" s="13">
        <v>0.68</v>
      </c>
      <c r="D435" s="11">
        <v>0.7</v>
      </c>
      <c r="E435" s="13">
        <v>3</v>
      </c>
      <c r="F435" s="13">
        <v>209</v>
      </c>
      <c r="G435" s="13">
        <v>3</v>
      </c>
      <c r="H435" s="13">
        <v>0</v>
      </c>
      <c r="I435" s="12" t="s">
        <v>11</v>
      </c>
      <c r="J435" s="13" t="s">
        <v>8</v>
      </c>
      <c r="K435" s="12" t="s">
        <v>12</v>
      </c>
      <c r="L435" s="11" t="s">
        <v>16</v>
      </c>
    </row>
    <row r="436" spans="2:12">
      <c r="B436" s="13">
        <v>12220</v>
      </c>
      <c r="C436" s="13">
        <v>0.89</v>
      </c>
      <c r="D436" s="11">
        <v>0.87</v>
      </c>
      <c r="E436" s="13">
        <v>5</v>
      </c>
      <c r="F436" s="13">
        <v>225</v>
      </c>
      <c r="G436" s="13">
        <v>5</v>
      </c>
      <c r="H436" s="13">
        <v>0</v>
      </c>
      <c r="I436" s="12" t="s">
        <v>9</v>
      </c>
      <c r="J436" s="13" t="s">
        <v>8</v>
      </c>
      <c r="K436" s="12" t="s">
        <v>19</v>
      </c>
      <c r="L436" s="11" t="s">
        <v>13</v>
      </c>
    </row>
    <row r="437" spans="2:12">
      <c r="B437" s="13">
        <v>446</v>
      </c>
      <c r="C437" s="13">
        <v>0.09</v>
      </c>
      <c r="D437" s="11">
        <v>0.94</v>
      </c>
      <c r="E437" s="13">
        <v>6</v>
      </c>
      <c r="F437" s="13">
        <v>283</v>
      </c>
      <c r="G437" s="13">
        <v>5</v>
      </c>
      <c r="H437" s="13">
        <v>0</v>
      </c>
      <c r="I437" s="12" t="s">
        <v>9</v>
      </c>
      <c r="J437" s="13" t="s">
        <v>8</v>
      </c>
      <c r="K437" s="12" t="s">
        <v>14</v>
      </c>
      <c r="L437" s="11" t="s">
        <v>13</v>
      </c>
    </row>
    <row r="438" spans="2:12">
      <c r="B438" s="13">
        <v>7143</v>
      </c>
      <c r="C438" s="13">
        <v>0.91</v>
      </c>
      <c r="D438" s="11">
        <v>0.59</v>
      </c>
      <c r="E438" s="13">
        <v>3</v>
      </c>
      <c r="F438" s="13">
        <v>134</v>
      </c>
      <c r="G438" s="13">
        <v>2</v>
      </c>
      <c r="H438" s="13">
        <v>1</v>
      </c>
      <c r="I438" s="12" t="s">
        <v>11</v>
      </c>
      <c r="J438" s="13" t="s">
        <v>8</v>
      </c>
      <c r="K438" s="12" t="s">
        <v>12</v>
      </c>
      <c r="L438" s="11" t="s">
        <v>6</v>
      </c>
    </row>
    <row r="439" spans="2:12">
      <c r="B439" s="13">
        <v>6540</v>
      </c>
      <c r="C439" s="13">
        <v>0.95</v>
      </c>
      <c r="D439" s="11">
        <v>0.57999999999999996</v>
      </c>
      <c r="E439" s="13">
        <v>4</v>
      </c>
      <c r="F439" s="13">
        <v>131</v>
      </c>
      <c r="G439" s="13">
        <v>5</v>
      </c>
      <c r="H439" s="13">
        <v>0</v>
      </c>
      <c r="I439" s="12" t="s">
        <v>11</v>
      </c>
      <c r="J439" s="13" t="s">
        <v>8</v>
      </c>
      <c r="K439" s="12" t="s">
        <v>17</v>
      </c>
      <c r="L439" s="11" t="s">
        <v>13</v>
      </c>
    </row>
    <row r="440" spans="2:12">
      <c r="B440" s="13">
        <v>10748</v>
      </c>
      <c r="C440" s="13">
        <v>0.93</v>
      </c>
      <c r="D440" s="11">
        <v>0.86</v>
      </c>
      <c r="E440" s="13">
        <v>4</v>
      </c>
      <c r="F440" s="13">
        <v>192</v>
      </c>
      <c r="G440" s="13">
        <v>4</v>
      </c>
      <c r="H440" s="13">
        <v>0</v>
      </c>
      <c r="I440" s="12" t="s">
        <v>11</v>
      </c>
      <c r="J440" s="13" t="s">
        <v>8</v>
      </c>
      <c r="K440" s="12" t="s">
        <v>14</v>
      </c>
      <c r="L440" s="11" t="s">
        <v>16</v>
      </c>
    </row>
    <row r="441" spans="2:12">
      <c r="B441" s="13">
        <v>8032</v>
      </c>
      <c r="C441" s="13">
        <v>0.66</v>
      </c>
      <c r="D441" s="11">
        <v>0.95</v>
      </c>
      <c r="E441" s="13">
        <v>4</v>
      </c>
      <c r="F441" s="13">
        <v>224</v>
      </c>
      <c r="G441" s="13">
        <v>2</v>
      </c>
      <c r="H441" s="13">
        <v>0</v>
      </c>
      <c r="I441" s="12" t="s">
        <v>11</v>
      </c>
      <c r="J441" s="13" t="s">
        <v>8</v>
      </c>
      <c r="K441" s="12" t="s">
        <v>10</v>
      </c>
      <c r="L441" s="11" t="s">
        <v>6</v>
      </c>
    </row>
    <row r="442" spans="2:12">
      <c r="B442" s="13">
        <v>14140</v>
      </c>
      <c r="C442" s="13">
        <v>0.5</v>
      </c>
      <c r="D442" s="11">
        <v>0.64</v>
      </c>
      <c r="E442" s="13">
        <v>2</v>
      </c>
      <c r="F442" s="13">
        <v>170</v>
      </c>
      <c r="G442" s="13">
        <v>8</v>
      </c>
      <c r="H442" s="13">
        <v>0</v>
      </c>
      <c r="I442" s="12" t="s">
        <v>11</v>
      </c>
      <c r="J442" s="13" t="s">
        <v>8</v>
      </c>
      <c r="K442" s="12" t="s">
        <v>10</v>
      </c>
      <c r="L442" s="11" t="s">
        <v>13</v>
      </c>
    </row>
    <row r="443" spans="2:12">
      <c r="B443" s="13">
        <v>3802</v>
      </c>
      <c r="C443" s="13">
        <v>0.5</v>
      </c>
      <c r="D443" s="11">
        <v>0.6</v>
      </c>
      <c r="E443" s="13">
        <v>2</v>
      </c>
      <c r="F443" s="13">
        <v>177</v>
      </c>
      <c r="G443" s="13">
        <v>3</v>
      </c>
      <c r="H443" s="13">
        <v>1</v>
      </c>
      <c r="I443" s="12" t="s">
        <v>11</v>
      </c>
      <c r="J443" s="13" t="s">
        <v>8</v>
      </c>
      <c r="K443" s="12" t="s">
        <v>14</v>
      </c>
      <c r="L443" s="11" t="s">
        <v>6</v>
      </c>
    </row>
    <row r="444" spans="2:12">
      <c r="B444" s="13">
        <v>538</v>
      </c>
      <c r="C444" s="13">
        <v>0.45</v>
      </c>
      <c r="D444" s="11">
        <v>0.45</v>
      </c>
      <c r="E444" s="13">
        <v>2</v>
      </c>
      <c r="F444" s="13">
        <v>154</v>
      </c>
      <c r="G444" s="13">
        <v>3</v>
      </c>
      <c r="H444" s="13">
        <v>1</v>
      </c>
      <c r="I444" s="12" t="s">
        <v>9</v>
      </c>
      <c r="J444" s="13" t="s">
        <v>8</v>
      </c>
      <c r="K444" s="12" t="s">
        <v>17</v>
      </c>
      <c r="L444" s="11" t="s">
        <v>6</v>
      </c>
    </row>
    <row r="445" spans="2:12">
      <c r="B445" s="13">
        <v>14528</v>
      </c>
      <c r="C445" s="13">
        <v>0.43</v>
      </c>
      <c r="D445" s="11">
        <v>0.47</v>
      </c>
      <c r="E445" s="13">
        <v>2</v>
      </c>
      <c r="F445" s="13">
        <v>135</v>
      </c>
      <c r="G445" s="13">
        <v>3</v>
      </c>
      <c r="H445" s="13">
        <v>0</v>
      </c>
      <c r="I445" s="12" t="s">
        <v>9</v>
      </c>
      <c r="J445" s="13" t="s">
        <v>8</v>
      </c>
      <c r="K445" s="12" t="s">
        <v>10</v>
      </c>
      <c r="L445" s="11" t="s">
        <v>13</v>
      </c>
    </row>
    <row r="446" spans="2:12">
      <c r="B446" s="13">
        <v>5878</v>
      </c>
      <c r="C446" s="13">
        <v>0.69</v>
      </c>
      <c r="D446" s="11">
        <v>0.56000000000000005</v>
      </c>
      <c r="E446" s="13">
        <v>3</v>
      </c>
      <c r="F446" s="13">
        <v>183</v>
      </c>
      <c r="G446" s="13">
        <v>4</v>
      </c>
      <c r="H446" s="13">
        <v>1</v>
      </c>
      <c r="I446" s="12" t="s">
        <v>11</v>
      </c>
      <c r="J446" s="13" t="s">
        <v>8</v>
      </c>
      <c r="K446" s="12" t="s">
        <v>15</v>
      </c>
      <c r="L446" s="11" t="s">
        <v>13</v>
      </c>
    </row>
    <row r="447" spans="2:12">
      <c r="B447" s="13">
        <v>9863</v>
      </c>
      <c r="C447" s="13">
        <v>0.75</v>
      </c>
      <c r="D447" s="11">
        <v>0.93</v>
      </c>
      <c r="E447" s="13">
        <v>4</v>
      </c>
      <c r="F447" s="13">
        <v>195</v>
      </c>
      <c r="G447" s="13">
        <v>3</v>
      </c>
      <c r="H447" s="13">
        <v>0</v>
      </c>
      <c r="I447" s="12" t="s">
        <v>11</v>
      </c>
      <c r="J447" s="13" t="s">
        <v>8</v>
      </c>
      <c r="K447" s="12" t="s">
        <v>10</v>
      </c>
      <c r="L447" s="11" t="s">
        <v>6</v>
      </c>
    </row>
    <row r="448" spans="2:12">
      <c r="B448" s="13">
        <v>1682</v>
      </c>
      <c r="C448" s="13">
        <v>0.83</v>
      </c>
      <c r="D448" s="11">
        <v>0.94</v>
      </c>
      <c r="E448" s="13">
        <v>4</v>
      </c>
      <c r="F448" s="13">
        <v>264</v>
      </c>
      <c r="G448" s="13">
        <v>5</v>
      </c>
      <c r="H448" s="13">
        <v>0</v>
      </c>
      <c r="I448" s="12" t="s">
        <v>9</v>
      </c>
      <c r="J448" s="13" t="s">
        <v>8</v>
      </c>
      <c r="K448" s="12" t="s">
        <v>10</v>
      </c>
      <c r="L448" s="11" t="s">
        <v>13</v>
      </c>
    </row>
    <row r="449" spans="2:12">
      <c r="B449" s="13">
        <v>6099</v>
      </c>
      <c r="C449" s="13">
        <v>0.65</v>
      </c>
      <c r="D449" s="11">
        <v>0.53</v>
      </c>
      <c r="E449" s="13">
        <v>5</v>
      </c>
      <c r="F449" s="13">
        <v>142</v>
      </c>
      <c r="G449" s="13">
        <v>3</v>
      </c>
      <c r="H449" s="13">
        <v>0</v>
      </c>
      <c r="I449" s="12" t="s">
        <v>11</v>
      </c>
      <c r="J449" s="13" t="s">
        <v>8</v>
      </c>
      <c r="K449" s="12" t="s">
        <v>19</v>
      </c>
      <c r="L449" s="11" t="s">
        <v>6</v>
      </c>
    </row>
    <row r="450" spans="2:12">
      <c r="B450" s="13">
        <v>5868</v>
      </c>
      <c r="C450" s="13">
        <v>0.61</v>
      </c>
      <c r="D450" s="11">
        <v>0.9</v>
      </c>
      <c r="E450" s="13">
        <v>3</v>
      </c>
      <c r="F450" s="13">
        <v>263</v>
      </c>
      <c r="G450" s="13">
        <v>3</v>
      </c>
      <c r="H450" s="13">
        <v>0</v>
      </c>
      <c r="I450" s="12" t="s">
        <v>11</v>
      </c>
      <c r="J450" s="13" t="s">
        <v>8</v>
      </c>
      <c r="K450" s="12" t="s">
        <v>14</v>
      </c>
      <c r="L450" s="11" t="s">
        <v>6</v>
      </c>
    </row>
    <row r="451" spans="2:12">
      <c r="B451" s="13">
        <v>13218</v>
      </c>
      <c r="C451" s="13">
        <v>0.8</v>
      </c>
      <c r="D451" s="11">
        <v>0.81</v>
      </c>
      <c r="E451" s="13">
        <v>5</v>
      </c>
      <c r="F451" s="13">
        <v>248</v>
      </c>
      <c r="G451" s="13">
        <v>2</v>
      </c>
      <c r="H451" s="13">
        <v>1</v>
      </c>
      <c r="I451" s="12" t="s">
        <v>11</v>
      </c>
      <c r="J451" s="13" t="s">
        <v>8</v>
      </c>
      <c r="K451" s="12" t="s">
        <v>15</v>
      </c>
      <c r="L451" s="11" t="s">
        <v>13</v>
      </c>
    </row>
    <row r="452" spans="2:12">
      <c r="B452" s="13">
        <v>8090</v>
      </c>
      <c r="C452" s="13">
        <v>0.63</v>
      </c>
      <c r="D452" s="11">
        <v>0.51</v>
      </c>
      <c r="E452" s="13">
        <v>4</v>
      </c>
      <c r="F452" s="13">
        <v>153</v>
      </c>
      <c r="G452" s="13">
        <v>4</v>
      </c>
      <c r="H452" s="13">
        <v>0</v>
      </c>
      <c r="I452" s="12" t="s">
        <v>11</v>
      </c>
      <c r="J452" s="13" t="s">
        <v>8</v>
      </c>
      <c r="K452" s="12" t="s">
        <v>15</v>
      </c>
      <c r="L452" s="11" t="s">
        <v>13</v>
      </c>
    </row>
    <row r="453" spans="2:12">
      <c r="B453" s="13">
        <v>11244</v>
      </c>
      <c r="C453" s="13">
        <v>0.49</v>
      </c>
      <c r="D453" s="11">
        <v>0.56999999999999995</v>
      </c>
      <c r="E453" s="13">
        <v>3</v>
      </c>
      <c r="F453" s="13">
        <v>192</v>
      </c>
      <c r="G453" s="13">
        <v>3</v>
      </c>
      <c r="H453" s="13">
        <v>0</v>
      </c>
      <c r="I453" s="12" t="s">
        <v>11</v>
      </c>
      <c r="J453" s="13" t="s">
        <v>8</v>
      </c>
      <c r="K453" s="12" t="s">
        <v>12</v>
      </c>
      <c r="L453" s="11" t="s">
        <v>6</v>
      </c>
    </row>
    <row r="454" spans="2:12">
      <c r="B454" s="13">
        <v>11824</v>
      </c>
      <c r="C454" s="13">
        <v>0.68</v>
      </c>
      <c r="D454" s="11">
        <v>0.54</v>
      </c>
      <c r="E454" s="13">
        <v>4</v>
      </c>
      <c r="F454" s="13">
        <v>146</v>
      </c>
      <c r="G454" s="13">
        <v>4</v>
      </c>
      <c r="H454" s="13">
        <v>0</v>
      </c>
      <c r="I454" s="12" t="s">
        <v>11</v>
      </c>
      <c r="J454" s="13" t="s">
        <v>18</v>
      </c>
      <c r="K454" s="12" t="s">
        <v>21</v>
      </c>
      <c r="L454" s="11" t="s">
        <v>6</v>
      </c>
    </row>
    <row r="455" spans="2:12">
      <c r="B455" s="13">
        <v>82</v>
      </c>
      <c r="C455" s="13">
        <v>0.38</v>
      </c>
      <c r="D455" s="11">
        <v>0.49</v>
      </c>
      <c r="E455" s="13">
        <v>2</v>
      </c>
      <c r="F455" s="13">
        <v>151</v>
      </c>
      <c r="G455" s="13">
        <v>3</v>
      </c>
      <c r="H455" s="13">
        <v>0</v>
      </c>
      <c r="I455" s="12" t="s">
        <v>9</v>
      </c>
      <c r="J455" s="13" t="s">
        <v>8</v>
      </c>
      <c r="K455" s="12" t="s">
        <v>12</v>
      </c>
      <c r="L455" s="11" t="s">
        <v>13</v>
      </c>
    </row>
    <row r="456" spans="2:12">
      <c r="B456" s="13">
        <v>11318</v>
      </c>
      <c r="C456" s="13">
        <v>0.96</v>
      </c>
      <c r="D456" s="11">
        <v>0.83</v>
      </c>
      <c r="E456" s="13">
        <v>3</v>
      </c>
      <c r="F456" s="13">
        <v>177</v>
      </c>
      <c r="G456" s="13">
        <v>4</v>
      </c>
      <c r="H456" s="13">
        <v>0</v>
      </c>
      <c r="I456" s="12" t="s">
        <v>11</v>
      </c>
      <c r="J456" s="13" t="s">
        <v>8</v>
      </c>
      <c r="K456" s="12" t="s">
        <v>12</v>
      </c>
      <c r="L456" s="11" t="s">
        <v>13</v>
      </c>
    </row>
    <row r="457" spans="2:12">
      <c r="B457" s="13">
        <v>12778</v>
      </c>
      <c r="C457" s="13">
        <v>0.11</v>
      </c>
      <c r="D457" s="11">
        <v>0.93</v>
      </c>
      <c r="E457" s="13">
        <v>6</v>
      </c>
      <c r="F457" s="13">
        <v>294</v>
      </c>
      <c r="G457" s="13">
        <v>4</v>
      </c>
      <c r="H457" s="13">
        <v>0</v>
      </c>
      <c r="I457" s="12" t="s">
        <v>9</v>
      </c>
      <c r="J457" s="13" t="s">
        <v>8</v>
      </c>
      <c r="K457" s="12" t="s">
        <v>10</v>
      </c>
      <c r="L457" s="11" t="s">
        <v>6</v>
      </c>
    </row>
    <row r="458" spans="2:12">
      <c r="B458" s="13">
        <v>1662</v>
      </c>
      <c r="C458" s="13">
        <v>0.36</v>
      </c>
      <c r="D458" s="11">
        <v>0.56000000000000005</v>
      </c>
      <c r="E458" s="13">
        <v>2</v>
      </c>
      <c r="F458" s="13">
        <v>140</v>
      </c>
      <c r="G458" s="13">
        <v>3</v>
      </c>
      <c r="H458" s="13">
        <v>0</v>
      </c>
      <c r="I458" s="12" t="s">
        <v>9</v>
      </c>
      <c r="J458" s="13" t="s">
        <v>8</v>
      </c>
      <c r="K458" s="12" t="s">
        <v>12</v>
      </c>
      <c r="L458" s="11" t="s">
        <v>6</v>
      </c>
    </row>
    <row r="459" spans="2:12">
      <c r="B459" s="13">
        <v>8485</v>
      </c>
      <c r="C459" s="13">
        <v>0.97</v>
      </c>
      <c r="D459" s="11">
        <v>0.81</v>
      </c>
      <c r="E459" s="13">
        <v>5</v>
      </c>
      <c r="F459" s="13">
        <v>266</v>
      </c>
      <c r="G459" s="13">
        <v>2</v>
      </c>
      <c r="H459" s="13">
        <v>0</v>
      </c>
      <c r="I459" s="12" t="s">
        <v>11</v>
      </c>
      <c r="J459" s="13" t="s">
        <v>8</v>
      </c>
      <c r="K459" s="12" t="s">
        <v>10</v>
      </c>
      <c r="L459" s="11" t="s">
        <v>13</v>
      </c>
    </row>
    <row r="460" spans="2:12">
      <c r="B460" s="13">
        <v>8547</v>
      </c>
      <c r="C460" s="13">
        <v>0.49</v>
      </c>
      <c r="D460" s="11">
        <v>0.89</v>
      </c>
      <c r="E460" s="13">
        <v>4</v>
      </c>
      <c r="F460" s="13">
        <v>240</v>
      </c>
      <c r="G460" s="13">
        <v>2</v>
      </c>
      <c r="H460" s="13">
        <v>0</v>
      </c>
      <c r="I460" s="12" t="s">
        <v>11</v>
      </c>
      <c r="J460" s="13" t="s">
        <v>8</v>
      </c>
      <c r="K460" s="12" t="s">
        <v>15</v>
      </c>
      <c r="L460" s="11" t="s">
        <v>6</v>
      </c>
    </row>
    <row r="461" spans="2:12">
      <c r="B461" s="13">
        <v>9989</v>
      </c>
      <c r="C461" s="13">
        <v>0.89</v>
      </c>
      <c r="D461" s="11">
        <v>0.83</v>
      </c>
      <c r="E461" s="13">
        <v>5</v>
      </c>
      <c r="F461" s="13">
        <v>269</v>
      </c>
      <c r="G461" s="13">
        <v>3</v>
      </c>
      <c r="H461" s="13">
        <v>0</v>
      </c>
      <c r="I461" s="12" t="s">
        <v>11</v>
      </c>
      <c r="J461" s="13" t="s">
        <v>8</v>
      </c>
      <c r="K461" s="12" t="s">
        <v>14</v>
      </c>
      <c r="L461" s="11" t="s">
        <v>13</v>
      </c>
    </row>
    <row r="462" spans="2:12">
      <c r="B462" s="13">
        <v>13051</v>
      </c>
      <c r="C462" s="13">
        <v>0.9</v>
      </c>
      <c r="D462" s="11">
        <v>0.67</v>
      </c>
      <c r="E462" s="13">
        <v>2</v>
      </c>
      <c r="F462" s="13">
        <v>229</v>
      </c>
      <c r="G462" s="13">
        <v>4</v>
      </c>
      <c r="H462" s="13">
        <v>0</v>
      </c>
      <c r="I462" s="12" t="s">
        <v>11</v>
      </c>
      <c r="J462" s="13" t="s">
        <v>8</v>
      </c>
      <c r="K462" s="12" t="s">
        <v>10</v>
      </c>
      <c r="L462" s="11" t="s">
        <v>13</v>
      </c>
    </row>
    <row r="463" spans="2:12">
      <c r="B463" s="13">
        <v>11422</v>
      </c>
      <c r="C463" s="13">
        <v>0.81</v>
      </c>
      <c r="D463" s="11">
        <v>0.74</v>
      </c>
      <c r="E463" s="13">
        <v>2</v>
      </c>
      <c r="F463" s="13">
        <v>228</v>
      </c>
      <c r="G463" s="13">
        <v>3</v>
      </c>
      <c r="H463" s="13">
        <v>0</v>
      </c>
      <c r="I463" s="12" t="s">
        <v>11</v>
      </c>
      <c r="J463" s="13" t="s">
        <v>8</v>
      </c>
      <c r="K463" s="12" t="s">
        <v>20</v>
      </c>
      <c r="L463" s="11" t="s">
        <v>16</v>
      </c>
    </row>
    <row r="464" spans="2:12">
      <c r="B464" s="13">
        <v>4297</v>
      </c>
      <c r="C464" s="13">
        <v>0.84</v>
      </c>
      <c r="D464" s="11">
        <v>0.62</v>
      </c>
      <c r="E464" s="13">
        <v>5</v>
      </c>
      <c r="F464" s="13">
        <v>217</v>
      </c>
      <c r="G464" s="13">
        <v>3</v>
      </c>
      <c r="H464" s="13">
        <v>0</v>
      </c>
      <c r="I464" s="12" t="s">
        <v>11</v>
      </c>
      <c r="J464" s="13" t="s">
        <v>8</v>
      </c>
      <c r="K464" s="12" t="s">
        <v>10</v>
      </c>
      <c r="L464" s="11" t="s">
        <v>13</v>
      </c>
    </row>
    <row r="465" spans="2:12">
      <c r="B465" s="13">
        <v>12874</v>
      </c>
      <c r="C465" s="13">
        <v>0.8</v>
      </c>
      <c r="D465" s="11">
        <v>0.66</v>
      </c>
      <c r="E465" s="13">
        <v>4</v>
      </c>
      <c r="F465" s="13">
        <v>223</v>
      </c>
      <c r="G465" s="13">
        <v>3</v>
      </c>
      <c r="H465" s="13">
        <v>0</v>
      </c>
      <c r="I465" s="12" t="s">
        <v>11</v>
      </c>
      <c r="J465" s="13" t="s">
        <v>8</v>
      </c>
      <c r="K465" s="12" t="s">
        <v>17</v>
      </c>
      <c r="L465" s="11" t="s">
        <v>6</v>
      </c>
    </row>
    <row r="466" spans="2:12">
      <c r="B466" s="13">
        <v>659</v>
      </c>
      <c r="C466" s="13">
        <v>0.38</v>
      </c>
      <c r="D466" s="11">
        <v>0.53</v>
      </c>
      <c r="E466" s="13">
        <v>2</v>
      </c>
      <c r="F466" s="13">
        <v>146</v>
      </c>
      <c r="G466" s="13">
        <v>3</v>
      </c>
      <c r="H466" s="13">
        <v>0</v>
      </c>
      <c r="I466" s="12" t="s">
        <v>9</v>
      </c>
      <c r="J466" s="13" t="s">
        <v>8</v>
      </c>
      <c r="K466" s="12" t="s">
        <v>17</v>
      </c>
      <c r="L466" s="11" t="s">
        <v>13</v>
      </c>
    </row>
    <row r="467" spans="2:12">
      <c r="B467" s="13">
        <v>6708</v>
      </c>
      <c r="C467" s="13">
        <v>0.4</v>
      </c>
      <c r="D467" s="11">
        <v>0.98</v>
      </c>
      <c r="E467" s="13">
        <v>4</v>
      </c>
      <c r="F467" s="13">
        <v>154</v>
      </c>
      <c r="G467" s="13">
        <v>3</v>
      </c>
      <c r="H467" s="13">
        <v>0</v>
      </c>
      <c r="I467" s="12" t="s">
        <v>11</v>
      </c>
      <c r="J467" s="13" t="s">
        <v>8</v>
      </c>
      <c r="K467" s="12" t="s">
        <v>19</v>
      </c>
      <c r="L467" s="11" t="s">
        <v>13</v>
      </c>
    </row>
    <row r="468" spans="2:12">
      <c r="B468" s="13">
        <v>14730</v>
      </c>
      <c r="C468" s="13">
        <v>0.44</v>
      </c>
      <c r="D468" s="11">
        <v>0.54</v>
      </c>
      <c r="E468" s="13">
        <v>2</v>
      </c>
      <c r="F468" s="13">
        <v>151</v>
      </c>
      <c r="G468" s="13">
        <v>3</v>
      </c>
      <c r="H468" s="13">
        <v>0</v>
      </c>
      <c r="I468" s="12" t="s">
        <v>9</v>
      </c>
      <c r="J468" s="13" t="s">
        <v>8</v>
      </c>
      <c r="K468" s="12" t="s">
        <v>20</v>
      </c>
      <c r="L468" s="11" t="s">
        <v>13</v>
      </c>
    </row>
    <row r="469" spans="2:12">
      <c r="B469" s="13">
        <v>13833</v>
      </c>
      <c r="C469" s="13">
        <v>0.91</v>
      </c>
      <c r="D469" s="11">
        <v>0.63</v>
      </c>
      <c r="E469" s="13">
        <v>5</v>
      </c>
      <c r="F469" s="13">
        <v>240</v>
      </c>
      <c r="G469" s="13">
        <v>7</v>
      </c>
      <c r="H469" s="13">
        <v>0</v>
      </c>
      <c r="I469" s="12" t="s">
        <v>11</v>
      </c>
      <c r="J469" s="13" t="s">
        <v>8</v>
      </c>
      <c r="K469" s="12" t="s">
        <v>10</v>
      </c>
      <c r="L469" s="11" t="s">
        <v>6</v>
      </c>
    </row>
    <row r="470" spans="2:12">
      <c r="B470" s="13">
        <v>9766</v>
      </c>
      <c r="C470" s="13">
        <v>0.6</v>
      </c>
      <c r="D470" s="11">
        <v>0.61</v>
      </c>
      <c r="E470" s="13">
        <v>3</v>
      </c>
      <c r="F470" s="13">
        <v>104</v>
      </c>
      <c r="G470" s="13">
        <v>5</v>
      </c>
      <c r="H470" s="13">
        <v>0</v>
      </c>
      <c r="I470" s="12" t="s">
        <v>11</v>
      </c>
      <c r="J470" s="13" t="s">
        <v>8</v>
      </c>
      <c r="K470" s="12" t="s">
        <v>14</v>
      </c>
      <c r="L470" s="11" t="s">
        <v>6</v>
      </c>
    </row>
    <row r="471" spans="2:12">
      <c r="B471" s="13">
        <v>14280</v>
      </c>
      <c r="C471" s="13">
        <v>0.76</v>
      </c>
      <c r="D471" s="11">
        <v>0.86</v>
      </c>
      <c r="E471" s="13">
        <v>5</v>
      </c>
      <c r="F471" s="13">
        <v>223</v>
      </c>
      <c r="G471" s="13">
        <v>5</v>
      </c>
      <c r="H471" s="13">
        <v>1</v>
      </c>
      <c r="I471" s="12" t="s">
        <v>9</v>
      </c>
      <c r="J471" s="13" t="s">
        <v>8</v>
      </c>
      <c r="K471" s="12" t="s">
        <v>19</v>
      </c>
      <c r="L471" s="11" t="s">
        <v>6</v>
      </c>
    </row>
    <row r="472" spans="2:12">
      <c r="B472" s="13">
        <v>12067</v>
      </c>
      <c r="C472" s="13">
        <v>0.43</v>
      </c>
      <c r="D472" s="11">
        <v>0.54</v>
      </c>
      <c r="E472" s="13">
        <v>2</v>
      </c>
      <c r="F472" s="13">
        <v>153</v>
      </c>
      <c r="G472" s="13">
        <v>3</v>
      </c>
      <c r="H472" s="13">
        <v>0</v>
      </c>
      <c r="I472" s="12" t="s">
        <v>9</v>
      </c>
      <c r="J472" s="13" t="s">
        <v>8</v>
      </c>
      <c r="K472" s="12" t="s">
        <v>19</v>
      </c>
      <c r="L472" s="11" t="s">
        <v>6</v>
      </c>
    </row>
    <row r="473" spans="2:12">
      <c r="B473" s="13">
        <v>5471</v>
      </c>
      <c r="C473" s="13">
        <v>0.57999999999999996</v>
      </c>
      <c r="D473" s="11">
        <v>0.84</v>
      </c>
      <c r="E473" s="13">
        <v>4</v>
      </c>
      <c r="F473" s="13">
        <v>271</v>
      </c>
      <c r="G473" s="13">
        <v>2</v>
      </c>
      <c r="H473" s="13">
        <v>0</v>
      </c>
      <c r="I473" s="12" t="s">
        <v>11</v>
      </c>
      <c r="J473" s="13" t="s">
        <v>8</v>
      </c>
      <c r="K473" s="12" t="s">
        <v>17</v>
      </c>
      <c r="L473" s="11" t="s">
        <v>6</v>
      </c>
    </row>
    <row r="474" spans="2:12">
      <c r="B474" s="13">
        <v>6808</v>
      </c>
      <c r="C474" s="13">
        <v>0.96</v>
      </c>
      <c r="D474" s="11">
        <v>0.99</v>
      </c>
      <c r="E474" s="13">
        <v>4</v>
      </c>
      <c r="F474" s="13">
        <v>233</v>
      </c>
      <c r="G474" s="13">
        <v>3</v>
      </c>
      <c r="H474" s="13">
        <v>0</v>
      </c>
      <c r="I474" s="12" t="s">
        <v>11</v>
      </c>
      <c r="J474" s="13" t="s">
        <v>8</v>
      </c>
      <c r="K474" s="12" t="s">
        <v>10</v>
      </c>
      <c r="L474" s="11" t="s">
        <v>13</v>
      </c>
    </row>
    <row r="475" spans="2:12">
      <c r="B475" s="13">
        <v>6250</v>
      </c>
      <c r="C475" s="13">
        <v>0.6</v>
      </c>
      <c r="D475" s="11">
        <v>0.78</v>
      </c>
      <c r="E475" s="13">
        <v>6</v>
      </c>
      <c r="F475" s="13">
        <v>211</v>
      </c>
      <c r="G475" s="13">
        <v>4</v>
      </c>
      <c r="H475" s="13">
        <v>1</v>
      </c>
      <c r="I475" s="12" t="s">
        <v>11</v>
      </c>
      <c r="J475" s="13" t="s">
        <v>8</v>
      </c>
      <c r="K475" s="12" t="s">
        <v>19</v>
      </c>
      <c r="L475" s="11" t="s">
        <v>6</v>
      </c>
    </row>
    <row r="476" spans="2:12">
      <c r="B476" s="13">
        <v>8672</v>
      </c>
      <c r="C476" s="13">
        <v>0.57999999999999996</v>
      </c>
      <c r="D476" s="11">
        <v>0.94</v>
      </c>
      <c r="E476" s="13">
        <v>4</v>
      </c>
      <c r="F476" s="13">
        <v>225</v>
      </c>
      <c r="G476" s="13">
        <v>2</v>
      </c>
      <c r="H476" s="13">
        <v>0</v>
      </c>
      <c r="I476" s="12" t="s">
        <v>11</v>
      </c>
      <c r="J476" s="13" t="s">
        <v>8</v>
      </c>
      <c r="K476" s="12" t="s">
        <v>12</v>
      </c>
      <c r="L476" s="11" t="s">
        <v>13</v>
      </c>
    </row>
    <row r="477" spans="2:12">
      <c r="B477" s="13">
        <v>10998</v>
      </c>
      <c r="C477" s="13">
        <v>0.51</v>
      </c>
      <c r="D477" s="11">
        <v>0.57999999999999996</v>
      </c>
      <c r="E477" s="13">
        <v>4</v>
      </c>
      <c r="F477" s="13">
        <v>140</v>
      </c>
      <c r="G477" s="13">
        <v>2</v>
      </c>
      <c r="H477" s="13">
        <v>1</v>
      </c>
      <c r="I477" s="12" t="s">
        <v>11</v>
      </c>
      <c r="J477" s="13" t="s">
        <v>8</v>
      </c>
      <c r="K477" s="12" t="s">
        <v>19</v>
      </c>
      <c r="L477" s="11" t="s">
        <v>13</v>
      </c>
    </row>
    <row r="478" spans="2:12">
      <c r="B478" s="13">
        <v>9314</v>
      </c>
      <c r="C478" s="13">
        <v>1</v>
      </c>
      <c r="D478" s="11">
        <v>0.96</v>
      </c>
      <c r="E478" s="13">
        <v>4</v>
      </c>
      <c r="F478" s="13">
        <v>155</v>
      </c>
      <c r="G478" s="13">
        <v>3</v>
      </c>
      <c r="H478" s="13">
        <v>0</v>
      </c>
      <c r="I478" s="12" t="s">
        <v>11</v>
      </c>
      <c r="J478" s="13" t="s">
        <v>8</v>
      </c>
      <c r="K478" s="12" t="s">
        <v>17</v>
      </c>
      <c r="L478" s="11" t="s">
        <v>6</v>
      </c>
    </row>
    <row r="479" spans="2:12">
      <c r="B479" s="13">
        <v>5156</v>
      </c>
      <c r="C479" s="13">
        <v>0.64</v>
      </c>
      <c r="D479" s="11">
        <v>0.95</v>
      </c>
      <c r="E479" s="13">
        <v>3</v>
      </c>
      <c r="F479" s="13">
        <v>154</v>
      </c>
      <c r="G479" s="13">
        <v>4</v>
      </c>
      <c r="H479" s="13">
        <v>0</v>
      </c>
      <c r="I479" s="12" t="s">
        <v>11</v>
      </c>
      <c r="J479" s="13" t="s">
        <v>8</v>
      </c>
      <c r="K479" s="12" t="s">
        <v>12</v>
      </c>
      <c r="L479" s="11" t="s">
        <v>16</v>
      </c>
    </row>
    <row r="480" spans="2:12">
      <c r="B480" s="13">
        <v>2740</v>
      </c>
      <c r="C480" s="13">
        <v>0.56000000000000005</v>
      </c>
      <c r="D480" s="11">
        <v>0.81</v>
      </c>
      <c r="E480" s="13">
        <v>3</v>
      </c>
      <c r="F480" s="13">
        <v>145</v>
      </c>
      <c r="G480" s="13">
        <v>2</v>
      </c>
      <c r="H480" s="13">
        <v>0</v>
      </c>
      <c r="I480" s="12" t="s">
        <v>11</v>
      </c>
      <c r="J480" s="13" t="s">
        <v>8</v>
      </c>
      <c r="K480" s="12" t="s">
        <v>19</v>
      </c>
      <c r="L480" s="11" t="s">
        <v>13</v>
      </c>
    </row>
    <row r="481" spans="2:12">
      <c r="B481" s="13">
        <v>4221</v>
      </c>
      <c r="C481" s="13">
        <v>0.87</v>
      </c>
      <c r="D481" s="11">
        <v>0.78</v>
      </c>
      <c r="E481" s="13">
        <v>3</v>
      </c>
      <c r="F481" s="13">
        <v>170</v>
      </c>
      <c r="G481" s="13">
        <v>2</v>
      </c>
      <c r="H481" s="13">
        <v>0</v>
      </c>
      <c r="I481" s="12" t="s">
        <v>11</v>
      </c>
      <c r="J481" s="13" t="s">
        <v>8</v>
      </c>
      <c r="K481" s="12" t="s">
        <v>10</v>
      </c>
      <c r="L481" s="11" t="s">
        <v>13</v>
      </c>
    </row>
    <row r="482" spans="2:12">
      <c r="B482" s="13">
        <v>1861</v>
      </c>
      <c r="C482" s="13">
        <v>0.75</v>
      </c>
      <c r="D482" s="11">
        <v>1</v>
      </c>
      <c r="E482" s="13">
        <v>5</v>
      </c>
      <c r="F482" s="13">
        <v>223</v>
      </c>
      <c r="G482" s="13">
        <v>6</v>
      </c>
      <c r="H482" s="13">
        <v>0</v>
      </c>
      <c r="I482" s="12" t="s">
        <v>9</v>
      </c>
      <c r="J482" s="13" t="s">
        <v>8</v>
      </c>
      <c r="K482" s="12" t="s">
        <v>7</v>
      </c>
      <c r="L482" s="11" t="s">
        <v>6</v>
      </c>
    </row>
    <row r="483" spans="2:12">
      <c r="B483" s="13">
        <v>13591</v>
      </c>
      <c r="C483" s="13">
        <v>0.64</v>
      </c>
      <c r="D483" s="11">
        <v>0.38</v>
      </c>
      <c r="E483" s="13">
        <v>5</v>
      </c>
      <c r="F483" s="13">
        <v>122</v>
      </c>
      <c r="G483" s="13">
        <v>4</v>
      </c>
      <c r="H483" s="13">
        <v>0</v>
      </c>
      <c r="I483" s="12" t="s">
        <v>11</v>
      </c>
      <c r="J483" s="13" t="s">
        <v>8</v>
      </c>
      <c r="K483" s="12" t="s">
        <v>10</v>
      </c>
      <c r="L483" s="11" t="s">
        <v>13</v>
      </c>
    </row>
    <row r="484" spans="2:12">
      <c r="B484" s="13">
        <v>14791</v>
      </c>
      <c r="C484" s="13">
        <v>0.39</v>
      </c>
      <c r="D484" s="11">
        <v>0.55000000000000004</v>
      </c>
      <c r="E484" s="13">
        <v>2</v>
      </c>
      <c r="F484" s="13">
        <v>159</v>
      </c>
      <c r="G484" s="13">
        <v>3</v>
      </c>
      <c r="H484" s="13">
        <v>0</v>
      </c>
      <c r="I484" s="12" t="s">
        <v>9</v>
      </c>
      <c r="J484" s="13" t="s">
        <v>8</v>
      </c>
      <c r="K484" s="12" t="s">
        <v>12</v>
      </c>
      <c r="L484" s="11" t="s">
        <v>16</v>
      </c>
    </row>
    <row r="485" spans="2:12">
      <c r="B485" s="13">
        <v>9753</v>
      </c>
      <c r="C485" s="13">
        <v>0.69</v>
      </c>
      <c r="D485" s="11">
        <v>0.67</v>
      </c>
      <c r="E485" s="13">
        <v>4</v>
      </c>
      <c r="F485" s="13">
        <v>156</v>
      </c>
      <c r="G485" s="13">
        <v>3</v>
      </c>
      <c r="H485" s="13">
        <v>0</v>
      </c>
      <c r="I485" s="12" t="s">
        <v>11</v>
      </c>
      <c r="J485" s="13" t="s">
        <v>8</v>
      </c>
      <c r="K485" s="12" t="s">
        <v>12</v>
      </c>
      <c r="L485" s="11" t="s">
        <v>13</v>
      </c>
    </row>
    <row r="486" spans="2:12">
      <c r="B486" s="13">
        <v>8783</v>
      </c>
      <c r="C486" s="13">
        <v>0.56999999999999995</v>
      </c>
      <c r="D486" s="11">
        <v>0.95</v>
      </c>
      <c r="E486" s="13">
        <v>4</v>
      </c>
      <c r="F486" s="13">
        <v>176</v>
      </c>
      <c r="G486" s="13">
        <v>3</v>
      </c>
      <c r="H486" s="13">
        <v>0</v>
      </c>
      <c r="I486" s="12" t="s">
        <v>11</v>
      </c>
      <c r="J486" s="13" t="s">
        <v>8</v>
      </c>
      <c r="K486" s="12" t="s">
        <v>12</v>
      </c>
      <c r="L486" s="11" t="s">
        <v>16</v>
      </c>
    </row>
    <row r="487" spans="2:12">
      <c r="B487" s="13">
        <v>8338</v>
      </c>
      <c r="C487" s="13">
        <v>0.55000000000000004</v>
      </c>
      <c r="D487" s="11">
        <v>0.49</v>
      </c>
      <c r="E487" s="13">
        <v>3</v>
      </c>
      <c r="F487" s="13">
        <v>205</v>
      </c>
      <c r="G487" s="13">
        <v>3</v>
      </c>
      <c r="H487" s="13">
        <v>0</v>
      </c>
      <c r="I487" s="12" t="s">
        <v>11</v>
      </c>
      <c r="J487" s="13" t="s">
        <v>8</v>
      </c>
      <c r="K487" s="12" t="s">
        <v>10</v>
      </c>
      <c r="L487" s="11" t="s">
        <v>6</v>
      </c>
    </row>
    <row r="488" spans="2:12">
      <c r="B488" s="13">
        <v>10020</v>
      </c>
      <c r="C488" s="13">
        <v>0.7</v>
      </c>
      <c r="D488" s="11">
        <v>0.79</v>
      </c>
      <c r="E488" s="13">
        <v>3</v>
      </c>
      <c r="F488" s="13">
        <v>226</v>
      </c>
      <c r="G488" s="13">
        <v>4</v>
      </c>
      <c r="H488" s="13">
        <v>0</v>
      </c>
      <c r="I488" s="12" t="s">
        <v>11</v>
      </c>
      <c r="J488" s="13" t="s">
        <v>8</v>
      </c>
      <c r="K488" s="12" t="s">
        <v>10</v>
      </c>
      <c r="L488" s="11" t="s">
        <v>6</v>
      </c>
    </row>
    <row r="489" spans="2:12">
      <c r="B489" s="13">
        <v>6068</v>
      </c>
      <c r="C489" s="13">
        <v>0.66</v>
      </c>
      <c r="D489" s="11">
        <v>0.61</v>
      </c>
      <c r="E489" s="13">
        <v>3</v>
      </c>
      <c r="F489" s="13">
        <v>156</v>
      </c>
      <c r="G489" s="13">
        <v>3</v>
      </c>
      <c r="H489" s="13">
        <v>1</v>
      </c>
      <c r="I489" s="12" t="s">
        <v>11</v>
      </c>
      <c r="J489" s="13" t="s">
        <v>8</v>
      </c>
      <c r="K489" s="12" t="s">
        <v>12</v>
      </c>
      <c r="L489" s="11" t="s">
        <v>6</v>
      </c>
    </row>
    <row r="490" spans="2:12">
      <c r="B490" s="13">
        <v>12360</v>
      </c>
      <c r="C490" s="13">
        <v>0.09</v>
      </c>
      <c r="D490" s="11">
        <v>0.91</v>
      </c>
      <c r="E490" s="13">
        <v>6</v>
      </c>
      <c r="F490" s="13">
        <v>275</v>
      </c>
      <c r="G490" s="13">
        <v>4</v>
      </c>
      <c r="H490" s="13">
        <v>0</v>
      </c>
      <c r="I490" s="12" t="s">
        <v>9</v>
      </c>
      <c r="J490" s="13" t="s">
        <v>8</v>
      </c>
      <c r="K490" s="12" t="s">
        <v>17</v>
      </c>
      <c r="L490" s="11" t="s">
        <v>13</v>
      </c>
    </row>
    <row r="491" spans="2:12">
      <c r="B491" s="13">
        <v>13200</v>
      </c>
      <c r="C491" s="13">
        <v>0.32</v>
      </c>
      <c r="D491" s="11">
        <v>0.86</v>
      </c>
      <c r="E491" s="13">
        <v>4</v>
      </c>
      <c r="F491" s="13">
        <v>266</v>
      </c>
      <c r="G491" s="13">
        <v>4</v>
      </c>
      <c r="H491" s="13">
        <v>0</v>
      </c>
      <c r="I491" s="12" t="s">
        <v>11</v>
      </c>
      <c r="J491" s="13" t="s">
        <v>8</v>
      </c>
      <c r="K491" s="12" t="s">
        <v>15</v>
      </c>
      <c r="L491" s="11" t="s">
        <v>13</v>
      </c>
    </row>
    <row r="492" spans="2:12">
      <c r="B492" s="13">
        <v>12638</v>
      </c>
      <c r="C492" s="13">
        <v>0.43</v>
      </c>
      <c r="D492" s="11">
        <v>0.52</v>
      </c>
      <c r="E492" s="13">
        <v>2</v>
      </c>
      <c r="F492" s="13">
        <v>147</v>
      </c>
      <c r="G492" s="13">
        <v>3</v>
      </c>
      <c r="H492" s="13">
        <v>0</v>
      </c>
      <c r="I492" s="12" t="s">
        <v>9</v>
      </c>
      <c r="J492" s="13" t="s">
        <v>8</v>
      </c>
      <c r="K492" s="12" t="s">
        <v>10</v>
      </c>
      <c r="L492" s="11" t="s">
        <v>13</v>
      </c>
    </row>
    <row r="493" spans="2:12">
      <c r="B493" s="13">
        <v>4504</v>
      </c>
      <c r="C493" s="13">
        <v>0.95</v>
      </c>
      <c r="D493" s="11">
        <v>0.96</v>
      </c>
      <c r="E493" s="13">
        <v>5</v>
      </c>
      <c r="F493" s="13">
        <v>175</v>
      </c>
      <c r="G493" s="13">
        <v>3</v>
      </c>
      <c r="H493" s="13">
        <v>1</v>
      </c>
      <c r="I493" s="12" t="s">
        <v>11</v>
      </c>
      <c r="J493" s="13" t="s">
        <v>18</v>
      </c>
      <c r="K493" s="12" t="s">
        <v>15</v>
      </c>
      <c r="L493" s="11" t="s">
        <v>6</v>
      </c>
    </row>
    <row r="494" spans="2:12">
      <c r="B494" s="13">
        <v>3783</v>
      </c>
      <c r="C494" s="13">
        <v>0.83</v>
      </c>
      <c r="D494" s="11">
        <v>0.93</v>
      </c>
      <c r="E494" s="13">
        <v>3</v>
      </c>
      <c r="F494" s="13">
        <v>220</v>
      </c>
      <c r="G494" s="13">
        <v>4</v>
      </c>
      <c r="H494" s="13">
        <v>0</v>
      </c>
      <c r="I494" s="12" t="s">
        <v>11</v>
      </c>
      <c r="J494" s="13" t="s">
        <v>8</v>
      </c>
      <c r="K494" s="12" t="s">
        <v>12</v>
      </c>
      <c r="L494" s="11" t="s">
        <v>13</v>
      </c>
    </row>
    <row r="495" spans="2:12">
      <c r="B495" s="13">
        <v>14970</v>
      </c>
      <c r="C495" s="13">
        <v>0.43</v>
      </c>
      <c r="D495" s="11">
        <v>0.46</v>
      </c>
      <c r="E495" s="13">
        <v>2</v>
      </c>
      <c r="F495" s="13">
        <v>157</v>
      </c>
      <c r="G495" s="13">
        <v>3</v>
      </c>
      <c r="H495" s="13">
        <v>0</v>
      </c>
      <c r="I495" s="12" t="s">
        <v>9</v>
      </c>
      <c r="J495" s="13" t="s">
        <v>8</v>
      </c>
      <c r="K495" s="12" t="s">
        <v>10</v>
      </c>
      <c r="L495" s="11" t="s">
        <v>6</v>
      </c>
    </row>
    <row r="496" spans="2:12">
      <c r="B496" s="13">
        <v>7613</v>
      </c>
      <c r="C496" s="13">
        <v>1</v>
      </c>
      <c r="D496" s="11">
        <v>0.99</v>
      </c>
      <c r="E496" s="13">
        <v>4</v>
      </c>
      <c r="F496" s="13">
        <v>184</v>
      </c>
      <c r="G496" s="13">
        <v>4</v>
      </c>
      <c r="H496" s="13">
        <v>0</v>
      </c>
      <c r="I496" s="12" t="s">
        <v>11</v>
      </c>
      <c r="J496" s="13" t="s">
        <v>8</v>
      </c>
      <c r="K496" s="12" t="s">
        <v>17</v>
      </c>
      <c r="L496" s="11" t="s">
        <v>13</v>
      </c>
    </row>
    <row r="497" spans="2:12">
      <c r="B497" s="13">
        <v>10436</v>
      </c>
      <c r="C497" s="13">
        <v>0.94</v>
      </c>
      <c r="D497" s="11">
        <v>0.48</v>
      </c>
      <c r="E497" s="13">
        <v>4</v>
      </c>
      <c r="F497" s="13">
        <v>143</v>
      </c>
      <c r="G497" s="13">
        <v>2</v>
      </c>
      <c r="H497" s="13">
        <v>0</v>
      </c>
      <c r="I497" s="12" t="s">
        <v>11</v>
      </c>
      <c r="J497" s="13" t="s">
        <v>8</v>
      </c>
      <c r="K497" s="12" t="s">
        <v>17</v>
      </c>
      <c r="L497" s="11" t="s">
        <v>6</v>
      </c>
    </row>
    <row r="498" spans="2:12">
      <c r="B498" s="13">
        <v>6590</v>
      </c>
      <c r="C498" s="13">
        <v>0.64</v>
      </c>
      <c r="D498" s="11">
        <v>0.64</v>
      </c>
      <c r="E498" s="13">
        <v>3</v>
      </c>
      <c r="F498" s="13">
        <v>234</v>
      </c>
      <c r="G498" s="13">
        <v>3</v>
      </c>
      <c r="H498" s="13">
        <v>1</v>
      </c>
      <c r="I498" s="12" t="s">
        <v>11</v>
      </c>
      <c r="J498" s="13" t="s">
        <v>8</v>
      </c>
      <c r="K498" s="12" t="s">
        <v>10</v>
      </c>
      <c r="L498" s="11" t="s">
        <v>16</v>
      </c>
    </row>
    <row r="499" spans="2:12">
      <c r="B499" s="13">
        <v>2900</v>
      </c>
      <c r="C499" s="13">
        <v>0.97</v>
      </c>
      <c r="D499" s="11">
        <v>0.61</v>
      </c>
      <c r="E499" s="13">
        <v>3</v>
      </c>
      <c r="F499" s="13">
        <v>165</v>
      </c>
      <c r="G499" s="13">
        <v>2</v>
      </c>
      <c r="H499" s="13">
        <v>0</v>
      </c>
      <c r="I499" s="12" t="s">
        <v>11</v>
      </c>
      <c r="J499" s="13" t="s">
        <v>8</v>
      </c>
      <c r="K499" s="12" t="s">
        <v>15</v>
      </c>
      <c r="L499" s="11" t="s">
        <v>13</v>
      </c>
    </row>
    <row r="500" spans="2:12">
      <c r="B500" s="13">
        <v>7891</v>
      </c>
      <c r="C500" s="13">
        <v>0.94</v>
      </c>
      <c r="D500" s="11">
        <v>0.48</v>
      </c>
      <c r="E500" s="13">
        <v>4</v>
      </c>
      <c r="F500" s="13">
        <v>260</v>
      </c>
      <c r="G500" s="13">
        <v>4</v>
      </c>
      <c r="H500" s="13">
        <v>0</v>
      </c>
      <c r="I500" s="12" t="s">
        <v>11</v>
      </c>
      <c r="J500" s="13" t="s">
        <v>8</v>
      </c>
      <c r="K500" s="12" t="s">
        <v>7</v>
      </c>
      <c r="L500" s="11" t="s">
        <v>13</v>
      </c>
    </row>
    <row r="501" spans="2:12">
      <c r="B501" s="13">
        <v>2814</v>
      </c>
      <c r="C501" s="13">
        <v>0.9</v>
      </c>
      <c r="D501" s="11">
        <v>0.98</v>
      </c>
      <c r="E501" s="13">
        <v>4</v>
      </c>
      <c r="F501" s="13">
        <v>257</v>
      </c>
      <c r="G501" s="13">
        <v>3</v>
      </c>
      <c r="H501" s="13">
        <v>0</v>
      </c>
      <c r="I501" s="12" t="s">
        <v>11</v>
      </c>
      <c r="J501" s="13" t="s">
        <v>8</v>
      </c>
      <c r="K501" s="12" t="s">
        <v>14</v>
      </c>
      <c r="L501" s="11" t="s">
        <v>13</v>
      </c>
    </row>
    <row r="502" spans="2:12">
      <c r="B502" s="13">
        <v>6549</v>
      </c>
      <c r="C502" s="13">
        <v>0.48</v>
      </c>
      <c r="D502" s="11">
        <v>0.87</v>
      </c>
      <c r="E502" s="13">
        <v>3</v>
      </c>
      <c r="F502" s="13">
        <v>267</v>
      </c>
      <c r="G502" s="13">
        <v>2</v>
      </c>
      <c r="H502" s="13">
        <v>0</v>
      </c>
      <c r="I502" s="12" t="s">
        <v>11</v>
      </c>
      <c r="J502" s="13" t="s">
        <v>8</v>
      </c>
      <c r="K502" s="12" t="s">
        <v>14</v>
      </c>
      <c r="L502" s="11" t="s">
        <v>13</v>
      </c>
    </row>
    <row r="503" spans="2:12">
      <c r="B503" s="13">
        <v>6281</v>
      </c>
      <c r="C503" s="13">
        <v>0.77</v>
      </c>
      <c r="D503" s="11">
        <v>0.48</v>
      </c>
      <c r="E503" s="13">
        <v>4</v>
      </c>
      <c r="F503" s="13">
        <v>258</v>
      </c>
      <c r="G503" s="13">
        <v>4</v>
      </c>
      <c r="H503" s="13">
        <v>1</v>
      </c>
      <c r="I503" s="12" t="s">
        <v>11</v>
      </c>
      <c r="J503" s="13" t="s">
        <v>8</v>
      </c>
      <c r="K503" s="12" t="s">
        <v>10</v>
      </c>
      <c r="L503" s="11" t="s">
        <v>13</v>
      </c>
    </row>
    <row r="504" spans="2:12">
      <c r="B504" s="13">
        <v>5536</v>
      </c>
      <c r="C504" s="13">
        <v>0.95</v>
      </c>
      <c r="D504" s="11">
        <v>0.81</v>
      </c>
      <c r="E504" s="13">
        <v>4</v>
      </c>
      <c r="F504" s="13">
        <v>238</v>
      </c>
      <c r="G504" s="13">
        <v>2</v>
      </c>
      <c r="H504" s="13">
        <v>0</v>
      </c>
      <c r="I504" s="12" t="s">
        <v>11</v>
      </c>
      <c r="J504" s="13" t="s">
        <v>8</v>
      </c>
      <c r="K504" s="12" t="s">
        <v>12</v>
      </c>
      <c r="L504" s="11" t="s">
        <v>13</v>
      </c>
    </row>
    <row r="505" spans="2:12">
      <c r="B505" s="13">
        <v>8608</v>
      </c>
      <c r="C505" s="13">
        <v>0.76</v>
      </c>
      <c r="D505" s="11">
        <v>0.79</v>
      </c>
      <c r="E505" s="13">
        <v>3</v>
      </c>
      <c r="F505" s="13">
        <v>162</v>
      </c>
      <c r="G505" s="13">
        <v>2</v>
      </c>
      <c r="H505" s="13">
        <v>1</v>
      </c>
      <c r="I505" s="12" t="s">
        <v>11</v>
      </c>
      <c r="J505" s="13" t="s">
        <v>8</v>
      </c>
      <c r="K505" s="12" t="s">
        <v>12</v>
      </c>
      <c r="L505" s="11" t="s">
        <v>6</v>
      </c>
    </row>
    <row r="506" spans="2:12">
      <c r="B506" s="13">
        <v>13497</v>
      </c>
      <c r="C506" s="13">
        <v>0.64</v>
      </c>
      <c r="D506" s="11">
        <v>0.67</v>
      </c>
      <c r="E506" s="13">
        <v>3</v>
      </c>
      <c r="F506" s="13">
        <v>143</v>
      </c>
      <c r="G506" s="13">
        <v>6</v>
      </c>
      <c r="H506" s="13">
        <v>0</v>
      </c>
      <c r="I506" s="12" t="s">
        <v>11</v>
      </c>
      <c r="J506" s="13" t="s">
        <v>8</v>
      </c>
      <c r="K506" s="12" t="s">
        <v>10</v>
      </c>
      <c r="L506" s="11" t="s">
        <v>6</v>
      </c>
    </row>
    <row r="507" spans="2:12">
      <c r="B507" s="10">
        <v>14973</v>
      </c>
      <c r="C507" s="10">
        <v>0.11</v>
      </c>
      <c r="D507" s="8">
        <v>0.97</v>
      </c>
      <c r="E507" s="10">
        <v>6</v>
      </c>
      <c r="F507" s="10">
        <v>310</v>
      </c>
      <c r="G507" s="10">
        <v>4</v>
      </c>
      <c r="H507" s="10">
        <v>0</v>
      </c>
      <c r="I507" s="9" t="s">
        <v>9</v>
      </c>
      <c r="J507" s="10" t="s">
        <v>8</v>
      </c>
      <c r="K507" s="9" t="s">
        <v>7</v>
      </c>
      <c r="L507" s="8" t="s">
        <v>6</v>
      </c>
    </row>
  </sheetData>
  <phoneticPr fontId="4"/>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0000"/>
  </sheetPr>
  <dimension ref="A7:AF507"/>
  <sheetViews>
    <sheetView workbookViewId="0"/>
  </sheetViews>
  <sheetFormatPr baseColWidth="10" defaultColWidth="12.7109375" defaultRowHeight="20"/>
  <cols>
    <col min="1" max="1" width="5.7109375" style="1" customWidth="1"/>
    <col min="2" max="4" width="12.7109375" style="7" customWidth="1"/>
    <col min="5" max="5" width="15.7109375" style="7" customWidth="1"/>
    <col min="6" max="12" width="12.7109375" style="7" customWidth="1"/>
    <col min="13" max="13" width="6.28515625" style="7" customWidth="1"/>
    <col min="14" max="14" width="12.7109375" style="7"/>
    <col min="15" max="15" width="17" style="7" bestFit="1" customWidth="1"/>
    <col min="16" max="16" width="11.140625" style="7" bestFit="1" customWidth="1"/>
    <col min="17" max="18" width="5.140625" style="7" bestFit="1" customWidth="1"/>
    <col min="19" max="19" width="13.140625" style="7" bestFit="1" customWidth="1"/>
    <col min="20" max="20" width="10.7109375" style="7" bestFit="1" customWidth="1"/>
    <col min="21" max="21" width="13.140625" style="7" bestFit="1" customWidth="1"/>
    <col min="22" max="22" width="7.85546875" style="7" bestFit="1" customWidth="1"/>
    <col min="23" max="23" width="6.42578125" style="7" bestFit="1" customWidth="1"/>
    <col min="24" max="24" width="8.5703125" style="7" bestFit="1" customWidth="1"/>
    <col min="25" max="25" width="10.140625" style="7" bestFit="1" customWidth="1"/>
    <col min="26" max="27" width="5.5703125" style="7" bestFit="1" customWidth="1"/>
    <col min="28" max="16384" width="12.7109375" style="7"/>
  </cols>
  <sheetData>
    <row r="7" spans="2:28" ht="42">
      <c r="B7" s="18" t="s">
        <v>33</v>
      </c>
      <c r="C7" s="18" t="s">
        <v>32</v>
      </c>
      <c r="D7" s="14" t="s">
        <v>31</v>
      </c>
      <c r="E7" s="18" t="s">
        <v>30</v>
      </c>
      <c r="F7" s="16" t="s">
        <v>29</v>
      </c>
      <c r="G7" s="16" t="s">
        <v>28</v>
      </c>
      <c r="H7" s="16" t="s">
        <v>27</v>
      </c>
      <c r="I7" s="17" t="s">
        <v>26</v>
      </c>
      <c r="J7" s="16" t="s">
        <v>25</v>
      </c>
      <c r="K7" s="15" t="s">
        <v>24</v>
      </c>
      <c r="L7" s="14" t="s">
        <v>23</v>
      </c>
      <c r="O7" s="86" t="s">
        <v>120</v>
      </c>
      <c r="P7" s="86"/>
      <c r="Q7" s="86"/>
      <c r="R7" s="86"/>
      <c r="S7" s="86"/>
      <c r="T7" s="86"/>
      <c r="U7" s="86" t="s">
        <v>146</v>
      </c>
    </row>
    <row r="8" spans="2:28">
      <c r="B8" s="13">
        <v>1019</v>
      </c>
      <c r="C8" s="13">
        <v>0.36</v>
      </c>
      <c r="D8" s="11">
        <v>0.47</v>
      </c>
      <c r="E8" s="13">
        <v>2</v>
      </c>
      <c r="F8" s="13">
        <v>136</v>
      </c>
      <c r="G8" s="13">
        <v>3</v>
      </c>
      <c r="H8" s="13">
        <v>0</v>
      </c>
      <c r="I8" s="12" t="s">
        <v>9</v>
      </c>
      <c r="J8" s="13" t="s">
        <v>8</v>
      </c>
      <c r="K8" s="12" t="s">
        <v>7</v>
      </c>
      <c r="L8" s="11" t="s">
        <v>13</v>
      </c>
      <c r="O8" s="35" t="s">
        <v>58</v>
      </c>
      <c r="P8" s="35" t="s">
        <v>55</v>
      </c>
      <c r="Q8"/>
      <c r="R8"/>
      <c r="U8" s="100" t="s">
        <v>153</v>
      </c>
      <c r="V8"/>
      <c r="W8"/>
      <c r="X8"/>
      <c r="Y8"/>
      <c r="Z8"/>
      <c r="AB8" s="100" t="s">
        <v>154</v>
      </c>
    </row>
    <row r="9" spans="2:28">
      <c r="B9" s="13">
        <v>6830</v>
      </c>
      <c r="C9" s="13">
        <v>0.68</v>
      </c>
      <c r="D9" s="11">
        <v>0.51</v>
      </c>
      <c r="E9" s="13">
        <v>5</v>
      </c>
      <c r="F9" s="13">
        <v>158</v>
      </c>
      <c r="G9" s="13">
        <v>3</v>
      </c>
      <c r="H9" s="13">
        <v>0</v>
      </c>
      <c r="I9" s="12" t="s">
        <v>11</v>
      </c>
      <c r="J9" s="13" t="s">
        <v>8</v>
      </c>
      <c r="K9" s="12" t="s">
        <v>12</v>
      </c>
      <c r="L9" s="11" t="s">
        <v>6</v>
      </c>
      <c r="O9" s="35" t="s">
        <v>57</v>
      </c>
      <c r="P9" t="s">
        <v>11</v>
      </c>
      <c r="Q9" t="s">
        <v>9</v>
      </c>
      <c r="R9" t="s">
        <v>56</v>
      </c>
      <c r="S9"/>
      <c r="T9"/>
      <c r="U9"/>
      <c r="V9"/>
      <c r="W9"/>
      <c r="X9"/>
      <c r="Y9"/>
      <c r="Z9"/>
    </row>
    <row r="10" spans="2:28">
      <c r="B10" s="13">
        <v>9653</v>
      </c>
      <c r="C10" s="13">
        <v>0.53</v>
      </c>
      <c r="D10" s="11">
        <v>0.64</v>
      </c>
      <c r="E10" s="13">
        <v>2</v>
      </c>
      <c r="F10" s="13">
        <v>109</v>
      </c>
      <c r="G10" s="13">
        <v>3</v>
      </c>
      <c r="H10" s="13">
        <v>0</v>
      </c>
      <c r="I10" s="12" t="s">
        <v>11</v>
      </c>
      <c r="J10" s="13" t="s">
        <v>8</v>
      </c>
      <c r="K10" s="12" t="s">
        <v>22</v>
      </c>
      <c r="L10" s="11" t="s">
        <v>6</v>
      </c>
      <c r="O10" s="36" t="s">
        <v>7</v>
      </c>
      <c r="P10">
        <v>19</v>
      </c>
      <c r="Q10">
        <v>9</v>
      </c>
      <c r="R10">
        <v>28</v>
      </c>
      <c r="S10"/>
      <c r="T10"/>
      <c r="U10"/>
      <c r="V10"/>
      <c r="W10"/>
      <c r="X10"/>
      <c r="Y10"/>
      <c r="Z10"/>
    </row>
    <row r="11" spans="2:28">
      <c r="B11" s="13">
        <v>12208</v>
      </c>
      <c r="C11" s="13">
        <v>0.78</v>
      </c>
      <c r="D11" s="11">
        <v>0.87</v>
      </c>
      <c r="E11" s="13">
        <v>4</v>
      </c>
      <c r="F11" s="13">
        <v>228</v>
      </c>
      <c r="G11" s="13">
        <v>5</v>
      </c>
      <c r="H11" s="13">
        <v>0</v>
      </c>
      <c r="I11" s="12" t="s">
        <v>9</v>
      </c>
      <c r="J11" s="13" t="s">
        <v>8</v>
      </c>
      <c r="K11" s="12" t="s">
        <v>17</v>
      </c>
      <c r="L11" s="11" t="s">
        <v>13</v>
      </c>
      <c r="O11" s="36" t="s">
        <v>22</v>
      </c>
      <c r="P11">
        <v>20</v>
      </c>
      <c r="Q11">
        <v>5</v>
      </c>
      <c r="R11">
        <v>25</v>
      </c>
      <c r="S11"/>
      <c r="T11"/>
      <c r="U11"/>
      <c r="V11"/>
      <c r="W11"/>
      <c r="X11"/>
      <c r="Y11"/>
      <c r="Z11"/>
    </row>
    <row r="12" spans="2:28">
      <c r="B12" s="13">
        <v>4816</v>
      </c>
      <c r="C12" s="13">
        <v>0.92</v>
      </c>
      <c r="D12" s="11">
        <v>0.56000000000000005</v>
      </c>
      <c r="E12" s="13">
        <v>4</v>
      </c>
      <c r="F12" s="13">
        <v>170</v>
      </c>
      <c r="G12" s="13">
        <v>3</v>
      </c>
      <c r="H12" s="13">
        <v>0</v>
      </c>
      <c r="I12" s="12" t="s">
        <v>11</v>
      </c>
      <c r="J12" s="13" t="s">
        <v>8</v>
      </c>
      <c r="K12" s="12" t="s">
        <v>21</v>
      </c>
      <c r="L12" s="11" t="s">
        <v>6</v>
      </c>
      <c r="O12" s="36" t="s">
        <v>14</v>
      </c>
      <c r="P12">
        <v>23</v>
      </c>
      <c r="Q12">
        <v>11</v>
      </c>
      <c r="R12">
        <v>34</v>
      </c>
      <c r="S12"/>
      <c r="T12"/>
      <c r="U12"/>
      <c r="V12"/>
      <c r="W12"/>
      <c r="X12"/>
      <c r="Y12"/>
      <c r="Z12"/>
    </row>
    <row r="13" spans="2:28">
      <c r="B13" s="13">
        <v>5637</v>
      </c>
      <c r="C13" s="13">
        <v>0.98</v>
      </c>
      <c r="D13" s="11">
        <v>0.92</v>
      </c>
      <c r="E13" s="13">
        <v>4</v>
      </c>
      <c r="F13" s="13">
        <v>175</v>
      </c>
      <c r="G13" s="13">
        <v>2</v>
      </c>
      <c r="H13" s="13">
        <v>0</v>
      </c>
      <c r="I13" s="12" t="s">
        <v>11</v>
      </c>
      <c r="J13" s="13" t="s">
        <v>8</v>
      </c>
      <c r="K13" s="12" t="s">
        <v>14</v>
      </c>
      <c r="L13" s="11" t="s">
        <v>6</v>
      </c>
      <c r="O13" s="36" t="s">
        <v>20</v>
      </c>
      <c r="P13">
        <v>17</v>
      </c>
      <c r="Q13">
        <v>2</v>
      </c>
      <c r="R13">
        <v>19</v>
      </c>
      <c r="S13"/>
      <c r="T13"/>
      <c r="U13"/>
    </row>
    <row r="14" spans="2:28">
      <c r="B14" s="13">
        <v>5305</v>
      </c>
      <c r="C14" s="13">
        <v>0.69</v>
      </c>
      <c r="D14" s="11">
        <v>0.83</v>
      </c>
      <c r="E14" s="13">
        <v>4</v>
      </c>
      <c r="F14" s="13">
        <v>264</v>
      </c>
      <c r="G14" s="13">
        <v>3</v>
      </c>
      <c r="H14" s="13">
        <v>0</v>
      </c>
      <c r="I14" s="12" t="s">
        <v>11</v>
      </c>
      <c r="J14" s="13" t="s">
        <v>8</v>
      </c>
      <c r="K14" s="12" t="s">
        <v>12</v>
      </c>
      <c r="L14" s="11" t="s">
        <v>13</v>
      </c>
      <c r="O14" s="36" t="s">
        <v>21</v>
      </c>
      <c r="P14">
        <v>18</v>
      </c>
      <c r="Q14">
        <v>7</v>
      </c>
      <c r="R14">
        <v>25</v>
      </c>
    </row>
    <row r="15" spans="2:28">
      <c r="B15" s="13">
        <v>4823</v>
      </c>
      <c r="C15" s="13">
        <v>0.66</v>
      </c>
      <c r="D15" s="11">
        <v>0.85</v>
      </c>
      <c r="E15" s="13">
        <v>3</v>
      </c>
      <c r="F15" s="13">
        <v>266</v>
      </c>
      <c r="G15" s="13">
        <v>5</v>
      </c>
      <c r="H15" s="13">
        <v>0</v>
      </c>
      <c r="I15" s="12" t="s">
        <v>11</v>
      </c>
      <c r="J15" s="13" t="s">
        <v>8</v>
      </c>
      <c r="K15" s="12" t="s">
        <v>10</v>
      </c>
      <c r="L15" s="11" t="s">
        <v>13</v>
      </c>
      <c r="O15" s="36" t="s">
        <v>19</v>
      </c>
      <c r="P15">
        <v>19</v>
      </c>
      <c r="Q15">
        <v>6</v>
      </c>
      <c r="R15">
        <v>25</v>
      </c>
    </row>
    <row r="16" spans="2:28">
      <c r="B16" s="13">
        <v>9335</v>
      </c>
      <c r="C16" s="13">
        <v>0.79</v>
      </c>
      <c r="D16" s="11">
        <v>0.49</v>
      </c>
      <c r="E16" s="13">
        <v>4</v>
      </c>
      <c r="F16" s="13">
        <v>163</v>
      </c>
      <c r="G16" s="13">
        <v>3</v>
      </c>
      <c r="H16" s="13">
        <v>0</v>
      </c>
      <c r="I16" s="12" t="s">
        <v>11</v>
      </c>
      <c r="J16" s="13" t="s">
        <v>8</v>
      </c>
      <c r="K16" s="12" t="s">
        <v>10</v>
      </c>
      <c r="L16" s="11" t="s">
        <v>16</v>
      </c>
      <c r="O16" s="36" t="s">
        <v>15</v>
      </c>
      <c r="P16">
        <v>24</v>
      </c>
      <c r="Q16">
        <v>3</v>
      </c>
      <c r="R16">
        <v>27</v>
      </c>
    </row>
    <row r="17" spans="2:32">
      <c r="B17" s="13">
        <v>12400</v>
      </c>
      <c r="C17" s="13">
        <v>0.1</v>
      </c>
      <c r="D17" s="11">
        <v>0.87</v>
      </c>
      <c r="E17" s="13">
        <v>6</v>
      </c>
      <c r="F17" s="13">
        <v>250</v>
      </c>
      <c r="G17" s="13">
        <v>4</v>
      </c>
      <c r="H17" s="13">
        <v>0</v>
      </c>
      <c r="I17" s="12" t="s">
        <v>9</v>
      </c>
      <c r="J17" s="13" t="s">
        <v>8</v>
      </c>
      <c r="K17" s="12" t="s">
        <v>10</v>
      </c>
      <c r="L17" s="11" t="s">
        <v>13</v>
      </c>
      <c r="O17" s="36" t="s">
        <v>10</v>
      </c>
      <c r="P17">
        <v>111</v>
      </c>
      <c r="Q17">
        <v>31</v>
      </c>
      <c r="R17">
        <v>142</v>
      </c>
    </row>
    <row r="18" spans="2:32">
      <c r="B18" s="13">
        <v>12205</v>
      </c>
      <c r="C18" s="13">
        <v>0.87</v>
      </c>
      <c r="D18" s="11">
        <v>0.9</v>
      </c>
      <c r="E18" s="13">
        <v>5</v>
      </c>
      <c r="F18" s="13">
        <v>254</v>
      </c>
      <c r="G18" s="13">
        <v>6</v>
      </c>
      <c r="H18" s="13">
        <v>0</v>
      </c>
      <c r="I18" s="12" t="s">
        <v>9</v>
      </c>
      <c r="J18" s="13" t="s">
        <v>8</v>
      </c>
      <c r="K18" s="12" t="s">
        <v>17</v>
      </c>
      <c r="L18" s="11" t="s">
        <v>13</v>
      </c>
      <c r="O18" s="36" t="s">
        <v>17</v>
      </c>
      <c r="P18">
        <v>50</v>
      </c>
      <c r="Q18">
        <v>18</v>
      </c>
      <c r="R18">
        <v>68</v>
      </c>
    </row>
    <row r="19" spans="2:32">
      <c r="B19" s="13">
        <v>6960</v>
      </c>
      <c r="C19" s="13">
        <v>0.79</v>
      </c>
      <c r="D19" s="11">
        <v>0.84</v>
      </c>
      <c r="E19" s="13">
        <v>4</v>
      </c>
      <c r="F19" s="13">
        <v>171</v>
      </c>
      <c r="G19" s="13">
        <v>3</v>
      </c>
      <c r="H19" s="13">
        <v>0</v>
      </c>
      <c r="I19" s="12" t="s">
        <v>11</v>
      </c>
      <c r="J19" s="13" t="s">
        <v>8</v>
      </c>
      <c r="K19" s="12" t="s">
        <v>10</v>
      </c>
      <c r="L19" s="11" t="s">
        <v>13</v>
      </c>
      <c r="O19" s="36" t="s">
        <v>12</v>
      </c>
      <c r="P19">
        <v>81</v>
      </c>
      <c r="Q19">
        <v>26</v>
      </c>
      <c r="R19">
        <v>107</v>
      </c>
    </row>
    <row r="20" spans="2:32">
      <c r="B20" s="13">
        <v>13755</v>
      </c>
      <c r="C20" s="13">
        <v>0.96</v>
      </c>
      <c r="D20" s="11">
        <v>0.48</v>
      </c>
      <c r="E20" s="13">
        <v>4</v>
      </c>
      <c r="F20" s="13">
        <v>198</v>
      </c>
      <c r="G20" s="13">
        <v>7</v>
      </c>
      <c r="H20" s="13">
        <v>0</v>
      </c>
      <c r="I20" s="12" t="s">
        <v>11</v>
      </c>
      <c r="J20" s="13" t="s">
        <v>8</v>
      </c>
      <c r="K20" s="12" t="s">
        <v>10</v>
      </c>
      <c r="L20" s="11" t="s">
        <v>6</v>
      </c>
      <c r="O20" s="36" t="s">
        <v>56</v>
      </c>
      <c r="P20">
        <v>382</v>
      </c>
      <c r="Q20">
        <v>118</v>
      </c>
      <c r="R20">
        <v>500</v>
      </c>
    </row>
    <row r="21" spans="2:32">
      <c r="B21" s="13">
        <v>4754</v>
      </c>
      <c r="C21" s="13">
        <v>1</v>
      </c>
      <c r="D21" s="11">
        <v>0.84</v>
      </c>
      <c r="E21" s="13">
        <v>3</v>
      </c>
      <c r="F21" s="13">
        <v>154</v>
      </c>
      <c r="G21" s="13">
        <v>3</v>
      </c>
      <c r="H21" s="13">
        <v>0</v>
      </c>
      <c r="I21" s="12" t="s">
        <v>11</v>
      </c>
      <c r="J21" s="13" t="s">
        <v>8</v>
      </c>
      <c r="K21" s="12" t="s">
        <v>10</v>
      </c>
      <c r="L21" s="11" t="s">
        <v>6</v>
      </c>
      <c r="O21" s="36"/>
      <c r="P21"/>
      <c r="Q21"/>
      <c r="R21"/>
    </row>
    <row r="22" spans="2:32">
      <c r="B22" s="13">
        <v>12906</v>
      </c>
      <c r="C22" s="13">
        <v>0.97</v>
      </c>
      <c r="D22" s="11">
        <v>0.9</v>
      </c>
      <c r="E22" s="13">
        <v>5</v>
      </c>
      <c r="F22" s="13">
        <v>262</v>
      </c>
      <c r="G22" s="13">
        <v>3</v>
      </c>
      <c r="H22" s="13">
        <v>0</v>
      </c>
      <c r="I22" s="12" t="s">
        <v>11</v>
      </c>
      <c r="J22" s="13" t="s">
        <v>8</v>
      </c>
      <c r="K22" s="12" t="s">
        <v>10</v>
      </c>
      <c r="L22" s="11" t="s">
        <v>6</v>
      </c>
      <c r="O22"/>
      <c r="P22"/>
      <c r="Q22"/>
    </row>
    <row r="23" spans="2:32" ht="21" thickBot="1">
      <c r="B23" s="13">
        <v>9150</v>
      </c>
      <c r="C23" s="13">
        <v>0.56000000000000005</v>
      </c>
      <c r="D23" s="11">
        <v>0.41</v>
      </c>
      <c r="E23" s="13">
        <v>6</v>
      </c>
      <c r="F23" s="13">
        <v>142</v>
      </c>
      <c r="G23" s="13">
        <v>3</v>
      </c>
      <c r="H23" s="13">
        <v>0</v>
      </c>
      <c r="I23" s="12" t="s">
        <v>11</v>
      </c>
      <c r="J23" s="13" t="s">
        <v>8</v>
      </c>
      <c r="K23" s="12" t="s">
        <v>19</v>
      </c>
      <c r="L23" s="11" t="s">
        <v>6</v>
      </c>
      <c r="O23" s="98" t="s">
        <v>147</v>
      </c>
      <c r="P23"/>
      <c r="Q23"/>
      <c r="U23" s="98" t="s">
        <v>147</v>
      </c>
    </row>
    <row r="24" spans="2:32">
      <c r="B24" s="13">
        <v>1138</v>
      </c>
      <c r="C24" s="13">
        <v>0.87</v>
      </c>
      <c r="D24" s="11">
        <v>0.88</v>
      </c>
      <c r="E24" s="13">
        <v>5</v>
      </c>
      <c r="F24" s="13">
        <v>262</v>
      </c>
      <c r="G24" s="13">
        <v>6</v>
      </c>
      <c r="H24" s="13">
        <v>0</v>
      </c>
      <c r="I24" s="12" t="s">
        <v>9</v>
      </c>
      <c r="J24" s="13" t="s">
        <v>8</v>
      </c>
      <c r="K24" s="12" t="s">
        <v>10</v>
      </c>
      <c r="L24" s="11" t="s">
        <v>13</v>
      </c>
      <c r="O24" s="97" t="s">
        <v>150</v>
      </c>
      <c r="P24"/>
      <c r="Q24"/>
      <c r="U24" s="97" t="s">
        <v>155</v>
      </c>
      <c r="Y24" s="97" t="s">
        <v>157</v>
      </c>
      <c r="AD24" s="183" t="s">
        <v>159</v>
      </c>
      <c r="AE24" s="184"/>
      <c r="AF24" s="185"/>
    </row>
    <row r="25" spans="2:32">
      <c r="B25" s="13">
        <v>6866</v>
      </c>
      <c r="C25" s="13">
        <v>0.23</v>
      </c>
      <c r="D25" s="11">
        <v>0.88</v>
      </c>
      <c r="E25" s="13">
        <v>5</v>
      </c>
      <c r="F25" s="13">
        <v>238</v>
      </c>
      <c r="G25" s="13">
        <v>6</v>
      </c>
      <c r="H25" s="13">
        <v>0</v>
      </c>
      <c r="I25" s="12" t="s">
        <v>11</v>
      </c>
      <c r="J25" s="13" t="s">
        <v>8</v>
      </c>
      <c r="K25" s="12" t="s">
        <v>15</v>
      </c>
      <c r="L25" s="11" t="s">
        <v>6</v>
      </c>
      <c r="O25"/>
      <c r="P25"/>
      <c r="Q25"/>
      <c r="AD25" s="186"/>
      <c r="AE25" s="187"/>
      <c r="AF25" s="188"/>
    </row>
    <row r="26" spans="2:32">
      <c r="B26" s="13">
        <v>11765</v>
      </c>
      <c r="C26" s="13">
        <v>0.79</v>
      </c>
      <c r="D26" s="11">
        <v>0.65</v>
      </c>
      <c r="E26" s="13">
        <v>3</v>
      </c>
      <c r="F26" s="13">
        <v>235</v>
      </c>
      <c r="G26" s="13">
        <v>10</v>
      </c>
      <c r="H26" s="13">
        <v>0</v>
      </c>
      <c r="I26" s="12" t="s">
        <v>11</v>
      </c>
      <c r="J26" s="13" t="s">
        <v>8</v>
      </c>
      <c r="K26" s="12" t="s">
        <v>12</v>
      </c>
      <c r="L26" s="11" t="s">
        <v>13</v>
      </c>
      <c r="O26"/>
      <c r="P26"/>
      <c r="Q26"/>
      <c r="AD26" s="186"/>
      <c r="AE26" s="187"/>
      <c r="AF26" s="188"/>
    </row>
    <row r="27" spans="2:32">
      <c r="B27" s="13">
        <v>8342</v>
      </c>
      <c r="C27" s="13">
        <v>0.83</v>
      </c>
      <c r="D27" s="11">
        <v>0.84</v>
      </c>
      <c r="E27" s="13">
        <v>4</v>
      </c>
      <c r="F27" s="13">
        <v>206</v>
      </c>
      <c r="G27" s="13">
        <v>2</v>
      </c>
      <c r="H27" s="13">
        <v>0</v>
      </c>
      <c r="I27" s="12" t="s">
        <v>11</v>
      </c>
      <c r="J27" s="13" t="s">
        <v>8</v>
      </c>
      <c r="K27" s="12" t="s">
        <v>10</v>
      </c>
      <c r="L27" s="11" t="s">
        <v>6</v>
      </c>
      <c r="O27"/>
      <c r="P27"/>
      <c r="Q27"/>
      <c r="AD27" s="186"/>
      <c r="AE27" s="187"/>
      <c r="AF27" s="188"/>
    </row>
    <row r="28" spans="2:32">
      <c r="B28" s="13">
        <v>5103</v>
      </c>
      <c r="C28" s="13">
        <v>0.92</v>
      </c>
      <c r="D28" s="11">
        <v>0.55000000000000004</v>
      </c>
      <c r="E28" s="13">
        <v>3</v>
      </c>
      <c r="F28" s="13">
        <v>259</v>
      </c>
      <c r="G28" s="13">
        <v>3</v>
      </c>
      <c r="H28" s="13">
        <v>0</v>
      </c>
      <c r="I28" s="12" t="s">
        <v>11</v>
      </c>
      <c r="J28" s="13" t="s">
        <v>8</v>
      </c>
      <c r="K28" s="12" t="s">
        <v>19</v>
      </c>
      <c r="L28" s="11" t="s">
        <v>13</v>
      </c>
      <c r="O28" s="88" t="s">
        <v>149</v>
      </c>
      <c r="AD28" s="186"/>
      <c r="AE28" s="187"/>
      <c r="AF28" s="188"/>
    </row>
    <row r="29" spans="2:32">
      <c r="B29" s="13">
        <v>14114</v>
      </c>
      <c r="C29" s="13">
        <v>0.93</v>
      </c>
      <c r="D29" s="11">
        <v>0.89</v>
      </c>
      <c r="E29" s="13">
        <v>3</v>
      </c>
      <c r="F29" s="13">
        <v>255</v>
      </c>
      <c r="G29" s="13">
        <v>7</v>
      </c>
      <c r="H29" s="13">
        <v>1</v>
      </c>
      <c r="I29" s="12" t="s">
        <v>11</v>
      </c>
      <c r="J29" s="13" t="s">
        <v>8</v>
      </c>
      <c r="K29" s="12" t="s">
        <v>10</v>
      </c>
      <c r="L29" s="11" t="s">
        <v>6</v>
      </c>
      <c r="O29" s="88" t="s">
        <v>151</v>
      </c>
      <c r="AD29" s="186"/>
      <c r="AE29" s="187"/>
      <c r="AF29" s="188"/>
    </row>
    <row r="30" spans="2:32">
      <c r="B30" s="13">
        <v>5075</v>
      </c>
      <c r="C30" s="13">
        <v>0.61</v>
      </c>
      <c r="D30" s="11">
        <v>0.75</v>
      </c>
      <c r="E30" s="13">
        <v>2</v>
      </c>
      <c r="F30" s="13">
        <v>100</v>
      </c>
      <c r="G30" s="13">
        <v>4</v>
      </c>
      <c r="H30" s="13">
        <v>0</v>
      </c>
      <c r="I30" s="12" t="s">
        <v>11</v>
      </c>
      <c r="J30" s="13" t="s">
        <v>8</v>
      </c>
      <c r="K30" s="12" t="s">
        <v>12</v>
      </c>
      <c r="L30" s="11" t="s">
        <v>13</v>
      </c>
      <c r="O30" s="88"/>
      <c r="AD30" s="186"/>
      <c r="AE30" s="187"/>
      <c r="AF30" s="188"/>
    </row>
    <row r="31" spans="2:32">
      <c r="B31" s="13">
        <v>11062</v>
      </c>
      <c r="C31" s="13">
        <v>0.9</v>
      </c>
      <c r="D31" s="11">
        <v>0.73</v>
      </c>
      <c r="E31" s="13">
        <v>2</v>
      </c>
      <c r="F31" s="13">
        <v>203</v>
      </c>
      <c r="G31" s="13">
        <v>4</v>
      </c>
      <c r="H31" s="13">
        <v>0</v>
      </c>
      <c r="I31" s="12" t="s">
        <v>11</v>
      </c>
      <c r="J31" s="13" t="s">
        <v>8</v>
      </c>
      <c r="K31" s="12" t="s">
        <v>17</v>
      </c>
      <c r="L31" s="11" t="s">
        <v>6</v>
      </c>
      <c r="O31" s="99" t="s">
        <v>148</v>
      </c>
      <c r="AD31" s="186"/>
      <c r="AE31" s="187"/>
      <c r="AF31" s="188"/>
    </row>
    <row r="32" spans="2:32">
      <c r="B32" s="13">
        <v>1455</v>
      </c>
      <c r="C32" s="13">
        <v>0.55000000000000004</v>
      </c>
      <c r="D32" s="11">
        <v>1</v>
      </c>
      <c r="E32" s="13">
        <v>6</v>
      </c>
      <c r="F32" s="13">
        <v>136</v>
      </c>
      <c r="G32" s="13">
        <v>3</v>
      </c>
      <c r="H32" s="13">
        <v>0</v>
      </c>
      <c r="I32" s="12" t="s">
        <v>9</v>
      </c>
      <c r="J32" s="13" t="s">
        <v>8</v>
      </c>
      <c r="K32" s="12" t="s">
        <v>17</v>
      </c>
      <c r="L32" s="11" t="s">
        <v>13</v>
      </c>
      <c r="O32"/>
      <c r="P32"/>
      <c r="Q32"/>
      <c r="R32"/>
      <c r="AD32" s="186"/>
      <c r="AE32" s="187"/>
      <c r="AF32" s="188"/>
    </row>
    <row r="33" spans="2:32" ht="21" thickBot="1">
      <c r="B33" s="13">
        <v>5114</v>
      </c>
      <c r="C33" s="13">
        <v>0.93</v>
      </c>
      <c r="D33" s="11">
        <v>0.61</v>
      </c>
      <c r="E33" s="13">
        <v>3</v>
      </c>
      <c r="F33" s="13">
        <v>166</v>
      </c>
      <c r="G33" s="13">
        <v>3</v>
      </c>
      <c r="H33" s="13">
        <v>0</v>
      </c>
      <c r="I33" s="12" t="s">
        <v>11</v>
      </c>
      <c r="J33" s="13" t="s">
        <v>8</v>
      </c>
      <c r="K33" s="12" t="s">
        <v>10</v>
      </c>
      <c r="L33" s="11" t="s">
        <v>6</v>
      </c>
      <c r="O33"/>
      <c r="P33"/>
      <c r="Q33"/>
      <c r="R33"/>
      <c r="AD33" s="189"/>
      <c r="AE33" s="190"/>
      <c r="AF33" s="191"/>
    </row>
    <row r="34" spans="2:32">
      <c r="B34" s="13">
        <v>10382</v>
      </c>
      <c r="C34" s="13">
        <v>0.34</v>
      </c>
      <c r="D34" s="11">
        <v>0.82</v>
      </c>
      <c r="E34" s="13">
        <v>6</v>
      </c>
      <c r="F34" s="13">
        <v>202</v>
      </c>
      <c r="G34" s="13">
        <v>3</v>
      </c>
      <c r="H34" s="13">
        <v>0</v>
      </c>
      <c r="I34" s="12" t="s">
        <v>11</v>
      </c>
      <c r="J34" s="13" t="s">
        <v>8</v>
      </c>
      <c r="K34" s="12" t="s">
        <v>10</v>
      </c>
      <c r="L34" s="11" t="s">
        <v>13</v>
      </c>
      <c r="O34"/>
      <c r="P34"/>
      <c r="Q34"/>
      <c r="R34"/>
      <c r="U34" s="89" t="s">
        <v>156</v>
      </c>
      <c r="Y34" s="89" t="s">
        <v>158</v>
      </c>
    </row>
    <row r="35" spans="2:32">
      <c r="B35" s="13">
        <v>2445</v>
      </c>
      <c r="C35" s="13">
        <v>0.91</v>
      </c>
      <c r="D35" s="11">
        <v>0.56000000000000005</v>
      </c>
      <c r="E35" s="13">
        <v>4</v>
      </c>
      <c r="F35" s="13">
        <v>158</v>
      </c>
      <c r="G35" s="13">
        <v>3</v>
      </c>
      <c r="H35" s="13">
        <v>0</v>
      </c>
      <c r="I35" s="12" t="s">
        <v>11</v>
      </c>
      <c r="J35" s="13" t="s">
        <v>8</v>
      </c>
      <c r="K35" s="12" t="s">
        <v>12</v>
      </c>
      <c r="L35" s="11" t="s">
        <v>6</v>
      </c>
      <c r="O35"/>
      <c r="P35"/>
      <c r="Q35"/>
      <c r="R35"/>
    </row>
    <row r="36" spans="2:32">
      <c r="B36" s="13">
        <v>1690</v>
      </c>
      <c r="C36" s="13">
        <v>0.38</v>
      </c>
      <c r="D36" s="11">
        <v>0.51</v>
      </c>
      <c r="E36" s="13">
        <v>2</v>
      </c>
      <c r="F36" s="13">
        <v>141</v>
      </c>
      <c r="G36" s="13">
        <v>3</v>
      </c>
      <c r="H36" s="13">
        <v>0</v>
      </c>
      <c r="I36" s="12" t="s">
        <v>9</v>
      </c>
      <c r="J36" s="13" t="s">
        <v>8</v>
      </c>
      <c r="K36" s="12" t="s">
        <v>10</v>
      </c>
      <c r="L36" s="11" t="s">
        <v>13</v>
      </c>
      <c r="O36"/>
      <c r="P36"/>
      <c r="Q36" s="182" t="s">
        <v>152</v>
      </c>
      <c r="R36" s="182"/>
      <c r="S36" s="182"/>
    </row>
    <row r="37" spans="2:32">
      <c r="B37" s="13">
        <v>1073</v>
      </c>
      <c r="C37" s="13">
        <v>0.53</v>
      </c>
      <c r="D37" s="11">
        <v>0.95</v>
      </c>
      <c r="E37" s="13">
        <v>6</v>
      </c>
      <c r="F37" s="13">
        <v>205</v>
      </c>
      <c r="G37" s="13">
        <v>4</v>
      </c>
      <c r="H37" s="13">
        <v>0</v>
      </c>
      <c r="I37" s="12" t="s">
        <v>9</v>
      </c>
      <c r="J37" s="13" t="s">
        <v>8</v>
      </c>
      <c r="K37" s="12" t="s">
        <v>21</v>
      </c>
      <c r="L37" s="11" t="s">
        <v>13</v>
      </c>
      <c r="O37"/>
      <c r="P37"/>
      <c r="Q37" s="182"/>
      <c r="R37" s="182"/>
      <c r="S37" s="182"/>
      <c r="U37" s="88" t="s">
        <v>153</v>
      </c>
      <c r="V37" s="101"/>
      <c r="W37" s="101"/>
      <c r="X37" s="101"/>
      <c r="Y37" s="101"/>
      <c r="Z37" s="101"/>
      <c r="AA37" s="102"/>
      <c r="AB37" s="88" t="s">
        <v>154</v>
      </c>
      <c r="AC37" s="102"/>
    </row>
    <row r="38" spans="2:32">
      <c r="B38" s="13">
        <v>3255</v>
      </c>
      <c r="C38" s="13">
        <v>0.56999999999999995</v>
      </c>
      <c r="D38" s="11">
        <v>0.54</v>
      </c>
      <c r="E38" s="13">
        <v>5</v>
      </c>
      <c r="F38" s="13">
        <v>216</v>
      </c>
      <c r="G38" s="13">
        <v>3</v>
      </c>
      <c r="H38" s="13">
        <v>0</v>
      </c>
      <c r="I38" s="12" t="s">
        <v>11</v>
      </c>
      <c r="J38" s="13" t="s">
        <v>8</v>
      </c>
      <c r="K38" s="12" t="s">
        <v>17</v>
      </c>
      <c r="L38" s="11" t="s">
        <v>6</v>
      </c>
      <c r="O38"/>
      <c r="P38"/>
      <c r="Q38" s="182"/>
      <c r="R38" s="182"/>
      <c r="S38" s="182"/>
    </row>
    <row r="39" spans="2:32">
      <c r="B39" s="13">
        <v>7057</v>
      </c>
      <c r="C39" s="13">
        <v>0.91</v>
      </c>
      <c r="D39" s="11">
        <v>1</v>
      </c>
      <c r="E39" s="13">
        <v>6</v>
      </c>
      <c r="F39" s="13">
        <v>242</v>
      </c>
      <c r="G39" s="13">
        <v>3</v>
      </c>
      <c r="H39" s="13">
        <v>1</v>
      </c>
      <c r="I39" s="12" t="s">
        <v>11</v>
      </c>
      <c r="J39" s="13" t="s">
        <v>8</v>
      </c>
      <c r="K39" s="12" t="s">
        <v>22</v>
      </c>
      <c r="L39" s="11" t="s">
        <v>6</v>
      </c>
      <c r="O39"/>
      <c r="P39"/>
      <c r="Q39" s="182"/>
      <c r="R39" s="182"/>
      <c r="S39" s="182"/>
    </row>
    <row r="40" spans="2:32">
      <c r="B40" s="13">
        <v>14102</v>
      </c>
      <c r="C40" s="13">
        <v>0.39</v>
      </c>
      <c r="D40" s="11">
        <v>0.75</v>
      </c>
      <c r="E40" s="13">
        <v>6</v>
      </c>
      <c r="F40" s="13">
        <v>185</v>
      </c>
      <c r="G40" s="13">
        <v>3</v>
      </c>
      <c r="H40" s="13">
        <v>0</v>
      </c>
      <c r="I40" s="12" t="s">
        <v>11</v>
      </c>
      <c r="J40" s="13" t="s">
        <v>18</v>
      </c>
      <c r="K40" s="12" t="s">
        <v>20</v>
      </c>
      <c r="L40" s="11" t="s">
        <v>16</v>
      </c>
      <c r="O40"/>
      <c r="P40"/>
      <c r="Q40" s="182"/>
      <c r="R40" s="182"/>
      <c r="S40" s="182"/>
    </row>
    <row r="41" spans="2:32">
      <c r="B41" s="13">
        <v>3334</v>
      </c>
      <c r="C41" s="13">
        <v>0.68</v>
      </c>
      <c r="D41" s="11">
        <v>0.85</v>
      </c>
      <c r="E41" s="13">
        <v>4</v>
      </c>
      <c r="F41" s="13">
        <v>156</v>
      </c>
      <c r="G41" s="13">
        <v>2</v>
      </c>
      <c r="H41" s="13">
        <v>0</v>
      </c>
      <c r="I41" s="12" t="s">
        <v>11</v>
      </c>
      <c r="J41" s="13" t="s">
        <v>8</v>
      </c>
      <c r="K41" s="12" t="s">
        <v>17</v>
      </c>
      <c r="L41" s="11" t="s">
        <v>13</v>
      </c>
      <c r="O41"/>
      <c r="P41"/>
      <c r="Q41" s="182"/>
      <c r="R41" s="182"/>
      <c r="S41" s="182"/>
    </row>
    <row r="42" spans="2:32">
      <c r="B42" s="13">
        <v>13618</v>
      </c>
      <c r="C42" s="13">
        <v>0.82</v>
      </c>
      <c r="D42" s="11">
        <v>0.71</v>
      </c>
      <c r="E42" s="13">
        <v>2</v>
      </c>
      <c r="F42" s="13">
        <v>209</v>
      </c>
      <c r="G42" s="13">
        <v>5</v>
      </c>
      <c r="H42" s="13">
        <v>0</v>
      </c>
      <c r="I42" s="12" t="s">
        <v>11</v>
      </c>
      <c r="J42" s="13" t="s">
        <v>18</v>
      </c>
      <c r="K42" s="12" t="s">
        <v>21</v>
      </c>
      <c r="L42" s="11" t="s">
        <v>6</v>
      </c>
      <c r="O42"/>
      <c r="P42"/>
      <c r="Q42" s="182"/>
      <c r="R42" s="182"/>
      <c r="S42" s="182"/>
    </row>
    <row r="43" spans="2:32">
      <c r="B43" s="13">
        <v>1563</v>
      </c>
      <c r="C43" s="13">
        <v>0.44</v>
      </c>
      <c r="D43" s="11">
        <v>0.56999999999999995</v>
      </c>
      <c r="E43" s="13">
        <v>2</v>
      </c>
      <c r="F43" s="13">
        <v>148</v>
      </c>
      <c r="G43" s="13">
        <v>3</v>
      </c>
      <c r="H43" s="13">
        <v>0</v>
      </c>
      <c r="I43" s="12" t="s">
        <v>9</v>
      </c>
      <c r="J43" s="13" t="s">
        <v>8</v>
      </c>
      <c r="K43" s="12" t="s">
        <v>12</v>
      </c>
      <c r="L43" s="11" t="s">
        <v>13</v>
      </c>
      <c r="O43"/>
      <c r="P43"/>
      <c r="Q43" s="182"/>
      <c r="R43" s="182"/>
      <c r="S43" s="182"/>
    </row>
    <row r="44" spans="2:32">
      <c r="B44" s="13">
        <v>3488</v>
      </c>
      <c r="C44" s="13">
        <v>0.14000000000000001</v>
      </c>
      <c r="D44" s="11">
        <v>0.46</v>
      </c>
      <c r="E44" s="13">
        <v>2</v>
      </c>
      <c r="F44" s="13">
        <v>267</v>
      </c>
      <c r="G44" s="13">
        <v>6</v>
      </c>
      <c r="H44" s="13">
        <v>1</v>
      </c>
      <c r="I44" s="12" t="s">
        <v>11</v>
      </c>
      <c r="J44" s="13" t="s">
        <v>8</v>
      </c>
      <c r="K44" s="12" t="s">
        <v>17</v>
      </c>
      <c r="L44" s="11" t="s">
        <v>13</v>
      </c>
      <c r="O44"/>
      <c r="P44"/>
      <c r="Q44" s="182"/>
      <c r="R44" s="182"/>
      <c r="S44" s="182"/>
    </row>
    <row r="45" spans="2:32">
      <c r="B45" s="13">
        <v>831</v>
      </c>
      <c r="C45" s="13">
        <v>0.72</v>
      </c>
      <c r="D45" s="11">
        <v>0.95</v>
      </c>
      <c r="E45" s="13">
        <v>4</v>
      </c>
      <c r="F45" s="13">
        <v>220</v>
      </c>
      <c r="G45" s="13">
        <v>5</v>
      </c>
      <c r="H45" s="13">
        <v>0</v>
      </c>
      <c r="I45" s="12" t="s">
        <v>9</v>
      </c>
      <c r="J45" s="13" t="s">
        <v>8</v>
      </c>
      <c r="K45" s="12" t="s">
        <v>19</v>
      </c>
      <c r="L45" s="11" t="s">
        <v>13</v>
      </c>
      <c r="O45"/>
      <c r="P45"/>
      <c r="Q45" s="182"/>
      <c r="R45" s="182"/>
      <c r="S45" s="182"/>
    </row>
    <row r="46" spans="2:32">
      <c r="B46" s="13">
        <v>14409</v>
      </c>
      <c r="C46" s="13">
        <v>0.1</v>
      </c>
      <c r="D46" s="11">
        <v>0.91</v>
      </c>
      <c r="E46" s="13">
        <v>6</v>
      </c>
      <c r="F46" s="13">
        <v>287</v>
      </c>
      <c r="G46" s="13">
        <v>4</v>
      </c>
      <c r="H46" s="13">
        <v>0</v>
      </c>
      <c r="I46" s="12" t="s">
        <v>9</v>
      </c>
      <c r="J46" s="13" t="s">
        <v>8</v>
      </c>
      <c r="K46" s="12" t="s">
        <v>12</v>
      </c>
      <c r="L46" s="11" t="s">
        <v>13</v>
      </c>
      <c r="O46"/>
      <c r="P46"/>
      <c r="Q46"/>
    </row>
    <row r="47" spans="2:32">
      <c r="B47" s="13">
        <v>4407</v>
      </c>
      <c r="C47" s="13">
        <v>0.37</v>
      </c>
      <c r="D47" s="11">
        <v>0.4</v>
      </c>
      <c r="E47" s="13">
        <v>4</v>
      </c>
      <c r="F47" s="13">
        <v>161</v>
      </c>
      <c r="G47" s="13">
        <v>2</v>
      </c>
      <c r="H47" s="13">
        <v>0</v>
      </c>
      <c r="I47" s="12" t="s">
        <v>11</v>
      </c>
      <c r="J47" s="13" t="s">
        <v>8</v>
      </c>
      <c r="K47" s="12" t="s">
        <v>17</v>
      </c>
      <c r="L47" s="11" t="s">
        <v>13</v>
      </c>
      <c r="O47"/>
      <c r="P47"/>
      <c r="Q47"/>
    </row>
    <row r="48" spans="2:32">
      <c r="B48" s="13">
        <v>2273</v>
      </c>
      <c r="C48" s="13">
        <v>0.97</v>
      </c>
      <c r="D48" s="11">
        <v>0.88</v>
      </c>
      <c r="E48" s="13">
        <v>3</v>
      </c>
      <c r="F48" s="13">
        <v>204</v>
      </c>
      <c r="G48" s="13">
        <v>2</v>
      </c>
      <c r="H48" s="13">
        <v>0</v>
      </c>
      <c r="I48" s="12" t="s">
        <v>11</v>
      </c>
      <c r="J48" s="13" t="s">
        <v>8</v>
      </c>
      <c r="K48" s="12" t="s">
        <v>20</v>
      </c>
      <c r="L48" s="11" t="s">
        <v>13</v>
      </c>
      <c r="O48"/>
      <c r="P48"/>
      <c r="Q48"/>
    </row>
    <row r="49" spans="2:17">
      <c r="B49" s="13">
        <v>321</v>
      </c>
      <c r="C49" s="13">
        <v>0.41</v>
      </c>
      <c r="D49" s="11">
        <v>0.54</v>
      </c>
      <c r="E49" s="13">
        <v>2</v>
      </c>
      <c r="F49" s="13">
        <v>153</v>
      </c>
      <c r="G49" s="13">
        <v>3</v>
      </c>
      <c r="H49" s="13">
        <v>1</v>
      </c>
      <c r="I49" s="12" t="s">
        <v>9</v>
      </c>
      <c r="J49" s="13" t="s">
        <v>8</v>
      </c>
      <c r="K49" s="12" t="s">
        <v>10</v>
      </c>
      <c r="L49" s="11" t="s">
        <v>13</v>
      </c>
      <c r="O49"/>
      <c r="P49"/>
      <c r="Q49"/>
    </row>
    <row r="50" spans="2:17">
      <c r="B50" s="13">
        <v>7286</v>
      </c>
      <c r="C50" s="13">
        <v>0.62</v>
      </c>
      <c r="D50" s="11">
        <v>0.53</v>
      </c>
      <c r="E50" s="13">
        <v>4</v>
      </c>
      <c r="F50" s="13">
        <v>147</v>
      </c>
      <c r="G50" s="13">
        <v>2</v>
      </c>
      <c r="H50" s="13">
        <v>0</v>
      </c>
      <c r="I50" s="12" t="s">
        <v>11</v>
      </c>
      <c r="J50" s="13" t="s">
        <v>8</v>
      </c>
      <c r="K50" s="12" t="s">
        <v>22</v>
      </c>
      <c r="L50" s="11" t="s">
        <v>13</v>
      </c>
    </row>
    <row r="51" spans="2:17">
      <c r="B51" s="13">
        <v>12080</v>
      </c>
      <c r="C51" s="13">
        <v>0.39</v>
      </c>
      <c r="D51" s="11">
        <v>0.56000000000000005</v>
      </c>
      <c r="E51" s="13">
        <v>2</v>
      </c>
      <c r="F51" s="13">
        <v>142</v>
      </c>
      <c r="G51" s="13">
        <v>3</v>
      </c>
      <c r="H51" s="13">
        <v>0</v>
      </c>
      <c r="I51" s="12" t="s">
        <v>9</v>
      </c>
      <c r="J51" s="13" t="s">
        <v>8</v>
      </c>
      <c r="K51" s="12" t="s">
        <v>7</v>
      </c>
      <c r="L51" s="11" t="s">
        <v>13</v>
      </c>
    </row>
    <row r="52" spans="2:17">
      <c r="B52" s="13">
        <v>9066</v>
      </c>
      <c r="C52" s="13">
        <v>0.15</v>
      </c>
      <c r="D52" s="11">
        <v>0.66</v>
      </c>
      <c r="E52" s="13">
        <v>4</v>
      </c>
      <c r="F52" s="13">
        <v>180</v>
      </c>
      <c r="G52" s="13">
        <v>4</v>
      </c>
      <c r="H52" s="13">
        <v>0</v>
      </c>
      <c r="I52" s="12" t="s">
        <v>11</v>
      </c>
      <c r="J52" s="13" t="s">
        <v>8</v>
      </c>
      <c r="K52" s="12" t="s">
        <v>12</v>
      </c>
      <c r="L52" s="11" t="s">
        <v>13</v>
      </c>
    </row>
    <row r="53" spans="2:17">
      <c r="B53" s="13">
        <v>12899</v>
      </c>
      <c r="C53" s="13">
        <v>0.94</v>
      </c>
      <c r="D53" s="11">
        <v>0.8</v>
      </c>
      <c r="E53" s="13">
        <v>4</v>
      </c>
      <c r="F53" s="13">
        <v>266</v>
      </c>
      <c r="G53" s="13">
        <v>3</v>
      </c>
      <c r="H53" s="13">
        <v>1</v>
      </c>
      <c r="I53" s="12" t="s">
        <v>11</v>
      </c>
      <c r="J53" s="13" t="s">
        <v>8</v>
      </c>
      <c r="K53" s="12" t="s">
        <v>17</v>
      </c>
      <c r="L53" s="11" t="s">
        <v>6</v>
      </c>
    </row>
    <row r="54" spans="2:17">
      <c r="B54" s="13">
        <v>1731</v>
      </c>
      <c r="C54" s="13">
        <v>0.44</v>
      </c>
      <c r="D54" s="11">
        <v>0.55000000000000004</v>
      </c>
      <c r="E54" s="13">
        <v>2</v>
      </c>
      <c r="F54" s="13">
        <v>141</v>
      </c>
      <c r="G54" s="13">
        <v>3</v>
      </c>
      <c r="H54" s="13">
        <v>0</v>
      </c>
      <c r="I54" s="12" t="s">
        <v>9</v>
      </c>
      <c r="J54" s="13" t="s">
        <v>8</v>
      </c>
      <c r="K54" s="12" t="s">
        <v>17</v>
      </c>
      <c r="L54" s="11" t="s">
        <v>13</v>
      </c>
    </row>
    <row r="55" spans="2:17">
      <c r="B55" s="13">
        <v>7766</v>
      </c>
      <c r="C55" s="13">
        <v>0.36</v>
      </c>
      <c r="D55" s="11">
        <v>0.61</v>
      </c>
      <c r="E55" s="13">
        <v>4</v>
      </c>
      <c r="F55" s="13">
        <v>166</v>
      </c>
      <c r="G55" s="13">
        <v>4</v>
      </c>
      <c r="H55" s="13">
        <v>0</v>
      </c>
      <c r="I55" s="12" t="s">
        <v>11</v>
      </c>
      <c r="J55" s="13" t="s">
        <v>8</v>
      </c>
      <c r="K55" s="12" t="s">
        <v>12</v>
      </c>
      <c r="L55" s="11" t="s">
        <v>13</v>
      </c>
    </row>
    <row r="56" spans="2:17">
      <c r="B56" s="13">
        <v>7875</v>
      </c>
      <c r="C56" s="13">
        <v>0.86</v>
      </c>
      <c r="D56" s="11">
        <v>0.64</v>
      </c>
      <c r="E56" s="13">
        <v>4</v>
      </c>
      <c r="F56" s="13">
        <v>263</v>
      </c>
      <c r="G56" s="13">
        <v>3</v>
      </c>
      <c r="H56" s="13">
        <v>0</v>
      </c>
      <c r="I56" s="12" t="s">
        <v>11</v>
      </c>
      <c r="J56" s="13" t="s">
        <v>8</v>
      </c>
      <c r="K56" s="12" t="s">
        <v>10</v>
      </c>
      <c r="L56" s="11" t="s">
        <v>6</v>
      </c>
    </row>
    <row r="57" spans="2:17">
      <c r="B57" s="13">
        <v>3268</v>
      </c>
      <c r="C57" s="13">
        <v>0.9</v>
      </c>
      <c r="D57" s="11">
        <v>0.74</v>
      </c>
      <c r="E57" s="13">
        <v>5</v>
      </c>
      <c r="F57" s="13">
        <v>152</v>
      </c>
      <c r="G57" s="13">
        <v>3</v>
      </c>
      <c r="H57" s="13">
        <v>0</v>
      </c>
      <c r="I57" s="12" t="s">
        <v>11</v>
      </c>
      <c r="J57" s="13" t="s">
        <v>8</v>
      </c>
      <c r="K57" s="12" t="s">
        <v>14</v>
      </c>
      <c r="L57" s="11" t="s">
        <v>6</v>
      </c>
    </row>
    <row r="58" spans="2:17">
      <c r="B58" s="13">
        <v>13418</v>
      </c>
      <c r="C58" s="13">
        <v>1</v>
      </c>
      <c r="D58" s="11">
        <v>0.72</v>
      </c>
      <c r="E58" s="13">
        <v>5</v>
      </c>
      <c r="F58" s="13">
        <v>194</v>
      </c>
      <c r="G58" s="13">
        <v>7</v>
      </c>
      <c r="H58" s="13">
        <v>1</v>
      </c>
      <c r="I58" s="12" t="s">
        <v>11</v>
      </c>
      <c r="J58" s="13" t="s">
        <v>8</v>
      </c>
      <c r="K58" s="12" t="s">
        <v>10</v>
      </c>
      <c r="L58" s="11" t="s">
        <v>6</v>
      </c>
    </row>
    <row r="59" spans="2:17">
      <c r="B59" s="13">
        <v>8368</v>
      </c>
      <c r="C59" s="13">
        <v>0.79</v>
      </c>
      <c r="D59" s="11">
        <v>0.99</v>
      </c>
      <c r="E59" s="13">
        <v>4</v>
      </c>
      <c r="F59" s="13">
        <v>177</v>
      </c>
      <c r="G59" s="13">
        <v>3</v>
      </c>
      <c r="H59" s="13">
        <v>1</v>
      </c>
      <c r="I59" s="12" t="s">
        <v>11</v>
      </c>
      <c r="J59" s="13" t="s">
        <v>8</v>
      </c>
      <c r="K59" s="12" t="s">
        <v>17</v>
      </c>
      <c r="L59" s="11" t="s">
        <v>6</v>
      </c>
    </row>
    <row r="60" spans="2:17">
      <c r="B60" s="13">
        <v>339</v>
      </c>
      <c r="C60" s="13">
        <v>0.39</v>
      </c>
      <c r="D60" s="11">
        <v>0.5</v>
      </c>
      <c r="E60" s="13">
        <v>2</v>
      </c>
      <c r="F60" s="13">
        <v>142</v>
      </c>
      <c r="G60" s="13">
        <v>3</v>
      </c>
      <c r="H60" s="13">
        <v>0</v>
      </c>
      <c r="I60" s="12" t="s">
        <v>9</v>
      </c>
      <c r="J60" s="13" t="s">
        <v>8</v>
      </c>
      <c r="K60" s="12" t="s">
        <v>22</v>
      </c>
      <c r="L60" s="11" t="s">
        <v>6</v>
      </c>
    </row>
    <row r="61" spans="2:17">
      <c r="B61" s="13">
        <v>13769</v>
      </c>
      <c r="C61" s="13">
        <v>0.97</v>
      </c>
      <c r="D61" s="11">
        <v>0.54</v>
      </c>
      <c r="E61" s="13">
        <v>3</v>
      </c>
      <c r="F61" s="13">
        <v>154</v>
      </c>
      <c r="G61" s="13">
        <v>8</v>
      </c>
      <c r="H61" s="13">
        <v>1</v>
      </c>
      <c r="I61" s="12" t="s">
        <v>11</v>
      </c>
      <c r="J61" s="13" t="s">
        <v>8</v>
      </c>
      <c r="K61" s="12" t="s">
        <v>10</v>
      </c>
      <c r="L61" s="11" t="s">
        <v>6</v>
      </c>
    </row>
    <row r="62" spans="2:17">
      <c r="B62" s="13">
        <v>4302</v>
      </c>
      <c r="C62" s="13">
        <v>0.87</v>
      </c>
      <c r="D62" s="11">
        <v>0.93</v>
      </c>
      <c r="E62" s="13">
        <v>4</v>
      </c>
      <c r="F62" s="13">
        <v>268</v>
      </c>
      <c r="G62" s="13">
        <v>2</v>
      </c>
      <c r="H62" s="13">
        <v>0</v>
      </c>
      <c r="I62" s="12" t="s">
        <v>11</v>
      </c>
      <c r="J62" s="13" t="s">
        <v>8</v>
      </c>
      <c r="K62" s="12" t="s">
        <v>10</v>
      </c>
      <c r="L62" s="11" t="s">
        <v>13</v>
      </c>
    </row>
    <row r="63" spans="2:17">
      <c r="B63" s="13">
        <v>7050</v>
      </c>
      <c r="C63" s="13">
        <v>0.67</v>
      </c>
      <c r="D63" s="11">
        <v>0.52</v>
      </c>
      <c r="E63" s="13">
        <v>3</v>
      </c>
      <c r="F63" s="13">
        <v>273</v>
      </c>
      <c r="G63" s="13">
        <v>3</v>
      </c>
      <c r="H63" s="13">
        <v>0</v>
      </c>
      <c r="I63" s="12" t="s">
        <v>11</v>
      </c>
      <c r="J63" s="13" t="s">
        <v>8</v>
      </c>
      <c r="K63" s="12" t="s">
        <v>10</v>
      </c>
      <c r="L63" s="11" t="s">
        <v>13</v>
      </c>
    </row>
    <row r="64" spans="2:17">
      <c r="B64" s="13">
        <v>5647</v>
      </c>
      <c r="C64" s="13">
        <v>0.84</v>
      </c>
      <c r="D64" s="11">
        <v>0.88</v>
      </c>
      <c r="E64" s="13">
        <v>3</v>
      </c>
      <c r="F64" s="13">
        <v>194</v>
      </c>
      <c r="G64" s="13">
        <v>3</v>
      </c>
      <c r="H64" s="13">
        <v>0</v>
      </c>
      <c r="I64" s="12" t="s">
        <v>11</v>
      </c>
      <c r="J64" s="13" t="s">
        <v>8</v>
      </c>
      <c r="K64" s="12" t="s">
        <v>15</v>
      </c>
      <c r="L64" s="11" t="s">
        <v>13</v>
      </c>
    </row>
    <row r="65" spans="2:12">
      <c r="B65" s="13">
        <v>11418</v>
      </c>
      <c r="C65" s="13">
        <v>0.16</v>
      </c>
      <c r="D65" s="11">
        <v>0.46</v>
      </c>
      <c r="E65" s="13">
        <v>6</v>
      </c>
      <c r="F65" s="13">
        <v>240</v>
      </c>
      <c r="G65" s="13">
        <v>2</v>
      </c>
      <c r="H65" s="13">
        <v>0</v>
      </c>
      <c r="I65" s="12" t="s">
        <v>11</v>
      </c>
      <c r="J65" s="13" t="s">
        <v>8</v>
      </c>
      <c r="K65" s="12" t="s">
        <v>19</v>
      </c>
      <c r="L65" s="11" t="s">
        <v>13</v>
      </c>
    </row>
    <row r="66" spans="2:12">
      <c r="B66" s="13">
        <v>428</v>
      </c>
      <c r="C66" s="13">
        <v>0.55000000000000004</v>
      </c>
      <c r="D66" s="11">
        <v>0.6</v>
      </c>
      <c r="E66" s="13">
        <v>3</v>
      </c>
      <c r="F66" s="13">
        <v>180</v>
      </c>
      <c r="G66" s="13">
        <v>4</v>
      </c>
      <c r="H66" s="13">
        <v>0</v>
      </c>
      <c r="I66" s="12" t="s">
        <v>9</v>
      </c>
      <c r="J66" s="13" t="s">
        <v>8</v>
      </c>
      <c r="K66" s="12" t="s">
        <v>12</v>
      </c>
      <c r="L66" s="11" t="s">
        <v>6</v>
      </c>
    </row>
    <row r="67" spans="2:12">
      <c r="B67" s="13">
        <v>10861</v>
      </c>
      <c r="C67" s="13">
        <v>0.76</v>
      </c>
      <c r="D67" s="11">
        <v>0.94</v>
      </c>
      <c r="E67" s="13">
        <v>3</v>
      </c>
      <c r="F67" s="13">
        <v>189</v>
      </c>
      <c r="G67" s="13">
        <v>3</v>
      </c>
      <c r="H67" s="13">
        <v>0</v>
      </c>
      <c r="I67" s="12" t="s">
        <v>11</v>
      </c>
      <c r="J67" s="13" t="s">
        <v>8</v>
      </c>
      <c r="K67" s="12" t="s">
        <v>10</v>
      </c>
      <c r="L67" s="11" t="s">
        <v>6</v>
      </c>
    </row>
    <row r="68" spans="2:12">
      <c r="B68" s="13">
        <v>7724</v>
      </c>
      <c r="C68" s="13">
        <v>1</v>
      </c>
      <c r="D68" s="11">
        <v>0.84</v>
      </c>
      <c r="E68" s="13">
        <v>3</v>
      </c>
      <c r="F68" s="13">
        <v>215</v>
      </c>
      <c r="G68" s="13">
        <v>2</v>
      </c>
      <c r="H68" s="13">
        <v>0</v>
      </c>
      <c r="I68" s="12" t="s">
        <v>11</v>
      </c>
      <c r="J68" s="13" t="s">
        <v>8</v>
      </c>
      <c r="K68" s="12" t="s">
        <v>10</v>
      </c>
      <c r="L68" s="11" t="s">
        <v>6</v>
      </c>
    </row>
    <row r="69" spans="2:12">
      <c r="B69" s="13">
        <v>14873</v>
      </c>
      <c r="C69" s="13">
        <v>0.39</v>
      </c>
      <c r="D69" s="11">
        <v>0.46</v>
      </c>
      <c r="E69" s="13">
        <v>2</v>
      </c>
      <c r="F69" s="13">
        <v>136</v>
      </c>
      <c r="G69" s="13">
        <v>3</v>
      </c>
      <c r="H69" s="13">
        <v>0</v>
      </c>
      <c r="I69" s="12" t="s">
        <v>9</v>
      </c>
      <c r="J69" s="13" t="s">
        <v>8</v>
      </c>
      <c r="K69" s="12" t="s">
        <v>17</v>
      </c>
      <c r="L69" s="11" t="s">
        <v>6</v>
      </c>
    </row>
    <row r="70" spans="2:12">
      <c r="B70" s="13">
        <v>3824</v>
      </c>
      <c r="C70" s="13">
        <v>0.37</v>
      </c>
      <c r="D70" s="11">
        <v>0.88</v>
      </c>
      <c r="E70" s="13">
        <v>4</v>
      </c>
      <c r="F70" s="13">
        <v>155</v>
      </c>
      <c r="G70" s="13">
        <v>3</v>
      </c>
      <c r="H70" s="13">
        <v>0</v>
      </c>
      <c r="I70" s="12" t="s">
        <v>11</v>
      </c>
      <c r="J70" s="13" t="s">
        <v>8</v>
      </c>
      <c r="K70" s="12" t="s">
        <v>10</v>
      </c>
      <c r="L70" s="11" t="s">
        <v>6</v>
      </c>
    </row>
    <row r="71" spans="2:12">
      <c r="B71" s="13">
        <v>8946</v>
      </c>
      <c r="C71" s="13">
        <v>0.95</v>
      </c>
      <c r="D71" s="11">
        <v>0.96</v>
      </c>
      <c r="E71" s="13">
        <v>4</v>
      </c>
      <c r="F71" s="13">
        <v>244</v>
      </c>
      <c r="G71" s="13">
        <v>3</v>
      </c>
      <c r="H71" s="13">
        <v>0</v>
      </c>
      <c r="I71" s="12" t="s">
        <v>11</v>
      </c>
      <c r="J71" s="13" t="s">
        <v>8</v>
      </c>
      <c r="K71" s="12" t="s">
        <v>10</v>
      </c>
      <c r="L71" s="11" t="s">
        <v>13</v>
      </c>
    </row>
    <row r="72" spans="2:12">
      <c r="B72" s="13">
        <v>5803</v>
      </c>
      <c r="C72" s="13">
        <v>0.89</v>
      </c>
      <c r="D72" s="11">
        <v>0.93</v>
      </c>
      <c r="E72" s="13">
        <v>4</v>
      </c>
      <c r="F72" s="13">
        <v>141</v>
      </c>
      <c r="G72" s="13">
        <v>2</v>
      </c>
      <c r="H72" s="13">
        <v>0</v>
      </c>
      <c r="I72" s="12" t="s">
        <v>11</v>
      </c>
      <c r="J72" s="13" t="s">
        <v>8</v>
      </c>
      <c r="K72" s="12" t="s">
        <v>21</v>
      </c>
      <c r="L72" s="11" t="s">
        <v>13</v>
      </c>
    </row>
    <row r="73" spans="2:12">
      <c r="B73" s="13">
        <v>12204</v>
      </c>
      <c r="C73" s="13">
        <v>0.1</v>
      </c>
      <c r="D73" s="11">
        <v>0.93</v>
      </c>
      <c r="E73" s="13">
        <v>6</v>
      </c>
      <c r="F73" s="13">
        <v>256</v>
      </c>
      <c r="G73" s="13">
        <v>4</v>
      </c>
      <c r="H73" s="13">
        <v>0</v>
      </c>
      <c r="I73" s="12" t="s">
        <v>9</v>
      </c>
      <c r="J73" s="13" t="s">
        <v>8</v>
      </c>
      <c r="K73" s="12" t="s">
        <v>17</v>
      </c>
      <c r="L73" s="11" t="s">
        <v>13</v>
      </c>
    </row>
    <row r="74" spans="2:12">
      <c r="B74" s="13">
        <v>1991</v>
      </c>
      <c r="C74" s="13">
        <v>0.42</v>
      </c>
      <c r="D74" s="11">
        <v>0.56000000000000005</v>
      </c>
      <c r="E74" s="13">
        <v>2</v>
      </c>
      <c r="F74" s="13">
        <v>137</v>
      </c>
      <c r="G74" s="13">
        <v>3</v>
      </c>
      <c r="H74" s="13">
        <v>0</v>
      </c>
      <c r="I74" s="12" t="s">
        <v>9</v>
      </c>
      <c r="J74" s="13" t="s">
        <v>8</v>
      </c>
      <c r="K74" s="12" t="s">
        <v>21</v>
      </c>
      <c r="L74" s="11" t="s">
        <v>13</v>
      </c>
    </row>
    <row r="75" spans="2:12">
      <c r="B75" s="13">
        <v>10544</v>
      </c>
      <c r="C75" s="13">
        <v>0.15</v>
      </c>
      <c r="D75" s="11">
        <v>0.92</v>
      </c>
      <c r="E75" s="13">
        <v>5</v>
      </c>
      <c r="F75" s="13">
        <v>164</v>
      </c>
      <c r="G75" s="13">
        <v>3</v>
      </c>
      <c r="H75" s="13">
        <v>0</v>
      </c>
      <c r="I75" s="12" t="s">
        <v>11</v>
      </c>
      <c r="J75" s="13" t="s">
        <v>8</v>
      </c>
      <c r="K75" s="12" t="s">
        <v>10</v>
      </c>
      <c r="L75" s="11" t="s">
        <v>6</v>
      </c>
    </row>
    <row r="76" spans="2:12">
      <c r="B76" s="13">
        <v>5781</v>
      </c>
      <c r="C76" s="13">
        <v>0.5</v>
      </c>
      <c r="D76" s="11">
        <v>0.92</v>
      </c>
      <c r="E76" s="13">
        <v>3</v>
      </c>
      <c r="F76" s="13">
        <v>186</v>
      </c>
      <c r="G76" s="13">
        <v>2</v>
      </c>
      <c r="H76" s="13">
        <v>0</v>
      </c>
      <c r="I76" s="12" t="s">
        <v>11</v>
      </c>
      <c r="J76" s="13" t="s">
        <v>8</v>
      </c>
      <c r="K76" s="12" t="s">
        <v>17</v>
      </c>
      <c r="L76" s="11" t="s">
        <v>6</v>
      </c>
    </row>
    <row r="77" spans="2:12">
      <c r="B77" s="13">
        <v>6014</v>
      </c>
      <c r="C77" s="13">
        <v>0.8</v>
      </c>
      <c r="D77" s="11">
        <v>0.89</v>
      </c>
      <c r="E77" s="13">
        <v>2</v>
      </c>
      <c r="F77" s="13">
        <v>166</v>
      </c>
      <c r="G77" s="13">
        <v>3</v>
      </c>
      <c r="H77" s="13">
        <v>0</v>
      </c>
      <c r="I77" s="12" t="s">
        <v>11</v>
      </c>
      <c r="J77" s="13" t="s">
        <v>8</v>
      </c>
      <c r="K77" s="12" t="s">
        <v>12</v>
      </c>
      <c r="L77" s="11" t="s">
        <v>6</v>
      </c>
    </row>
    <row r="78" spans="2:12">
      <c r="B78" s="13">
        <v>13502</v>
      </c>
      <c r="C78" s="13">
        <v>0.18</v>
      </c>
      <c r="D78" s="11">
        <v>0.61</v>
      </c>
      <c r="E78" s="13">
        <v>5</v>
      </c>
      <c r="F78" s="13">
        <v>174</v>
      </c>
      <c r="G78" s="13">
        <v>6</v>
      </c>
      <c r="H78" s="13">
        <v>0</v>
      </c>
      <c r="I78" s="12" t="s">
        <v>11</v>
      </c>
      <c r="J78" s="13" t="s">
        <v>8</v>
      </c>
      <c r="K78" s="12" t="s">
        <v>10</v>
      </c>
      <c r="L78" s="11" t="s">
        <v>6</v>
      </c>
    </row>
    <row r="79" spans="2:12">
      <c r="B79" s="13">
        <v>5710</v>
      </c>
      <c r="C79" s="13">
        <v>0.82</v>
      </c>
      <c r="D79" s="11">
        <v>0.59</v>
      </c>
      <c r="E79" s="13">
        <v>3</v>
      </c>
      <c r="F79" s="13">
        <v>210</v>
      </c>
      <c r="G79" s="13">
        <v>3</v>
      </c>
      <c r="H79" s="13">
        <v>0</v>
      </c>
      <c r="I79" s="12" t="s">
        <v>11</v>
      </c>
      <c r="J79" s="13" t="s">
        <v>8</v>
      </c>
      <c r="K79" s="12" t="s">
        <v>20</v>
      </c>
      <c r="L79" s="11" t="s">
        <v>6</v>
      </c>
    </row>
    <row r="80" spans="2:12">
      <c r="B80" s="13">
        <v>650</v>
      </c>
      <c r="C80" s="13">
        <v>0.46</v>
      </c>
      <c r="D80" s="11">
        <v>0.5</v>
      </c>
      <c r="E80" s="13">
        <v>2</v>
      </c>
      <c r="F80" s="13">
        <v>156</v>
      </c>
      <c r="G80" s="13">
        <v>3</v>
      </c>
      <c r="H80" s="13">
        <v>0</v>
      </c>
      <c r="I80" s="12" t="s">
        <v>9</v>
      </c>
      <c r="J80" s="13" t="s">
        <v>8</v>
      </c>
      <c r="K80" s="12" t="s">
        <v>12</v>
      </c>
      <c r="L80" s="11" t="s">
        <v>6</v>
      </c>
    </row>
    <row r="81" spans="2:12">
      <c r="B81" s="13">
        <v>463</v>
      </c>
      <c r="C81" s="13">
        <v>0.8</v>
      </c>
      <c r="D81" s="11">
        <v>0.53</v>
      </c>
      <c r="E81" s="13">
        <v>3</v>
      </c>
      <c r="F81" s="13">
        <v>255</v>
      </c>
      <c r="G81" s="13">
        <v>5</v>
      </c>
      <c r="H81" s="13">
        <v>0</v>
      </c>
      <c r="I81" s="12" t="s">
        <v>9</v>
      </c>
      <c r="J81" s="13" t="s">
        <v>8</v>
      </c>
      <c r="K81" s="12" t="s">
        <v>12</v>
      </c>
      <c r="L81" s="11" t="s">
        <v>16</v>
      </c>
    </row>
    <row r="82" spans="2:12">
      <c r="B82" s="13">
        <v>5005</v>
      </c>
      <c r="C82" s="13">
        <v>0.91</v>
      </c>
      <c r="D82" s="11">
        <v>0.99</v>
      </c>
      <c r="E82" s="13">
        <v>5</v>
      </c>
      <c r="F82" s="13">
        <v>152</v>
      </c>
      <c r="G82" s="13">
        <v>3</v>
      </c>
      <c r="H82" s="13">
        <v>0</v>
      </c>
      <c r="I82" s="12" t="s">
        <v>11</v>
      </c>
      <c r="J82" s="13" t="s">
        <v>8</v>
      </c>
      <c r="K82" s="12" t="s">
        <v>12</v>
      </c>
      <c r="L82" s="11" t="s">
        <v>6</v>
      </c>
    </row>
    <row r="83" spans="2:12">
      <c r="B83" s="13">
        <v>13577</v>
      </c>
      <c r="C83" s="13">
        <v>0.75</v>
      </c>
      <c r="D83" s="11">
        <v>0.59</v>
      </c>
      <c r="E83" s="13">
        <v>5</v>
      </c>
      <c r="F83" s="13">
        <v>149</v>
      </c>
      <c r="G83" s="13">
        <v>4</v>
      </c>
      <c r="H83" s="13">
        <v>0</v>
      </c>
      <c r="I83" s="12" t="s">
        <v>11</v>
      </c>
      <c r="J83" s="13" t="s">
        <v>8</v>
      </c>
      <c r="K83" s="12" t="s">
        <v>10</v>
      </c>
      <c r="L83" s="11" t="s">
        <v>6</v>
      </c>
    </row>
    <row r="84" spans="2:12">
      <c r="B84" s="13">
        <v>721</v>
      </c>
      <c r="C84" s="13">
        <v>0.42</v>
      </c>
      <c r="D84" s="11">
        <v>0.49</v>
      </c>
      <c r="E84" s="13">
        <v>2</v>
      </c>
      <c r="F84" s="13">
        <v>139</v>
      </c>
      <c r="G84" s="13">
        <v>3</v>
      </c>
      <c r="H84" s="13">
        <v>0</v>
      </c>
      <c r="I84" s="12" t="s">
        <v>9</v>
      </c>
      <c r="J84" s="13" t="s">
        <v>8</v>
      </c>
      <c r="K84" s="12" t="s">
        <v>22</v>
      </c>
      <c r="L84" s="11" t="s">
        <v>13</v>
      </c>
    </row>
    <row r="85" spans="2:12">
      <c r="B85" s="13">
        <v>6030</v>
      </c>
      <c r="C85" s="13">
        <v>0.85</v>
      </c>
      <c r="D85" s="11">
        <v>0.98</v>
      </c>
      <c r="E85" s="13">
        <v>5</v>
      </c>
      <c r="F85" s="13">
        <v>156</v>
      </c>
      <c r="G85" s="13">
        <v>2</v>
      </c>
      <c r="H85" s="13">
        <v>0</v>
      </c>
      <c r="I85" s="12" t="s">
        <v>11</v>
      </c>
      <c r="J85" s="13" t="s">
        <v>8</v>
      </c>
      <c r="K85" s="12" t="s">
        <v>15</v>
      </c>
      <c r="L85" s="11" t="s">
        <v>13</v>
      </c>
    </row>
    <row r="86" spans="2:12">
      <c r="B86" s="13">
        <v>10039</v>
      </c>
      <c r="C86" s="13">
        <v>0.98</v>
      </c>
      <c r="D86" s="11">
        <v>0.56000000000000005</v>
      </c>
      <c r="E86" s="13">
        <v>3</v>
      </c>
      <c r="F86" s="13">
        <v>103</v>
      </c>
      <c r="G86" s="13">
        <v>5</v>
      </c>
      <c r="H86" s="13">
        <v>0</v>
      </c>
      <c r="I86" s="12" t="s">
        <v>11</v>
      </c>
      <c r="J86" s="13" t="s">
        <v>8</v>
      </c>
      <c r="K86" s="12" t="s">
        <v>12</v>
      </c>
      <c r="L86" s="11" t="s">
        <v>6</v>
      </c>
    </row>
    <row r="87" spans="2:12">
      <c r="B87" s="13">
        <v>4628</v>
      </c>
      <c r="C87" s="13">
        <v>0.17</v>
      </c>
      <c r="D87" s="11">
        <v>0.83</v>
      </c>
      <c r="E87" s="13">
        <v>6</v>
      </c>
      <c r="F87" s="13">
        <v>195</v>
      </c>
      <c r="G87" s="13">
        <v>5</v>
      </c>
      <c r="H87" s="13">
        <v>0</v>
      </c>
      <c r="I87" s="12" t="s">
        <v>11</v>
      </c>
      <c r="J87" s="13" t="s">
        <v>8</v>
      </c>
      <c r="K87" s="12" t="s">
        <v>17</v>
      </c>
      <c r="L87" s="11" t="s">
        <v>16</v>
      </c>
    </row>
    <row r="88" spans="2:12">
      <c r="B88" s="13">
        <v>277</v>
      </c>
      <c r="C88" s="13">
        <v>0.1</v>
      </c>
      <c r="D88" s="11">
        <v>0.97</v>
      </c>
      <c r="E88" s="13">
        <v>6</v>
      </c>
      <c r="F88" s="13">
        <v>267</v>
      </c>
      <c r="G88" s="13">
        <v>4</v>
      </c>
      <c r="H88" s="13">
        <v>1</v>
      </c>
      <c r="I88" s="12" t="s">
        <v>9</v>
      </c>
      <c r="J88" s="13" t="s">
        <v>8</v>
      </c>
      <c r="K88" s="12" t="s">
        <v>17</v>
      </c>
      <c r="L88" s="11" t="s">
        <v>13</v>
      </c>
    </row>
    <row r="89" spans="2:12">
      <c r="B89" s="13">
        <v>14087</v>
      </c>
      <c r="C89" s="13">
        <v>0.42</v>
      </c>
      <c r="D89" s="11">
        <v>0.47</v>
      </c>
      <c r="E89" s="13">
        <v>6</v>
      </c>
      <c r="F89" s="13">
        <v>174</v>
      </c>
      <c r="G89" s="13">
        <v>5</v>
      </c>
      <c r="H89" s="13">
        <v>0</v>
      </c>
      <c r="I89" s="12" t="s">
        <v>11</v>
      </c>
      <c r="J89" s="13" t="s">
        <v>8</v>
      </c>
      <c r="K89" s="12" t="s">
        <v>12</v>
      </c>
      <c r="L89" s="11" t="s">
        <v>13</v>
      </c>
    </row>
    <row r="90" spans="2:12">
      <c r="B90" s="13">
        <v>7102</v>
      </c>
      <c r="C90" s="13">
        <v>0.57999999999999996</v>
      </c>
      <c r="D90" s="11">
        <v>0.82</v>
      </c>
      <c r="E90" s="13">
        <v>4</v>
      </c>
      <c r="F90" s="13">
        <v>268</v>
      </c>
      <c r="G90" s="13">
        <v>3</v>
      </c>
      <c r="H90" s="13">
        <v>0</v>
      </c>
      <c r="I90" s="12" t="s">
        <v>11</v>
      </c>
      <c r="J90" s="13" t="s">
        <v>8</v>
      </c>
      <c r="K90" s="12" t="s">
        <v>10</v>
      </c>
      <c r="L90" s="11" t="s">
        <v>6</v>
      </c>
    </row>
    <row r="91" spans="2:12">
      <c r="B91" s="13">
        <v>1329</v>
      </c>
      <c r="C91" s="13">
        <v>0.1</v>
      </c>
      <c r="D91" s="11">
        <v>0.96</v>
      </c>
      <c r="E91" s="13">
        <v>7</v>
      </c>
      <c r="F91" s="13">
        <v>301</v>
      </c>
      <c r="G91" s="13">
        <v>4</v>
      </c>
      <c r="H91" s="13">
        <v>0</v>
      </c>
      <c r="I91" s="12" t="s">
        <v>9</v>
      </c>
      <c r="J91" s="13" t="s">
        <v>8</v>
      </c>
      <c r="K91" s="12" t="s">
        <v>22</v>
      </c>
      <c r="L91" s="11" t="s">
        <v>13</v>
      </c>
    </row>
    <row r="92" spans="2:12">
      <c r="B92" s="13">
        <v>8810</v>
      </c>
      <c r="C92" s="13">
        <v>0.76</v>
      </c>
      <c r="D92" s="11">
        <v>0.91</v>
      </c>
      <c r="E92" s="13">
        <v>3</v>
      </c>
      <c r="F92" s="13">
        <v>133</v>
      </c>
      <c r="G92" s="13">
        <v>2</v>
      </c>
      <c r="H92" s="13">
        <v>0</v>
      </c>
      <c r="I92" s="12" t="s">
        <v>11</v>
      </c>
      <c r="J92" s="13" t="s">
        <v>8</v>
      </c>
      <c r="K92" s="12" t="s">
        <v>22</v>
      </c>
      <c r="L92" s="11" t="s">
        <v>6</v>
      </c>
    </row>
    <row r="93" spans="2:12">
      <c r="B93" s="13">
        <v>45</v>
      </c>
      <c r="C93" s="13">
        <v>0.09</v>
      </c>
      <c r="D93" s="11">
        <v>0.89</v>
      </c>
      <c r="E93" s="13">
        <v>6</v>
      </c>
      <c r="F93" s="13">
        <v>276</v>
      </c>
      <c r="G93" s="13">
        <v>4</v>
      </c>
      <c r="H93" s="13">
        <v>0</v>
      </c>
      <c r="I93" s="12" t="s">
        <v>9</v>
      </c>
      <c r="J93" s="13" t="s">
        <v>8</v>
      </c>
      <c r="K93" s="12" t="s">
        <v>12</v>
      </c>
      <c r="L93" s="11" t="s">
        <v>13</v>
      </c>
    </row>
    <row r="94" spans="2:12">
      <c r="B94" s="13">
        <v>898</v>
      </c>
      <c r="C94" s="13">
        <v>0.3</v>
      </c>
      <c r="D94" s="11">
        <v>0.56000000000000005</v>
      </c>
      <c r="E94" s="13">
        <v>3</v>
      </c>
      <c r="F94" s="13">
        <v>309</v>
      </c>
      <c r="G94" s="13">
        <v>4</v>
      </c>
      <c r="H94" s="13">
        <v>1</v>
      </c>
      <c r="I94" s="12" t="s">
        <v>9</v>
      </c>
      <c r="J94" s="13" t="s">
        <v>8</v>
      </c>
      <c r="K94" s="12" t="s">
        <v>12</v>
      </c>
      <c r="L94" s="11" t="s">
        <v>13</v>
      </c>
    </row>
    <row r="95" spans="2:12">
      <c r="B95" s="13">
        <v>708</v>
      </c>
      <c r="C95" s="13">
        <v>0.79</v>
      </c>
      <c r="D95" s="11">
        <v>0.91</v>
      </c>
      <c r="E95" s="13">
        <v>5</v>
      </c>
      <c r="F95" s="13">
        <v>271</v>
      </c>
      <c r="G95" s="13">
        <v>5</v>
      </c>
      <c r="H95" s="13">
        <v>0</v>
      </c>
      <c r="I95" s="12" t="s">
        <v>9</v>
      </c>
      <c r="J95" s="13" t="s">
        <v>8</v>
      </c>
      <c r="K95" s="12" t="s">
        <v>10</v>
      </c>
      <c r="L95" s="11" t="s">
        <v>13</v>
      </c>
    </row>
    <row r="96" spans="2:12">
      <c r="B96" s="13">
        <v>4838</v>
      </c>
      <c r="C96" s="13">
        <v>0.17</v>
      </c>
      <c r="D96" s="11">
        <v>0.82</v>
      </c>
      <c r="E96" s="13">
        <v>6</v>
      </c>
      <c r="F96" s="13">
        <v>259</v>
      </c>
      <c r="G96" s="13">
        <v>4</v>
      </c>
      <c r="H96" s="13">
        <v>0</v>
      </c>
      <c r="I96" s="12" t="s">
        <v>11</v>
      </c>
      <c r="J96" s="13" t="s">
        <v>8</v>
      </c>
      <c r="K96" s="12" t="s">
        <v>7</v>
      </c>
      <c r="L96" s="11" t="s">
        <v>13</v>
      </c>
    </row>
    <row r="97" spans="2:12">
      <c r="B97" s="13">
        <v>4791</v>
      </c>
      <c r="C97" s="13">
        <v>0.7</v>
      </c>
      <c r="D97" s="11">
        <v>0.54</v>
      </c>
      <c r="E97" s="13">
        <v>4</v>
      </c>
      <c r="F97" s="13">
        <v>150</v>
      </c>
      <c r="G97" s="13">
        <v>4</v>
      </c>
      <c r="H97" s="13">
        <v>0</v>
      </c>
      <c r="I97" s="12" t="s">
        <v>11</v>
      </c>
      <c r="J97" s="13" t="s">
        <v>8</v>
      </c>
      <c r="K97" s="12" t="s">
        <v>12</v>
      </c>
      <c r="L97" s="11" t="s">
        <v>13</v>
      </c>
    </row>
    <row r="98" spans="2:12">
      <c r="B98" s="13">
        <v>4277</v>
      </c>
      <c r="C98" s="13">
        <v>0.7</v>
      </c>
      <c r="D98" s="11">
        <v>0.84</v>
      </c>
      <c r="E98" s="13">
        <v>4</v>
      </c>
      <c r="F98" s="13">
        <v>184</v>
      </c>
      <c r="G98" s="13">
        <v>3</v>
      </c>
      <c r="H98" s="13">
        <v>0</v>
      </c>
      <c r="I98" s="12" t="s">
        <v>11</v>
      </c>
      <c r="J98" s="13" t="s">
        <v>8</v>
      </c>
      <c r="K98" s="12" t="s">
        <v>10</v>
      </c>
      <c r="L98" s="11" t="s">
        <v>6</v>
      </c>
    </row>
    <row r="99" spans="2:12">
      <c r="B99" s="13">
        <v>3734</v>
      </c>
      <c r="C99" s="13">
        <v>0.81</v>
      </c>
      <c r="D99" s="11">
        <v>0.52</v>
      </c>
      <c r="E99" s="13">
        <v>4</v>
      </c>
      <c r="F99" s="13">
        <v>270</v>
      </c>
      <c r="G99" s="13">
        <v>3</v>
      </c>
      <c r="H99" s="13">
        <v>0</v>
      </c>
      <c r="I99" s="12" t="s">
        <v>11</v>
      </c>
      <c r="J99" s="13" t="s">
        <v>8</v>
      </c>
      <c r="K99" s="12" t="s">
        <v>15</v>
      </c>
      <c r="L99" s="11" t="s">
        <v>6</v>
      </c>
    </row>
    <row r="100" spans="2:12">
      <c r="B100" s="13">
        <v>8049</v>
      </c>
      <c r="C100" s="13">
        <v>0.6</v>
      </c>
      <c r="D100" s="11">
        <v>0.97</v>
      </c>
      <c r="E100" s="13">
        <v>3</v>
      </c>
      <c r="F100" s="13">
        <v>164</v>
      </c>
      <c r="G100" s="13">
        <v>2</v>
      </c>
      <c r="H100" s="13">
        <v>0</v>
      </c>
      <c r="I100" s="12" t="s">
        <v>11</v>
      </c>
      <c r="J100" s="13" t="s">
        <v>8</v>
      </c>
      <c r="K100" s="12" t="s">
        <v>12</v>
      </c>
      <c r="L100" s="11" t="s">
        <v>13</v>
      </c>
    </row>
    <row r="101" spans="2:12">
      <c r="B101" s="13">
        <v>11595</v>
      </c>
      <c r="C101" s="13">
        <v>0.83</v>
      </c>
      <c r="D101" s="11">
        <v>0.55000000000000004</v>
      </c>
      <c r="E101" s="13">
        <v>3</v>
      </c>
      <c r="F101" s="13">
        <v>271</v>
      </c>
      <c r="G101" s="13">
        <v>7</v>
      </c>
      <c r="H101" s="13">
        <v>0</v>
      </c>
      <c r="I101" s="12" t="s">
        <v>11</v>
      </c>
      <c r="J101" s="13" t="s">
        <v>8</v>
      </c>
      <c r="K101" s="12" t="s">
        <v>10</v>
      </c>
      <c r="L101" s="11" t="s">
        <v>6</v>
      </c>
    </row>
    <row r="102" spans="2:12">
      <c r="B102" s="13">
        <v>14233</v>
      </c>
      <c r="C102" s="13">
        <v>0.38</v>
      </c>
      <c r="D102" s="11">
        <v>0.55000000000000004</v>
      </c>
      <c r="E102" s="13">
        <v>2</v>
      </c>
      <c r="F102" s="13">
        <v>147</v>
      </c>
      <c r="G102" s="13">
        <v>3</v>
      </c>
      <c r="H102" s="13">
        <v>0</v>
      </c>
      <c r="I102" s="12" t="s">
        <v>9</v>
      </c>
      <c r="J102" s="13" t="s">
        <v>8</v>
      </c>
      <c r="K102" s="12" t="s">
        <v>10</v>
      </c>
      <c r="L102" s="11" t="s">
        <v>13</v>
      </c>
    </row>
    <row r="103" spans="2:12">
      <c r="B103" s="13">
        <v>5601</v>
      </c>
      <c r="C103" s="13">
        <v>0.22</v>
      </c>
      <c r="D103" s="11">
        <v>0.57999999999999996</v>
      </c>
      <c r="E103" s="13">
        <v>2</v>
      </c>
      <c r="F103" s="13">
        <v>255</v>
      </c>
      <c r="G103" s="13">
        <v>5</v>
      </c>
      <c r="H103" s="13">
        <v>0</v>
      </c>
      <c r="I103" s="12" t="s">
        <v>11</v>
      </c>
      <c r="J103" s="13" t="s">
        <v>8</v>
      </c>
      <c r="K103" s="12" t="s">
        <v>10</v>
      </c>
      <c r="L103" s="11" t="s">
        <v>6</v>
      </c>
    </row>
    <row r="104" spans="2:12">
      <c r="B104" s="13">
        <v>1667</v>
      </c>
      <c r="C104" s="13">
        <v>0.41</v>
      </c>
      <c r="D104" s="11">
        <v>0.51</v>
      </c>
      <c r="E104" s="13">
        <v>2</v>
      </c>
      <c r="F104" s="13">
        <v>159</v>
      </c>
      <c r="G104" s="13">
        <v>3</v>
      </c>
      <c r="H104" s="13">
        <v>0</v>
      </c>
      <c r="I104" s="12" t="s">
        <v>9</v>
      </c>
      <c r="J104" s="13" t="s">
        <v>8</v>
      </c>
      <c r="K104" s="12" t="s">
        <v>14</v>
      </c>
      <c r="L104" s="11" t="s">
        <v>6</v>
      </c>
    </row>
    <row r="105" spans="2:12">
      <c r="B105" s="13">
        <v>7510</v>
      </c>
      <c r="C105" s="13">
        <v>0.39</v>
      </c>
      <c r="D105" s="11">
        <v>0.57999999999999996</v>
      </c>
      <c r="E105" s="13">
        <v>3</v>
      </c>
      <c r="F105" s="13">
        <v>152</v>
      </c>
      <c r="G105" s="13">
        <v>3</v>
      </c>
      <c r="H105" s="13">
        <v>1</v>
      </c>
      <c r="I105" s="12" t="s">
        <v>11</v>
      </c>
      <c r="J105" s="13" t="s">
        <v>8</v>
      </c>
      <c r="K105" s="12" t="s">
        <v>7</v>
      </c>
      <c r="L105" s="11" t="s">
        <v>13</v>
      </c>
    </row>
    <row r="106" spans="2:12">
      <c r="B106" s="13">
        <v>11097</v>
      </c>
      <c r="C106" s="13">
        <v>0.28999999999999998</v>
      </c>
      <c r="D106" s="11">
        <v>0.38</v>
      </c>
      <c r="E106" s="13">
        <v>5</v>
      </c>
      <c r="F106" s="13">
        <v>191</v>
      </c>
      <c r="G106" s="13">
        <v>5</v>
      </c>
      <c r="H106" s="13">
        <v>0</v>
      </c>
      <c r="I106" s="12" t="s">
        <v>11</v>
      </c>
      <c r="J106" s="13" t="s">
        <v>8</v>
      </c>
      <c r="K106" s="12" t="s">
        <v>20</v>
      </c>
      <c r="L106" s="11" t="s">
        <v>6</v>
      </c>
    </row>
    <row r="107" spans="2:12">
      <c r="B107" s="13">
        <v>10708</v>
      </c>
      <c r="C107" s="13">
        <v>0.96</v>
      </c>
      <c r="D107" s="11">
        <v>0.55000000000000004</v>
      </c>
      <c r="E107" s="13">
        <v>3</v>
      </c>
      <c r="F107" s="13">
        <v>225</v>
      </c>
      <c r="G107" s="13">
        <v>4</v>
      </c>
      <c r="H107" s="13">
        <v>1</v>
      </c>
      <c r="I107" s="12" t="s">
        <v>11</v>
      </c>
      <c r="J107" s="13" t="s">
        <v>8</v>
      </c>
      <c r="K107" s="12" t="s">
        <v>10</v>
      </c>
      <c r="L107" s="11" t="s">
        <v>6</v>
      </c>
    </row>
    <row r="108" spans="2:12">
      <c r="B108" s="13">
        <v>9252</v>
      </c>
      <c r="C108" s="13">
        <v>0.28000000000000003</v>
      </c>
      <c r="D108" s="11">
        <v>0.92</v>
      </c>
      <c r="E108" s="13">
        <v>3</v>
      </c>
      <c r="F108" s="13">
        <v>151</v>
      </c>
      <c r="G108" s="13">
        <v>3</v>
      </c>
      <c r="H108" s="13">
        <v>0</v>
      </c>
      <c r="I108" s="12" t="s">
        <v>11</v>
      </c>
      <c r="J108" s="13" t="s">
        <v>8</v>
      </c>
      <c r="K108" s="12" t="s">
        <v>10</v>
      </c>
      <c r="L108" s="11" t="s">
        <v>13</v>
      </c>
    </row>
    <row r="109" spans="2:12">
      <c r="B109" s="13">
        <v>9188</v>
      </c>
      <c r="C109" s="13">
        <v>0.9</v>
      </c>
      <c r="D109" s="11">
        <v>0.55000000000000004</v>
      </c>
      <c r="E109" s="13">
        <v>4</v>
      </c>
      <c r="F109" s="13">
        <v>211</v>
      </c>
      <c r="G109" s="13">
        <v>3</v>
      </c>
      <c r="H109" s="13">
        <v>0</v>
      </c>
      <c r="I109" s="12" t="s">
        <v>11</v>
      </c>
      <c r="J109" s="13" t="s">
        <v>8</v>
      </c>
      <c r="K109" s="12" t="s">
        <v>7</v>
      </c>
      <c r="L109" s="11" t="s">
        <v>6</v>
      </c>
    </row>
    <row r="110" spans="2:12">
      <c r="B110" s="13">
        <v>2085</v>
      </c>
      <c r="C110" s="13">
        <v>0.63</v>
      </c>
      <c r="D110" s="11">
        <v>0.59</v>
      </c>
      <c r="E110" s="13">
        <v>5</v>
      </c>
      <c r="F110" s="13">
        <v>224</v>
      </c>
      <c r="G110" s="13">
        <v>3</v>
      </c>
      <c r="H110" s="13">
        <v>0</v>
      </c>
      <c r="I110" s="12" t="s">
        <v>11</v>
      </c>
      <c r="J110" s="13" t="s">
        <v>8</v>
      </c>
      <c r="K110" s="12" t="s">
        <v>10</v>
      </c>
      <c r="L110" s="11" t="s">
        <v>13</v>
      </c>
    </row>
    <row r="111" spans="2:12">
      <c r="B111" s="13">
        <v>8027</v>
      </c>
      <c r="C111" s="13">
        <v>0.92</v>
      </c>
      <c r="D111" s="11">
        <v>0.74</v>
      </c>
      <c r="E111" s="13">
        <v>4</v>
      </c>
      <c r="F111" s="13">
        <v>213</v>
      </c>
      <c r="G111" s="13">
        <v>3</v>
      </c>
      <c r="H111" s="13">
        <v>0</v>
      </c>
      <c r="I111" s="12" t="s">
        <v>11</v>
      </c>
      <c r="J111" s="13" t="s">
        <v>8</v>
      </c>
      <c r="K111" s="12" t="s">
        <v>10</v>
      </c>
      <c r="L111" s="11" t="s">
        <v>6</v>
      </c>
    </row>
    <row r="112" spans="2:12">
      <c r="B112" s="13">
        <v>14385</v>
      </c>
      <c r="C112" s="13">
        <v>0.1</v>
      </c>
      <c r="D112" s="11">
        <v>0.88</v>
      </c>
      <c r="E112" s="13">
        <v>6</v>
      </c>
      <c r="F112" s="13">
        <v>284</v>
      </c>
      <c r="G112" s="13">
        <v>4</v>
      </c>
      <c r="H112" s="13">
        <v>0</v>
      </c>
      <c r="I112" s="12" t="s">
        <v>9</v>
      </c>
      <c r="J112" s="13" t="s">
        <v>8</v>
      </c>
      <c r="K112" s="12" t="s">
        <v>10</v>
      </c>
      <c r="L112" s="11" t="s">
        <v>13</v>
      </c>
    </row>
    <row r="113" spans="2:12">
      <c r="B113" s="13">
        <v>9864</v>
      </c>
      <c r="C113" s="13">
        <v>0.84</v>
      </c>
      <c r="D113" s="11">
        <v>0.98</v>
      </c>
      <c r="E113" s="13">
        <v>4</v>
      </c>
      <c r="F113" s="13">
        <v>246</v>
      </c>
      <c r="G113" s="13">
        <v>3</v>
      </c>
      <c r="H113" s="13">
        <v>0</v>
      </c>
      <c r="I113" s="12" t="s">
        <v>11</v>
      </c>
      <c r="J113" s="13" t="s">
        <v>8</v>
      </c>
      <c r="K113" s="12" t="s">
        <v>10</v>
      </c>
      <c r="L113" s="11" t="s">
        <v>6</v>
      </c>
    </row>
    <row r="114" spans="2:12">
      <c r="B114" s="13">
        <v>8789</v>
      </c>
      <c r="C114" s="13">
        <v>0.67</v>
      </c>
      <c r="D114" s="11">
        <v>0.83</v>
      </c>
      <c r="E114" s="13">
        <v>3</v>
      </c>
      <c r="F114" s="13">
        <v>220</v>
      </c>
      <c r="G114" s="13">
        <v>3</v>
      </c>
      <c r="H114" s="13">
        <v>0</v>
      </c>
      <c r="I114" s="12" t="s">
        <v>11</v>
      </c>
      <c r="J114" s="13" t="s">
        <v>8</v>
      </c>
      <c r="K114" s="12" t="s">
        <v>10</v>
      </c>
      <c r="L114" s="11" t="s">
        <v>13</v>
      </c>
    </row>
    <row r="115" spans="2:12">
      <c r="B115" s="13">
        <v>6226</v>
      </c>
      <c r="C115" s="13">
        <v>0.86</v>
      </c>
      <c r="D115" s="11">
        <v>0.72</v>
      </c>
      <c r="E115" s="13">
        <v>4</v>
      </c>
      <c r="F115" s="13">
        <v>173</v>
      </c>
      <c r="G115" s="13">
        <v>3</v>
      </c>
      <c r="H115" s="13">
        <v>0</v>
      </c>
      <c r="I115" s="12" t="s">
        <v>11</v>
      </c>
      <c r="J115" s="13" t="s">
        <v>8</v>
      </c>
      <c r="K115" s="12" t="s">
        <v>12</v>
      </c>
      <c r="L115" s="11" t="s">
        <v>13</v>
      </c>
    </row>
    <row r="116" spans="2:12">
      <c r="B116" s="13">
        <v>14805</v>
      </c>
      <c r="C116" s="13">
        <v>0.37</v>
      </c>
      <c r="D116" s="11">
        <v>0.54</v>
      </c>
      <c r="E116" s="13">
        <v>2</v>
      </c>
      <c r="F116" s="13">
        <v>132</v>
      </c>
      <c r="G116" s="13">
        <v>3</v>
      </c>
      <c r="H116" s="13">
        <v>0</v>
      </c>
      <c r="I116" s="12" t="s">
        <v>9</v>
      </c>
      <c r="J116" s="13" t="s">
        <v>8</v>
      </c>
      <c r="K116" s="12" t="s">
        <v>12</v>
      </c>
      <c r="L116" s="11" t="s">
        <v>13</v>
      </c>
    </row>
    <row r="117" spans="2:12">
      <c r="B117" s="13">
        <v>2143</v>
      </c>
      <c r="C117" s="13">
        <v>0.91</v>
      </c>
      <c r="D117" s="11">
        <v>0.56000000000000005</v>
      </c>
      <c r="E117" s="13">
        <v>4</v>
      </c>
      <c r="F117" s="13">
        <v>270</v>
      </c>
      <c r="G117" s="13">
        <v>2</v>
      </c>
      <c r="H117" s="13">
        <v>0</v>
      </c>
      <c r="I117" s="12" t="s">
        <v>11</v>
      </c>
      <c r="J117" s="13" t="s">
        <v>8</v>
      </c>
      <c r="K117" s="12" t="s">
        <v>21</v>
      </c>
      <c r="L117" s="11" t="s">
        <v>6</v>
      </c>
    </row>
    <row r="118" spans="2:12">
      <c r="B118" s="13">
        <v>2326</v>
      </c>
      <c r="C118" s="13">
        <v>0.57999999999999996</v>
      </c>
      <c r="D118" s="11">
        <v>0.55000000000000004</v>
      </c>
      <c r="E118" s="13">
        <v>5</v>
      </c>
      <c r="F118" s="13">
        <v>206</v>
      </c>
      <c r="G118" s="13">
        <v>3</v>
      </c>
      <c r="H118" s="13">
        <v>0</v>
      </c>
      <c r="I118" s="12" t="s">
        <v>11</v>
      </c>
      <c r="J118" s="13" t="s">
        <v>8</v>
      </c>
      <c r="K118" s="12" t="s">
        <v>12</v>
      </c>
      <c r="L118" s="11" t="s">
        <v>6</v>
      </c>
    </row>
    <row r="119" spans="2:12">
      <c r="B119" s="13">
        <v>1056</v>
      </c>
      <c r="C119" s="13">
        <v>0.1</v>
      </c>
      <c r="D119" s="11">
        <v>0.8</v>
      </c>
      <c r="E119" s="13">
        <v>7</v>
      </c>
      <c r="F119" s="13">
        <v>292</v>
      </c>
      <c r="G119" s="13">
        <v>5</v>
      </c>
      <c r="H119" s="13">
        <v>0</v>
      </c>
      <c r="I119" s="12" t="s">
        <v>9</v>
      </c>
      <c r="J119" s="13" t="s">
        <v>8</v>
      </c>
      <c r="K119" s="12" t="s">
        <v>14</v>
      </c>
      <c r="L119" s="11" t="s">
        <v>13</v>
      </c>
    </row>
    <row r="120" spans="2:12">
      <c r="B120" s="13">
        <v>11216</v>
      </c>
      <c r="C120" s="13">
        <v>0.52</v>
      </c>
      <c r="D120" s="11">
        <v>0.84</v>
      </c>
      <c r="E120" s="13">
        <v>3</v>
      </c>
      <c r="F120" s="13">
        <v>261</v>
      </c>
      <c r="G120" s="13">
        <v>8</v>
      </c>
      <c r="H120" s="13">
        <v>0</v>
      </c>
      <c r="I120" s="12" t="s">
        <v>11</v>
      </c>
      <c r="J120" s="13" t="s">
        <v>18</v>
      </c>
      <c r="K120" s="12" t="s">
        <v>7</v>
      </c>
      <c r="L120" s="11" t="s">
        <v>13</v>
      </c>
    </row>
    <row r="121" spans="2:12">
      <c r="B121" s="13">
        <v>6013</v>
      </c>
      <c r="C121" s="13">
        <v>0.17</v>
      </c>
      <c r="D121" s="11">
        <v>0.94</v>
      </c>
      <c r="E121" s="13">
        <v>5</v>
      </c>
      <c r="F121" s="13">
        <v>273</v>
      </c>
      <c r="G121" s="13">
        <v>4</v>
      </c>
      <c r="H121" s="13">
        <v>0</v>
      </c>
      <c r="I121" s="12" t="s">
        <v>11</v>
      </c>
      <c r="J121" s="13" t="s">
        <v>8</v>
      </c>
      <c r="K121" s="12" t="s">
        <v>12</v>
      </c>
      <c r="L121" s="11" t="s">
        <v>6</v>
      </c>
    </row>
    <row r="122" spans="2:12">
      <c r="B122" s="13">
        <v>6458</v>
      </c>
      <c r="C122" s="13">
        <v>0.54</v>
      </c>
      <c r="D122" s="11">
        <v>0.51</v>
      </c>
      <c r="E122" s="13">
        <v>2</v>
      </c>
      <c r="F122" s="13">
        <v>176</v>
      </c>
      <c r="G122" s="13">
        <v>3</v>
      </c>
      <c r="H122" s="13">
        <v>0</v>
      </c>
      <c r="I122" s="12" t="s">
        <v>11</v>
      </c>
      <c r="J122" s="13" t="s">
        <v>8</v>
      </c>
      <c r="K122" s="12" t="s">
        <v>17</v>
      </c>
      <c r="L122" s="11" t="s">
        <v>16</v>
      </c>
    </row>
    <row r="123" spans="2:12">
      <c r="B123" s="13">
        <v>779</v>
      </c>
      <c r="C123" s="13">
        <v>0.1</v>
      </c>
      <c r="D123" s="11">
        <v>0.92</v>
      </c>
      <c r="E123" s="13">
        <v>7</v>
      </c>
      <c r="F123" s="13">
        <v>269</v>
      </c>
      <c r="G123" s="13">
        <v>4</v>
      </c>
      <c r="H123" s="13">
        <v>0</v>
      </c>
      <c r="I123" s="12" t="s">
        <v>9</v>
      </c>
      <c r="J123" s="13" t="s">
        <v>8</v>
      </c>
      <c r="K123" s="12" t="s">
        <v>10</v>
      </c>
      <c r="L123" s="11" t="s">
        <v>6</v>
      </c>
    </row>
    <row r="124" spans="2:12">
      <c r="B124" s="13">
        <v>7264</v>
      </c>
      <c r="C124" s="13">
        <v>0.72</v>
      </c>
      <c r="D124" s="11">
        <v>0.67</v>
      </c>
      <c r="E124" s="13">
        <v>4</v>
      </c>
      <c r="F124" s="13">
        <v>192</v>
      </c>
      <c r="G124" s="13">
        <v>3</v>
      </c>
      <c r="H124" s="13">
        <v>0</v>
      </c>
      <c r="I124" s="12" t="s">
        <v>11</v>
      </c>
      <c r="J124" s="13" t="s">
        <v>8</v>
      </c>
      <c r="K124" s="12" t="s">
        <v>10</v>
      </c>
      <c r="L124" s="11" t="s">
        <v>6</v>
      </c>
    </row>
    <row r="125" spans="2:12">
      <c r="B125" s="13">
        <v>10500</v>
      </c>
      <c r="C125" s="13">
        <v>0.17</v>
      </c>
      <c r="D125" s="11">
        <v>0.73</v>
      </c>
      <c r="E125" s="13">
        <v>4</v>
      </c>
      <c r="F125" s="13">
        <v>188</v>
      </c>
      <c r="G125" s="13">
        <v>5</v>
      </c>
      <c r="H125" s="13">
        <v>0</v>
      </c>
      <c r="I125" s="12" t="s">
        <v>11</v>
      </c>
      <c r="J125" s="13" t="s">
        <v>8</v>
      </c>
      <c r="K125" s="12" t="s">
        <v>12</v>
      </c>
      <c r="L125" s="11" t="s">
        <v>13</v>
      </c>
    </row>
    <row r="126" spans="2:12">
      <c r="B126" s="13">
        <v>11770</v>
      </c>
      <c r="C126" s="13">
        <v>0.73</v>
      </c>
      <c r="D126" s="11">
        <v>0.72</v>
      </c>
      <c r="E126" s="13">
        <v>4</v>
      </c>
      <c r="F126" s="13">
        <v>233</v>
      </c>
      <c r="G126" s="13">
        <v>2</v>
      </c>
      <c r="H126" s="13">
        <v>0</v>
      </c>
      <c r="I126" s="12" t="s">
        <v>11</v>
      </c>
      <c r="J126" s="13" t="s">
        <v>8</v>
      </c>
      <c r="K126" s="12" t="s">
        <v>10</v>
      </c>
      <c r="L126" s="11" t="s">
        <v>13</v>
      </c>
    </row>
    <row r="127" spans="2:12">
      <c r="B127" s="13">
        <v>11658</v>
      </c>
      <c r="C127" s="13">
        <v>0.73</v>
      </c>
      <c r="D127" s="11">
        <v>0.56999999999999995</v>
      </c>
      <c r="E127" s="13">
        <v>3</v>
      </c>
      <c r="F127" s="13">
        <v>146</v>
      </c>
      <c r="G127" s="13">
        <v>2</v>
      </c>
      <c r="H127" s="13">
        <v>0</v>
      </c>
      <c r="I127" s="12" t="s">
        <v>11</v>
      </c>
      <c r="J127" s="13" t="s">
        <v>8</v>
      </c>
      <c r="K127" s="12" t="s">
        <v>19</v>
      </c>
      <c r="L127" s="11" t="s">
        <v>13</v>
      </c>
    </row>
    <row r="128" spans="2:12">
      <c r="B128" s="13">
        <v>7811</v>
      </c>
      <c r="C128" s="13">
        <v>0.84</v>
      </c>
      <c r="D128" s="11">
        <v>0.65</v>
      </c>
      <c r="E128" s="13">
        <v>3</v>
      </c>
      <c r="F128" s="13">
        <v>269</v>
      </c>
      <c r="G128" s="13">
        <v>2</v>
      </c>
      <c r="H128" s="13">
        <v>0</v>
      </c>
      <c r="I128" s="12" t="s">
        <v>11</v>
      </c>
      <c r="J128" s="13" t="s">
        <v>8</v>
      </c>
      <c r="K128" s="12" t="s">
        <v>10</v>
      </c>
      <c r="L128" s="11" t="s">
        <v>13</v>
      </c>
    </row>
    <row r="129" spans="2:12">
      <c r="B129" s="13">
        <v>3446</v>
      </c>
      <c r="C129" s="13">
        <v>0.73</v>
      </c>
      <c r="D129" s="11">
        <v>0.73</v>
      </c>
      <c r="E129" s="13">
        <v>4</v>
      </c>
      <c r="F129" s="13">
        <v>194</v>
      </c>
      <c r="G129" s="13">
        <v>2</v>
      </c>
      <c r="H129" s="13">
        <v>0</v>
      </c>
      <c r="I129" s="12" t="s">
        <v>11</v>
      </c>
      <c r="J129" s="13" t="s">
        <v>8</v>
      </c>
      <c r="K129" s="12" t="s">
        <v>10</v>
      </c>
      <c r="L129" s="11" t="s">
        <v>13</v>
      </c>
    </row>
    <row r="130" spans="2:12">
      <c r="B130" s="13">
        <v>7426</v>
      </c>
      <c r="C130" s="13">
        <v>0.6</v>
      </c>
      <c r="D130" s="11">
        <v>0.75</v>
      </c>
      <c r="E130" s="13">
        <v>4</v>
      </c>
      <c r="F130" s="13">
        <v>144</v>
      </c>
      <c r="G130" s="13">
        <v>2</v>
      </c>
      <c r="H130" s="13">
        <v>0</v>
      </c>
      <c r="I130" s="12" t="s">
        <v>11</v>
      </c>
      <c r="J130" s="13" t="s">
        <v>8</v>
      </c>
      <c r="K130" s="12" t="s">
        <v>10</v>
      </c>
      <c r="L130" s="11" t="s">
        <v>13</v>
      </c>
    </row>
    <row r="131" spans="2:12">
      <c r="B131" s="13">
        <v>8324</v>
      </c>
      <c r="C131" s="13">
        <v>0.39</v>
      </c>
      <c r="D131" s="11">
        <v>0.86</v>
      </c>
      <c r="E131" s="13">
        <v>3</v>
      </c>
      <c r="F131" s="13">
        <v>261</v>
      </c>
      <c r="G131" s="13">
        <v>2</v>
      </c>
      <c r="H131" s="13">
        <v>0</v>
      </c>
      <c r="I131" s="12" t="s">
        <v>11</v>
      </c>
      <c r="J131" s="13" t="s">
        <v>8</v>
      </c>
      <c r="K131" s="12" t="s">
        <v>7</v>
      </c>
      <c r="L131" s="11" t="s">
        <v>13</v>
      </c>
    </row>
    <row r="132" spans="2:12">
      <c r="B132" s="13">
        <v>618</v>
      </c>
      <c r="C132" s="13">
        <v>0.83</v>
      </c>
      <c r="D132" s="11">
        <v>0.95</v>
      </c>
      <c r="E132" s="13">
        <v>4</v>
      </c>
      <c r="F132" s="13">
        <v>251</v>
      </c>
      <c r="G132" s="13">
        <v>5</v>
      </c>
      <c r="H132" s="13">
        <v>0</v>
      </c>
      <c r="I132" s="12" t="s">
        <v>9</v>
      </c>
      <c r="J132" s="13" t="s">
        <v>8</v>
      </c>
      <c r="K132" s="12" t="s">
        <v>21</v>
      </c>
      <c r="L132" s="11" t="s">
        <v>6</v>
      </c>
    </row>
    <row r="133" spans="2:12">
      <c r="B133" s="13">
        <v>8316</v>
      </c>
      <c r="C133" s="13">
        <v>0.33</v>
      </c>
      <c r="D133" s="11">
        <v>0.77</v>
      </c>
      <c r="E133" s="13">
        <v>3</v>
      </c>
      <c r="F133" s="13">
        <v>216</v>
      </c>
      <c r="G133" s="13">
        <v>3</v>
      </c>
      <c r="H133" s="13">
        <v>0</v>
      </c>
      <c r="I133" s="12" t="s">
        <v>11</v>
      </c>
      <c r="J133" s="13" t="s">
        <v>8</v>
      </c>
      <c r="K133" s="12" t="s">
        <v>15</v>
      </c>
      <c r="L133" s="11" t="s">
        <v>16</v>
      </c>
    </row>
    <row r="134" spans="2:12">
      <c r="B134" s="13">
        <v>7973</v>
      </c>
      <c r="C134" s="13">
        <v>0.53</v>
      </c>
      <c r="D134" s="11">
        <v>0.7</v>
      </c>
      <c r="E134" s="13">
        <v>4</v>
      </c>
      <c r="F134" s="13">
        <v>243</v>
      </c>
      <c r="G134" s="13">
        <v>3</v>
      </c>
      <c r="H134" s="13">
        <v>0</v>
      </c>
      <c r="I134" s="12" t="s">
        <v>11</v>
      </c>
      <c r="J134" s="13" t="s">
        <v>8</v>
      </c>
      <c r="K134" s="12" t="s">
        <v>12</v>
      </c>
      <c r="L134" s="11" t="s">
        <v>13</v>
      </c>
    </row>
    <row r="135" spans="2:12">
      <c r="B135" s="13">
        <v>6512</v>
      </c>
      <c r="C135" s="13">
        <v>0.76</v>
      </c>
      <c r="D135" s="11">
        <v>0.89</v>
      </c>
      <c r="E135" s="13">
        <v>3</v>
      </c>
      <c r="F135" s="13">
        <v>273</v>
      </c>
      <c r="G135" s="13">
        <v>2</v>
      </c>
      <c r="H135" s="13">
        <v>1</v>
      </c>
      <c r="I135" s="12" t="s">
        <v>11</v>
      </c>
      <c r="J135" s="13" t="s">
        <v>8</v>
      </c>
      <c r="K135" s="12" t="s">
        <v>10</v>
      </c>
      <c r="L135" s="11" t="s">
        <v>6</v>
      </c>
    </row>
    <row r="136" spans="2:12">
      <c r="B136" s="13">
        <v>595</v>
      </c>
      <c r="C136" s="13">
        <v>0.1</v>
      </c>
      <c r="D136" s="11">
        <v>0.77</v>
      </c>
      <c r="E136" s="13">
        <v>6</v>
      </c>
      <c r="F136" s="13">
        <v>255</v>
      </c>
      <c r="G136" s="13">
        <v>4</v>
      </c>
      <c r="H136" s="13">
        <v>0</v>
      </c>
      <c r="I136" s="12" t="s">
        <v>9</v>
      </c>
      <c r="J136" s="13" t="s">
        <v>8</v>
      </c>
      <c r="K136" s="12" t="s">
        <v>20</v>
      </c>
      <c r="L136" s="11" t="s">
        <v>13</v>
      </c>
    </row>
    <row r="137" spans="2:12">
      <c r="B137" s="13">
        <v>2338</v>
      </c>
      <c r="C137" s="13">
        <v>0.56999999999999995</v>
      </c>
      <c r="D137" s="11">
        <v>0.48</v>
      </c>
      <c r="E137" s="13">
        <v>4</v>
      </c>
      <c r="F137" s="13">
        <v>161</v>
      </c>
      <c r="G137" s="13">
        <v>3</v>
      </c>
      <c r="H137" s="13">
        <v>0</v>
      </c>
      <c r="I137" s="12" t="s">
        <v>11</v>
      </c>
      <c r="J137" s="13" t="s">
        <v>8</v>
      </c>
      <c r="K137" s="12" t="s">
        <v>17</v>
      </c>
      <c r="L137" s="11" t="s">
        <v>6</v>
      </c>
    </row>
    <row r="138" spans="2:12">
      <c r="B138" s="13">
        <v>1728</v>
      </c>
      <c r="C138" s="13">
        <v>0.11</v>
      </c>
      <c r="D138" s="11">
        <v>0.94</v>
      </c>
      <c r="E138" s="13">
        <v>6</v>
      </c>
      <c r="F138" s="13">
        <v>266</v>
      </c>
      <c r="G138" s="13">
        <v>4</v>
      </c>
      <c r="H138" s="13">
        <v>0</v>
      </c>
      <c r="I138" s="12" t="s">
        <v>9</v>
      </c>
      <c r="J138" s="13" t="s">
        <v>8</v>
      </c>
      <c r="K138" s="12" t="s">
        <v>17</v>
      </c>
      <c r="L138" s="11" t="s">
        <v>13</v>
      </c>
    </row>
    <row r="139" spans="2:12">
      <c r="B139" s="13">
        <v>13983</v>
      </c>
      <c r="C139" s="13">
        <v>0.65</v>
      </c>
      <c r="D139" s="11">
        <v>0.4</v>
      </c>
      <c r="E139" s="13">
        <v>5</v>
      </c>
      <c r="F139" s="13">
        <v>125</v>
      </c>
      <c r="G139" s="13">
        <v>4</v>
      </c>
      <c r="H139" s="13">
        <v>0</v>
      </c>
      <c r="I139" s="12" t="s">
        <v>11</v>
      </c>
      <c r="J139" s="13" t="s">
        <v>8</v>
      </c>
      <c r="K139" s="12" t="s">
        <v>10</v>
      </c>
      <c r="L139" s="11" t="s">
        <v>13</v>
      </c>
    </row>
    <row r="140" spans="2:12">
      <c r="B140" s="13">
        <v>11116</v>
      </c>
      <c r="C140" s="13">
        <v>0.13</v>
      </c>
      <c r="D140" s="11">
        <v>0.97</v>
      </c>
      <c r="E140" s="13">
        <v>4</v>
      </c>
      <c r="F140" s="13">
        <v>162</v>
      </c>
      <c r="G140" s="13">
        <v>6</v>
      </c>
      <c r="H140" s="13">
        <v>0</v>
      </c>
      <c r="I140" s="12" t="s">
        <v>11</v>
      </c>
      <c r="J140" s="13" t="s">
        <v>8</v>
      </c>
      <c r="K140" s="12" t="s">
        <v>10</v>
      </c>
      <c r="L140" s="11" t="s">
        <v>13</v>
      </c>
    </row>
    <row r="141" spans="2:12">
      <c r="B141" s="13">
        <v>1647</v>
      </c>
      <c r="C141" s="13">
        <v>0.1</v>
      </c>
      <c r="D141" s="11">
        <v>0.93</v>
      </c>
      <c r="E141" s="13">
        <v>7</v>
      </c>
      <c r="F141" s="13">
        <v>258</v>
      </c>
      <c r="G141" s="13">
        <v>4</v>
      </c>
      <c r="H141" s="13">
        <v>0</v>
      </c>
      <c r="I141" s="12" t="s">
        <v>9</v>
      </c>
      <c r="J141" s="13" t="s">
        <v>8</v>
      </c>
      <c r="K141" s="12" t="s">
        <v>12</v>
      </c>
      <c r="L141" s="11" t="s">
        <v>13</v>
      </c>
    </row>
    <row r="142" spans="2:12">
      <c r="B142" s="13">
        <v>10249</v>
      </c>
      <c r="C142" s="13">
        <v>0.94</v>
      </c>
      <c r="D142" s="11">
        <v>0.56999999999999995</v>
      </c>
      <c r="E142" s="13">
        <v>3</v>
      </c>
      <c r="F142" s="13">
        <v>166</v>
      </c>
      <c r="G142" s="13">
        <v>4</v>
      </c>
      <c r="H142" s="13">
        <v>0</v>
      </c>
      <c r="I142" s="12" t="s">
        <v>11</v>
      </c>
      <c r="J142" s="13" t="s">
        <v>8</v>
      </c>
      <c r="K142" s="12" t="s">
        <v>10</v>
      </c>
      <c r="L142" s="11" t="s">
        <v>6</v>
      </c>
    </row>
    <row r="143" spans="2:12">
      <c r="B143" s="13">
        <v>2811</v>
      </c>
      <c r="C143" s="13">
        <v>0.69</v>
      </c>
      <c r="D143" s="11">
        <v>0.97</v>
      </c>
      <c r="E143" s="13">
        <v>4</v>
      </c>
      <c r="F143" s="13">
        <v>233</v>
      </c>
      <c r="G143" s="13">
        <v>3</v>
      </c>
      <c r="H143" s="13">
        <v>0</v>
      </c>
      <c r="I143" s="12" t="s">
        <v>11</v>
      </c>
      <c r="J143" s="13" t="s">
        <v>8</v>
      </c>
      <c r="K143" s="12" t="s">
        <v>14</v>
      </c>
      <c r="L143" s="11" t="s">
        <v>13</v>
      </c>
    </row>
    <row r="144" spans="2:12">
      <c r="B144" s="13">
        <v>7721</v>
      </c>
      <c r="C144" s="13">
        <v>0.57999999999999996</v>
      </c>
      <c r="D144" s="11">
        <v>0.63</v>
      </c>
      <c r="E144" s="13">
        <v>4</v>
      </c>
      <c r="F144" s="13">
        <v>171</v>
      </c>
      <c r="G144" s="13">
        <v>3</v>
      </c>
      <c r="H144" s="13">
        <v>0</v>
      </c>
      <c r="I144" s="12" t="s">
        <v>11</v>
      </c>
      <c r="J144" s="13" t="s">
        <v>8</v>
      </c>
      <c r="K144" s="12" t="s">
        <v>10</v>
      </c>
      <c r="L144" s="11" t="s">
        <v>6</v>
      </c>
    </row>
    <row r="145" spans="2:12">
      <c r="B145" s="13">
        <v>364</v>
      </c>
      <c r="C145" s="13">
        <v>0.72</v>
      </c>
      <c r="D145" s="11">
        <v>0.96</v>
      </c>
      <c r="E145" s="13">
        <v>5</v>
      </c>
      <c r="F145" s="13">
        <v>267</v>
      </c>
      <c r="G145" s="13">
        <v>5</v>
      </c>
      <c r="H145" s="13">
        <v>0</v>
      </c>
      <c r="I145" s="12" t="s">
        <v>9</v>
      </c>
      <c r="J145" s="13" t="s">
        <v>8</v>
      </c>
      <c r="K145" s="12" t="s">
        <v>12</v>
      </c>
      <c r="L145" s="11" t="s">
        <v>13</v>
      </c>
    </row>
    <row r="146" spans="2:12">
      <c r="B146" s="13">
        <v>4365</v>
      </c>
      <c r="C146" s="13">
        <v>0.82</v>
      </c>
      <c r="D146" s="11">
        <v>0.49</v>
      </c>
      <c r="E146" s="13">
        <v>5</v>
      </c>
      <c r="F146" s="13">
        <v>185</v>
      </c>
      <c r="G146" s="13">
        <v>3</v>
      </c>
      <c r="H146" s="13">
        <v>0</v>
      </c>
      <c r="I146" s="12" t="s">
        <v>11</v>
      </c>
      <c r="J146" s="13" t="s">
        <v>8</v>
      </c>
      <c r="K146" s="12" t="s">
        <v>10</v>
      </c>
      <c r="L146" s="11" t="s">
        <v>13</v>
      </c>
    </row>
    <row r="147" spans="2:12">
      <c r="B147" s="13">
        <v>11664</v>
      </c>
      <c r="C147" s="13">
        <v>0.63</v>
      </c>
      <c r="D147" s="11">
        <v>0.52</v>
      </c>
      <c r="E147" s="13">
        <v>5</v>
      </c>
      <c r="F147" s="13">
        <v>209</v>
      </c>
      <c r="G147" s="13">
        <v>8</v>
      </c>
      <c r="H147" s="13">
        <v>1</v>
      </c>
      <c r="I147" s="12" t="s">
        <v>11</v>
      </c>
      <c r="J147" s="13" t="s">
        <v>8</v>
      </c>
      <c r="K147" s="12" t="s">
        <v>15</v>
      </c>
      <c r="L147" s="11" t="s">
        <v>13</v>
      </c>
    </row>
    <row r="148" spans="2:12">
      <c r="B148" s="13">
        <v>9860</v>
      </c>
      <c r="C148" s="13">
        <v>0.72</v>
      </c>
      <c r="D148" s="11">
        <v>0.67</v>
      </c>
      <c r="E148" s="13">
        <v>3</v>
      </c>
      <c r="F148" s="13">
        <v>243</v>
      </c>
      <c r="G148" s="13">
        <v>3</v>
      </c>
      <c r="H148" s="13">
        <v>0</v>
      </c>
      <c r="I148" s="12" t="s">
        <v>11</v>
      </c>
      <c r="J148" s="13" t="s">
        <v>8</v>
      </c>
      <c r="K148" s="12" t="s">
        <v>10</v>
      </c>
      <c r="L148" s="11" t="s">
        <v>13</v>
      </c>
    </row>
    <row r="149" spans="2:12">
      <c r="B149" s="13">
        <v>13155</v>
      </c>
      <c r="C149" s="13">
        <v>0.91</v>
      </c>
      <c r="D149" s="11">
        <v>0.74</v>
      </c>
      <c r="E149" s="13">
        <v>3</v>
      </c>
      <c r="F149" s="13">
        <v>150</v>
      </c>
      <c r="G149" s="13">
        <v>2</v>
      </c>
      <c r="H149" s="13">
        <v>0</v>
      </c>
      <c r="I149" s="12" t="s">
        <v>11</v>
      </c>
      <c r="J149" s="13" t="s">
        <v>8</v>
      </c>
      <c r="K149" s="12" t="s">
        <v>7</v>
      </c>
      <c r="L149" s="11" t="s">
        <v>6</v>
      </c>
    </row>
    <row r="150" spans="2:12">
      <c r="B150" s="13">
        <v>8063</v>
      </c>
      <c r="C150" s="13">
        <v>0.24</v>
      </c>
      <c r="D150" s="11">
        <v>0.91</v>
      </c>
      <c r="E150" s="13">
        <v>5</v>
      </c>
      <c r="F150" s="13">
        <v>258</v>
      </c>
      <c r="G150" s="13">
        <v>6</v>
      </c>
      <c r="H150" s="13">
        <v>0</v>
      </c>
      <c r="I150" s="12" t="s">
        <v>11</v>
      </c>
      <c r="J150" s="13" t="s">
        <v>8</v>
      </c>
      <c r="K150" s="12" t="s">
        <v>17</v>
      </c>
      <c r="L150" s="11" t="s">
        <v>13</v>
      </c>
    </row>
    <row r="151" spans="2:12">
      <c r="B151" s="13">
        <v>13000</v>
      </c>
      <c r="C151" s="13">
        <v>0.6</v>
      </c>
      <c r="D151" s="11">
        <v>0.73</v>
      </c>
      <c r="E151" s="13">
        <v>5</v>
      </c>
      <c r="F151" s="13">
        <v>241</v>
      </c>
      <c r="G151" s="13">
        <v>3</v>
      </c>
      <c r="H151" s="13">
        <v>0</v>
      </c>
      <c r="I151" s="12" t="s">
        <v>11</v>
      </c>
      <c r="J151" s="13" t="s">
        <v>8</v>
      </c>
      <c r="K151" s="12" t="s">
        <v>10</v>
      </c>
      <c r="L151" s="11" t="s">
        <v>16</v>
      </c>
    </row>
    <row r="152" spans="2:12">
      <c r="B152" s="13">
        <v>3509</v>
      </c>
      <c r="C152" s="13">
        <v>0.66</v>
      </c>
      <c r="D152" s="11">
        <v>0.56999999999999995</v>
      </c>
      <c r="E152" s="13">
        <v>3</v>
      </c>
      <c r="F152" s="13">
        <v>161</v>
      </c>
      <c r="G152" s="13">
        <v>2</v>
      </c>
      <c r="H152" s="13">
        <v>1</v>
      </c>
      <c r="I152" s="12" t="s">
        <v>11</v>
      </c>
      <c r="J152" s="13" t="s">
        <v>8</v>
      </c>
      <c r="K152" s="12" t="s">
        <v>15</v>
      </c>
      <c r="L152" s="11" t="s">
        <v>6</v>
      </c>
    </row>
    <row r="153" spans="2:12">
      <c r="B153" s="13">
        <v>2866</v>
      </c>
      <c r="C153" s="13">
        <v>0.57999999999999996</v>
      </c>
      <c r="D153" s="11">
        <v>0.76</v>
      </c>
      <c r="E153" s="13">
        <v>5</v>
      </c>
      <c r="F153" s="13">
        <v>260</v>
      </c>
      <c r="G153" s="13">
        <v>2</v>
      </c>
      <c r="H153" s="13">
        <v>1</v>
      </c>
      <c r="I153" s="12" t="s">
        <v>11</v>
      </c>
      <c r="J153" s="13" t="s">
        <v>8</v>
      </c>
      <c r="K153" s="12" t="s">
        <v>12</v>
      </c>
      <c r="L153" s="11" t="s">
        <v>13</v>
      </c>
    </row>
    <row r="154" spans="2:12">
      <c r="B154" s="13">
        <v>6477</v>
      </c>
      <c r="C154" s="13">
        <v>0.56000000000000005</v>
      </c>
      <c r="D154" s="11">
        <v>0.98</v>
      </c>
      <c r="E154" s="13">
        <v>4</v>
      </c>
      <c r="F154" s="13">
        <v>207</v>
      </c>
      <c r="G154" s="13">
        <v>3</v>
      </c>
      <c r="H154" s="13">
        <v>0</v>
      </c>
      <c r="I154" s="12" t="s">
        <v>11</v>
      </c>
      <c r="J154" s="13" t="s">
        <v>8</v>
      </c>
      <c r="K154" s="12" t="s">
        <v>19</v>
      </c>
      <c r="L154" s="11" t="s">
        <v>6</v>
      </c>
    </row>
    <row r="155" spans="2:12">
      <c r="B155" s="13">
        <v>5581</v>
      </c>
      <c r="C155" s="13">
        <v>0.88</v>
      </c>
      <c r="D155" s="11">
        <v>0.71</v>
      </c>
      <c r="E155" s="13">
        <v>5</v>
      </c>
      <c r="F155" s="13">
        <v>246</v>
      </c>
      <c r="G155" s="13">
        <v>3</v>
      </c>
      <c r="H155" s="13">
        <v>0</v>
      </c>
      <c r="I155" s="12" t="s">
        <v>11</v>
      </c>
      <c r="J155" s="13" t="s">
        <v>8</v>
      </c>
      <c r="K155" s="12" t="s">
        <v>21</v>
      </c>
      <c r="L155" s="11" t="s">
        <v>6</v>
      </c>
    </row>
    <row r="156" spans="2:12">
      <c r="B156" s="13">
        <v>7567</v>
      </c>
      <c r="C156" s="13">
        <v>0.65</v>
      </c>
      <c r="D156" s="11">
        <v>0.85</v>
      </c>
      <c r="E156" s="13">
        <v>4</v>
      </c>
      <c r="F156" s="13">
        <v>204</v>
      </c>
      <c r="G156" s="13">
        <v>3</v>
      </c>
      <c r="H156" s="13">
        <v>0</v>
      </c>
      <c r="I156" s="12" t="s">
        <v>11</v>
      </c>
      <c r="J156" s="13" t="s">
        <v>8</v>
      </c>
      <c r="K156" s="12" t="s">
        <v>10</v>
      </c>
      <c r="L156" s="11" t="s">
        <v>6</v>
      </c>
    </row>
    <row r="157" spans="2:12">
      <c r="B157" s="13">
        <v>4889</v>
      </c>
      <c r="C157" s="13">
        <v>0.79</v>
      </c>
      <c r="D157" s="11">
        <v>0.59</v>
      </c>
      <c r="E157" s="13">
        <v>5</v>
      </c>
      <c r="F157" s="13">
        <v>197</v>
      </c>
      <c r="G157" s="13">
        <v>4</v>
      </c>
      <c r="H157" s="13">
        <v>0</v>
      </c>
      <c r="I157" s="12" t="s">
        <v>11</v>
      </c>
      <c r="J157" s="13" t="s">
        <v>8</v>
      </c>
      <c r="K157" s="12" t="s">
        <v>12</v>
      </c>
      <c r="L157" s="11" t="s">
        <v>6</v>
      </c>
    </row>
    <row r="158" spans="2:12">
      <c r="B158" s="13">
        <v>13239</v>
      </c>
      <c r="C158" s="13">
        <v>0.56999999999999995</v>
      </c>
      <c r="D158" s="11">
        <v>0.72</v>
      </c>
      <c r="E158" s="13">
        <v>4</v>
      </c>
      <c r="F158" s="13">
        <v>214</v>
      </c>
      <c r="G158" s="13">
        <v>2</v>
      </c>
      <c r="H158" s="13">
        <v>1</v>
      </c>
      <c r="I158" s="12" t="s">
        <v>11</v>
      </c>
      <c r="J158" s="13" t="s">
        <v>8</v>
      </c>
      <c r="K158" s="12" t="s">
        <v>10</v>
      </c>
      <c r="L158" s="11" t="s">
        <v>13</v>
      </c>
    </row>
    <row r="159" spans="2:12">
      <c r="B159" s="13">
        <v>14575</v>
      </c>
      <c r="C159" s="13">
        <v>0.72</v>
      </c>
      <c r="D159" s="11">
        <v>0.96</v>
      </c>
      <c r="E159" s="13">
        <v>5</v>
      </c>
      <c r="F159" s="13">
        <v>267</v>
      </c>
      <c r="G159" s="13">
        <v>5</v>
      </c>
      <c r="H159" s="13">
        <v>0</v>
      </c>
      <c r="I159" s="12" t="s">
        <v>9</v>
      </c>
      <c r="J159" s="13" t="s">
        <v>8</v>
      </c>
      <c r="K159" s="12" t="s">
        <v>12</v>
      </c>
      <c r="L159" s="11" t="s">
        <v>13</v>
      </c>
    </row>
    <row r="160" spans="2:12">
      <c r="B160" s="13">
        <v>4589</v>
      </c>
      <c r="C160" s="13">
        <v>0.94</v>
      </c>
      <c r="D160" s="11">
        <v>0.89</v>
      </c>
      <c r="E160" s="13">
        <v>3</v>
      </c>
      <c r="F160" s="13">
        <v>230</v>
      </c>
      <c r="G160" s="13">
        <v>3</v>
      </c>
      <c r="H160" s="13">
        <v>1</v>
      </c>
      <c r="I160" s="12" t="s">
        <v>11</v>
      </c>
      <c r="J160" s="13" t="s">
        <v>8</v>
      </c>
      <c r="K160" s="12" t="s">
        <v>21</v>
      </c>
      <c r="L160" s="11" t="s">
        <v>16</v>
      </c>
    </row>
    <row r="161" spans="2:12">
      <c r="B161" s="13">
        <v>6222</v>
      </c>
      <c r="C161" s="13">
        <v>0.91</v>
      </c>
      <c r="D161" s="11">
        <v>0.76</v>
      </c>
      <c r="E161" s="13">
        <v>3</v>
      </c>
      <c r="F161" s="13">
        <v>197</v>
      </c>
      <c r="G161" s="13">
        <v>3</v>
      </c>
      <c r="H161" s="13">
        <v>0</v>
      </c>
      <c r="I161" s="12" t="s">
        <v>11</v>
      </c>
      <c r="J161" s="13" t="s">
        <v>8</v>
      </c>
      <c r="K161" s="12" t="s">
        <v>12</v>
      </c>
      <c r="L161" s="11" t="s">
        <v>6</v>
      </c>
    </row>
    <row r="162" spans="2:12">
      <c r="B162" s="13">
        <v>13787</v>
      </c>
      <c r="C162" s="13">
        <v>0.49</v>
      </c>
      <c r="D162" s="11">
        <v>0.68</v>
      </c>
      <c r="E162" s="13">
        <v>3</v>
      </c>
      <c r="F162" s="13">
        <v>192</v>
      </c>
      <c r="G162" s="13">
        <v>7</v>
      </c>
      <c r="H162" s="13">
        <v>0</v>
      </c>
      <c r="I162" s="12" t="s">
        <v>11</v>
      </c>
      <c r="J162" s="13" t="s">
        <v>8</v>
      </c>
      <c r="K162" s="12" t="s">
        <v>20</v>
      </c>
      <c r="L162" s="11" t="s">
        <v>16</v>
      </c>
    </row>
    <row r="163" spans="2:12">
      <c r="B163" s="13">
        <v>13088</v>
      </c>
      <c r="C163" s="13">
        <v>0.53</v>
      </c>
      <c r="D163" s="11">
        <v>0.81</v>
      </c>
      <c r="E163" s="13">
        <v>3</v>
      </c>
      <c r="F163" s="13">
        <v>275</v>
      </c>
      <c r="G163" s="13">
        <v>2</v>
      </c>
      <c r="H163" s="13">
        <v>0</v>
      </c>
      <c r="I163" s="12" t="s">
        <v>11</v>
      </c>
      <c r="J163" s="13" t="s">
        <v>8</v>
      </c>
      <c r="K163" s="12" t="s">
        <v>12</v>
      </c>
      <c r="L163" s="11" t="s">
        <v>13</v>
      </c>
    </row>
    <row r="164" spans="2:12">
      <c r="B164" s="13">
        <v>750</v>
      </c>
      <c r="C164" s="13">
        <v>0.86</v>
      </c>
      <c r="D164" s="11">
        <v>0.84</v>
      </c>
      <c r="E164" s="13">
        <v>4</v>
      </c>
      <c r="F164" s="13">
        <v>246</v>
      </c>
      <c r="G164" s="13">
        <v>6</v>
      </c>
      <c r="H164" s="13">
        <v>0</v>
      </c>
      <c r="I164" s="12" t="s">
        <v>9</v>
      </c>
      <c r="J164" s="13" t="s">
        <v>8</v>
      </c>
      <c r="K164" s="12" t="s">
        <v>14</v>
      </c>
      <c r="L164" s="11" t="s">
        <v>13</v>
      </c>
    </row>
    <row r="165" spans="2:12">
      <c r="B165" s="13">
        <v>6450</v>
      </c>
      <c r="C165" s="13">
        <v>0.88</v>
      </c>
      <c r="D165" s="11">
        <v>0.99</v>
      </c>
      <c r="E165" s="13">
        <v>3</v>
      </c>
      <c r="F165" s="13">
        <v>190</v>
      </c>
      <c r="G165" s="13">
        <v>5</v>
      </c>
      <c r="H165" s="13">
        <v>0</v>
      </c>
      <c r="I165" s="12" t="s">
        <v>11</v>
      </c>
      <c r="J165" s="13" t="s">
        <v>8</v>
      </c>
      <c r="K165" s="12" t="s">
        <v>12</v>
      </c>
      <c r="L165" s="11" t="s">
        <v>16</v>
      </c>
    </row>
    <row r="166" spans="2:12">
      <c r="B166" s="13">
        <v>14413</v>
      </c>
      <c r="C166" s="13">
        <v>0.39</v>
      </c>
      <c r="D166" s="11">
        <v>0.5</v>
      </c>
      <c r="E166" s="13">
        <v>2</v>
      </c>
      <c r="F166" s="13">
        <v>135</v>
      </c>
      <c r="G166" s="13">
        <v>3</v>
      </c>
      <c r="H166" s="13">
        <v>0</v>
      </c>
      <c r="I166" s="12" t="s">
        <v>9</v>
      </c>
      <c r="J166" s="13" t="s">
        <v>8</v>
      </c>
      <c r="K166" s="12" t="s">
        <v>17</v>
      </c>
      <c r="L166" s="11" t="s">
        <v>13</v>
      </c>
    </row>
    <row r="167" spans="2:12">
      <c r="B167" s="13">
        <v>12016</v>
      </c>
      <c r="C167" s="13">
        <v>0.38</v>
      </c>
      <c r="D167" s="11">
        <v>0.54</v>
      </c>
      <c r="E167" s="13">
        <v>2</v>
      </c>
      <c r="F167" s="13">
        <v>143</v>
      </c>
      <c r="G167" s="13">
        <v>3</v>
      </c>
      <c r="H167" s="13">
        <v>0</v>
      </c>
      <c r="I167" s="12" t="s">
        <v>9</v>
      </c>
      <c r="J167" s="13" t="s">
        <v>8</v>
      </c>
      <c r="K167" s="12" t="s">
        <v>10</v>
      </c>
      <c r="L167" s="11" t="s">
        <v>13</v>
      </c>
    </row>
    <row r="168" spans="2:12">
      <c r="B168" s="13">
        <v>8304</v>
      </c>
      <c r="C168" s="13">
        <v>0.91</v>
      </c>
      <c r="D168" s="11">
        <v>0.48</v>
      </c>
      <c r="E168" s="13">
        <v>3</v>
      </c>
      <c r="F168" s="13">
        <v>224</v>
      </c>
      <c r="G168" s="13">
        <v>3</v>
      </c>
      <c r="H168" s="13">
        <v>0</v>
      </c>
      <c r="I168" s="12" t="s">
        <v>11</v>
      </c>
      <c r="J168" s="13" t="s">
        <v>8</v>
      </c>
      <c r="K168" s="12" t="s">
        <v>12</v>
      </c>
      <c r="L168" s="11" t="s">
        <v>6</v>
      </c>
    </row>
    <row r="169" spans="2:12">
      <c r="B169" s="13">
        <v>11310</v>
      </c>
      <c r="C169" s="13">
        <v>0.55000000000000004</v>
      </c>
      <c r="D169" s="11">
        <v>0.4</v>
      </c>
      <c r="E169" s="13">
        <v>3</v>
      </c>
      <c r="F169" s="13">
        <v>158</v>
      </c>
      <c r="G169" s="13">
        <v>3</v>
      </c>
      <c r="H169" s="13">
        <v>0</v>
      </c>
      <c r="I169" s="12" t="s">
        <v>11</v>
      </c>
      <c r="J169" s="13" t="s">
        <v>8</v>
      </c>
      <c r="K169" s="12" t="s">
        <v>22</v>
      </c>
      <c r="L169" s="11" t="s">
        <v>13</v>
      </c>
    </row>
    <row r="170" spans="2:12">
      <c r="B170" s="13">
        <v>11706</v>
      </c>
      <c r="C170" s="13">
        <v>0.2</v>
      </c>
      <c r="D170" s="11">
        <v>0.53</v>
      </c>
      <c r="E170" s="13">
        <v>5</v>
      </c>
      <c r="F170" s="13">
        <v>272</v>
      </c>
      <c r="G170" s="13">
        <v>5</v>
      </c>
      <c r="H170" s="13">
        <v>0</v>
      </c>
      <c r="I170" s="12" t="s">
        <v>11</v>
      </c>
      <c r="J170" s="13" t="s">
        <v>8</v>
      </c>
      <c r="K170" s="12" t="s">
        <v>19</v>
      </c>
      <c r="L170" s="11" t="s">
        <v>13</v>
      </c>
    </row>
    <row r="171" spans="2:12">
      <c r="B171" s="13">
        <v>5942</v>
      </c>
      <c r="C171" s="13">
        <v>0.28000000000000003</v>
      </c>
      <c r="D171" s="11">
        <v>0.7</v>
      </c>
      <c r="E171" s="13">
        <v>2</v>
      </c>
      <c r="F171" s="13">
        <v>164</v>
      </c>
      <c r="G171" s="13">
        <v>4</v>
      </c>
      <c r="H171" s="13">
        <v>0</v>
      </c>
      <c r="I171" s="12" t="s">
        <v>11</v>
      </c>
      <c r="J171" s="13" t="s">
        <v>8</v>
      </c>
      <c r="K171" s="12" t="s">
        <v>14</v>
      </c>
      <c r="L171" s="11" t="s">
        <v>6</v>
      </c>
    </row>
    <row r="172" spans="2:12">
      <c r="B172" s="13">
        <v>12556</v>
      </c>
      <c r="C172" s="13">
        <v>0.1</v>
      </c>
      <c r="D172" s="11">
        <v>0.9</v>
      </c>
      <c r="E172" s="13">
        <v>7</v>
      </c>
      <c r="F172" s="13">
        <v>281</v>
      </c>
      <c r="G172" s="13">
        <v>4</v>
      </c>
      <c r="H172" s="13">
        <v>0</v>
      </c>
      <c r="I172" s="12" t="s">
        <v>9</v>
      </c>
      <c r="J172" s="13" t="s">
        <v>8</v>
      </c>
      <c r="K172" s="12" t="s">
        <v>10</v>
      </c>
      <c r="L172" s="11" t="s">
        <v>13</v>
      </c>
    </row>
    <row r="173" spans="2:12">
      <c r="B173" s="13">
        <v>13640</v>
      </c>
      <c r="C173" s="13">
        <v>0.64</v>
      </c>
      <c r="D173" s="11">
        <v>0.55000000000000004</v>
      </c>
      <c r="E173" s="13">
        <v>4</v>
      </c>
      <c r="F173" s="13">
        <v>215</v>
      </c>
      <c r="G173" s="13">
        <v>2</v>
      </c>
      <c r="H173" s="13">
        <v>0</v>
      </c>
      <c r="I173" s="12" t="s">
        <v>11</v>
      </c>
      <c r="J173" s="13" t="s">
        <v>8</v>
      </c>
      <c r="K173" s="12" t="s">
        <v>10</v>
      </c>
      <c r="L173" s="11" t="s">
        <v>13</v>
      </c>
    </row>
    <row r="174" spans="2:12">
      <c r="B174" s="13">
        <v>3002</v>
      </c>
      <c r="C174" s="13">
        <v>0.66</v>
      </c>
      <c r="D174" s="11">
        <v>0.75</v>
      </c>
      <c r="E174" s="13">
        <v>5</v>
      </c>
      <c r="F174" s="13">
        <v>227</v>
      </c>
      <c r="G174" s="13">
        <v>3</v>
      </c>
      <c r="H174" s="13">
        <v>1</v>
      </c>
      <c r="I174" s="12" t="s">
        <v>11</v>
      </c>
      <c r="J174" s="13" t="s">
        <v>8</v>
      </c>
      <c r="K174" s="12" t="s">
        <v>10</v>
      </c>
      <c r="L174" s="11" t="s">
        <v>6</v>
      </c>
    </row>
    <row r="175" spans="2:12">
      <c r="B175" s="13">
        <v>8586</v>
      </c>
      <c r="C175" s="13">
        <v>0.85</v>
      </c>
      <c r="D175" s="11">
        <v>0.96</v>
      </c>
      <c r="E175" s="13">
        <v>5</v>
      </c>
      <c r="F175" s="13">
        <v>165</v>
      </c>
      <c r="G175" s="13">
        <v>5</v>
      </c>
      <c r="H175" s="13">
        <v>0</v>
      </c>
      <c r="I175" s="12" t="s">
        <v>11</v>
      </c>
      <c r="J175" s="13" t="s">
        <v>8</v>
      </c>
      <c r="K175" s="12" t="s">
        <v>12</v>
      </c>
      <c r="L175" s="11" t="s">
        <v>6</v>
      </c>
    </row>
    <row r="176" spans="2:12">
      <c r="B176" s="13">
        <v>8504</v>
      </c>
      <c r="C176" s="13">
        <v>0.76</v>
      </c>
      <c r="D176" s="11">
        <v>1</v>
      </c>
      <c r="E176" s="13">
        <v>5</v>
      </c>
      <c r="F176" s="13">
        <v>265</v>
      </c>
      <c r="G176" s="13">
        <v>2</v>
      </c>
      <c r="H176" s="13">
        <v>0</v>
      </c>
      <c r="I176" s="12" t="s">
        <v>11</v>
      </c>
      <c r="J176" s="13" t="s">
        <v>8</v>
      </c>
      <c r="K176" s="12" t="s">
        <v>7</v>
      </c>
      <c r="L176" s="11" t="s">
        <v>13</v>
      </c>
    </row>
    <row r="177" spans="2:12">
      <c r="B177" s="13">
        <v>1207</v>
      </c>
      <c r="C177" s="13">
        <v>0.44</v>
      </c>
      <c r="D177" s="11">
        <v>0.53</v>
      </c>
      <c r="E177" s="13">
        <v>2</v>
      </c>
      <c r="F177" s="13">
        <v>152</v>
      </c>
      <c r="G177" s="13">
        <v>3</v>
      </c>
      <c r="H177" s="13">
        <v>0</v>
      </c>
      <c r="I177" s="12" t="s">
        <v>9</v>
      </c>
      <c r="J177" s="13" t="s">
        <v>8</v>
      </c>
      <c r="K177" s="12" t="s">
        <v>14</v>
      </c>
      <c r="L177" s="11" t="s">
        <v>6</v>
      </c>
    </row>
    <row r="178" spans="2:12">
      <c r="B178" s="13">
        <v>11859</v>
      </c>
      <c r="C178" s="13">
        <v>0.53</v>
      </c>
      <c r="D178" s="11">
        <v>0.64</v>
      </c>
      <c r="E178" s="13">
        <v>3</v>
      </c>
      <c r="F178" s="13">
        <v>168</v>
      </c>
      <c r="G178" s="13">
        <v>3</v>
      </c>
      <c r="H178" s="13">
        <v>0</v>
      </c>
      <c r="I178" s="12" t="s">
        <v>11</v>
      </c>
      <c r="J178" s="13" t="s">
        <v>8</v>
      </c>
      <c r="K178" s="12" t="s">
        <v>10</v>
      </c>
      <c r="L178" s="11" t="s">
        <v>13</v>
      </c>
    </row>
    <row r="179" spans="2:12">
      <c r="B179" s="13">
        <v>12335</v>
      </c>
      <c r="C179" s="13">
        <v>0.1</v>
      </c>
      <c r="D179" s="11">
        <v>0.81</v>
      </c>
      <c r="E179" s="13">
        <v>6</v>
      </c>
      <c r="F179" s="13">
        <v>290</v>
      </c>
      <c r="G179" s="13">
        <v>4</v>
      </c>
      <c r="H179" s="13">
        <v>0</v>
      </c>
      <c r="I179" s="12" t="s">
        <v>9</v>
      </c>
      <c r="J179" s="13" t="s">
        <v>8</v>
      </c>
      <c r="K179" s="12" t="s">
        <v>7</v>
      </c>
      <c r="L179" s="11" t="s">
        <v>6</v>
      </c>
    </row>
    <row r="180" spans="2:12">
      <c r="B180" s="13">
        <v>5994</v>
      </c>
      <c r="C180" s="13">
        <v>0.42</v>
      </c>
      <c r="D180" s="11">
        <v>0.37</v>
      </c>
      <c r="E180" s="13">
        <v>2</v>
      </c>
      <c r="F180" s="13">
        <v>284</v>
      </c>
      <c r="G180" s="13">
        <v>3</v>
      </c>
      <c r="H180" s="13">
        <v>0</v>
      </c>
      <c r="I180" s="12" t="s">
        <v>11</v>
      </c>
      <c r="J180" s="13" t="s">
        <v>8</v>
      </c>
      <c r="K180" s="12" t="s">
        <v>12</v>
      </c>
      <c r="L180" s="11" t="s">
        <v>16</v>
      </c>
    </row>
    <row r="181" spans="2:12">
      <c r="B181" s="13">
        <v>13779</v>
      </c>
      <c r="C181" s="13">
        <v>0.61</v>
      </c>
      <c r="D181" s="11">
        <v>0.82</v>
      </c>
      <c r="E181" s="13">
        <v>4</v>
      </c>
      <c r="F181" s="13">
        <v>184</v>
      </c>
      <c r="G181" s="13">
        <v>8</v>
      </c>
      <c r="H181" s="13">
        <v>0</v>
      </c>
      <c r="I181" s="12" t="s">
        <v>11</v>
      </c>
      <c r="J181" s="13" t="s">
        <v>8</v>
      </c>
      <c r="K181" s="12" t="s">
        <v>14</v>
      </c>
      <c r="L181" s="11" t="s">
        <v>13</v>
      </c>
    </row>
    <row r="182" spans="2:12">
      <c r="B182" s="13">
        <v>4003</v>
      </c>
      <c r="C182" s="13">
        <v>0.34</v>
      </c>
      <c r="D182" s="11">
        <v>0.85</v>
      </c>
      <c r="E182" s="13">
        <v>4</v>
      </c>
      <c r="F182" s="13">
        <v>123</v>
      </c>
      <c r="G182" s="13">
        <v>4</v>
      </c>
      <c r="H182" s="13">
        <v>0</v>
      </c>
      <c r="I182" s="12" t="s">
        <v>11</v>
      </c>
      <c r="J182" s="13" t="s">
        <v>8</v>
      </c>
      <c r="K182" s="12" t="s">
        <v>22</v>
      </c>
      <c r="L182" s="11" t="s">
        <v>6</v>
      </c>
    </row>
    <row r="183" spans="2:12">
      <c r="B183" s="13">
        <v>14666</v>
      </c>
      <c r="C183" s="13">
        <v>0.09</v>
      </c>
      <c r="D183" s="11">
        <v>0.97</v>
      </c>
      <c r="E183" s="13">
        <v>7</v>
      </c>
      <c r="F183" s="13">
        <v>254</v>
      </c>
      <c r="G183" s="13">
        <v>4</v>
      </c>
      <c r="H183" s="13">
        <v>1</v>
      </c>
      <c r="I183" s="12" t="s">
        <v>9</v>
      </c>
      <c r="J183" s="13" t="s">
        <v>8</v>
      </c>
      <c r="K183" s="12" t="s">
        <v>15</v>
      </c>
      <c r="L183" s="11" t="s">
        <v>6</v>
      </c>
    </row>
    <row r="184" spans="2:12">
      <c r="B184" s="13">
        <v>14845</v>
      </c>
      <c r="C184" s="13">
        <v>0.38</v>
      </c>
      <c r="D184" s="11">
        <v>0.56000000000000005</v>
      </c>
      <c r="E184" s="13">
        <v>2</v>
      </c>
      <c r="F184" s="13">
        <v>154</v>
      </c>
      <c r="G184" s="13">
        <v>3</v>
      </c>
      <c r="H184" s="13">
        <v>0</v>
      </c>
      <c r="I184" s="12" t="s">
        <v>9</v>
      </c>
      <c r="J184" s="13" t="s">
        <v>8</v>
      </c>
      <c r="K184" s="12" t="s">
        <v>10</v>
      </c>
      <c r="L184" s="11" t="s">
        <v>13</v>
      </c>
    </row>
    <row r="185" spans="2:12">
      <c r="B185" s="13">
        <v>12987</v>
      </c>
      <c r="C185" s="13">
        <v>0.24</v>
      </c>
      <c r="D185" s="11">
        <v>0.62</v>
      </c>
      <c r="E185" s="13">
        <v>5</v>
      </c>
      <c r="F185" s="13">
        <v>199</v>
      </c>
      <c r="G185" s="13">
        <v>4</v>
      </c>
      <c r="H185" s="13">
        <v>0</v>
      </c>
      <c r="I185" s="12" t="s">
        <v>11</v>
      </c>
      <c r="J185" s="13" t="s">
        <v>8</v>
      </c>
      <c r="K185" s="12" t="s">
        <v>10</v>
      </c>
      <c r="L185" s="11" t="s">
        <v>13</v>
      </c>
    </row>
    <row r="186" spans="2:12">
      <c r="B186" s="13">
        <v>13223</v>
      </c>
      <c r="C186" s="13">
        <v>0.21</v>
      </c>
      <c r="D186" s="11">
        <v>0.7</v>
      </c>
      <c r="E186" s="13">
        <v>3</v>
      </c>
      <c r="F186" s="13">
        <v>238</v>
      </c>
      <c r="G186" s="13">
        <v>8</v>
      </c>
      <c r="H186" s="13">
        <v>0</v>
      </c>
      <c r="I186" s="12" t="s">
        <v>11</v>
      </c>
      <c r="J186" s="13" t="s">
        <v>8</v>
      </c>
      <c r="K186" s="12" t="s">
        <v>12</v>
      </c>
      <c r="L186" s="11" t="s">
        <v>6</v>
      </c>
    </row>
    <row r="187" spans="2:12">
      <c r="B187" s="13">
        <v>1168</v>
      </c>
      <c r="C187" s="13">
        <v>0.43</v>
      </c>
      <c r="D187" s="11">
        <v>0.5</v>
      </c>
      <c r="E187" s="13">
        <v>2</v>
      </c>
      <c r="F187" s="13">
        <v>127</v>
      </c>
      <c r="G187" s="13">
        <v>3</v>
      </c>
      <c r="H187" s="13">
        <v>1</v>
      </c>
      <c r="I187" s="12" t="s">
        <v>9</v>
      </c>
      <c r="J187" s="13" t="s">
        <v>8</v>
      </c>
      <c r="K187" s="12" t="s">
        <v>10</v>
      </c>
      <c r="L187" s="11" t="s">
        <v>6</v>
      </c>
    </row>
    <row r="188" spans="2:12">
      <c r="B188" s="13">
        <v>14920</v>
      </c>
      <c r="C188" s="13">
        <v>0.37</v>
      </c>
      <c r="D188" s="11">
        <v>0.54</v>
      </c>
      <c r="E188" s="13">
        <v>2</v>
      </c>
      <c r="F188" s="13">
        <v>157</v>
      </c>
      <c r="G188" s="13">
        <v>3</v>
      </c>
      <c r="H188" s="13">
        <v>0</v>
      </c>
      <c r="I188" s="12" t="s">
        <v>9</v>
      </c>
      <c r="J188" s="13" t="s">
        <v>8</v>
      </c>
      <c r="K188" s="12" t="s">
        <v>17</v>
      </c>
      <c r="L188" s="11" t="s">
        <v>13</v>
      </c>
    </row>
    <row r="189" spans="2:12">
      <c r="B189" s="13">
        <v>1387</v>
      </c>
      <c r="C189" s="13">
        <v>0.09</v>
      </c>
      <c r="D189" s="11">
        <v>0.93</v>
      </c>
      <c r="E189" s="13">
        <v>7</v>
      </c>
      <c r="F189" s="13">
        <v>270</v>
      </c>
      <c r="G189" s="13">
        <v>4</v>
      </c>
      <c r="H189" s="13">
        <v>0</v>
      </c>
      <c r="I189" s="12" t="s">
        <v>9</v>
      </c>
      <c r="J189" s="13" t="s">
        <v>8</v>
      </c>
      <c r="K189" s="12" t="s">
        <v>10</v>
      </c>
      <c r="L189" s="11" t="s">
        <v>6</v>
      </c>
    </row>
    <row r="190" spans="2:12">
      <c r="B190" s="13">
        <v>14822</v>
      </c>
      <c r="C190" s="13">
        <v>0.09</v>
      </c>
      <c r="D190" s="11">
        <v>0.95</v>
      </c>
      <c r="E190" s="13">
        <v>7</v>
      </c>
      <c r="F190" s="13">
        <v>256</v>
      </c>
      <c r="G190" s="13">
        <v>4</v>
      </c>
      <c r="H190" s="13">
        <v>0</v>
      </c>
      <c r="I190" s="12" t="s">
        <v>9</v>
      </c>
      <c r="J190" s="13" t="s">
        <v>8</v>
      </c>
      <c r="K190" s="12" t="s">
        <v>21</v>
      </c>
      <c r="L190" s="11" t="s">
        <v>6</v>
      </c>
    </row>
    <row r="191" spans="2:12">
      <c r="B191" s="13">
        <v>3252</v>
      </c>
      <c r="C191" s="13">
        <v>0.66</v>
      </c>
      <c r="D191" s="11">
        <v>0.59</v>
      </c>
      <c r="E191" s="13">
        <v>5</v>
      </c>
      <c r="F191" s="13">
        <v>262</v>
      </c>
      <c r="G191" s="13">
        <v>2</v>
      </c>
      <c r="H191" s="13">
        <v>0</v>
      </c>
      <c r="I191" s="12" t="s">
        <v>11</v>
      </c>
      <c r="J191" s="13" t="s">
        <v>8</v>
      </c>
      <c r="K191" s="12" t="s">
        <v>12</v>
      </c>
      <c r="L191" s="11" t="s">
        <v>6</v>
      </c>
    </row>
    <row r="192" spans="2:12">
      <c r="B192" s="13">
        <v>7545</v>
      </c>
      <c r="C192" s="13">
        <v>0.75</v>
      </c>
      <c r="D192" s="11">
        <v>0.77</v>
      </c>
      <c r="E192" s="13">
        <v>3</v>
      </c>
      <c r="F192" s="13">
        <v>178</v>
      </c>
      <c r="G192" s="13">
        <v>4</v>
      </c>
      <c r="H192" s="13">
        <v>0</v>
      </c>
      <c r="I192" s="12" t="s">
        <v>11</v>
      </c>
      <c r="J192" s="13" t="s">
        <v>8</v>
      </c>
      <c r="K192" s="12" t="s">
        <v>14</v>
      </c>
      <c r="L192" s="11" t="s">
        <v>16</v>
      </c>
    </row>
    <row r="193" spans="2:12">
      <c r="B193" s="13">
        <v>14593</v>
      </c>
      <c r="C193" s="13">
        <v>0.38</v>
      </c>
      <c r="D193" s="11">
        <v>0.46</v>
      </c>
      <c r="E193" s="13">
        <v>2</v>
      </c>
      <c r="F193" s="13">
        <v>145</v>
      </c>
      <c r="G193" s="13">
        <v>3</v>
      </c>
      <c r="H193" s="13">
        <v>0</v>
      </c>
      <c r="I193" s="12" t="s">
        <v>9</v>
      </c>
      <c r="J193" s="13" t="s">
        <v>8</v>
      </c>
      <c r="K193" s="12" t="s">
        <v>22</v>
      </c>
      <c r="L193" s="11" t="s">
        <v>6</v>
      </c>
    </row>
    <row r="194" spans="2:12">
      <c r="B194" s="13">
        <v>5991</v>
      </c>
      <c r="C194" s="13">
        <v>0.68</v>
      </c>
      <c r="D194" s="11">
        <v>0.56999999999999995</v>
      </c>
      <c r="E194" s="13">
        <v>5</v>
      </c>
      <c r="F194" s="13">
        <v>187</v>
      </c>
      <c r="G194" s="13">
        <v>4</v>
      </c>
      <c r="H194" s="13">
        <v>0</v>
      </c>
      <c r="I194" s="12" t="s">
        <v>11</v>
      </c>
      <c r="J194" s="13" t="s">
        <v>8</v>
      </c>
      <c r="K194" s="12" t="s">
        <v>12</v>
      </c>
      <c r="L194" s="11" t="s">
        <v>16</v>
      </c>
    </row>
    <row r="195" spans="2:12">
      <c r="B195" s="13">
        <v>14096</v>
      </c>
      <c r="C195" s="13">
        <v>0.61</v>
      </c>
      <c r="D195" s="11">
        <v>0.49</v>
      </c>
      <c r="E195" s="13">
        <v>3</v>
      </c>
      <c r="F195" s="13">
        <v>275</v>
      </c>
      <c r="G195" s="13">
        <v>2</v>
      </c>
      <c r="H195" s="13">
        <v>0</v>
      </c>
      <c r="I195" s="12" t="s">
        <v>11</v>
      </c>
      <c r="J195" s="13" t="s">
        <v>8</v>
      </c>
      <c r="K195" s="12" t="s">
        <v>19</v>
      </c>
      <c r="L195" s="11" t="s">
        <v>13</v>
      </c>
    </row>
    <row r="196" spans="2:12">
      <c r="B196" s="13">
        <v>12867</v>
      </c>
      <c r="C196" s="13">
        <v>0.96</v>
      </c>
      <c r="D196" s="11">
        <v>0.85</v>
      </c>
      <c r="E196" s="13">
        <v>5</v>
      </c>
      <c r="F196" s="13">
        <v>168</v>
      </c>
      <c r="G196" s="13">
        <v>2</v>
      </c>
      <c r="H196" s="13">
        <v>0</v>
      </c>
      <c r="I196" s="12" t="s">
        <v>11</v>
      </c>
      <c r="J196" s="13" t="s">
        <v>8</v>
      </c>
      <c r="K196" s="12" t="s">
        <v>17</v>
      </c>
      <c r="L196" s="11" t="s">
        <v>13</v>
      </c>
    </row>
    <row r="197" spans="2:12">
      <c r="B197" s="13">
        <v>1250</v>
      </c>
      <c r="C197" s="13">
        <v>0.1</v>
      </c>
      <c r="D197" s="11">
        <v>0.82</v>
      </c>
      <c r="E197" s="13">
        <v>7</v>
      </c>
      <c r="F197" s="13">
        <v>284</v>
      </c>
      <c r="G197" s="13">
        <v>4</v>
      </c>
      <c r="H197" s="13">
        <v>0</v>
      </c>
      <c r="I197" s="12" t="s">
        <v>9</v>
      </c>
      <c r="J197" s="13" t="s">
        <v>8</v>
      </c>
      <c r="K197" s="12" t="s">
        <v>7</v>
      </c>
      <c r="L197" s="11" t="s">
        <v>13</v>
      </c>
    </row>
    <row r="198" spans="2:12">
      <c r="B198" s="13">
        <v>9448</v>
      </c>
      <c r="C198" s="13">
        <v>0.69</v>
      </c>
      <c r="D198" s="11">
        <v>0.83</v>
      </c>
      <c r="E198" s="13">
        <v>5</v>
      </c>
      <c r="F198" s="13">
        <v>225</v>
      </c>
      <c r="G198" s="13">
        <v>3</v>
      </c>
      <c r="H198" s="13">
        <v>0</v>
      </c>
      <c r="I198" s="12" t="s">
        <v>11</v>
      </c>
      <c r="J198" s="13" t="s">
        <v>8</v>
      </c>
      <c r="K198" s="12" t="s">
        <v>20</v>
      </c>
      <c r="L198" s="11" t="s">
        <v>13</v>
      </c>
    </row>
    <row r="199" spans="2:12">
      <c r="B199" s="13">
        <v>10729</v>
      </c>
      <c r="C199" s="13">
        <v>0.63</v>
      </c>
      <c r="D199" s="11">
        <v>0.9</v>
      </c>
      <c r="E199" s="13">
        <v>4</v>
      </c>
      <c r="F199" s="13">
        <v>245</v>
      </c>
      <c r="G199" s="13">
        <v>3</v>
      </c>
      <c r="H199" s="13">
        <v>0</v>
      </c>
      <c r="I199" s="12" t="s">
        <v>11</v>
      </c>
      <c r="J199" s="13" t="s">
        <v>8</v>
      </c>
      <c r="K199" s="12" t="s">
        <v>12</v>
      </c>
      <c r="L199" s="11" t="s">
        <v>13</v>
      </c>
    </row>
    <row r="200" spans="2:12">
      <c r="B200" s="13">
        <v>3723</v>
      </c>
      <c r="C200" s="13">
        <v>0.72</v>
      </c>
      <c r="D200" s="11">
        <v>0.91</v>
      </c>
      <c r="E200" s="13">
        <v>3</v>
      </c>
      <c r="F200" s="13">
        <v>239</v>
      </c>
      <c r="G200" s="13">
        <v>2</v>
      </c>
      <c r="H200" s="13">
        <v>0</v>
      </c>
      <c r="I200" s="12" t="s">
        <v>11</v>
      </c>
      <c r="J200" s="13" t="s">
        <v>8</v>
      </c>
      <c r="K200" s="12" t="s">
        <v>20</v>
      </c>
      <c r="L200" s="11" t="s">
        <v>6</v>
      </c>
    </row>
    <row r="201" spans="2:12">
      <c r="B201" s="13">
        <v>6774</v>
      </c>
      <c r="C201" s="13">
        <v>0.65</v>
      </c>
      <c r="D201" s="11">
        <v>0.95</v>
      </c>
      <c r="E201" s="13">
        <v>3</v>
      </c>
      <c r="F201" s="13">
        <v>190</v>
      </c>
      <c r="G201" s="13">
        <v>3</v>
      </c>
      <c r="H201" s="13">
        <v>0</v>
      </c>
      <c r="I201" s="12" t="s">
        <v>11</v>
      </c>
      <c r="J201" s="13" t="s">
        <v>8</v>
      </c>
      <c r="K201" s="12" t="s">
        <v>12</v>
      </c>
      <c r="L201" s="11" t="s">
        <v>13</v>
      </c>
    </row>
    <row r="202" spans="2:12">
      <c r="B202" s="13">
        <v>5584</v>
      </c>
      <c r="C202" s="13">
        <v>0.57999999999999996</v>
      </c>
      <c r="D202" s="11">
        <v>0.5</v>
      </c>
      <c r="E202" s="13">
        <v>3</v>
      </c>
      <c r="F202" s="13">
        <v>144</v>
      </c>
      <c r="G202" s="13">
        <v>3</v>
      </c>
      <c r="H202" s="13">
        <v>0</v>
      </c>
      <c r="I202" s="12" t="s">
        <v>11</v>
      </c>
      <c r="J202" s="13" t="s">
        <v>8</v>
      </c>
      <c r="K202" s="12" t="s">
        <v>10</v>
      </c>
      <c r="L202" s="11" t="s">
        <v>6</v>
      </c>
    </row>
    <row r="203" spans="2:12">
      <c r="B203" s="13">
        <v>13194</v>
      </c>
      <c r="C203" s="13">
        <v>0.88</v>
      </c>
      <c r="D203" s="11">
        <v>0.82</v>
      </c>
      <c r="E203" s="13">
        <v>3</v>
      </c>
      <c r="F203" s="13">
        <v>265</v>
      </c>
      <c r="G203" s="13">
        <v>3</v>
      </c>
      <c r="H203" s="13">
        <v>0</v>
      </c>
      <c r="I203" s="12" t="s">
        <v>11</v>
      </c>
      <c r="J203" s="13" t="s">
        <v>8</v>
      </c>
      <c r="K203" s="12" t="s">
        <v>19</v>
      </c>
      <c r="L203" s="11" t="s">
        <v>6</v>
      </c>
    </row>
    <row r="204" spans="2:12">
      <c r="B204" s="13">
        <v>1233</v>
      </c>
      <c r="C204" s="13">
        <v>0.09</v>
      </c>
      <c r="D204" s="11">
        <v>0.88</v>
      </c>
      <c r="E204" s="13">
        <v>7</v>
      </c>
      <c r="F204" s="13">
        <v>265</v>
      </c>
      <c r="G204" s="13">
        <v>4</v>
      </c>
      <c r="H204" s="13">
        <v>0</v>
      </c>
      <c r="I204" s="12" t="s">
        <v>9</v>
      </c>
      <c r="J204" s="13" t="s">
        <v>8</v>
      </c>
      <c r="K204" s="12" t="s">
        <v>10</v>
      </c>
      <c r="L204" s="11" t="s">
        <v>6</v>
      </c>
    </row>
    <row r="205" spans="2:12">
      <c r="B205" s="13">
        <v>6473</v>
      </c>
      <c r="C205" s="13">
        <v>0.14000000000000001</v>
      </c>
      <c r="D205" s="11">
        <v>0.98</v>
      </c>
      <c r="E205" s="13">
        <v>6</v>
      </c>
      <c r="F205" s="13">
        <v>221</v>
      </c>
      <c r="G205" s="13">
        <v>5</v>
      </c>
      <c r="H205" s="13">
        <v>0</v>
      </c>
      <c r="I205" s="12" t="s">
        <v>11</v>
      </c>
      <c r="J205" s="13" t="s">
        <v>8</v>
      </c>
      <c r="K205" s="12" t="s">
        <v>14</v>
      </c>
      <c r="L205" s="11" t="s">
        <v>13</v>
      </c>
    </row>
    <row r="206" spans="2:12">
      <c r="B206" s="13">
        <v>3676</v>
      </c>
      <c r="C206" s="13">
        <v>0.64</v>
      </c>
      <c r="D206" s="11">
        <v>0.67</v>
      </c>
      <c r="E206" s="13">
        <v>3</v>
      </c>
      <c r="F206" s="13">
        <v>165</v>
      </c>
      <c r="G206" s="13">
        <v>3</v>
      </c>
      <c r="H206" s="13">
        <v>0</v>
      </c>
      <c r="I206" s="12" t="s">
        <v>11</v>
      </c>
      <c r="J206" s="13" t="s">
        <v>8</v>
      </c>
      <c r="K206" s="12" t="s">
        <v>10</v>
      </c>
      <c r="L206" s="11" t="s">
        <v>13</v>
      </c>
    </row>
    <row r="207" spans="2:12">
      <c r="B207" s="13">
        <v>6240</v>
      </c>
      <c r="C207" s="13">
        <v>0.72</v>
      </c>
      <c r="D207" s="11">
        <v>0.98</v>
      </c>
      <c r="E207" s="13">
        <v>3</v>
      </c>
      <c r="F207" s="13">
        <v>181</v>
      </c>
      <c r="G207" s="13">
        <v>4</v>
      </c>
      <c r="H207" s="13">
        <v>0</v>
      </c>
      <c r="I207" s="12" t="s">
        <v>11</v>
      </c>
      <c r="J207" s="13" t="s">
        <v>8</v>
      </c>
      <c r="K207" s="12" t="s">
        <v>12</v>
      </c>
      <c r="L207" s="11" t="s">
        <v>13</v>
      </c>
    </row>
    <row r="208" spans="2:12">
      <c r="B208" s="13">
        <v>9140</v>
      </c>
      <c r="C208" s="13">
        <v>0.69</v>
      </c>
      <c r="D208" s="11">
        <v>0.68</v>
      </c>
      <c r="E208" s="13">
        <v>4</v>
      </c>
      <c r="F208" s="13">
        <v>225</v>
      </c>
      <c r="G208" s="13">
        <v>3</v>
      </c>
      <c r="H208" s="13">
        <v>0</v>
      </c>
      <c r="I208" s="12" t="s">
        <v>11</v>
      </c>
      <c r="J208" s="13" t="s">
        <v>8</v>
      </c>
      <c r="K208" s="12" t="s">
        <v>12</v>
      </c>
      <c r="L208" s="11" t="s">
        <v>13</v>
      </c>
    </row>
    <row r="209" spans="2:12">
      <c r="B209" s="13">
        <v>8320</v>
      </c>
      <c r="C209" s="13">
        <v>0.93</v>
      </c>
      <c r="D209" s="11">
        <v>0.97</v>
      </c>
      <c r="E209" s="13">
        <v>5</v>
      </c>
      <c r="F209" s="13">
        <v>137</v>
      </c>
      <c r="G209" s="13">
        <v>4</v>
      </c>
      <c r="H209" s="13">
        <v>0</v>
      </c>
      <c r="I209" s="12" t="s">
        <v>11</v>
      </c>
      <c r="J209" s="13" t="s">
        <v>8</v>
      </c>
      <c r="K209" s="12" t="s">
        <v>15</v>
      </c>
      <c r="L209" s="11" t="s">
        <v>13</v>
      </c>
    </row>
    <row r="210" spans="2:12">
      <c r="B210" s="13">
        <v>1976</v>
      </c>
      <c r="C210" s="13">
        <v>0.46</v>
      </c>
      <c r="D210" s="11">
        <v>0.54</v>
      </c>
      <c r="E210" s="13">
        <v>2</v>
      </c>
      <c r="F210" s="13">
        <v>138</v>
      </c>
      <c r="G210" s="13">
        <v>3</v>
      </c>
      <c r="H210" s="13">
        <v>0</v>
      </c>
      <c r="I210" s="12" t="s">
        <v>9</v>
      </c>
      <c r="J210" s="13" t="s">
        <v>8</v>
      </c>
      <c r="K210" s="12" t="s">
        <v>19</v>
      </c>
      <c r="L210" s="11" t="s">
        <v>6</v>
      </c>
    </row>
    <row r="211" spans="2:12">
      <c r="B211" s="13">
        <v>8896</v>
      </c>
      <c r="C211" s="13">
        <v>0.93</v>
      </c>
      <c r="D211" s="11">
        <v>0.92</v>
      </c>
      <c r="E211" s="13">
        <v>5</v>
      </c>
      <c r="F211" s="13">
        <v>185</v>
      </c>
      <c r="G211" s="13">
        <v>5</v>
      </c>
      <c r="H211" s="13">
        <v>0</v>
      </c>
      <c r="I211" s="12" t="s">
        <v>11</v>
      </c>
      <c r="J211" s="13" t="s">
        <v>8</v>
      </c>
      <c r="K211" s="12" t="s">
        <v>12</v>
      </c>
      <c r="L211" s="11" t="s">
        <v>13</v>
      </c>
    </row>
    <row r="212" spans="2:12">
      <c r="B212" s="13">
        <v>7467</v>
      </c>
      <c r="C212" s="13">
        <v>0.56999999999999995</v>
      </c>
      <c r="D212" s="11">
        <v>0.42</v>
      </c>
      <c r="E212" s="13">
        <v>2</v>
      </c>
      <c r="F212" s="13">
        <v>248</v>
      </c>
      <c r="G212" s="13">
        <v>4</v>
      </c>
      <c r="H212" s="13">
        <v>0</v>
      </c>
      <c r="I212" s="12" t="s">
        <v>11</v>
      </c>
      <c r="J212" s="13" t="s">
        <v>8</v>
      </c>
      <c r="K212" s="12" t="s">
        <v>14</v>
      </c>
      <c r="L212" s="11" t="s">
        <v>6</v>
      </c>
    </row>
    <row r="213" spans="2:12">
      <c r="B213" s="13">
        <v>5151</v>
      </c>
      <c r="C213" s="13">
        <v>0.92</v>
      </c>
      <c r="D213" s="11">
        <v>0.88</v>
      </c>
      <c r="E213" s="13">
        <v>3</v>
      </c>
      <c r="F213" s="13">
        <v>184</v>
      </c>
      <c r="G213" s="13">
        <v>3</v>
      </c>
      <c r="H213" s="13">
        <v>1</v>
      </c>
      <c r="I213" s="12" t="s">
        <v>11</v>
      </c>
      <c r="J213" s="13" t="s">
        <v>8</v>
      </c>
      <c r="K213" s="12" t="s">
        <v>12</v>
      </c>
      <c r="L213" s="11" t="s">
        <v>13</v>
      </c>
    </row>
    <row r="214" spans="2:12">
      <c r="B214" s="13">
        <v>4458</v>
      </c>
      <c r="C214" s="13">
        <v>0.6</v>
      </c>
      <c r="D214" s="11">
        <v>0.84</v>
      </c>
      <c r="E214" s="13">
        <v>2</v>
      </c>
      <c r="F214" s="13">
        <v>221</v>
      </c>
      <c r="G214" s="13">
        <v>3</v>
      </c>
      <c r="H214" s="13">
        <v>0</v>
      </c>
      <c r="I214" s="12" t="s">
        <v>11</v>
      </c>
      <c r="J214" s="13" t="s">
        <v>8</v>
      </c>
      <c r="K214" s="12" t="s">
        <v>7</v>
      </c>
      <c r="L214" s="11" t="s">
        <v>13</v>
      </c>
    </row>
    <row r="215" spans="2:12">
      <c r="B215" s="13">
        <v>5448</v>
      </c>
      <c r="C215" s="13">
        <v>0.5</v>
      </c>
      <c r="D215" s="11">
        <v>0.75</v>
      </c>
      <c r="E215" s="13">
        <v>5</v>
      </c>
      <c r="F215" s="13">
        <v>179</v>
      </c>
      <c r="G215" s="13">
        <v>3</v>
      </c>
      <c r="H215" s="13">
        <v>0</v>
      </c>
      <c r="I215" s="12" t="s">
        <v>11</v>
      </c>
      <c r="J215" s="13" t="s">
        <v>8</v>
      </c>
      <c r="K215" s="12" t="s">
        <v>7</v>
      </c>
      <c r="L215" s="11" t="s">
        <v>13</v>
      </c>
    </row>
    <row r="216" spans="2:12">
      <c r="B216" s="13">
        <v>6688</v>
      </c>
      <c r="C216" s="13">
        <v>0.79</v>
      </c>
      <c r="D216" s="11">
        <v>0.66</v>
      </c>
      <c r="E216" s="13">
        <v>4</v>
      </c>
      <c r="F216" s="13">
        <v>139</v>
      </c>
      <c r="G216" s="13">
        <v>4</v>
      </c>
      <c r="H216" s="13">
        <v>0</v>
      </c>
      <c r="I216" s="12" t="s">
        <v>11</v>
      </c>
      <c r="J216" s="13" t="s">
        <v>8</v>
      </c>
      <c r="K216" s="12" t="s">
        <v>17</v>
      </c>
      <c r="L216" s="11" t="s">
        <v>13</v>
      </c>
    </row>
    <row r="217" spans="2:12">
      <c r="B217" s="13">
        <v>3686</v>
      </c>
      <c r="C217" s="13">
        <v>0.68</v>
      </c>
      <c r="D217" s="11">
        <v>0.88</v>
      </c>
      <c r="E217" s="13">
        <v>5</v>
      </c>
      <c r="F217" s="13">
        <v>201</v>
      </c>
      <c r="G217" s="13">
        <v>3</v>
      </c>
      <c r="H217" s="13">
        <v>0</v>
      </c>
      <c r="I217" s="12" t="s">
        <v>11</v>
      </c>
      <c r="J217" s="13" t="s">
        <v>8</v>
      </c>
      <c r="K217" s="12" t="s">
        <v>10</v>
      </c>
      <c r="L217" s="11" t="s">
        <v>6</v>
      </c>
    </row>
    <row r="218" spans="2:12">
      <c r="B218" s="13">
        <v>10048</v>
      </c>
      <c r="C218" s="13">
        <v>0.74</v>
      </c>
      <c r="D218" s="11">
        <v>0.57999999999999996</v>
      </c>
      <c r="E218" s="13">
        <v>4</v>
      </c>
      <c r="F218" s="13">
        <v>215</v>
      </c>
      <c r="G218" s="13">
        <v>3</v>
      </c>
      <c r="H218" s="13">
        <v>1</v>
      </c>
      <c r="I218" s="12" t="s">
        <v>11</v>
      </c>
      <c r="J218" s="13" t="s">
        <v>8</v>
      </c>
      <c r="K218" s="12" t="s">
        <v>17</v>
      </c>
      <c r="L218" s="11" t="s">
        <v>6</v>
      </c>
    </row>
    <row r="219" spans="2:12">
      <c r="B219" s="13">
        <v>5302</v>
      </c>
      <c r="C219" s="13">
        <v>0.92</v>
      </c>
      <c r="D219" s="11">
        <v>0.68</v>
      </c>
      <c r="E219" s="13">
        <v>4</v>
      </c>
      <c r="F219" s="13">
        <v>196</v>
      </c>
      <c r="G219" s="13">
        <v>3</v>
      </c>
      <c r="H219" s="13">
        <v>1</v>
      </c>
      <c r="I219" s="12" t="s">
        <v>11</v>
      </c>
      <c r="J219" s="13" t="s">
        <v>8</v>
      </c>
      <c r="K219" s="12" t="s">
        <v>12</v>
      </c>
      <c r="L219" s="11" t="s">
        <v>13</v>
      </c>
    </row>
    <row r="220" spans="2:12">
      <c r="B220" s="13">
        <v>9255</v>
      </c>
      <c r="C220" s="13">
        <v>0.64</v>
      </c>
      <c r="D220" s="11">
        <v>0.48</v>
      </c>
      <c r="E220" s="13">
        <v>4</v>
      </c>
      <c r="F220" s="13">
        <v>267</v>
      </c>
      <c r="G220" s="13">
        <v>2</v>
      </c>
      <c r="H220" s="13">
        <v>1</v>
      </c>
      <c r="I220" s="12" t="s">
        <v>11</v>
      </c>
      <c r="J220" s="13" t="s">
        <v>8</v>
      </c>
      <c r="K220" s="12" t="s">
        <v>10</v>
      </c>
      <c r="L220" s="11" t="s">
        <v>13</v>
      </c>
    </row>
    <row r="221" spans="2:12">
      <c r="B221" s="13">
        <v>10854</v>
      </c>
      <c r="C221" s="13">
        <v>0.57999999999999996</v>
      </c>
      <c r="D221" s="11">
        <v>0.38</v>
      </c>
      <c r="E221" s="13">
        <v>4</v>
      </c>
      <c r="F221" s="13">
        <v>203</v>
      </c>
      <c r="G221" s="13">
        <v>5</v>
      </c>
      <c r="H221" s="13">
        <v>0</v>
      </c>
      <c r="I221" s="12" t="s">
        <v>11</v>
      </c>
      <c r="J221" s="13" t="s">
        <v>8</v>
      </c>
      <c r="K221" s="12" t="s">
        <v>10</v>
      </c>
      <c r="L221" s="11" t="s">
        <v>13</v>
      </c>
    </row>
    <row r="222" spans="2:12">
      <c r="B222" s="13">
        <v>7351</v>
      </c>
      <c r="C222" s="13">
        <v>0.6</v>
      </c>
      <c r="D222" s="11">
        <v>0.99</v>
      </c>
      <c r="E222" s="13">
        <v>4</v>
      </c>
      <c r="F222" s="13">
        <v>160</v>
      </c>
      <c r="G222" s="13">
        <v>3</v>
      </c>
      <c r="H222" s="13">
        <v>0</v>
      </c>
      <c r="I222" s="12" t="s">
        <v>11</v>
      </c>
      <c r="J222" s="13" t="s">
        <v>8</v>
      </c>
      <c r="K222" s="12" t="s">
        <v>10</v>
      </c>
      <c r="L222" s="11" t="s">
        <v>13</v>
      </c>
    </row>
    <row r="223" spans="2:12">
      <c r="B223" s="13">
        <v>14556</v>
      </c>
      <c r="C223" s="13">
        <v>0.37</v>
      </c>
      <c r="D223" s="11">
        <v>0.52</v>
      </c>
      <c r="E223" s="13">
        <v>2</v>
      </c>
      <c r="F223" s="13">
        <v>155</v>
      </c>
      <c r="G223" s="13">
        <v>3</v>
      </c>
      <c r="H223" s="13">
        <v>0</v>
      </c>
      <c r="I223" s="12" t="s">
        <v>9</v>
      </c>
      <c r="J223" s="13" t="s">
        <v>8</v>
      </c>
      <c r="K223" s="12" t="s">
        <v>12</v>
      </c>
      <c r="L223" s="11" t="s">
        <v>6</v>
      </c>
    </row>
    <row r="224" spans="2:12">
      <c r="B224" s="13">
        <v>10899</v>
      </c>
      <c r="C224" s="13">
        <v>0.88</v>
      </c>
      <c r="D224" s="11">
        <v>0.85</v>
      </c>
      <c r="E224" s="13">
        <v>3</v>
      </c>
      <c r="F224" s="13">
        <v>220</v>
      </c>
      <c r="G224" s="13">
        <v>3</v>
      </c>
      <c r="H224" s="13">
        <v>0</v>
      </c>
      <c r="I224" s="12" t="s">
        <v>11</v>
      </c>
      <c r="J224" s="13" t="s">
        <v>8</v>
      </c>
      <c r="K224" s="12" t="s">
        <v>20</v>
      </c>
      <c r="L224" s="11" t="s">
        <v>6</v>
      </c>
    </row>
    <row r="225" spans="2:12">
      <c r="B225" s="13">
        <v>4129</v>
      </c>
      <c r="C225" s="13">
        <v>0.47</v>
      </c>
      <c r="D225" s="11">
        <v>0.62</v>
      </c>
      <c r="E225" s="13">
        <v>6</v>
      </c>
      <c r="F225" s="13">
        <v>171</v>
      </c>
      <c r="G225" s="13">
        <v>5</v>
      </c>
      <c r="H225" s="13">
        <v>1</v>
      </c>
      <c r="I225" s="12" t="s">
        <v>11</v>
      </c>
      <c r="J225" s="13" t="s">
        <v>8</v>
      </c>
      <c r="K225" s="12" t="s">
        <v>21</v>
      </c>
      <c r="L225" s="11" t="s">
        <v>16</v>
      </c>
    </row>
    <row r="226" spans="2:12">
      <c r="B226" s="13">
        <v>14997</v>
      </c>
      <c r="C226" s="13">
        <v>0.37</v>
      </c>
      <c r="D226" s="11">
        <v>0.53</v>
      </c>
      <c r="E226" s="13">
        <v>2</v>
      </c>
      <c r="F226" s="13">
        <v>143</v>
      </c>
      <c r="G226" s="13">
        <v>3</v>
      </c>
      <c r="H226" s="13">
        <v>0</v>
      </c>
      <c r="I226" s="12" t="s">
        <v>9</v>
      </c>
      <c r="J226" s="13" t="s">
        <v>8</v>
      </c>
      <c r="K226" s="12" t="s">
        <v>17</v>
      </c>
      <c r="L226" s="11" t="s">
        <v>13</v>
      </c>
    </row>
    <row r="227" spans="2:12">
      <c r="B227" s="13">
        <v>8727</v>
      </c>
      <c r="C227" s="13">
        <v>0.84</v>
      </c>
      <c r="D227" s="11">
        <v>0.73</v>
      </c>
      <c r="E227" s="13">
        <v>5</v>
      </c>
      <c r="F227" s="13">
        <v>245</v>
      </c>
      <c r="G227" s="13">
        <v>3</v>
      </c>
      <c r="H227" s="13">
        <v>0</v>
      </c>
      <c r="I227" s="12" t="s">
        <v>11</v>
      </c>
      <c r="J227" s="13" t="s">
        <v>8</v>
      </c>
      <c r="K227" s="12" t="s">
        <v>10</v>
      </c>
      <c r="L227" s="11" t="s">
        <v>6</v>
      </c>
    </row>
    <row r="228" spans="2:12">
      <c r="B228" s="13">
        <v>12021</v>
      </c>
      <c r="C228" s="13">
        <v>0.11</v>
      </c>
      <c r="D228" s="11">
        <v>0.83</v>
      </c>
      <c r="E228" s="13">
        <v>6</v>
      </c>
      <c r="F228" s="13">
        <v>282</v>
      </c>
      <c r="G228" s="13">
        <v>4</v>
      </c>
      <c r="H228" s="13">
        <v>0</v>
      </c>
      <c r="I228" s="12" t="s">
        <v>9</v>
      </c>
      <c r="J228" s="13" t="s">
        <v>8</v>
      </c>
      <c r="K228" s="12" t="s">
        <v>10</v>
      </c>
      <c r="L228" s="11" t="s">
        <v>13</v>
      </c>
    </row>
    <row r="229" spans="2:12">
      <c r="B229" s="13">
        <v>1710</v>
      </c>
      <c r="C229" s="13">
        <v>0.1</v>
      </c>
      <c r="D229" s="11">
        <v>0.81</v>
      </c>
      <c r="E229" s="13">
        <v>6</v>
      </c>
      <c r="F229" s="13">
        <v>269</v>
      </c>
      <c r="G229" s="13">
        <v>4</v>
      </c>
      <c r="H229" s="13">
        <v>0</v>
      </c>
      <c r="I229" s="12" t="s">
        <v>9</v>
      </c>
      <c r="J229" s="13" t="s">
        <v>8</v>
      </c>
      <c r="K229" s="12" t="s">
        <v>7</v>
      </c>
      <c r="L229" s="11" t="s">
        <v>6</v>
      </c>
    </row>
    <row r="230" spans="2:12">
      <c r="B230" s="13">
        <v>7513</v>
      </c>
      <c r="C230" s="13">
        <v>0.81</v>
      </c>
      <c r="D230" s="11">
        <v>0.62</v>
      </c>
      <c r="E230" s="13">
        <v>4</v>
      </c>
      <c r="F230" s="13">
        <v>197</v>
      </c>
      <c r="G230" s="13">
        <v>3</v>
      </c>
      <c r="H230" s="13">
        <v>0</v>
      </c>
      <c r="I230" s="12" t="s">
        <v>11</v>
      </c>
      <c r="J230" s="13" t="s">
        <v>8</v>
      </c>
      <c r="K230" s="12" t="s">
        <v>22</v>
      </c>
      <c r="L230" s="11" t="s">
        <v>13</v>
      </c>
    </row>
    <row r="231" spans="2:12">
      <c r="B231" s="13">
        <v>7960</v>
      </c>
      <c r="C231" s="13">
        <v>0.32</v>
      </c>
      <c r="D231" s="11">
        <v>0.69</v>
      </c>
      <c r="E231" s="13">
        <v>6</v>
      </c>
      <c r="F231" s="13">
        <v>192</v>
      </c>
      <c r="G231" s="13">
        <v>3</v>
      </c>
      <c r="H231" s="13">
        <v>0</v>
      </c>
      <c r="I231" s="12" t="s">
        <v>11</v>
      </c>
      <c r="J231" s="13" t="s">
        <v>8</v>
      </c>
      <c r="K231" s="12" t="s">
        <v>10</v>
      </c>
      <c r="L231" s="11" t="s">
        <v>16</v>
      </c>
    </row>
    <row r="232" spans="2:12">
      <c r="B232" s="13">
        <v>8774</v>
      </c>
      <c r="C232" s="13">
        <v>0.97</v>
      </c>
      <c r="D232" s="11">
        <v>0.69</v>
      </c>
      <c r="E232" s="13">
        <v>4</v>
      </c>
      <c r="F232" s="13">
        <v>134</v>
      </c>
      <c r="G232" s="13">
        <v>3</v>
      </c>
      <c r="H232" s="13">
        <v>0</v>
      </c>
      <c r="I232" s="12" t="s">
        <v>11</v>
      </c>
      <c r="J232" s="13" t="s">
        <v>8</v>
      </c>
      <c r="K232" s="12" t="s">
        <v>15</v>
      </c>
      <c r="L232" s="11" t="s">
        <v>16</v>
      </c>
    </row>
    <row r="233" spans="2:12">
      <c r="B233" s="13">
        <v>2851</v>
      </c>
      <c r="C233" s="13">
        <v>0.91</v>
      </c>
      <c r="D233" s="11">
        <v>0.85</v>
      </c>
      <c r="E233" s="13">
        <v>4</v>
      </c>
      <c r="F233" s="13">
        <v>203</v>
      </c>
      <c r="G233" s="13">
        <v>2</v>
      </c>
      <c r="H233" s="13">
        <v>0</v>
      </c>
      <c r="I233" s="12" t="s">
        <v>11</v>
      </c>
      <c r="J233" s="13" t="s">
        <v>8</v>
      </c>
      <c r="K233" s="12" t="s">
        <v>10</v>
      </c>
      <c r="L233" s="11" t="s">
        <v>13</v>
      </c>
    </row>
    <row r="234" spans="2:12">
      <c r="B234" s="13">
        <v>4260</v>
      </c>
      <c r="C234" s="13">
        <v>0.55000000000000004</v>
      </c>
      <c r="D234" s="11">
        <v>0.72</v>
      </c>
      <c r="E234" s="13">
        <v>3</v>
      </c>
      <c r="F234" s="13">
        <v>149</v>
      </c>
      <c r="G234" s="13">
        <v>3</v>
      </c>
      <c r="H234" s="13">
        <v>0</v>
      </c>
      <c r="I234" s="12" t="s">
        <v>11</v>
      </c>
      <c r="J234" s="13" t="s">
        <v>8</v>
      </c>
      <c r="K234" s="12" t="s">
        <v>20</v>
      </c>
      <c r="L234" s="11" t="s">
        <v>13</v>
      </c>
    </row>
    <row r="235" spans="2:12">
      <c r="B235" s="13">
        <v>2443</v>
      </c>
      <c r="C235" s="13">
        <v>0.92</v>
      </c>
      <c r="D235" s="11">
        <v>0.69</v>
      </c>
      <c r="E235" s="13">
        <v>3</v>
      </c>
      <c r="F235" s="13">
        <v>192</v>
      </c>
      <c r="G235" s="13">
        <v>3</v>
      </c>
      <c r="H235" s="13">
        <v>0</v>
      </c>
      <c r="I235" s="12" t="s">
        <v>11</v>
      </c>
      <c r="J235" s="13" t="s">
        <v>8</v>
      </c>
      <c r="K235" s="12" t="s">
        <v>7</v>
      </c>
      <c r="L235" s="11" t="s">
        <v>6</v>
      </c>
    </row>
    <row r="236" spans="2:12">
      <c r="B236" s="13">
        <v>10116</v>
      </c>
      <c r="C236" s="13">
        <v>0.6</v>
      </c>
      <c r="D236" s="11">
        <v>0.66</v>
      </c>
      <c r="E236" s="13">
        <v>5</v>
      </c>
      <c r="F236" s="13">
        <v>143</v>
      </c>
      <c r="G236" s="13">
        <v>2</v>
      </c>
      <c r="H236" s="13">
        <v>0</v>
      </c>
      <c r="I236" s="12" t="s">
        <v>11</v>
      </c>
      <c r="J236" s="13" t="s">
        <v>8</v>
      </c>
      <c r="K236" s="12" t="s">
        <v>12</v>
      </c>
      <c r="L236" s="11" t="s">
        <v>13</v>
      </c>
    </row>
    <row r="237" spans="2:12">
      <c r="B237" s="13">
        <v>11404</v>
      </c>
      <c r="C237" s="13">
        <v>0.48</v>
      </c>
      <c r="D237" s="11">
        <v>0.67</v>
      </c>
      <c r="E237" s="13">
        <v>4</v>
      </c>
      <c r="F237" s="13">
        <v>220</v>
      </c>
      <c r="G237" s="13">
        <v>3</v>
      </c>
      <c r="H237" s="13">
        <v>0</v>
      </c>
      <c r="I237" s="12" t="s">
        <v>11</v>
      </c>
      <c r="J237" s="13" t="s">
        <v>18</v>
      </c>
      <c r="K237" s="12" t="s">
        <v>20</v>
      </c>
      <c r="L237" s="11" t="s">
        <v>6</v>
      </c>
    </row>
    <row r="238" spans="2:12">
      <c r="B238" s="13">
        <v>157</v>
      </c>
      <c r="C238" s="13">
        <v>0.83</v>
      </c>
      <c r="D238" s="11">
        <v>1</v>
      </c>
      <c r="E238" s="13">
        <v>5</v>
      </c>
      <c r="F238" s="13">
        <v>240</v>
      </c>
      <c r="G238" s="13">
        <v>5</v>
      </c>
      <c r="H238" s="13">
        <v>0</v>
      </c>
      <c r="I238" s="12" t="s">
        <v>9</v>
      </c>
      <c r="J238" s="13" t="s">
        <v>8</v>
      </c>
      <c r="K238" s="12" t="s">
        <v>17</v>
      </c>
      <c r="L238" s="11" t="s">
        <v>13</v>
      </c>
    </row>
    <row r="239" spans="2:12">
      <c r="B239" s="13">
        <v>5067</v>
      </c>
      <c r="C239" s="13">
        <v>0.5</v>
      </c>
      <c r="D239" s="11">
        <v>0.48</v>
      </c>
      <c r="E239" s="13">
        <v>3</v>
      </c>
      <c r="F239" s="13">
        <v>163</v>
      </c>
      <c r="G239" s="13">
        <v>4</v>
      </c>
      <c r="H239" s="13">
        <v>0</v>
      </c>
      <c r="I239" s="12" t="s">
        <v>11</v>
      </c>
      <c r="J239" s="13" t="s">
        <v>8</v>
      </c>
      <c r="K239" s="12" t="s">
        <v>7</v>
      </c>
      <c r="L239" s="11" t="s">
        <v>13</v>
      </c>
    </row>
    <row r="240" spans="2:12">
      <c r="B240" s="13">
        <v>10110</v>
      </c>
      <c r="C240" s="13">
        <v>0.95</v>
      </c>
      <c r="D240" s="11">
        <v>0.65</v>
      </c>
      <c r="E240" s="13">
        <v>3</v>
      </c>
      <c r="F240" s="13">
        <v>273</v>
      </c>
      <c r="G240" s="13">
        <v>4</v>
      </c>
      <c r="H240" s="13">
        <v>0</v>
      </c>
      <c r="I240" s="12" t="s">
        <v>11</v>
      </c>
      <c r="J240" s="13" t="s">
        <v>8</v>
      </c>
      <c r="K240" s="12" t="s">
        <v>22</v>
      </c>
      <c r="L240" s="11" t="s">
        <v>13</v>
      </c>
    </row>
    <row r="241" spans="2:12">
      <c r="B241" s="13">
        <v>14859</v>
      </c>
      <c r="C241" s="13">
        <v>0.46</v>
      </c>
      <c r="D241" s="11">
        <v>0.5</v>
      </c>
      <c r="E241" s="13">
        <v>2</v>
      </c>
      <c r="F241" s="13">
        <v>151</v>
      </c>
      <c r="G241" s="13">
        <v>3</v>
      </c>
      <c r="H241" s="13">
        <v>0</v>
      </c>
      <c r="I241" s="12" t="s">
        <v>9</v>
      </c>
      <c r="J241" s="13" t="s">
        <v>8</v>
      </c>
      <c r="K241" s="12" t="s">
        <v>12</v>
      </c>
      <c r="L241" s="11" t="s">
        <v>6</v>
      </c>
    </row>
    <row r="242" spans="2:12">
      <c r="B242" s="13">
        <v>6753</v>
      </c>
      <c r="C242" s="13">
        <v>0.83</v>
      </c>
      <c r="D242" s="11">
        <v>0.86</v>
      </c>
      <c r="E242" s="13">
        <v>3</v>
      </c>
      <c r="F242" s="13">
        <v>273</v>
      </c>
      <c r="G242" s="13">
        <v>3</v>
      </c>
      <c r="H242" s="13">
        <v>0</v>
      </c>
      <c r="I242" s="12" t="s">
        <v>11</v>
      </c>
      <c r="J242" s="13" t="s">
        <v>8</v>
      </c>
      <c r="K242" s="12" t="s">
        <v>12</v>
      </c>
      <c r="L242" s="11" t="s">
        <v>6</v>
      </c>
    </row>
    <row r="243" spans="2:12">
      <c r="B243" s="13">
        <v>7034</v>
      </c>
      <c r="C243" s="13">
        <v>0.68</v>
      </c>
      <c r="D243" s="11">
        <v>0.61</v>
      </c>
      <c r="E243" s="13">
        <v>3</v>
      </c>
      <c r="F243" s="13">
        <v>134</v>
      </c>
      <c r="G243" s="13">
        <v>4</v>
      </c>
      <c r="H243" s="13">
        <v>0</v>
      </c>
      <c r="I243" s="12" t="s">
        <v>11</v>
      </c>
      <c r="J243" s="13" t="s">
        <v>8</v>
      </c>
      <c r="K243" s="12" t="s">
        <v>10</v>
      </c>
      <c r="L243" s="11" t="s">
        <v>6</v>
      </c>
    </row>
    <row r="244" spans="2:12">
      <c r="B244" s="13">
        <v>1798</v>
      </c>
      <c r="C244" s="13">
        <v>0.44</v>
      </c>
      <c r="D244" s="11">
        <v>0.46</v>
      </c>
      <c r="E244" s="13">
        <v>2</v>
      </c>
      <c r="F244" s="13">
        <v>138</v>
      </c>
      <c r="G244" s="13">
        <v>3</v>
      </c>
      <c r="H244" s="13">
        <v>0</v>
      </c>
      <c r="I244" s="12" t="s">
        <v>9</v>
      </c>
      <c r="J244" s="13" t="s">
        <v>8</v>
      </c>
      <c r="K244" s="12" t="s">
        <v>12</v>
      </c>
      <c r="L244" s="11" t="s">
        <v>13</v>
      </c>
    </row>
    <row r="245" spans="2:12">
      <c r="B245" s="13">
        <v>1706</v>
      </c>
      <c r="C245" s="13">
        <v>0.1</v>
      </c>
      <c r="D245" s="11">
        <v>0.91</v>
      </c>
      <c r="E245" s="13">
        <v>6</v>
      </c>
      <c r="F245" s="13">
        <v>255</v>
      </c>
      <c r="G245" s="13">
        <v>4</v>
      </c>
      <c r="H245" s="13">
        <v>0</v>
      </c>
      <c r="I245" s="12" t="s">
        <v>9</v>
      </c>
      <c r="J245" s="13" t="s">
        <v>8</v>
      </c>
      <c r="K245" s="12" t="s">
        <v>10</v>
      </c>
      <c r="L245" s="11" t="s">
        <v>6</v>
      </c>
    </row>
    <row r="246" spans="2:12">
      <c r="B246" s="13">
        <v>10959</v>
      </c>
      <c r="C246" s="13">
        <v>0.88</v>
      </c>
      <c r="D246" s="11">
        <v>0.72</v>
      </c>
      <c r="E246" s="13">
        <v>5</v>
      </c>
      <c r="F246" s="13">
        <v>244</v>
      </c>
      <c r="G246" s="13">
        <v>2</v>
      </c>
      <c r="H246" s="13">
        <v>0</v>
      </c>
      <c r="I246" s="12" t="s">
        <v>11</v>
      </c>
      <c r="J246" s="13" t="s">
        <v>8</v>
      </c>
      <c r="K246" s="12" t="s">
        <v>12</v>
      </c>
      <c r="L246" s="11" t="s">
        <v>13</v>
      </c>
    </row>
    <row r="247" spans="2:12">
      <c r="B247" s="13">
        <v>10277</v>
      </c>
      <c r="C247" s="13">
        <v>0.78</v>
      </c>
      <c r="D247" s="11">
        <v>0.95</v>
      </c>
      <c r="E247" s="13">
        <v>3</v>
      </c>
      <c r="F247" s="13">
        <v>155</v>
      </c>
      <c r="G247" s="13">
        <v>3</v>
      </c>
      <c r="H247" s="13">
        <v>1</v>
      </c>
      <c r="I247" s="12" t="s">
        <v>11</v>
      </c>
      <c r="J247" s="13" t="s">
        <v>8</v>
      </c>
      <c r="K247" s="12" t="s">
        <v>17</v>
      </c>
      <c r="L247" s="11" t="s">
        <v>6</v>
      </c>
    </row>
    <row r="248" spans="2:12">
      <c r="B248" s="13">
        <v>12064</v>
      </c>
      <c r="C248" s="13">
        <v>0.36</v>
      </c>
      <c r="D248" s="11">
        <v>0.56000000000000005</v>
      </c>
      <c r="E248" s="13">
        <v>2</v>
      </c>
      <c r="F248" s="13">
        <v>132</v>
      </c>
      <c r="G248" s="13">
        <v>3</v>
      </c>
      <c r="H248" s="13">
        <v>0</v>
      </c>
      <c r="I248" s="12" t="s">
        <v>9</v>
      </c>
      <c r="J248" s="13" t="s">
        <v>8</v>
      </c>
      <c r="K248" s="12" t="s">
        <v>14</v>
      </c>
      <c r="L248" s="11" t="s">
        <v>6</v>
      </c>
    </row>
    <row r="249" spans="2:12">
      <c r="B249" s="13">
        <v>7870</v>
      </c>
      <c r="C249" s="13">
        <v>0.19</v>
      </c>
      <c r="D249" s="11">
        <v>0.48</v>
      </c>
      <c r="E249" s="13">
        <v>6</v>
      </c>
      <c r="F249" s="13">
        <v>178</v>
      </c>
      <c r="G249" s="13">
        <v>3</v>
      </c>
      <c r="H249" s="13">
        <v>1</v>
      </c>
      <c r="I249" s="12" t="s">
        <v>11</v>
      </c>
      <c r="J249" s="13" t="s">
        <v>8</v>
      </c>
      <c r="K249" s="12" t="s">
        <v>10</v>
      </c>
      <c r="L249" s="11" t="s">
        <v>6</v>
      </c>
    </row>
    <row r="250" spans="2:12">
      <c r="B250" s="13">
        <v>4916</v>
      </c>
      <c r="C250" s="13">
        <v>0.65</v>
      </c>
      <c r="D250" s="11">
        <v>0.78</v>
      </c>
      <c r="E250" s="13">
        <v>4</v>
      </c>
      <c r="F250" s="13">
        <v>238</v>
      </c>
      <c r="G250" s="13">
        <v>5</v>
      </c>
      <c r="H250" s="13">
        <v>1</v>
      </c>
      <c r="I250" s="12" t="s">
        <v>11</v>
      </c>
      <c r="J250" s="13" t="s">
        <v>8</v>
      </c>
      <c r="K250" s="12" t="s">
        <v>22</v>
      </c>
      <c r="L250" s="11" t="s">
        <v>13</v>
      </c>
    </row>
    <row r="251" spans="2:12">
      <c r="B251" s="13">
        <v>14361</v>
      </c>
      <c r="C251" s="13">
        <v>0.39</v>
      </c>
      <c r="D251" s="11">
        <v>0.5</v>
      </c>
      <c r="E251" s="13">
        <v>2</v>
      </c>
      <c r="F251" s="13">
        <v>147</v>
      </c>
      <c r="G251" s="13">
        <v>3</v>
      </c>
      <c r="H251" s="13">
        <v>0</v>
      </c>
      <c r="I251" s="12" t="s">
        <v>9</v>
      </c>
      <c r="J251" s="13" t="s">
        <v>8</v>
      </c>
      <c r="K251" s="12" t="s">
        <v>21</v>
      </c>
      <c r="L251" s="11" t="s">
        <v>13</v>
      </c>
    </row>
    <row r="252" spans="2:12">
      <c r="B252" s="13">
        <v>2625</v>
      </c>
      <c r="C252" s="13">
        <v>0.82</v>
      </c>
      <c r="D252" s="11">
        <v>0.62</v>
      </c>
      <c r="E252" s="13">
        <v>4</v>
      </c>
      <c r="F252" s="13">
        <v>202</v>
      </c>
      <c r="G252" s="13">
        <v>2</v>
      </c>
      <c r="H252" s="13">
        <v>0</v>
      </c>
      <c r="I252" s="12" t="s">
        <v>11</v>
      </c>
      <c r="J252" s="13" t="s">
        <v>8</v>
      </c>
      <c r="K252" s="12" t="s">
        <v>7</v>
      </c>
      <c r="L252" s="11" t="s">
        <v>13</v>
      </c>
    </row>
    <row r="253" spans="2:12">
      <c r="B253" s="13">
        <v>9290</v>
      </c>
      <c r="C253" s="13">
        <v>0.83</v>
      </c>
      <c r="D253" s="11">
        <v>0.56999999999999995</v>
      </c>
      <c r="E253" s="13">
        <v>3</v>
      </c>
      <c r="F253" s="13">
        <v>135</v>
      </c>
      <c r="G253" s="13">
        <v>3</v>
      </c>
      <c r="H253" s="13">
        <v>1</v>
      </c>
      <c r="I253" s="12" t="s">
        <v>11</v>
      </c>
      <c r="J253" s="13" t="s">
        <v>8</v>
      </c>
      <c r="K253" s="12" t="s">
        <v>17</v>
      </c>
      <c r="L253" s="11" t="s">
        <v>13</v>
      </c>
    </row>
    <row r="254" spans="2:12">
      <c r="B254" s="13">
        <v>11144</v>
      </c>
      <c r="C254" s="13">
        <v>0.33</v>
      </c>
      <c r="D254" s="11">
        <v>0.64</v>
      </c>
      <c r="E254" s="13">
        <v>2</v>
      </c>
      <c r="F254" s="13">
        <v>274</v>
      </c>
      <c r="G254" s="13">
        <v>3</v>
      </c>
      <c r="H254" s="13">
        <v>1</v>
      </c>
      <c r="I254" s="12" t="s">
        <v>11</v>
      </c>
      <c r="J254" s="13" t="s">
        <v>8</v>
      </c>
      <c r="K254" s="12" t="s">
        <v>12</v>
      </c>
      <c r="L254" s="11" t="s">
        <v>16</v>
      </c>
    </row>
    <row r="255" spans="2:12">
      <c r="B255" s="13">
        <v>9116</v>
      </c>
      <c r="C255" s="13">
        <v>0.99</v>
      </c>
      <c r="D255" s="11">
        <v>0.64</v>
      </c>
      <c r="E255" s="13">
        <v>3</v>
      </c>
      <c r="F255" s="13">
        <v>183</v>
      </c>
      <c r="G255" s="13">
        <v>3</v>
      </c>
      <c r="H255" s="13">
        <v>0</v>
      </c>
      <c r="I255" s="12" t="s">
        <v>11</v>
      </c>
      <c r="J255" s="13" t="s">
        <v>8</v>
      </c>
      <c r="K255" s="12" t="s">
        <v>22</v>
      </c>
      <c r="L255" s="11" t="s">
        <v>6</v>
      </c>
    </row>
    <row r="256" spans="2:12">
      <c r="B256" s="13">
        <v>3454</v>
      </c>
      <c r="C256" s="13">
        <v>0.8</v>
      </c>
      <c r="D256" s="11">
        <v>0.94</v>
      </c>
      <c r="E256" s="13">
        <v>4</v>
      </c>
      <c r="F256" s="13">
        <v>200</v>
      </c>
      <c r="G256" s="13">
        <v>4</v>
      </c>
      <c r="H256" s="13">
        <v>0</v>
      </c>
      <c r="I256" s="12" t="s">
        <v>11</v>
      </c>
      <c r="J256" s="13" t="s">
        <v>8</v>
      </c>
      <c r="K256" s="12" t="s">
        <v>10</v>
      </c>
      <c r="L256" s="11" t="s">
        <v>6</v>
      </c>
    </row>
    <row r="257" spans="2:12">
      <c r="B257" s="13">
        <v>10265</v>
      </c>
      <c r="C257" s="13">
        <v>0.53</v>
      </c>
      <c r="D257" s="11">
        <v>0.56999999999999995</v>
      </c>
      <c r="E257" s="13">
        <v>5</v>
      </c>
      <c r="F257" s="13">
        <v>141</v>
      </c>
      <c r="G257" s="13">
        <v>3</v>
      </c>
      <c r="H257" s="13">
        <v>1</v>
      </c>
      <c r="I257" s="12" t="s">
        <v>11</v>
      </c>
      <c r="J257" s="13" t="s">
        <v>8</v>
      </c>
      <c r="K257" s="12" t="s">
        <v>12</v>
      </c>
      <c r="L257" s="11" t="s">
        <v>16</v>
      </c>
    </row>
    <row r="258" spans="2:12">
      <c r="B258" s="13">
        <v>6845</v>
      </c>
      <c r="C258" s="13">
        <v>0.76</v>
      </c>
      <c r="D258" s="11">
        <v>0.77</v>
      </c>
      <c r="E258" s="13">
        <v>5</v>
      </c>
      <c r="F258" s="13">
        <v>234</v>
      </c>
      <c r="G258" s="13">
        <v>3</v>
      </c>
      <c r="H258" s="13">
        <v>0</v>
      </c>
      <c r="I258" s="12" t="s">
        <v>11</v>
      </c>
      <c r="J258" s="13" t="s">
        <v>8</v>
      </c>
      <c r="K258" s="12" t="s">
        <v>17</v>
      </c>
      <c r="L258" s="11" t="s">
        <v>13</v>
      </c>
    </row>
    <row r="259" spans="2:12">
      <c r="B259" s="13">
        <v>9099</v>
      </c>
      <c r="C259" s="13">
        <v>0.96</v>
      </c>
      <c r="D259" s="11">
        <v>0.52</v>
      </c>
      <c r="E259" s="13">
        <v>4</v>
      </c>
      <c r="F259" s="13">
        <v>228</v>
      </c>
      <c r="G259" s="13">
        <v>3</v>
      </c>
      <c r="H259" s="13">
        <v>0</v>
      </c>
      <c r="I259" s="12" t="s">
        <v>11</v>
      </c>
      <c r="J259" s="13" t="s">
        <v>8</v>
      </c>
      <c r="K259" s="12" t="s">
        <v>10</v>
      </c>
      <c r="L259" s="11" t="s">
        <v>13</v>
      </c>
    </row>
    <row r="260" spans="2:12">
      <c r="B260" s="13">
        <v>1641</v>
      </c>
      <c r="C260" s="13">
        <v>0.91</v>
      </c>
      <c r="D260" s="11">
        <v>0.89</v>
      </c>
      <c r="E260" s="13">
        <v>5</v>
      </c>
      <c r="F260" s="13">
        <v>217</v>
      </c>
      <c r="G260" s="13">
        <v>5</v>
      </c>
      <c r="H260" s="13">
        <v>0</v>
      </c>
      <c r="I260" s="12" t="s">
        <v>9</v>
      </c>
      <c r="J260" s="13" t="s">
        <v>8</v>
      </c>
      <c r="K260" s="12" t="s">
        <v>12</v>
      </c>
      <c r="L260" s="11" t="s">
        <v>13</v>
      </c>
    </row>
    <row r="261" spans="2:12">
      <c r="B261" s="13">
        <v>11176</v>
      </c>
      <c r="C261" s="13">
        <v>0.56999999999999995</v>
      </c>
      <c r="D261" s="11">
        <v>0.39</v>
      </c>
      <c r="E261" s="13">
        <v>4</v>
      </c>
      <c r="F261" s="13">
        <v>132</v>
      </c>
      <c r="G261" s="13">
        <v>3</v>
      </c>
      <c r="H261" s="13">
        <v>0</v>
      </c>
      <c r="I261" s="12" t="s">
        <v>11</v>
      </c>
      <c r="J261" s="13" t="s">
        <v>8</v>
      </c>
      <c r="K261" s="12" t="s">
        <v>19</v>
      </c>
      <c r="L261" s="11" t="s">
        <v>16</v>
      </c>
    </row>
    <row r="262" spans="2:12">
      <c r="B262" s="13">
        <v>457</v>
      </c>
      <c r="C262" s="13">
        <v>0.86</v>
      </c>
      <c r="D262" s="11">
        <v>0.93</v>
      </c>
      <c r="E262" s="13">
        <v>5</v>
      </c>
      <c r="F262" s="13">
        <v>223</v>
      </c>
      <c r="G262" s="13">
        <v>5</v>
      </c>
      <c r="H262" s="13">
        <v>0</v>
      </c>
      <c r="I262" s="12" t="s">
        <v>9</v>
      </c>
      <c r="J262" s="13" t="s">
        <v>8</v>
      </c>
      <c r="K262" s="12" t="s">
        <v>15</v>
      </c>
      <c r="L262" s="11" t="s">
        <v>6</v>
      </c>
    </row>
    <row r="263" spans="2:12">
      <c r="B263" s="13">
        <v>9442</v>
      </c>
      <c r="C263" s="13">
        <v>0.78</v>
      </c>
      <c r="D263" s="11">
        <v>0.9</v>
      </c>
      <c r="E263" s="13">
        <v>4</v>
      </c>
      <c r="F263" s="13">
        <v>238</v>
      </c>
      <c r="G263" s="13">
        <v>2</v>
      </c>
      <c r="H263" s="13">
        <v>0</v>
      </c>
      <c r="I263" s="12" t="s">
        <v>11</v>
      </c>
      <c r="J263" s="13" t="s">
        <v>8</v>
      </c>
      <c r="K263" s="12" t="s">
        <v>17</v>
      </c>
      <c r="L263" s="11" t="s">
        <v>13</v>
      </c>
    </row>
    <row r="264" spans="2:12">
      <c r="B264" s="13">
        <v>8447</v>
      </c>
      <c r="C264" s="13">
        <v>0.82</v>
      </c>
      <c r="D264" s="11">
        <v>0.54</v>
      </c>
      <c r="E264" s="13">
        <v>4</v>
      </c>
      <c r="F264" s="13">
        <v>164</v>
      </c>
      <c r="G264" s="13">
        <v>3</v>
      </c>
      <c r="H264" s="13">
        <v>0</v>
      </c>
      <c r="I264" s="12" t="s">
        <v>11</v>
      </c>
      <c r="J264" s="13" t="s">
        <v>8</v>
      </c>
      <c r="K264" s="12" t="s">
        <v>17</v>
      </c>
      <c r="L264" s="11" t="s">
        <v>13</v>
      </c>
    </row>
    <row r="265" spans="2:12">
      <c r="B265" s="13">
        <v>11869</v>
      </c>
      <c r="C265" s="13">
        <v>0.84</v>
      </c>
      <c r="D265" s="11">
        <v>0.44</v>
      </c>
      <c r="E265" s="13">
        <v>5</v>
      </c>
      <c r="F265" s="13">
        <v>131</v>
      </c>
      <c r="G265" s="13">
        <v>5</v>
      </c>
      <c r="H265" s="13">
        <v>1</v>
      </c>
      <c r="I265" s="12" t="s">
        <v>11</v>
      </c>
      <c r="J265" s="13" t="s">
        <v>8</v>
      </c>
      <c r="K265" s="12" t="s">
        <v>17</v>
      </c>
      <c r="L265" s="11" t="s">
        <v>6</v>
      </c>
    </row>
    <row r="266" spans="2:12">
      <c r="B266" s="13">
        <v>2067</v>
      </c>
      <c r="C266" s="13">
        <v>0.81</v>
      </c>
      <c r="D266" s="11">
        <v>0.99</v>
      </c>
      <c r="E266" s="13">
        <v>5</v>
      </c>
      <c r="F266" s="13">
        <v>143</v>
      </c>
      <c r="G266" s="13">
        <v>3</v>
      </c>
      <c r="H266" s="13">
        <v>0</v>
      </c>
      <c r="I266" s="12" t="s">
        <v>11</v>
      </c>
      <c r="J266" s="13" t="s">
        <v>8</v>
      </c>
      <c r="K266" s="12" t="s">
        <v>21</v>
      </c>
      <c r="L266" s="11" t="s">
        <v>6</v>
      </c>
    </row>
    <row r="267" spans="2:12">
      <c r="B267" s="13">
        <v>14026</v>
      </c>
      <c r="C267" s="13">
        <v>0.53</v>
      </c>
      <c r="D267" s="11">
        <v>0.47</v>
      </c>
      <c r="E267" s="13">
        <v>6</v>
      </c>
      <c r="F267" s="13">
        <v>106</v>
      </c>
      <c r="G267" s="13">
        <v>6</v>
      </c>
      <c r="H267" s="13">
        <v>0</v>
      </c>
      <c r="I267" s="12" t="s">
        <v>11</v>
      </c>
      <c r="J267" s="13" t="s">
        <v>8</v>
      </c>
      <c r="K267" s="12" t="s">
        <v>20</v>
      </c>
      <c r="L267" s="11" t="s">
        <v>16</v>
      </c>
    </row>
    <row r="268" spans="2:12">
      <c r="B268" s="13">
        <v>6241</v>
      </c>
      <c r="C268" s="13">
        <v>0.56000000000000005</v>
      </c>
      <c r="D268" s="11">
        <v>0.57999999999999996</v>
      </c>
      <c r="E268" s="13">
        <v>5</v>
      </c>
      <c r="F268" s="13">
        <v>266</v>
      </c>
      <c r="G268" s="13">
        <v>3</v>
      </c>
      <c r="H268" s="13">
        <v>0</v>
      </c>
      <c r="I268" s="12" t="s">
        <v>11</v>
      </c>
      <c r="J268" s="13" t="s">
        <v>8</v>
      </c>
      <c r="K268" s="12" t="s">
        <v>12</v>
      </c>
      <c r="L268" s="11" t="s">
        <v>13</v>
      </c>
    </row>
    <row r="269" spans="2:12">
      <c r="B269" s="13">
        <v>4764</v>
      </c>
      <c r="C269" s="13">
        <v>0.23</v>
      </c>
      <c r="D269" s="11">
        <v>0.59</v>
      </c>
      <c r="E269" s="13">
        <v>5</v>
      </c>
      <c r="F269" s="13">
        <v>245</v>
      </c>
      <c r="G269" s="13">
        <v>5</v>
      </c>
      <c r="H269" s="13">
        <v>0</v>
      </c>
      <c r="I269" s="12" t="s">
        <v>11</v>
      </c>
      <c r="J269" s="13" t="s">
        <v>8</v>
      </c>
      <c r="K269" s="12" t="s">
        <v>22</v>
      </c>
      <c r="L269" s="11" t="s">
        <v>13</v>
      </c>
    </row>
    <row r="270" spans="2:12">
      <c r="B270" s="13">
        <v>2957</v>
      </c>
      <c r="C270" s="13">
        <v>0.85</v>
      </c>
      <c r="D270" s="11">
        <v>0.79</v>
      </c>
      <c r="E270" s="13">
        <v>3</v>
      </c>
      <c r="F270" s="13">
        <v>157</v>
      </c>
      <c r="G270" s="13">
        <v>4</v>
      </c>
      <c r="H270" s="13">
        <v>0</v>
      </c>
      <c r="I270" s="12" t="s">
        <v>11</v>
      </c>
      <c r="J270" s="13" t="s">
        <v>8</v>
      </c>
      <c r="K270" s="12" t="s">
        <v>17</v>
      </c>
      <c r="L270" s="11" t="s">
        <v>6</v>
      </c>
    </row>
    <row r="271" spans="2:12">
      <c r="B271" s="13">
        <v>13869</v>
      </c>
      <c r="C271" s="13">
        <v>0.73</v>
      </c>
      <c r="D271" s="11">
        <v>0.56999999999999995</v>
      </c>
      <c r="E271" s="13">
        <v>3</v>
      </c>
      <c r="F271" s="13">
        <v>146</v>
      </c>
      <c r="G271" s="13">
        <v>2</v>
      </c>
      <c r="H271" s="13">
        <v>0</v>
      </c>
      <c r="I271" s="12" t="s">
        <v>11</v>
      </c>
      <c r="J271" s="13" t="s">
        <v>8</v>
      </c>
      <c r="K271" s="12" t="s">
        <v>19</v>
      </c>
      <c r="L271" s="11" t="s">
        <v>13</v>
      </c>
    </row>
    <row r="272" spans="2:12">
      <c r="B272" s="13">
        <v>7224</v>
      </c>
      <c r="C272" s="13">
        <v>0.83</v>
      </c>
      <c r="D272" s="11">
        <v>0.98</v>
      </c>
      <c r="E272" s="13">
        <v>3</v>
      </c>
      <c r="F272" s="13">
        <v>229</v>
      </c>
      <c r="G272" s="13">
        <v>6</v>
      </c>
      <c r="H272" s="13">
        <v>0</v>
      </c>
      <c r="I272" s="12" t="s">
        <v>11</v>
      </c>
      <c r="J272" s="13" t="s">
        <v>8</v>
      </c>
      <c r="K272" s="12" t="s">
        <v>17</v>
      </c>
      <c r="L272" s="11" t="s">
        <v>6</v>
      </c>
    </row>
    <row r="273" spans="2:12">
      <c r="B273" s="13">
        <v>11714</v>
      </c>
      <c r="C273" s="13">
        <v>0.63</v>
      </c>
      <c r="D273" s="11">
        <v>0.98</v>
      </c>
      <c r="E273" s="13">
        <v>4</v>
      </c>
      <c r="F273" s="13">
        <v>187</v>
      </c>
      <c r="G273" s="13">
        <v>3</v>
      </c>
      <c r="H273" s="13">
        <v>0</v>
      </c>
      <c r="I273" s="12" t="s">
        <v>11</v>
      </c>
      <c r="J273" s="13" t="s">
        <v>8</v>
      </c>
      <c r="K273" s="12" t="s">
        <v>20</v>
      </c>
      <c r="L273" s="11" t="s">
        <v>16</v>
      </c>
    </row>
    <row r="274" spans="2:12">
      <c r="B274" s="13">
        <v>8135</v>
      </c>
      <c r="C274" s="13">
        <v>0.72</v>
      </c>
      <c r="D274" s="11">
        <v>0.88</v>
      </c>
      <c r="E274" s="13">
        <v>3</v>
      </c>
      <c r="F274" s="13">
        <v>236</v>
      </c>
      <c r="G274" s="13">
        <v>3</v>
      </c>
      <c r="H274" s="13">
        <v>0</v>
      </c>
      <c r="I274" s="12" t="s">
        <v>11</v>
      </c>
      <c r="J274" s="13" t="s">
        <v>8</v>
      </c>
      <c r="K274" s="12" t="s">
        <v>12</v>
      </c>
      <c r="L274" s="11" t="s">
        <v>13</v>
      </c>
    </row>
    <row r="275" spans="2:12">
      <c r="B275" s="13">
        <v>5333</v>
      </c>
      <c r="C275" s="13">
        <v>0.22</v>
      </c>
      <c r="D275" s="11">
        <v>0.52</v>
      </c>
      <c r="E275" s="13">
        <v>5</v>
      </c>
      <c r="F275" s="13">
        <v>109</v>
      </c>
      <c r="G275" s="13">
        <v>4</v>
      </c>
      <c r="H275" s="13">
        <v>0</v>
      </c>
      <c r="I275" s="12" t="s">
        <v>11</v>
      </c>
      <c r="J275" s="13" t="s">
        <v>8</v>
      </c>
      <c r="K275" s="12" t="s">
        <v>19</v>
      </c>
      <c r="L275" s="11" t="s">
        <v>13</v>
      </c>
    </row>
    <row r="276" spans="2:12">
      <c r="B276" s="13">
        <v>11881</v>
      </c>
      <c r="C276" s="13">
        <v>0.92</v>
      </c>
      <c r="D276" s="11">
        <v>0.6</v>
      </c>
      <c r="E276" s="13">
        <v>3</v>
      </c>
      <c r="F276" s="13">
        <v>179</v>
      </c>
      <c r="G276" s="13">
        <v>2</v>
      </c>
      <c r="H276" s="13">
        <v>0</v>
      </c>
      <c r="I276" s="12" t="s">
        <v>11</v>
      </c>
      <c r="J276" s="13" t="s">
        <v>8</v>
      </c>
      <c r="K276" s="12" t="s">
        <v>14</v>
      </c>
      <c r="L276" s="11" t="s">
        <v>13</v>
      </c>
    </row>
    <row r="277" spans="2:12">
      <c r="B277" s="13">
        <v>5464</v>
      </c>
      <c r="C277" s="13">
        <v>0.72</v>
      </c>
      <c r="D277" s="11">
        <v>0.71</v>
      </c>
      <c r="E277" s="13">
        <v>5</v>
      </c>
      <c r="F277" s="13">
        <v>137</v>
      </c>
      <c r="G277" s="13">
        <v>3</v>
      </c>
      <c r="H277" s="13">
        <v>0</v>
      </c>
      <c r="I277" s="12" t="s">
        <v>11</v>
      </c>
      <c r="J277" s="13" t="s">
        <v>8</v>
      </c>
      <c r="K277" s="12" t="s">
        <v>12</v>
      </c>
      <c r="L277" s="11" t="s">
        <v>13</v>
      </c>
    </row>
    <row r="278" spans="2:12">
      <c r="B278" s="13">
        <v>10404</v>
      </c>
      <c r="C278" s="13">
        <v>0.67</v>
      </c>
      <c r="D278" s="11">
        <v>0.78</v>
      </c>
      <c r="E278" s="13">
        <v>4</v>
      </c>
      <c r="F278" s="13">
        <v>193</v>
      </c>
      <c r="G278" s="13">
        <v>3</v>
      </c>
      <c r="H278" s="13">
        <v>0</v>
      </c>
      <c r="I278" s="12" t="s">
        <v>11</v>
      </c>
      <c r="J278" s="13" t="s">
        <v>8</v>
      </c>
      <c r="K278" s="12" t="s">
        <v>10</v>
      </c>
      <c r="L278" s="11" t="s">
        <v>6</v>
      </c>
    </row>
    <row r="279" spans="2:12">
      <c r="B279" s="13">
        <v>1857</v>
      </c>
      <c r="C279" s="13">
        <v>0.11</v>
      </c>
      <c r="D279" s="11">
        <v>0.92</v>
      </c>
      <c r="E279" s="13">
        <v>6</v>
      </c>
      <c r="F279" s="13">
        <v>281</v>
      </c>
      <c r="G279" s="13">
        <v>4</v>
      </c>
      <c r="H279" s="13">
        <v>0</v>
      </c>
      <c r="I279" s="12" t="s">
        <v>9</v>
      </c>
      <c r="J279" s="13" t="s">
        <v>8</v>
      </c>
      <c r="K279" s="12" t="s">
        <v>10</v>
      </c>
      <c r="L279" s="11" t="s">
        <v>6</v>
      </c>
    </row>
    <row r="280" spans="2:12">
      <c r="B280" s="13">
        <v>2253</v>
      </c>
      <c r="C280" s="13">
        <v>0.62</v>
      </c>
      <c r="D280" s="11">
        <v>0.98</v>
      </c>
      <c r="E280" s="13">
        <v>4</v>
      </c>
      <c r="F280" s="13">
        <v>137</v>
      </c>
      <c r="G280" s="13">
        <v>3</v>
      </c>
      <c r="H280" s="13">
        <v>0</v>
      </c>
      <c r="I280" s="12" t="s">
        <v>11</v>
      </c>
      <c r="J280" s="13" t="s">
        <v>8</v>
      </c>
      <c r="K280" s="12" t="s">
        <v>12</v>
      </c>
      <c r="L280" s="11" t="s">
        <v>6</v>
      </c>
    </row>
    <row r="281" spans="2:12">
      <c r="B281" s="13">
        <v>6663</v>
      </c>
      <c r="C281" s="13">
        <v>0.62</v>
      </c>
      <c r="D281" s="11">
        <v>0.75</v>
      </c>
      <c r="E281" s="13">
        <v>4</v>
      </c>
      <c r="F281" s="13">
        <v>216</v>
      </c>
      <c r="G281" s="13">
        <v>2</v>
      </c>
      <c r="H281" s="13">
        <v>0</v>
      </c>
      <c r="I281" s="12" t="s">
        <v>11</v>
      </c>
      <c r="J281" s="13" t="s">
        <v>8</v>
      </c>
      <c r="K281" s="12" t="s">
        <v>10</v>
      </c>
      <c r="L281" s="11" t="s">
        <v>13</v>
      </c>
    </row>
    <row r="282" spans="2:12">
      <c r="B282" s="13">
        <v>5804</v>
      </c>
      <c r="C282" s="13">
        <v>0.74</v>
      </c>
      <c r="D282" s="11">
        <v>0.67</v>
      </c>
      <c r="E282" s="13">
        <v>4</v>
      </c>
      <c r="F282" s="13">
        <v>158</v>
      </c>
      <c r="G282" s="13">
        <v>3</v>
      </c>
      <c r="H282" s="13">
        <v>0</v>
      </c>
      <c r="I282" s="12" t="s">
        <v>11</v>
      </c>
      <c r="J282" s="13" t="s">
        <v>8</v>
      </c>
      <c r="K282" s="12" t="s">
        <v>10</v>
      </c>
      <c r="L282" s="11" t="s">
        <v>13</v>
      </c>
    </row>
    <row r="283" spans="2:12">
      <c r="B283" s="13">
        <v>13394</v>
      </c>
      <c r="C283" s="13">
        <v>0.48</v>
      </c>
      <c r="D283" s="11">
        <v>0.77</v>
      </c>
      <c r="E283" s="13">
        <v>5</v>
      </c>
      <c r="F283" s="13">
        <v>250</v>
      </c>
      <c r="G283" s="13">
        <v>2</v>
      </c>
      <c r="H283" s="13">
        <v>0</v>
      </c>
      <c r="I283" s="12" t="s">
        <v>11</v>
      </c>
      <c r="J283" s="13" t="s">
        <v>18</v>
      </c>
      <c r="K283" s="12" t="s">
        <v>15</v>
      </c>
      <c r="L283" s="11" t="s">
        <v>6</v>
      </c>
    </row>
    <row r="284" spans="2:12">
      <c r="B284" s="13">
        <v>8184</v>
      </c>
      <c r="C284" s="13">
        <v>0.59</v>
      </c>
      <c r="D284" s="11">
        <v>0.87</v>
      </c>
      <c r="E284" s="13">
        <v>4</v>
      </c>
      <c r="F284" s="13">
        <v>183</v>
      </c>
      <c r="G284" s="13">
        <v>2</v>
      </c>
      <c r="H284" s="13">
        <v>0</v>
      </c>
      <c r="I284" s="12" t="s">
        <v>11</v>
      </c>
      <c r="J284" s="13" t="s">
        <v>8</v>
      </c>
      <c r="K284" s="12" t="s">
        <v>10</v>
      </c>
      <c r="L284" s="11" t="s">
        <v>6</v>
      </c>
    </row>
    <row r="285" spans="2:12">
      <c r="B285" s="13">
        <v>8005</v>
      </c>
      <c r="C285" s="13">
        <v>0.56999999999999995</v>
      </c>
      <c r="D285" s="11">
        <v>0.68</v>
      </c>
      <c r="E285" s="13">
        <v>4</v>
      </c>
      <c r="F285" s="13">
        <v>191</v>
      </c>
      <c r="G285" s="13">
        <v>3</v>
      </c>
      <c r="H285" s="13">
        <v>0</v>
      </c>
      <c r="I285" s="12" t="s">
        <v>11</v>
      </c>
      <c r="J285" s="13" t="s">
        <v>8</v>
      </c>
      <c r="K285" s="12" t="s">
        <v>19</v>
      </c>
      <c r="L285" s="11" t="s">
        <v>6</v>
      </c>
    </row>
    <row r="286" spans="2:12">
      <c r="B286" s="13">
        <v>7380</v>
      </c>
      <c r="C286" s="13">
        <v>0.98</v>
      </c>
      <c r="D286" s="11">
        <v>0.67</v>
      </c>
      <c r="E286" s="13">
        <v>4</v>
      </c>
      <c r="F286" s="13">
        <v>189</v>
      </c>
      <c r="G286" s="13">
        <v>4</v>
      </c>
      <c r="H286" s="13">
        <v>0</v>
      </c>
      <c r="I286" s="12" t="s">
        <v>11</v>
      </c>
      <c r="J286" s="13" t="s">
        <v>8</v>
      </c>
      <c r="K286" s="12" t="s">
        <v>17</v>
      </c>
      <c r="L286" s="11" t="s">
        <v>16</v>
      </c>
    </row>
    <row r="287" spans="2:12">
      <c r="B287" s="13">
        <v>2687</v>
      </c>
      <c r="C287" s="13">
        <v>0.5</v>
      </c>
      <c r="D287" s="11">
        <v>0.96</v>
      </c>
      <c r="E287" s="13">
        <v>4</v>
      </c>
      <c r="F287" s="13">
        <v>147</v>
      </c>
      <c r="G287" s="13">
        <v>3</v>
      </c>
      <c r="H287" s="13">
        <v>0</v>
      </c>
      <c r="I287" s="12" t="s">
        <v>11</v>
      </c>
      <c r="J287" s="13" t="s">
        <v>8</v>
      </c>
      <c r="K287" s="12" t="s">
        <v>10</v>
      </c>
      <c r="L287" s="11" t="s">
        <v>13</v>
      </c>
    </row>
    <row r="288" spans="2:12">
      <c r="B288" s="13">
        <v>12461</v>
      </c>
      <c r="C288" s="13">
        <v>0.43</v>
      </c>
      <c r="D288" s="11">
        <v>0.49</v>
      </c>
      <c r="E288" s="13">
        <v>2</v>
      </c>
      <c r="F288" s="13">
        <v>135</v>
      </c>
      <c r="G288" s="13">
        <v>3</v>
      </c>
      <c r="H288" s="13">
        <v>0</v>
      </c>
      <c r="I288" s="12" t="s">
        <v>9</v>
      </c>
      <c r="J288" s="13" t="s">
        <v>8</v>
      </c>
      <c r="K288" s="12" t="s">
        <v>7</v>
      </c>
      <c r="L288" s="11" t="s">
        <v>6</v>
      </c>
    </row>
    <row r="289" spans="2:12">
      <c r="B289" s="13">
        <v>9594</v>
      </c>
      <c r="C289" s="13">
        <v>0.65</v>
      </c>
      <c r="D289" s="11">
        <v>0.77</v>
      </c>
      <c r="E289" s="13">
        <v>2</v>
      </c>
      <c r="F289" s="13">
        <v>248</v>
      </c>
      <c r="G289" s="13">
        <v>3</v>
      </c>
      <c r="H289" s="13">
        <v>0</v>
      </c>
      <c r="I289" s="12" t="s">
        <v>11</v>
      </c>
      <c r="J289" s="13" t="s">
        <v>8</v>
      </c>
      <c r="K289" s="12" t="s">
        <v>17</v>
      </c>
      <c r="L289" s="11" t="s">
        <v>13</v>
      </c>
    </row>
    <row r="290" spans="2:12">
      <c r="B290" s="13">
        <v>8892</v>
      </c>
      <c r="C290" s="13">
        <v>0.94</v>
      </c>
      <c r="D290" s="11">
        <v>0.76</v>
      </c>
      <c r="E290" s="13">
        <v>4</v>
      </c>
      <c r="F290" s="13">
        <v>261</v>
      </c>
      <c r="G290" s="13">
        <v>6</v>
      </c>
      <c r="H290" s="13">
        <v>0</v>
      </c>
      <c r="I290" s="12" t="s">
        <v>11</v>
      </c>
      <c r="J290" s="13" t="s">
        <v>8</v>
      </c>
      <c r="K290" s="12" t="s">
        <v>12</v>
      </c>
      <c r="L290" s="11" t="s">
        <v>6</v>
      </c>
    </row>
    <row r="291" spans="2:12">
      <c r="B291" s="13">
        <v>12611</v>
      </c>
      <c r="C291" s="13">
        <v>0.09</v>
      </c>
      <c r="D291" s="11">
        <v>0.95</v>
      </c>
      <c r="E291" s="13">
        <v>7</v>
      </c>
      <c r="F291" s="13">
        <v>256</v>
      </c>
      <c r="G291" s="13">
        <v>4</v>
      </c>
      <c r="H291" s="13">
        <v>0</v>
      </c>
      <c r="I291" s="12" t="s">
        <v>9</v>
      </c>
      <c r="J291" s="13" t="s">
        <v>8</v>
      </c>
      <c r="K291" s="12" t="s">
        <v>21</v>
      </c>
      <c r="L291" s="11" t="s">
        <v>6</v>
      </c>
    </row>
    <row r="292" spans="2:12">
      <c r="B292" s="13">
        <v>10538</v>
      </c>
      <c r="C292" s="13">
        <v>0.84</v>
      </c>
      <c r="D292" s="11">
        <v>0.66</v>
      </c>
      <c r="E292" s="13">
        <v>3</v>
      </c>
      <c r="F292" s="13">
        <v>114</v>
      </c>
      <c r="G292" s="13">
        <v>6</v>
      </c>
      <c r="H292" s="13">
        <v>1</v>
      </c>
      <c r="I292" s="12" t="s">
        <v>11</v>
      </c>
      <c r="J292" s="13" t="s">
        <v>8</v>
      </c>
      <c r="K292" s="12" t="s">
        <v>20</v>
      </c>
      <c r="L292" s="11" t="s">
        <v>13</v>
      </c>
    </row>
    <row r="293" spans="2:12">
      <c r="B293" s="13">
        <v>4638</v>
      </c>
      <c r="C293" s="13">
        <v>0.62</v>
      </c>
      <c r="D293" s="11">
        <v>0.64</v>
      </c>
      <c r="E293" s="13">
        <v>4</v>
      </c>
      <c r="F293" s="13">
        <v>142</v>
      </c>
      <c r="G293" s="13">
        <v>2</v>
      </c>
      <c r="H293" s="13">
        <v>0</v>
      </c>
      <c r="I293" s="12" t="s">
        <v>11</v>
      </c>
      <c r="J293" s="13" t="s">
        <v>8</v>
      </c>
      <c r="K293" s="12" t="s">
        <v>12</v>
      </c>
      <c r="L293" s="11" t="s">
        <v>13</v>
      </c>
    </row>
    <row r="294" spans="2:12">
      <c r="B294" s="13">
        <v>8854</v>
      </c>
      <c r="C294" s="13">
        <v>0.79</v>
      </c>
      <c r="D294" s="11">
        <v>0.76</v>
      </c>
      <c r="E294" s="13">
        <v>4</v>
      </c>
      <c r="F294" s="13">
        <v>216</v>
      </c>
      <c r="G294" s="13">
        <v>4</v>
      </c>
      <c r="H294" s="13">
        <v>0</v>
      </c>
      <c r="I294" s="12" t="s">
        <v>11</v>
      </c>
      <c r="J294" s="13" t="s">
        <v>8</v>
      </c>
      <c r="K294" s="12" t="s">
        <v>15</v>
      </c>
      <c r="L294" s="11" t="s">
        <v>6</v>
      </c>
    </row>
    <row r="295" spans="2:12">
      <c r="B295" s="13">
        <v>3058</v>
      </c>
      <c r="C295" s="13">
        <v>0.57999999999999996</v>
      </c>
      <c r="D295" s="11">
        <v>0.77</v>
      </c>
      <c r="E295" s="13">
        <v>4</v>
      </c>
      <c r="F295" s="13">
        <v>145</v>
      </c>
      <c r="G295" s="13">
        <v>3</v>
      </c>
      <c r="H295" s="13">
        <v>1</v>
      </c>
      <c r="I295" s="12" t="s">
        <v>11</v>
      </c>
      <c r="J295" s="13" t="s">
        <v>8</v>
      </c>
      <c r="K295" s="12" t="s">
        <v>17</v>
      </c>
      <c r="L295" s="11" t="s">
        <v>13</v>
      </c>
    </row>
    <row r="296" spans="2:12">
      <c r="B296" s="13">
        <v>6954</v>
      </c>
      <c r="C296" s="13">
        <v>0.54</v>
      </c>
      <c r="D296" s="11">
        <v>0.81</v>
      </c>
      <c r="E296" s="13">
        <v>3</v>
      </c>
      <c r="F296" s="13">
        <v>145</v>
      </c>
      <c r="G296" s="13">
        <v>2</v>
      </c>
      <c r="H296" s="13">
        <v>0</v>
      </c>
      <c r="I296" s="12" t="s">
        <v>11</v>
      </c>
      <c r="J296" s="13" t="s">
        <v>8</v>
      </c>
      <c r="K296" s="12" t="s">
        <v>21</v>
      </c>
      <c r="L296" s="11" t="s">
        <v>16</v>
      </c>
    </row>
    <row r="297" spans="2:12">
      <c r="B297" s="13">
        <v>6</v>
      </c>
      <c r="C297" s="13">
        <v>0.41</v>
      </c>
      <c r="D297" s="11">
        <v>0.5</v>
      </c>
      <c r="E297" s="13">
        <v>2</v>
      </c>
      <c r="F297" s="13">
        <v>153</v>
      </c>
      <c r="G297" s="13">
        <v>3</v>
      </c>
      <c r="H297" s="13">
        <v>0</v>
      </c>
      <c r="I297" s="12" t="s">
        <v>9</v>
      </c>
      <c r="J297" s="13" t="s">
        <v>8</v>
      </c>
      <c r="K297" s="12" t="s">
        <v>10</v>
      </c>
      <c r="L297" s="11" t="s">
        <v>13</v>
      </c>
    </row>
    <row r="298" spans="2:12">
      <c r="B298" s="13">
        <v>6507</v>
      </c>
      <c r="C298" s="13">
        <v>0.94</v>
      </c>
      <c r="D298" s="11">
        <v>0.99</v>
      </c>
      <c r="E298" s="13">
        <v>3</v>
      </c>
      <c r="F298" s="13">
        <v>207</v>
      </c>
      <c r="G298" s="13">
        <v>2</v>
      </c>
      <c r="H298" s="13">
        <v>0</v>
      </c>
      <c r="I298" s="12" t="s">
        <v>11</v>
      </c>
      <c r="J298" s="13" t="s">
        <v>8</v>
      </c>
      <c r="K298" s="12" t="s">
        <v>10</v>
      </c>
      <c r="L298" s="11" t="s">
        <v>6</v>
      </c>
    </row>
    <row r="299" spans="2:12">
      <c r="B299" s="13">
        <v>9762</v>
      </c>
      <c r="C299" s="13">
        <v>0.98</v>
      </c>
      <c r="D299" s="11">
        <v>0.99</v>
      </c>
      <c r="E299" s="13">
        <v>4</v>
      </c>
      <c r="F299" s="13">
        <v>132</v>
      </c>
      <c r="G299" s="13">
        <v>2</v>
      </c>
      <c r="H299" s="13">
        <v>0</v>
      </c>
      <c r="I299" s="12" t="s">
        <v>11</v>
      </c>
      <c r="J299" s="13" t="s">
        <v>8</v>
      </c>
      <c r="K299" s="12" t="s">
        <v>19</v>
      </c>
      <c r="L299" s="11" t="s">
        <v>6</v>
      </c>
    </row>
    <row r="300" spans="2:12">
      <c r="B300" s="13">
        <v>191</v>
      </c>
      <c r="C300" s="13">
        <v>0.09</v>
      </c>
      <c r="D300" s="11">
        <v>0.8</v>
      </c>
      <c r="E300" s="13">
        <v>7</v>
      </c>
      <c r="F300" s="13">
        <v>283</v>
      </c>
      <c r="G300" s="13">
        <v>5</v>
      </c>
      <c r="H300" s="13">
        <v>0</v>
      </c>
      <c r="I300" s="12" t="s">
        <v>9</v>
      </c>
      <c r="J300" s="13" t="s">
        <v>8</v>
      </c>
      <c r="K300" s="12" t="s">
        <v>12</v>
      </c>
      <c r="L300" s="11" t="s">
        <v>13</v>
      </c>
    </row>
    <row r="301" spans="2:12">
      <c r="B301" s="13">
        <v>3493</v>
      </c>
      <c r="C301" s="13">
        <v>0.52</v>
      </c>
      <c r="D301" s="11">
        <v>0.49</v>
      </c>
      <c r="E301" s="13">
        <v>4</v>
      </c>
      <c r="F301" s="13">
        <v>249</v>
      </c>
      <c r="G301" s="13">
        <v>4</v>
      </c>
      <c r="H301" s="13">
        <v>1</v>
      </c>
      <c r="I301" s="12" t="s">
        <v>11</v>
      </c>
      <c r="J301" s="13" t="s">
        <v>8</v>
      </c>
      <c r="K301" s="12" t="s">
        <v>12</v>
      </c>
      <c r="L301" s="11" t="s">
        <v>6</v>
      </c>
    </row>
    <row r="302" spans="2:12">
      <c r="B302" s="13">
        <v>2228</v>
      </c>
      <c r="C302" s="13">
        <v>0.61</v>
      </c>
      <c r="D302" s="11">
        <v>0.95</v>
      </c>
      <c r="E302" s="13">
        <v>4</v>
      </c>
      <c r="F302" s="13">
        <v>174</v>
      </c>
      <c r="G302" s="13">
        <v>4</v>
      </c>
      <c r="H302" s="13">
        <v>0</v>
      </c>
      <c r="I302" s="12" t="s">
        <v>11</v>
      </c>
      <c r="J302" s="13" t="s">
        <v>8</v>
      </c>
      <c r="K302" s="12" t="s">
        <v>10</v>
      </c>
      <c r="L302" s="11" t="s">
        <v>13</v>
      </c>
    </row>
    <row r="303" spans="2:12">
      <c r="B303" s="13">
        <v>3700</v>
      </c>
      <c r="C303" s="13">
        <v>0.96</v>
      </c>
      <c r="D303" s="11">
        <v>0.75</v>
      </c>
      <c r="E303" s="13">
        <v>4</v>
      </c>
      <c r="F303" s="13">
        <v>165</v>
      </c>
      <c r="G303" s="13">
        <v>3</v>
      </c>
      <c r="H303" s="13">
        <v>0</v>
      </c>
      <c r="I303" s="12" t="s">
        <v>11</v>
      </c>
      <c r="J303" s="13" t="s">
        <v>8</v>
      </c>
      <c r="K303" s="12" t="s">
        <v>12</v>
      </c>
      <c r="L303" s="11" t="s">
        <v>16</v>
      </c>
    </row>
    <row r="304" spans="2:12">
      <c r="B304" s="13">
        <v>13480</v>
      </c>
      <c r="C304" s="13">
        <v>0.49</v>
      </c>
      <c r="D304" s="11">
        <v>0.77</v>
      </c>
      <c r="E304" s="13">
        <v>3</v>
      </c>
      <c r="F304" s="13">
        <v>211</v>
      </c>
      <c r="G304" s="13">
        <v>3</v>
      </c>
      <c r="H304" s="13">
        <v>0</v>
      </c>
      <c r="I304" s="12" t="s">
        <v>11</v>
      </c>
      <c r="J304" s="13" t="s">
        <v>8</v>
      </c>
      <c r="K304" s="12" t="s">
        <v>14</v>
      </c>
      <c r="L304" s="11" t="s">
        <v>16</v>
      </c>
    </row>
    <row r="305" spans="2:12">
      <c r="B305" s="13">
        <v>11071</v>
      </c>
      <c r="C305" s="13">
        <v>0.86</v>
      </c>
      <c r="D305" s="11">
        <v>0.91</v>
      </c>
      <c r="E305" s="13">
        <v>4</v>
      </c>
      <c r="F305" s="13">
        <v>253</v>
      </c>
      <c r="G305" s="13">
        <v>3</v>
      </c>
      <c r="H305" s="13">
        <v>0</v>
      </c>
      <c r="I305" s="12" t="s">
        <v>11</v>
      </c>
      <c r="J305" s="13" t="s">
        <v>8</v>
      </c>
      <c r="K305" s="12" t="s">
        <v>14</v>
      </c>
      <c r="L305" s="11" t="s">
        <v>13</v>
      </c>
    </row>
    <row r="306" spans="2:12">
      <c r="B306" s="13">
        <v>12928</v>
      </c>
      <c r="C306" s="13">
        <v>0.98</v>
      </c>
      <c r="D306" s="11">
        <v>0.91</v>
      </c>
      <c r="E306" s="13">
        <v>3</v>
      </c>
      <c r="F306" s="13">
        <v>165</v>
      </c>
      <c r="G306" s="13">
        <v>2</v>
      </c>
      <c r="H306" s="13">
        <v>1</v>
      </c>
      <c r="I306" s="12" t="s">
        <v>11</v>
      </c>
      <c r="J306" s="13" t="s">
        <v>8</v>
      </c>
      <c r="K306" s="12" t="s">
        <v>22</v>
      </c>
      <c r="L306" s="11" t="s">
        <v>6</v>
      </c>
    </row>
    <row r="307" spans="2:12">
      <c r="B307" s="13">
        <v>9889</v>
      </c>
      <c r="C307" s="13">
        <v>0.68</v>
      </c>
      <c r="D307" s="11">
        <v>0.62</v>
      </c>
      <c r="E307" s="13">
        <v>3</v>
      </c>
      <c r="F307" s="13">
        <v>158</v>
      </c>
      <c r="G307" s="13">
        <v>3</v>
      </c>
      <c r="H307" s="13">
        <v>0</v>
      </c>
      <c r="I307" s="12" t="s">
        <v>11</v>
      </c>
      <c r="J307" s="13" t="s">
        <v>8</v>
      </c>
      <c r="K307" s="12" t="s">
        <v>12</v>
      </c>
      <c r="L307" s="11" t="s">
        <v>6</v>
      </c>
    </row>
    <row r="308" spans="2:12">
      <c r="B308" s="13">
        <v>14275</v>
      </c>
      <c r="C308" s="13">
        <v>0.36</v>
      </c>
      <c r="D308" s="11">
        <v>0.56000000000000005</v>
      </c>
      <c r="E308" s="13">
        <v>2</v>
      </c>
      <c r="F308" s="13">
        <v>132</v>
      </c>
      <c r="G308" s="13">
        <v>3</v>
      </c>
      <c r="H308" s="13">
        <v>0</v>
      </c>
      <c r="I308" s="12" t="s">
        <v>9</v>
      </c>
      <c r="J308" s="13" t="s">
        <v>8</v>
      </c>
      <c r="K308" s="12" t="s">
        <v>14</v>
      </c>
      <c r="L308" s="11" t="s">
        <v>6</v>
      </c>
    </row>
    <row r="309" spans="2:12">
      <c r="B309" s="13">
        <v>2328</v>
      </c>
      <c r="C309" s="13">
        <v>0.38</v>
      </c>
      <c r="D309" s="11">
        <v>0.64</v>
      </c>
      <c r="E309" s="13">
        <v>3</v>
      </c>
      <c r="F309" s="13">
        <v>111</v>
      </c>
      <c r="G309" s="13">
        <v>3</v>
      </c>
      <c r="H309" s="13">
        <v>0</v>
      </c>
      <c r="I309" s="12" t="s">
        <v>11</v>
      </c>
      <c r="J309" s="13" t="s">
        <v>8</v>
      </c>
      <c r="K309" s="12" t="s">
        <v>12</v>
      </c>
      <c r="L309" s="11" t="s">
        <v>6</v>
      </c>
    </row>
    <row r="310" spans="2:12">
      <c r="B310" s="13">
        <v>6906</v>
      </c>
      <c r="C310" s="13">
        <v>0.76</v>
      </c>
      <c r="D310" s="11">
        <v>0.78</v>
      </c>
      <c r="E310" s="13">
        <v>3</v>
      </c>
      <c r="F310" s="13">
        <v>162</v>
      </c>
      <c r="G310" s="13">
        <v>3</v>
      </c>
      <c r="H310" s="13">
        <v>0</v>
      </c>
      <c r="I310" s="12" t="s">
        <v>11</v>
      </c>
      <c r="J310" s="13" t="s">
        <v>8</v>
      </c>
      <c r="K310" s="12" t="s">
        <v>12</v>
      </c>
      <c r="L310" s="11" t="s">
        <v>6</v>
      </c>
    </row>
    <row r="311" spans="2:12">
      <c r="B311" s="13">
        <v>7962</v>
      </c>
      <c r="C311" s="13">
        <v>0.9</v>
      </c>
      <c r="D311" s="11">
        <v>0.62</v>
      </c>
      <c r="E311" s="13">
        <v>5</v>
      </c>
      <c r="F311" s="13">
        <v>225</v>
      </c>
      <c r="G311" s="13">
        <v>2</v>
      </c>
      <c r="H311" s="13">
        <v>0</v>
      </c>
      <c r="I311" s="12" t="s">
        <v>11</v>
      </c>
      <c r="J311" s="13" t="s">
        <v>8</v>
      </c>
      <c r="K311" s="12" t="s">
        <v>10</v>
      </c>
      <c r="L311" s="11" t="s">
        <v>6</v>
      </c>
    </row>
    <row r="312" spans="2:12">
      <c r="B312" s="13">
        <v>9903</v>
      </c>
      <c r="C312" s="13">
        <v>0.77</v>
      </c>
      <c r="D312" s="11">
        <v>0.74</v>
      </c>
      <c r="E312" s="13">
        <v>4</v>
      </c>
      <c r="F312" s="13">
        <v>202</v>
      </c>
      <c r="G312" s="13">
        <v>4</v>
      </c>
      <c r="H312" s="13">
        <v>0</v>
      </c>
      <c r="I312" s="12" t="s">
        <v>11</v>
      </c>
      <c r="J312" s="13" t="s">
        <v>8</v>
      </c>
      <c r="K312" s="12" t="s">
        <v>17</v>
      </c>
      <c r="L312" s="11" t="s">
        <v>6</v>
      </c>
    </row>
    <row r="313" spans="2:12">
      <c r="B313" s="13">
        <v>2948</v>
      </c>
      <c r="C313" s="13">
        <v>0.8</v>
      </c>
      <c r="D313" s="11">
        <v>0.57999999999999996</v>
      </c>
      <c r="E313" s="13">
        <v>4</v>
      </c>
      <c r="F313" s="13">
        <v>172</v>
      </c>
      <c r="G313" s="13">
        <v>3</v>
      </c>
      <c r="H313" s="13">
        <v>0</v>
      </c>
      <c r="I313" s="12" t="s">
        <v>11</v>
      </c>
      <c r="J313" s="13" t="s">
        <v>8</v>
      </c>
      <c r="K313" s="12" t="s">
        <v>17</v>
      </c>
      <c r="L313" s="11" t="s">
        <v>6</v>
      </c>
    </row>
    <row r="314" spans="2:12">
      <c r="B314" s="13">
        <v>3149</v>
      </c>
      <c r="C314" s="13">
        <v>0.99</v>
      </c>
      <c r="D314" s="11">
        <v>0.61</v>
      </c>
      <c r="E314" s="13">
        <v>3</v>
      </c>
      <c r="F314" s="13">
        <v>167</v>
      </c>
      <c r="G314" s="13">
        <v>3</v>
      </c>
      <c r="H314" s="13">
        <v>0</v>
      </c>
      <c r="I314" s="12" t="s">
        <v>11</v>
      </c>
      <c r="J314" s="13" t="s">
        <v>8</v>
      </c>
      <c r="K314" s="12" t="s">
        <v>10</v>
      </c>
      <c r="L314" s="11" t="s">
        <v>6</v>
      </c>
    </row>
    <row r="315" spans="2:12">
      <c r="B315" s="13">
        <v>9112</v>
      </c>
      <c r="C315" s="13">
        <v>0.7</v>
      </c>
      <c r="D315" s="11">
        <v>0.74</v>
      </c>
      <c r="E315" s="13">
        <v>3</v>
      </c>
      <c r="F315" s="13">
        <v>224</v>
      </c>
      <c r="G315" s="13">
        <v>3</v>
      </c>
      <c r="H315" s="13">
        <v>0</v>
      </c>
      <c r="I315" s="12" t="s">
        <v>11</v>
      </c>
      <c r="J315" s="13" t="s">
        <v>8</v>
      </c>
      <c r="K315" s="12" t="s">
        <v>7</v>
      </c>
      <c r="L315" s="11" t="s">
        <v>6</v>
      </c>
    </row>
    <row r="316" spans="2:12">
      <c r="B316" s="13">
        <v>8084</v>
      </c>
      <c r="C316" s="13">
        <v>0.57999999999999996</v>
      </c>
      <c r="D316" s="11">
        <v>0.53</v>
      </c>
      <c r="E316" s="13">
        <v>3</v>
      </c>
      <c r="F316" s="13">
        <v>287</v>
      </c>
      <c r="G316" s="13">
        <v>5</v>
      </c>
      <c r="H316" s="13">
        <v>0</v>
      </c>
      <c r="I316" s="12" t="s">
        <v>11</v>
      </c>
      <c r="J316" s="13" t="s">
        <v>8</v>
      </c>
      <c r="K316" s="12" t="s">
        <v>14</v>
      </c>
      <c r="L316" s="11" t="s">
        <v>13</v>
      </c>
    </row>
    <row r="317" spans="2:12">
      <c r="B317" s="13">
        <v>4939</v>
      </c>
      <c r="C317" s="13">
        <v>0.9</v>
      </c>
      <c r="D317" s="11">
        <v>0.7</v>
      </c>
      <c r="E317" s="13">
        <v>3</v>
      </c>
      <c r="F317" s="13">
        <v>274</v>
      </c>
      <c r="G317" s="13">
        <v>3</v>
      </c>
      <c r="H317" s="13">
        <v>0</v>
      </c>
      <c r="I317" s="12" t="s">
        <v>11</v>
      </c>
      <c r="J317" s="13" t="s">
        <v>8</v>
      </c>
      <c r="K317" s="12" t="s">
        <v>17</v>
      </c>
      <c r="L317" s="11" t="s">
        <v>6</v>
      </c>
    </row>
    <row r="318" spans="2:12">
      <c r="B318" s="13">
        <v>14291</v>
      </c>
      <c r="C318" s="13">
        <v>0.39</v>
      </c>
      <c r="D318" s="11">
        <v>0.56000000000000005</v>
      </c>
      <c r="E318" s="13">
        <v>2</v>
      </c>
      <c r="F318" s="13">
        <v>142</v>
      </c>
      <c r="G318" s="13">
        <v>3</v>
      </c>
      <c r="H318" s="13">
        <v>0</v>
      </c>
      <c r="I318" s="12" t="s">
        <v>9</v>
      </c>
      <c r="J318" s="13" t="s">
        <v>8</v>
      </c>
      <c r="K318" s="12" t="s">
        <v>7</v>
      </c>
      <c r="L318" s="11" t="s">
        <v>13</v>
      </c>
    </row>
    <row r="319" spans="2:12">
      <c r="B319" s="13">
        <v>9015</v>
      </c>
      <c r="C319" s="13">
        <v>0.92</v>
      </c>
      <c r="D319" s="11">
        <v>0.77</v>
      </c>
      <c r="E319" s="13">
        <v>5</v>
      </c>
      <c r="F319" s="13">
        <v>217</v>
      </c>
      <c r="G319" s="13">
        <v>4</v>
      </c>
      <c r="H319" s="13">
        <v>0</v>
      </c>
      <c r="I319" s="12" t="s">
        <v>11</v>
      </c>
      <c r="J319" s="13" t="s">
        <v>8</v>
      </c>
      <c r="K319" s="12" t="s">
        <v>21</v>
      </c>
      <c r="L319" s="11" t="s">
        <v>13</v>
      </c>
    </row>
    <row r="320" spans="2:12">
      <c r="B320" s="13">
        <v>1757</v>
      </c>
      <c r="C320" s="13">
        <v>0.1</v>
      </c>
      <c r="D320" s="11">
        <v>0.87</v>
      </c>
      <c r="E320" s="13">
        <v>7</v>
      </c>
      <c r="F320" s="13">
        <v>247</v>
      </c>
      <c r="G320" s="13">
        <v>4</v>
      </c>
      <c r="H320" s="13">
        <v>0</v>
      </c>
      <c r="I320" s="12" t="s">
        <v>9</v>
      </c>
      <c r="J320" s="13" t="s">
        <v>8</v>
      </c>
      <c r="K320" s="12" t="s">
        <v>21</v>
      </c>
      <c r="L320" s="11" t="s">
        <v>13</v>
      </c>
    </row>
    <row r="321" spans="2:12">
      <c r="B321" s="13">
        <v>12700</v>
      </c>
      <c r="C321" s="13">
        <v>0.38</v>
      </c>
      <c r="D321" s="11">
        <v>0.45</v>
      </c>
      <c r="E321" s="13">
        <v>2</v>
      </c>
      <c r="F321" s="13">
        <v>156</v>
      </c>
      <c r="G321" s="13">
        <v>3</v>
      </c>
      <c r="H321" s="13">
        <v>0</v>
      </c>
      <c r="I321" s="12" t="s">
        <v>9</v>
      </c>
      <c r="J321" s="13" t="s">
        <v>8</v>
      </c>
      <c r="K321" s="12" t="s">
        <v>10</v>
      </c>
      <c r="L321" s="11" t="s">
        <v>6</v>
      </c>
    </row>
    <row r="322" spans="2:12">
      <c r="B322" s="13">
        <v>5626</v>
      </c>
      <c r="C322" s="13">
        <v>0.64</v>
      </c>
      <c r="D322" s="11">
        <v>0.56999999999999995</v>
      </c>
      <c r="E322" s="13">
        <v>3</v>
      </c>
      <c r="F322" s="13">
        <v>179</v>
      </c>
      <c r="G322" s="13">
        <v>3</v>
      </c>
      <c r="H322" s="13">
        <v>0</v>
      </c>
      <c r="I322" s="12" t="s">
        <v>11</v>
      </c>
      <c r="J322" s="13" t="s">
        <v>8</v>
      </c>
      <c r="K322" s="12" t="s">
        <v>17</v>
      </c>
      <c r="L322" s="11" t="s">
        <v>6</v>
      </c>
    </row>
    <row r="323" spans="2:12">
      <c r="B323" s="13">
        <v>4483</v>
      </c>
      <c r="C323" s="13">
        <v>0.51</v>
      </c>
      <c r="D323" s="11">
        <v>0.67</v>
      </c>
      <c r="E323" s="13">
        <v>4</v>
      </c>
      <c r="F323" s="13">
        <v>228</v>
      </c>
      <c r="G323" s="13">
        <v>3</v>
      </c>
      <c r="H323" s="13">
        <v>0</v>
      </c>
      <c r="I323" s="12" t="s">
        <v>11</v>
      </c>
      <c r="J323" s="13" t="s">
        <v>8</v>
      </c>
      <c r="K323" s="12" t="s">
        <v>17</v>
      </c>
      <c r="L323" s="11" t="s">
        <v>13</v>
      </c>
    </row>
    <row r="324" spans="2:12">
      <c r="B324" s="13">
        <v>3086</v>
      </c>
      <c r="C324" s="13">
        <v>0.63</v>
      </c>
      <c r="D324" s="11">
        <v>0.76</v>
      </c>
      <c r="E324" s="13">
        <v>4</v>
      </c>
      <c r="F324" s="13">
        <v>245</v>
      </c>
      <c r="G324" s="13">
        <v>3</v>
      </c>
      <c r="H324" s="13">
        <v>0</v>
      </c>
      <c r="I324" s="12" t="s">
        <v>11</v>
      </c>
      <c r="J324" s="13" t="s">
        <v>8</v>
      </c>
      <c r="K324" s="12" t="s">
        <v>22</v>
      </c>
      <c r="L324" s="11" t="s">
        <v>13</v>
      </c>
    </row>
    <row r="325" spans="2:12">
      <c r="B325" s="13">
        <v>2607</v>
      </c>
      <c r="C325" s="13">
        <v>0.63</v>
      </c>
      <c r="D325" s="11">
        <v>0.78</v>
      </c>
      <c r="E325" s="13">
        <v>3</v>
      </c>
      <c r="F325" s="13">
        <v>153</v>
      </c>
      <c r="G325" s="13">
        <v>3</v>
      </c>
      <c r="H325" s="13">
        <v>1</v>
      </c>
      <c r="I325" s="12" t="s">
        <v>11</v>
      </c>
      <c r="J325" s="13" t="s">
        <v>8</v>
      </c>
      <c r="K325" s="12" t="s">
        <v>10</v>
      </c>
      <c r="L325" s="11" t="s">
        <v>6</v>
      </c>
    </row>
    <row r="326" spans="2:12">
      <c r="B326" s="13">
        <v>2772</v>
      </c>
      <c r="C326" s="13">
        <v>0.98</v>
      </c>
      <c r="D326" s="11">
        <v>0.63</v>
      </c>
      <c r="E326" s="13">
        <v>3</v>
      </c>
      <c r="F326" s="13">
        <v>285</v>
      </c>
      <c r="G326" s="13">
        <v>6</v>
      </c>
      <c r="H326" s="13">
        <v>0</v>
      </c>
      <c r="I326" s="12" t="s">
        <v>11</v>
      </c>
      <c r="J326" s="13" t="s">
        <v>8</v>
      </c>
      <c r="K326" s="12" t="s">
        <v>10</v>
      </c>
      <c r="L326" s="11" t="s">
        <v>13</v>
      </c>
    </row>
    <row r="327" spans="2:12">
      <c r="B327" s="13">
        <v>5249</v>
      </c>
      <c r="C327" s="13">
        <v>0.49</v>
      </c>
      <c r="D327" s="11">
        <v>0.76</v>
      </c>
      <c r="E327" s="13">
        <v>4</v>
      </c>
      <c r="F327" s="13">
        <v>202</v>
      </c>
      <c r="G327" s="13">
        <v>3</v>
      </c>
      <c r="H327" s="13">
        <v>0</v>
      </c>
      <c r="I327" s="12" t="s">
        <v>11</v>
      </c>
      <c r="J327" s="13" t="s">
        <v>8</v>
      </c>
      <c r="K327" s="12" t="s">
        <v>20</v>
      </c>
      <c r="L327" s="11" t="s">
        <v>13</v>
      </c>
    </row>
    <row r="328" spans="2:12">
      <c r="B328" s="13">
        <v>5516</v>
      </c>
      <c r="C328" s="13">
        <v>0.82</v>
      </c>
      <c r="D328" s="11">
        <v>0.61</v>
      </c>
      <c r="E328" s="13">
        <v>3</v>
      </c>
      <c r="F328" s="13">
        <v>229</v>
      </c>
      <c r="G328" s="13">
        <v>2</v>
      </c>
      <c r="H328" s="13">
        <v>0</v>
      </c>
      <c r="I328" s="12" t="s">
        <v>11</v>
      </c>
      <c r="J328" s="13" t="s">
        <v>8</v>
      </c>
      <c r="K328" s="12" t="s">
        <v>10</v>
      </c>
      <c r="L328" s="11" t="s">
        <v>6</v>
      </c>
    </row>
    <row r="329" spans="2:12">
      <c r="B329" s="13">
        <v>14369</v>
      </c>
      <c r="C329" s="13">
        <v>0.11</v>
      </c>
      <c r="D329" s="11">
        <v>0.92</v>
      </c>
      <c r="E329" s="13">
        <v>6</v>
      </c>
      <c r="F329" s="13">
        <v>305</v>
      </c>
      <c r="G329" s="13">
        <v>4</v>
      </c>
      <c r="H329" s="13">
        <v>0</v>
      </c>
      <c r="I329" s="12" t="s">
        <v>9</v>
      </c>
      <c r="J329" s="13" t="s">
        <v>8</v>
      </c>
      <c r="K329" s="12" t="s">
        <v>12</v>
      </c>
      <c r="L329" s="11" t="s">
        <v>13</v>
      </c>
    </row>
    <row r="330" spans="2:12">
      <c r="B330" s="13">
        <v>5159</v>
      </c>
      <c r="C330" s="13">
        <v>0.86</v>
      </c>
      <c r="D330" s="11">
        <v>0.96</v>
      </c>
      <c r="E330" s="13">
        <v>4</v>
      </c>
      <c r="F330" s="13">
        <v>167</v>
      </c>
      <c r="G330" s="13">
        <v>3</v>
      </c>
      <c r="H330" s="13">
        <v>0</v>
      </c>
      <c r="I330" s="12" t="s">
        <v>11</v>
      </c>
      <c r="J330" s="13" t="s">
        <v>8</v>
      </c>
      <c r="K330" s="12" t="s">
        <v>17</v>
      </c>
      <c r="L330" s="11" t="s">
        <v>16</v>
      </c>
    </row>
    <row r="331" spans="2:12">
      <c r="B331" s="13">
        <v>280</v>
      </c>
      <c r="C331" s="13">
        <v>0.82</v>
      </c>
      <c r="D331" s="11">
        <v>0.81</v>
      </c>
      <c r="E331" s="13">
        <v>4</v>
      </c>
      <c r="F331" s="13">
        <v>233</v>
      </c>
      <c r="G331" s="13">
        <v>4</v>
      </c>
      <c r="H331" s="13">
        <v>1</v>
      </c>
      <c r="I331" s="12" t="s">
        <v>9</v>
      </c>
      <c r="J331" s="13" t="s">
        <v>8</v>
      </c>
      <c r="K331" s="12" t="s">
        <v>17</v>
      </c>
      <c r="L331" s="11" t="s">
        <v>13</v>
      </c>
    </row>
    <row r="332" spans="2:12">
      <c r="B332" s="13">
        <v>10478</v>
      </c>
      <c r="C332" s="13">
        <v>0.91</v>
      </c>
      <c r="D332" s="11">
        <v>0.52</v>
      </c>
      <c r="E332" s="13">
        <v>3</v>
      </c>
      <c r="F332" s="13">
        <v>178</v>
      </c>
      <c r="G332" s="13">
        <v>3</v>
      </c>
      <c r="H332" s="13">
        <v>0</v>
      </c>
      <c r="I332" s="12" t="s">
        <v>11</v>
      </c>
      <c r="J332" s="13" t="s">
        <v>8</v>
      </c>
      <c r="K332" s="12" t="s">
        <v>10</v>
      </c>
      <c r="L332" s="11" t="s">
        <v>6</v>
      </c>
    </row>
    <row r="333" spans="2:12">
      <c r="B333" s="13">
        <v>9575</v>
      </c>
      <c r="C333" s="13">
        <v>0.5</v>
      </c>
      <c r="D333" s="11">
        <v>1</v>
      </c>
      <c r="E333" s="13">
        <v>3</v>
      </c>
      <c r="F333" s="13">
        <v>149</v>
      </c>
      <c r="G333" s="13">
        <v>2</v>
      </c>
      <c r="H333" s="13">
        <v>0</v>
      </c>
      <c r="I333" s="12" t="s">
        <v>11</v>
      </c>
      <c r="J333" s="13" t="s">
        <v>8</v>
      </c>
      <c r="K333" s="12" t="s">
        <v>22</v>
      </c>
      <c r="L333" s="11" t="s">
        <v>6</v>
      </c>
    </row>
    <row r="334" spans="2:12">
      <c r="B334" s="13">
        <v>8982</v>
      </c>
      <c r="C334" s="13">
        <v>0.79</v>
      </c>
      <c r="D334" s="11">
        <v>0.5</v>
      </c>
      <c r="E334" s="13">
        <v>3</v>
      </c>
      <c r="F334" s="13">
        <v>213</v>
      </c>
      <c r="G334" s="13">
        <v>3</v>
      </c>
      <c r="H334" s="13">
        <v>1</v>
      </c>
      <c r="I334" s="12" t="s">
        <v>11</v>
      </c>
      <c r="J334" s="13" t="s">
        <v>8</v>
      </c>
      <c r="K334" s="12" t="s">
        <v>17</v>
      </c>
      <c r="L334" s="11" t="s">
        <v>13</v>
      </c>
    </row>
    <row r="335" spans="2:12">
      <c r="B335" s="13">
        <v>12980</v>
      </c>
      <c r="C335" s="13">
        <v>0.83</v>
      </c>
      <c r="D335" s="11">
        <v>0.95</v>
      </c>
      <c r="E335" s="13">
        <v>3</v>
      </c>
      <c r="F335" s="13">
        <v>264</v>
      </c>
      <c r="G335" s="13">
        <v>2</v>
      </c>
      <c r="H335" s="13">
        <v>0</v>
      </c>
      <c r="I335" s="12" t="s">
        <v>11</v>
      </c>
      <c r="J335" s="13" t="s">
        <v>8</v>
      </c>
      <c r="K335" s="12" t="s">
        <v>21</v>
      </c>
      <c r="L335" s="11" t="s">
        <v>13</v>
      </c>
    </row>
    <row r="336" spans="2:12">
      <c r="B336" s="13">
        <v>11109</v>
      </c>
      <c r="C336" s="13">
        <v>0.95</v>
      </c>
      <c r="D336" s="11">
        <v>0.8</v>
      </c>
      <c r="E336" s="13">
        <v>3</v>
      </c>
      <c r="F336" s="13">
        <v>225</v>
      </c>
      <c r="G336" s="13">
        <v>2</v>
      </c>
      <c r="H336" s="13">
        <v>0</v>
      </c>
      <c r="I336" s="12" t="s">
        <v>11</v>
      </c>
      <c r="J336" s="13" t="s">
        <v>8</v>
      </c>
      <c r="K336" s="12" t="s">
        <v>10</v>
      </c>
      <c r="L336" s="11" t="s">
        <v>16</v>
      </c>
    </row>
    <row r="337" spans="2:12">
      <c r="B337" s="13">
        <v>5308</v>
      </c>
      <c r="C337" s="13">
        <v>0.36</v>
      </c>
      <c r="D337" s="11">
        <v>0.42</v>
      </c>
      <c r="E337" s="13">
        <v>2</v>
      </c>
      <c r="F337" s="13">
        <v>192</v>
      </c>
      <c r="G337" s="13">
        <v>2</v>
      </c>
      <c r="H337" s="13">
        <v>0</v>
      </c>
      <c r="I337" s="12" t="s">
        <v>11</v>
      </c>
      <c r="J337" s="13" t="s">
        <v>8</v>
      </c>
      <c r="K337" s="12" t="s">
        <v>12</v>
      </c>
      <c r="L337" s="11" t="s">
        <v>13</v>
      </c>
    </row>
    <row r="338" spans="2:12">
      <c r="B338" s="13">
        <v>12249</v>
      </c>
      <c r="C338" s="13">
        <v>0.87</v>
      </c>
      <c r="D338" s="11">
        <v>0.91</v>
      </c>
      <c r="E338" s="13">
        <v>4</v>
      </c>
      <c r="F338" s="13">
        <v>228</v>
      </c>
      <c r="G338" s="13">
        <v>5</v>
      </c>
      <c r="H338" s="13">
        <v>0</v>
      </c>
      <c r="I338" s="12" t="s">
        <v>9</v>
      </c>
      <c r="J338" s="13" t="s">
        <v>8</v>
      </c>
      <c r="K338" s="12" t="s">
        <v>10</v>
      </c>
      <c r="L338" s="11" t="s">
        <v>13</v>
      </c>
    </row>
    <row r="339" spans="2:12">
      <c r="B339" s="13">
        <v>7045</v>
      </c>
      <c r="C339" s="13">
        <v>0.7</v>
      </c>
      <c r="D339" s="11">
        <v>0.48</v>
      </c>
      <c r="E339" s="13">
        <v>4</v>
      </c>
      <c r="F339" s="13">
        <v>237</v>
      </c>
      <c r="G339" s="13">
        <v>3</v>
      </c>
      <c r="H339" s="13">
        <v>0</v>
      </c>
      <c r="I339" s="12" t="s">
        <v>11</v>
      </c>
      <c r="J339" s="13" t="s">
        <v>8</v>
      </c>
      <c r="K339" s="12" t="s">
        <v>10</v>
      </c>
      <c r="L339" s="11" t="s">
        <v>13</v>
      </c>
    </row>
    <row r="340" spans="2:12">
      <c r="B340" s="13">
        <v>10195</v>
      </c>
      <c r="C340" s="13">
        <v>0.77</v>
      </c>
      <c r="D340" s="11">
        <v>0.76</v>
      </c>
      <c r="E340" s="13">
        <v>5</v>
      </c>
      <c r="F340" s="13">
        <v>149</v>
      </c>
      <c r="G340" s="13">
        <v>2</v>
      </c>
      <c r="H340" s="13">
        <v>0</v>
      </c>
      <c r="I340" s="12" t="s">
        <v>11</v>
      </c>
      <c r="J340" s="13" t="s">
        <v>8</v>
      </c>
      <c r="K340" s="12" t="s">
        <v>12</v>
      </c>
      <c r="L340" s="11" t="s">
        <v>6</v>
      </c>
    </row>
    <row r="341" spans="2:12">
      <c r="B341" s="13">
        <v>13095</v>
      </c>
      <c r="C341" s="13">
        <v>0.48</v>
      </c>
      <c r="D341" s="11">
        <v>0.86</v>
      </c>
      <c r="E341" s="13">
        <v>5</v>
      </c>
      <c r="F341" s="13">
        <v>198</v>
      </c>
      <c r="G341" s="13">
        <v>4</v>
      </c>
      <c r="H341" s="13">
        <v>0</v>
      </c>
      <c r="I341" s="12" t="s">
        <v>11</v>
      </c>
      <c r="J341" s="13" t="s">
        <v>8</v>
      </c>
      <c r="K341" s="12" t="s">
        <v>12</v>
      </c>
      <c r="L341" s="11" t="s">
        <v>13</v>
      </c>
    </row>
    <row r="342" spans="2:12">
      <c r="B342" s="13">
        <v>11725</v>
      </c>
      <c r="C342" s="13">
        <v>0.73</v>
      </c>
      <c r="D342" s="11">
        <v>0.48</v>
      </c>
      <c r="E342" s="13">
        <v>3</v>
      </c>
      <c r="F342" s="13">
        <v>211</v>
      </c>
      <c r="G342" s="13">
        <v>7</v>
      </c>
      <c r="H342" s="13">
        <v>0</v>
      </c>
      <c r="I342" s="12" t="s">
        <v>11</v>
      </c>
      <c r="J342" s="13" t="s">
        <v>8</v>
      </c>
      <c r="K342" s="12" t="s">
        <v>10</v>
      </c>
      <c r="L342" s="11" t="s">
        <v>6</v>
      </c>
    </row>
    <row r="343" spans="2:12">
      <c r="B343" s="13">
        <v>10895</v>
      </c>
      <c r="C343" s="13">
        <v>0.92</v>
      </c>
      <c r="D343" s="11">
        <v>0.98</v>
      </c>
      <c r="E343" s="13">
        <v>3</v>
      </c>
      <c r="F343" s="13">
        <v>149</v>
      </c>
      <c r="G343" s="13">
        <v>3</v>
      </c>
      <c r="H343" s="13">
        <v>0</v>
      </c>
      <c r="I343" s="12" t="s">
        <v>11</v>
      </c>
      <c r="J343" s="13" t="s">
        <v>8</v>
      </c>
      <c r="K343" s="12" t="s">
        <v>17</v>
      </c>
      <c r="L343" s="11" t="s">
        <v>6</v>
      </c>
    </row>
    <row r="344" spans="2:12">
      <c r="B344" s="13">
        <v>980</v>
      </c>
      <c r="C344" s="13">
        <v>0.11</v>
      </c>
      <c r="D344" s="11">
        <v>0.95</v>
      </c>
      <c r="E344" s="13">
        <v>6</v>
      </c>
      <c r="F344" s="13">
        <v>271</v>
      </c>
      <c r="G344" s="13">
        <v>4</v>
      </c>
      <c r="H344" s="13">
        <v>0</v>
      </c>
      <c r="I344" s="12" t="s">
        <v>9</v>
      </c>
      <c r="J344" s="13" t="s">
        <v>8</v>
      </c>
      <c r="K344" s="12" t="s">
        <v>14</v>
      </c>
      <c r="L344" s="11" t="s">
        <v>13</v>
      </c>
    </row>
    <row r="345" spans="2:12">
      <c r="B345" s="13">
        <v>14282</v>
      </c>
      <c r="C345" s="13">
        <v>0.74</v>
      </c>
      <c r="D345" s="11">
        <v>0.99</v>
      </c>
      <c r="E345" s="13">
        <v>2</v>
      </c>
      <c r="F345" s="13">
        <v>277</v>
      </c>
      <c r="G345" s="13">
        <v>3</v>
      </c>
      <c r="H345" s="13">
        <v>0</v>
      </c>
      <c r="I345" s="12" t="s">
        <v>9</v>
      </c>
      <c r="J345" s="13" t="s">
        <v>8</v>
      </c>
      <c r="K345" s="12" t="s">
        <v>14</v>
      </c>
      <c r="L345" s="11" t="s">
        <v>6</v>
      </c>
    </row>
    <row r="346" spans="2:12">
      <c r="B346" s="13">
        <v>12364</v>
      </c>
      <c r="C346" s="13">
        <v>0.72</v>
      </c>
      <c r="D346" s="11">
        <v>0.96</v>
      </c>
      <c r="E346" s="13">
        <v>5</v>
      </c>
      <c r="F346" s="13">
        <v>267</v>
      </c>
      <c r="G346" s="13">
        <v>5</v>
      </c>
      <c r="H346" s="13">
        <v>0</v>
      </c>
      <c r="I346" s="12" t="s">
        <v>9</v>
      </c>
      <c r="J346" s="13" t="s">
        <v>8</v>
      </c>
      <c r="K346" s="12" t="s">
        <v>12</v>
      </c>
      <c r="L346" s="11" t="s">
        <v>13</v>
      </c>
    </row>
    <row r="347" spans="2:12">
      <c r="B347" s="13">
        <v>3456</v>
      </c>
      <c r="C347" s="13">
        <v>0.59</v>
      </c>
      <c r="D347" s="11">
        <v>0.81</v>
      </c>
      <c r="E347" s="13">
        <v>4</v>
      </c>
      <c r="F347" s="13">
        <v>173</v>
      </c>
      <c r="G347" s="13">
        <v>2</v>
      </c>
      <c r="H347" s="13">
        <v>0</v>
      </c>
      <c r="I347" s="12" t="s">
        <v>11</v>
      </c>
      <c r="J347" s="13" t="s">
        <v>8</v>
      </c>
      <c r="K347" s="12" t="s">
        <v>10</v>
      </c>
      <c r="L347" s="11" t="s">
        <v>6</v>
      </c>
    </row>
    <row r="348" spans="2:12">
      <c r="B348" s="13">
        <v>2989</v>
      </c>
      <c r="C348" s="13">
        <v>0.99</v>
      </c>
      <c r="D348" s="11">
        <v>0.76</v>
      </c>
      <c r="E348" s="13">
        <v>4</v>
      </c>
      <c r="F348" s="13">
        <v>204</v>
      </c>
      <c r="G348" s="13">
        <v>2</v>
      </c>
      <c r="H348" s="13">
        <v>0</v>
      </c>
      <c r="I348" s="12" t="s">
        <v>11</v>
      </c>
      <c r="J348" s="13" t="s">
        <v>8</v>
      </c>
      <c r="K348" s="12" t="s">
        <v>10</v>
      </c>
      <c r="L348" s="11" t="s">
        <v>6</v>
      </c>
    </row>
    <row r="349" spans="2:12">
      <c r="B349" s="13">
        <v>7016</v>
      </c>
      <c r="C349" s="13">
        <v>0.63</v>
      </c>
      <c r="D349" s="11">
        <v>0.43</v>
      </c>
      <c r="E349" s="13">
        <v>2</v>
      </c>
      <c r="F349" s="13">
        <v>222</v>
      </c>
      <c r="G349" s="13">
        <v>4</v>
      </c>
      <c r="H349" s="13">
        <v>0</v>
      </c>
      <c r="I349" s="12" t="s">
        <v>11</v>
      </c>
      <c r="J349" s="13" t="s">
        <v>8</v>
      </c>
      <c r="K349" s="12" t="s">
        <v>19</v>
      </c>
      <c r="L349" s="11" t="s">
        <v>16</v>
      </c>
    </row>
    <row r="350" spans="2:12">
      <c r="B350" s="13">
        <v>3201</v>
      </c>
      <c r="C350" s="13">
        <v>0.56999999999999995</v>
      </c>
      <c r="D350" s="11">
        <v>0.73</v>
      </c>
      <c r="E350" s="13">
        <v>3</v>
      </c>
      <c r="F350" s="13">
        <v>146</v>
      </c>
      <c r="G350" s="13">
        <v>3</v>
      </c>
      <c r="H350" s="13">
        <v>0</v>
      </c>
      <c r="I350" s="12" t="s">
        <v>11</v>
      </c>
      <c r="J350" s="13" t="s">
        <v>8</v>
      </c>
      <c r="K350" s="12" t="s">
        <v>14</v>
      </c>
      <c r="L350" s="11" t="s">
        <v>16</v>
      </c>
    </row>
    <row r="351" spans="2:12">
      <c r="B351" s="13">
        <v>2990</v>
      </c>
      <c r="C351" s="13">
        <v>0.44</v>
      </c>
      <c r="D351" s="11">
        <v>0.9</v>
      </c>
      <c r="E351" s="13">
        <v>4</v>
      </c>
      <c r="F351" s="13">
        <v>117</v>
      </c>
      <c r="G351" s="13">
        <v>3</v>
      </c>
      <c r="H351" s="13">
        <v>0</v>
      </c>
      <c r="I351" s="12" t="s">
        <v>11</v>
      </c>
      <c r="J351" s="13" t="s">
        <v>8</v>
      </c>
      <c r="K351" s="12" t="s">
        <v>10</v>
      </c>
      <c r="L351" s="11" t="s">
        <v>6</v>
      </c>
    </row>
    <row r="352" spans="2:12">
      <c r="B352" s="13">
        <v>12169</v>
      </c>
      <c r="C352" s="13">
        <v>0.32</v>
      </c>
      <c r="D352" s="11">
        <v>0.5</v>
      </c>
      <c r="E352" s="13">
        <v>2</v>
      </c>
      <c r="F352" s="13">
        <v>135</v>
      </c>
      <c r="G352" s="13">
        <v>5</v>
      </c>
      <c r="H352" s="13">
        <v>0</v>
      </c>
      <c r="I352" s="12" t="s">
        <v>9</v>
      </c>
      <c r="J352" s="13" t="s">
        <v>8</v>
      </c>
      <c r="K352" s="12" t="s">
        <v>10</v>
      </c>
      <c r="L352" s="11" t="s">
        <v>13</v>
      </c>
    </row>
    <row r="353" spans="2:12">
      <c r="B353" s="13">
        <v>7981</v>
      </c>
      <c r="C353" s="13">
        <v>0.63</v>
      </c>
      <c r="D353" s="11">
        <v>0.57999999999999996</v>
      </c>
      <c r="E353" s="13">
        <v>4</v>
      </c>
      <c r="F353" s="13">
        <v>236</v>
      </c>
      <c r="G353" s="13">
        <v>2</v>
      </c>
      <c r="H353" s="13">
        <v>0</v>
      </c>
      <c r="I353" s="12" t="s">
        <v>11</v>
      </c>
      <c r="J353" s="13" t="s">
        <v>8</v>
      </c>
      <c r="K353" s="12" t="s">
        <v>12</v>
      </c>
      <c r="L353" s="11" t="s">
        <v>16</v>
      </c>
    </row>
    <row r="354" spans="2:12">
      <c r="B354" s="13">
        <v>8508</v>
      </c>
      <c r="C354" s="13">
        <v>0.79</v>
      </c>
      <c r="D354" s="11">
        <v>0.97</v>
      </c>
      <c r="E354" s="13">
        <v>3</v>
      </c>
      <c r="F354" s="13">
        <v>271</v>
      </c>
      <c r="G354" s="13">
        <v>2</v>
      </c>
      <c r="H354" s="13">
        <v>0</v>
      </c>
      <c r="I354" s="12" t="s">
        <v>11</v>
      </c>
      <c r="J354" s="13" t="s">
        <v>8</v>
      </c>
      <c r="K354" s="12" t="s">
        <v>22</v>
      </c>
      <c r="L354" s="11" t="s">
        <v>6</v>
      </c>
    </row>
    <row r="355" spans="2:12">
      <c r="B355" s="13">
        <v>8244</v>
      </c>
      <c r="C355" s="13">
        <v>0.68</v>
      </c>
      <c r="D355" s="11">
        <v>0.62</v>
      </c>
      <c r="E355" s="13">
        <v>3</v>
      </c>
      <c r="F355" s="13">
        <v>255</v>
      </c>
      <c r="G355" s="13">
        <v>5</v>
      </c>
      <c r="H355" s="13">
        <v>0</v>
      </c>
      <c r="I355" s="12" t="s">
        <v>11</v>
      </c>
      <c r="J355" s="13" t="s">
        <v>8</v>
      </c>
      <c r="K355" s="12" t="s">
        <v>15</v>
      </c>
      <c r="L355" s="11" t="s">
        <v>13</v>
      </c>
    </row>
    <row r="356" spans="2:12">
      <c r="B356" s="13">
        <v>1653</v>
      </c>
      <c r="C356" s="13">
        <v>0.87</v>
      </c>
      <c r="D356" s="11">
        <v>0.97</v>
      </c>
      <c r="E356" s="13">
        <v>5</v>
      </c>
      <c r="F356" s="13">
        <v>250</v>
      </c>
      <c r="G356" s="13">
        <v>6</v>
      </c>
      <c r="H356" s="13">
        <v>0</v>
      </c>
      <c r="I356" s="12" t="s">
        <v>9</v>
      </c>
      <c r="J356" s="13" t="s">
        <v>8</v>
      </c>
      <c r="K356" s="12" t="s">
        <v>17</v>
      </c>
      <c r="L356" s="11" t="s">
        <v>13</v>
      </c>
    </row>
    <row r="357" spans="2:12">
      <c r="B357" s="13">
        <v>1649</v>
      </c>
      <c r="C357" s="13">
        <v>0.1</v>
      </c>
      <c r="D357" s="11">
        <v>0.97</v>
      </c>
      <c r="E357" s="13">
        <v>7</v>
      </c>
      <c r="F357" s="13">
        <v>282</v>
      </c>
      <c r="G357" s="13">
        <v>4</v>
      </c>
      <c r="H357" s="13">
        <v>0</v>
      </c>
      <c r="I357" s="12" t="s">
        <v>9</v>
      </c>
      <c r="J357" s="13" t="s">
        <v>8</v>
      </c>
      <c r="K357" s="12" t="s">
        <v>12</v>
      </c>
      <c r="L357" s="11" t="s">
        <v>13</v>
      </c>
    </row>
    <row r="358" spans="2:12">
      <c r="B358" s="13">
        <v>1027</v>
      </c>
      <c r="C358" s="13">
        <v>0.46</v>
      </c>
      <c r="D358" s="11">
        <v>0.53</v>
      </c>
      <c r="E358" s="13">
        <v>2</v>
      </c>
      <c r="F358" s="13">
        <v>129</v>
      </c>
      <c r="G358" s="13">
        <v>3</v>
      </c>
      <c r="H358" s="13">
        <v>0</v>
      </c>
      <c r="I358" s="12" t="s">
        <v>9</v>
      </c>
      <c r="J358" s="13" t="s">
        <v>8</v>
      </c>
      <c r="K358" s="12" t="s">
        <v>12</v>
      </c>
      <c r="L358" s="11" t="s">
        <v>13</v>
      </c>
    </row>
    <row r="359" spans="2:12">
      <c r="B359" s="13">
        <v>6141</v>
      </c>
      <c r="C359" s="13">
        <v>0.98</v>
      </c>
      <c r="D359" s="11">
        <v>0.77</v>
      </c>
      <c r="E359" s="13">
        <v>4</v>
      </c>
      <c r="F359" s="13">
        <v>184</v>
      </c>
      <c r="G359" s="13">
        <v>3</v>
      </c>
      <c r="H359" s="13">
        <v>0</v>
      </c>
      <c r="I359" s="12" t="s">
        <v>11</v>
      </c>
      <c r="J359" s="13" t="s">
        <v>8</v>
      </c>
      <c r="K359" s="12" t="s">
        <v>22</v>
      </c>
      <c r="L359" s="11" t="s">
        <v>6</v>
      </c>
    </row>
    <row r="360" spans="2:12">
      <c r="B360" s="13">
        <v>9537</v>
      </c>
      <c r="C360" s="13">
        <v>0.28000000000000003</v>
      </c>
      <c r="D360" s="11">
        <v>0.94</v>
      </c>
      <c r="E360" s="13">
        <v>6</v>
      </c>
      <c r="F360" s="13">
        <v>167</v>
      </c>
      <c r="G360" s="13">
        <v>3</v>
      </c>
      <c r="H360" s="13">
        <v>1</v>
      </c>
      <c r="I360" s="12" t="s">
        <v>11</v>
      </c>
      <c r="J360" s="13" t="s">
        <v>8</v>
      </c>
      <c r="K360" s="12" t="s">
        <v>15</v>
      </c>
      <c r="L360" s="11" t="s">
        <v>13</v>
      </c>
    </row>
    <row r="361" spans="2:12">
      <c r="B361" s="13">
        <v>4546</v>
      </c>
      <c r="C361" s="13">
        <v>0.82</v>
      </c>
      <c r="D361" s="11">
        <v>0.89</v>
      </c>
      <c r="E361" s="13">
        <v>4</v>
      </c>
      <c r="F361" s="13">
        <v>196</v>
      </c>
      <c r="G361" s="13">
        <v>3</v>
      </c>
      <c r="H361" s="13">
        <v>0</v>
      </c>
      <c r="I361" s="12" t="s">
        <v>11</v>
      </c>
      <c r="J361" s="13" t="s">
        <v>18</v>
      </c>
      <c r="K361" s="12" t="s">
        <v>12</v>
      </c>
      <c r="L361" s="11" t="s">
        <v>6</v>
      </c>
    </row>
    <row r="362" spans="2:12">
      <c r="B362" s="13">
        <v>13462</v>
      </c>
      <c r="C362" s="13">
        <v>0.5</v>
      </c>
      <c r="D362" s="11">
        <v>0.77</v>
      </c>
      <c r="E362" s="13">
        <v>3</v>
      </c>
      <c r="F362" s="13">
        <v>265</v>
      </c>
      <c r="G362" s="13">
        <v>3</v>
      </c>
      <c r="H362" s="13">
        <v>0</v>
      </c>
      <c r="I362" s="12" t="s">
        <v>11</v>
      </c>
      <c r="J362" s="13" t="s">
        <v>8</v>
      </c>
      <c r="K362" s="12" t="s">
        <v>14</v>
      </c>
      <c r="L362" s="11" t="s">
        <v>6</v>
      </c>
    </row>
    <row r="363" spans="2:12">
      <c r="B363" s="13">
        <v>10654</v>
      </c>
      <c r="C363" s="13">
        <v>0.94</v>
      </c>
      <c r="D363" s="11">
        <v>0.99</v>
      </c>
      <c r="E363" s="13">
        <v>2</v>
      </c>
      <c r="F363" s="13">
        <v>273</v>
      </c>
      <c r="G363" s="13">
        <v>4</v>
      </c>
      <c r="H363" s="13">
        <v>0</v>
      </c>
      <c r="I363" s="12" t="s">
        <v>11</v>
      </c>
      <c r="J363" s="13" t="s">
        <v>8</v>
      </c>
      <c r="K363" s="12" t="s">
        <v>12</v>
      </c>
      <c r="L363" s="11" t="s">
        <v>13</v>
      </c>
    </row>
    <row r="364" spans="2:12">
      <c r="B364" s="13">
        <v>12820</v>
      </c>
      <c r="C364" s="13">
        <v>0.96</v>
      </c>
      <c r="D364" s="11">
        <v>0.51</v>
      </c>
      <c r="E364" s="13">
        <v>4</v>
      </c>
      <c r="F364" s="13">
        <v>225</v>
      </c>
      <c r="G364" s="13">
        <v>3</v>
      </c>
      <c r="H364" s="13">
        <v>0</v>
      </c>
      <c r="I364" s="12" t="s">
        <v>11</v>
      </c>
      <c r="J364" s="13" t="s">
        <v>8</v>
      </c>
      <c r="K364" s="12" t="s">
        <v>21</v>
      </c>
      <c r="L364" s="11" t="s">
        <v>6</v>
      </c>
    </row>
    <row r="365" spans="2:12">
      <c r="B365" s="13">
        <v>5848</v>
      </c>
      <c r="C365" s="13">
        <v>0.77</v>
      </c>
      <c r="D365" s="11">
        <v>0.85</v>
      </c>
      <c r="E365" s="13">
        <v>5</v>
      </c>
      <c r="F365" s="13">
        <v>221</v>
      </c>
      <c r="G365" s="13">
        <v>5</v>
      </c>
      <c r="H365" s="13">
        <v>0</v>
      </c>
      <c r="I365" s="12" t="s">
        <v>11</v>
      </c>
      <c r="J365" s="13" t="s">
        <v>8</v>
      </c>
      <c r="K365" s="12" t="s">
        <v>12</v>
      </c>
      <c r="L365" s="11" t="s">
        <v>13</v>
      </c>
    </row>
    <row r="366" spans="2:12">
      <c r="B366" s="13">
        <v>2247</v>
      </c>
      <c r="C366" s="13">
        <v>0.67</v>
      </c>
      <c r="D366" s="11">
        <v>0.85</v>
      </c>
      <c r="E366" s="13">
        <v>3</v>
      </c>
      <c r="F366" s="13">
        <v>160</v>
      </c>
      <c r="G366" s="13">
        <v>4</v>
      </c>
      <c r="H366" s="13">
        <v>0</v>
      </c>
      <c r="I366" s="12" t="s">
        <v>11</v>
      </c>
      <c r="J366" s="13" t="s">
        <v>8</v>
      </c>
      <c r="K366" s="12" t="s">
        <v>22</v>
      </c>
      <c r="L366" s="11" t="s">
        <v>6</v>
      </c>
    </row>
    <row r="367" spans="2:12">
      <c r="B367" s="13">
        <v>2074</v>
      </c>
      <c r="C367" s="13">
        <v>0.39</v>
      </c>
      <c r="D367" s="11">
        <v>0.78</v>
      </c>
      <c r="E367" s="13">
        <v>2</v>
      </c>
      <c r="F367" s="13">
        <v>205</v>
      </c>
      <c r="G367" s="13">
        <v>6</v>
      </c>
      <c r="H367" s="13">
        <v>1</v>
      </c>
      <c r="I367" s="12" t="s">
        <v>11</v>
      </c>
      <c r="J367" s="13" t="s">
        <v>8</v>
      </c>
      <c r="K367" s="12" t="s">
        <v>10</v>
      </c>
      <c r="L367" s="11" t="s">
        <v>13</v>
      </c>
    </row>
    <row r="368" spans="2:12">
      <c r="B368" s="13">
        <v>8345</v>
      </c>
      <c r="C368" s="13">
        <v>0.55000000000000004</v>
      </c>
      <c r="D368" s="11">
        <v>0.56999999999999995</v>
      </c>
      <c r="E368" s="13">
        <v>4</v>
      </c>
      <c r="F368" s="13">
        <v>220</v>
      </c>
      <c r="G368" s="13">
        <v>3</v>
      </c>
      <c r="H368" s="13">
        <v>0</v>
      </c>
      <c r="I368" s="12" t="s">
        <v>11</v>
      </c>
      <c r="J368" s="13" t="s">
        <v>8</v>
      </c>
      <c r="K368" s="12" t="s">
        <v>10</v>
      </c>
      <c r="L368" s="11" t="s">
        <v>6</v>
      </c>
    </row>
    <row r="369" spans="2:12">
      <c r="B369" s="13">
        <v>5337</v>
      </c>
      <c r="C369" s="13">
        <v>0.6</v>
      </c>
      <c r="D369" s="11">
        <v>0.68</v>
      </c>
      <c r="E369" s="13">
        <v>4</v>
      </c>
      <c r="F369" s="13">
        <v>264</v>
      </c>
      <c r="G369" s="13">
        <v>2</v>
      </c>
      <c r="H369" s="13">
        <v>1</v>
      </c>
      <c r="I369" s="12" t="s">
        <v>11</v>
      </c>
      <c r="J369" s="13" t="s">
        <v>8</v>
      </c>
      <c r="K369" s="12" t="s">
        <v>15</v>
      </c>
      <c r="L369" s="11" t="s">
        <v>13</v>
      </c>
    </row>
    <row r="370" spans="2:12">
      <c r="B370" s="13">
        <v>6538</v>
      </c>
      <c r="C370" s="13">
        <v>0.49</v>
      </c>
      <c r="D370" s="11">
        <v>0.63</v>
      </c>
      <c r="E370" s="13">
        <v>3</v>
      </c>
      <c r="F370" s="13">
        <v>245</v>
      </c>
      <c r="G370" s="13">
        <v>4</v>
      </c>
      <c r="H370" s="13">
        <v>0</v>
      </c>
      <c r="I370" s="12" t="s">
        <v>11</v>
      </c>
      <c r="J370" s="13" t="s">
        <v>8</v>
      </c>
      <c r="K370" s="12" t="s">
        <v>17</v>
      </c>
      <c r="L370" s="11" t="s">
        <v>13</v>
      </c>
    </row>
    <row r="371" spans="2:12">
      <c r="B371" s="13">
        <v>1654</v>
      </c>
      <c r="C371" s="13">
        <v>0.1</v>
      </c>
      <c r="D371" s="11">
        <v>0.88</v>
      </c>
      <c r="E371" s="13">
        <v>7</v>
      </c>
      <c r="F371" s="13">
        <v>282</v>
      </c>
      <c r="G371" s="13">
        <v>4</v>
      </c>
      <c r="H371" s="13">
        <v>0</v>
      </c>
      <c r="I371" s="12" t="s">
        <v>9</v>
      </c>
      <c r="J371" s="13" t="s">
        <v>8</v>
      </c>
      <c r="K371" s="12" t="s">
        <v>17</v>
      </c>
      <c r="L371" s="11" t="s">
        <v>13</v>
      </c>
    </row>
    <row r="372" spans="2:12">
      <c r="B372" s="13">
        <v>8850</v>
      </c>
      <c r="C372" s="13">
        <v>0.97</v>
      </c>
      <c r="D372" s="11">
        <v>0.48</v>
      </c>
      <c r="E372" s="13">
        <v>4</v>
      </c>
      <c r="F372" s="13">
        <v>221</v>
      </c>
      <c r="G372" s="13">
        <v>3</v>
      </c>
      <c r="H372" s="13">
        <v>0</v>
      </c>
      <c r="I372" s="12" t="s">
        <v>11</v>
      </c>
      <c r="J372" s="13" t="s">
        <v>8</v>
      </c>
      <c r="K372" s="12" t="s">
        <v>15</v>
      </c>
      <c r="L372" s="11" t="s">
        <v>6</v>
      </c>
    </row>
    <row r="373" spans="2:12">
      <c r="B373" s="13">
        <v>9590</v>
      </c>
      <c r="C373" s="13">
        <v>0.24</v>
      </c>
      <c r="D373" s="11">
        <v>0.65</v>
      </c>
      <c r="E373" s="13">
        <v>3</v>
      </c>
      <c r="F373" s="13">
        <v>143</v>
      </c>
      <c r="G373" s="13">
        <v>4</v>
      </c>
      <c r="H373" s="13">
        <v>0</v>
      </c>
      <c r="I373" s="12" t="s">
        <v>11</v>
      </c>
      <c r="J373" s="13" t="s">
        <v>8</v>
      </c>
      <c r="K373" s="12" t="s">
        <v>17</v>
      </c>
      <c r="L373" s="11" t="s">
        <v>6</v>
      </c>
    </row>
    <row r="374" spans="2:12">
      <c r="B374" s="13">
        <v>4637</v>
      </c>
      <c r="C374" s="13">
        <v>0.72</v>
      </c>
      <c r="D374" s="11">
        <v>0.95</v>
      </c>
      <c r="E374" s="13">
        <v>5</v>
      </c>
      <c r="F374" s="13">
        <v>171</v>
      </c>
      <c r="G374" s="13">
        <v>3</v>
      </c>
      <c r="H374" s="13">
        <v>0</v>
      </c>
      <c r="I374" s="12" t="s">
        <v>11</v>
      </c>
      <c r="J374" s="13" t="s">
        <v>8</v>
      </c>
      <c r="K374" s="12" t="s">
        <v>17</v>
      </c>
      <c r="L374" s="11" t="s">
        <v>13</v>
      </c>
    </row>
    <row r="375" spans="2:12">
      <c r="B375" s="13">
        <v>7026</v>
      </c>
      <c r="C375" s="13">
        <v>0.93</v>
      </c>
      <c r="D375" s="11">
        <v>1</v>
      </c>
      <c r="E375" s="13">
        <v>4</v>
      </c>
      <c r="F375" s="13">
        <v>145</v>
      </c>
      <c r="G375" s="13">
        <v>3</v>
      </c>
      <c r="H375" s="13">
        <v>0</v>
      </c>
      <c r="I375" s="12" t="s">
        <v>11</v>
      </c>
      <c r="J375" s="13" t="s">
        <v>8</v>
      </c>
      <c r="K375" s="12" t="s">
        <v>7</v>
      </c>
      <c r="L375" s="11" t="s">
        <v>6</v>
      </c>
    </row>
    <row r="376" spans="2:12">
      <c r="B376" s="13">
        <v>11878</v>
      </c>
      <c r="C376" s="13">
        <v>0.33</v>
      </c>
      <c r="D376" s="11">
        <v>0.41</v>
      </c>
      <c r="E376" s="13">
        <v>2</v>
      </c>
      <c r="F376" s="13">
        <v>198</v>
      </c>
      <c r="G376" s="13">
        <v>4</v>
      </c>
      <c r="H376" s="13">
        <v>0</v>
      </c>
      <c r="I376" s="12" t="s">
        <v>11</v>
      </c>
      <c r="J376" s="13" t="s">
        <v>8</v>
      </c>
      <c r="K376" s="12" t="s">
        <v>12</v>
      </c>
      <c r="L376" s="11" t="s">
        <v>6</v>
      </c>
    </row>
    <row r="377" spans="2:12">
      <c r="B377" s="13">
        <v>9646</v>
      </c>
      <c r="C377" s="13">
        <v>0.55000000000000004</v>
      </c>
      <c r="D377" s="11">
        <v>0.89</v>
      </c>
      <c r="E377" s="13">
        <v>6</v>
      </c>
      <c r="F377" s="13">
        <v>99</v>
      </c>
      <c r="G377" s="13">
        <v>3</v>
      </c>
      <c r="H377" s="13">
        <v>0</v>
      </c>
      <c r="I377" s="12" t="s">
        <v>11</v>
      </c>
      <c r="J377" s="13" t="s">
        <v>8</v>
      </c>
      <c r="K377" s="12" t="s">
        <v>10</v>
      </c>
      <c r="L377" s="11" t="s">
        <v>13</v>
      </c>
    </row>
    <row r="378" spans="2:12">
      <c r="B378" s="13">
        <v>3127</v>
      </c>
      <c r="C378" s="13">
        <v>0.49</v>
      </c>
      <c r="D378" s="11">
        <v>0.71</v>
      </c>
      <c r="E378" s="13">
        <v>3</v>
      </c>
      <c r="F378" s="13">
        <v>196</v>
      </c>
      <c r="G378" s="13">
        <v>3</v>
      </c>
      <c r="H378" s="13">
        <v>0</v>
      </c>
      <c r="I378" s="12" t="s">
        <v>11</v>
      </c>
      <c r="J378" s="13" t="s">
        <v>8</v>
      </c>
      <c r="K378" s="12" t="s">
        <v>15</v>
      </c>
      <c r="L378" s="11" t="s">
        <v>13</v>
      </c>
    </row>
    <row r="379" spans="2:12">
      <c r="B379" s="13">
        <v>1416</v>
      </c>
      <c r="C379" s="13">
        <v>0.2</v>
      </c>
      <c r="D379" s="11">
        <v>0.9</v>
      </c>
      <c r="E379" s="13">
        <v>6</v>
      </c>
      <c r="F379" s="13">
        <v>138</v>
      </c>
      <c r="G379" s="13">
        <v>3</v>
      </c>
      <c r="H379" s="13">
        <v>0</v>
      </c>
      <c r="I379" s="12" t="s">
        <v>9</v>
      </c>
      <c r="J379" s="13" t="s">
        <v>8</v>
      </c>
      <c r="K379" s="12" t="s">
        <v>12</v>
      </c>
      <c r="L379" s="11" t="s">
        <v>13</v>
      </c>
    </row>
    <row r="380" spans="2:12">
      <c r="B380" s="13">
        <v>13751</v>
      </c>
      <c r="C380" s="13">
        <v>0.74</v>
      </c>
      <c r="D380" s="11">
        <v>0.49</v>
      </c>
      <c r="E380" s="13">
        <v>4</v>
      </c>
      <c r="F380" s="13">
        <v>233</v>
      </c>
      <c r="G380" s="13">
        <v>3</v>
      </c>
      <c r="H380" s="13">
        <v>0</v>
      </c>
      <c r="I380" s="12" t="s">
        <v>11</v>
      </c>
      <c r="J380" s="13" t="s">
        <v>8</v>
      </c>
      <c r="K380" s="12" t="s">
        <v>10</v>
      </c>
      <c r="L380" s="11" t="s">
        <v>6</v>
      </c>
    </row>
    <row r="381" spans="2:12">
      <c r="B381" s="13">
        <v>4570</v>
      </c>
      <c r="C381" s="13">
        <v>0.55000000000000004</v>
      </c>
      <c r="D381" s="11">
        <v>0.62</v>
      </c>
      <c r="E381" s="13">
        <v>5</v>
      </c>
      <c r="F381" s="13">
        <v>226</v>
      </c>
      <c r="G381" s="13">
        <v>3</v>
      </c>
      <c r="H381" s="13">
        <v>0</v>
      </c>
      <c r="I381" s="12" t="s">
        <v>11</v>
      </c>
      <c r="J381" s="13" t="s">
        <v>8</v>
      </c>
      <c r="K381" s="12" t="s">
        <v>14</v>
      </c>
      <c r="L381" s="11" t="s">
        <v>6</v>
      </c>
    </row>
    <row r="382" spans="2:12">
      <c r="B382" s="13">
        <v>9049</v>
      </c>
      <c r="C382" s="13">
        <v>0.48</v>
      </c>
      <c r="D382" s="11">
        <v>0.54</v>
      </c>
      <c r="E382" s="13">
        <v>3</v>
      </c>
      <c r="F382" s="13">
        <v>190</v>
      </c>
      <c r="G382" s="13">
        <v>3</v>
      </c>
      <c r="H382" s="13">
        <v>0</v>
      </c>
      <c r="I382" s="12" t="s">
        <v>11</v>
      </c>
      <c r="J382" s="13" t="s">
        <v>8</v>
      </c>
      <c r="K382" s="12" t="s">
        <v>12</v>
      </c>
      <c r="L382" s="11" t="s">
        <v>6</v>
      </c>
    </row>
    <row r="383" spans="2:12">
      <c r="B383" s="13">
        <v>10082</v>
      </c>
      <c r="C383" s="13">
        <v>0.73</v>
      </c>
      <c r="D383" s="11">
        <v>0.67</v>
      </c>
      <c r="E383" s="13">
        <v>3</v>
      </c>
      <c r="F383" s="13">
        <v>208</v>
      </c>
      <c r="G383" s="13">
        <v>4</v>
      </c>
      <c r="H383" s="13">
        <v>0</v>
      </c>
      <c r="I383" s="12" t="s">
        <v>11</v>
      </c>
      <c r="J383" s="13" t="s">
        <v>8</v>
      </c>
      <c r="K383" s="12" t="s">
        <v>20</v>
      </c>
      <c r="L383" s="11" t="s">
        <v>6</v>
      </c>
    </row>
    <row r="384" spans="2:12">
      <c r="B384" s="13">
        <v>6031</v>
      </c>
      <c r="C384" s="13">
        <v>0.54</v>
      </c>
      <c r="D384" s="11">
        <v>0.82</v>
      </c>
      <c r="E384" s="13">
        <v>2</v>
      </c>
      <c r="F384" s="13">
        <v>279</v>
      </c>
      <c r="G384" s="13">
        <v>3</v>
      </c>
      <c r="H384" s="13">
        <v>1</v>
      </c>
      <c r="I384" s="12" t="s">
        <v>11</v>
      </c>
      <c r="J384" s="13" t="s">
        <v>8</v>
      </c>
      <c r="K384" s="12" t="s">
        <v>21</v>
      </c>
      <c r="L384" s="11" t="s">
        <v>13</v>
      </c>
    </row>
    <row r="385" spans="2:12">
      <c r="B385" s="13">
        <v>4306</v>
      </c>
      <c r="C385" s="13">
        <v>0.77</v>
      </c>
      <c r="D385" s="11">
        <v>0.64</v>
      </c>
      <c r="E385" s="13">
        <v>3</v>
      </c>
      <c r="F385" s="13">
        <v>254</v>
      </c>
      <c r="G385" s="13">
        <v>3</v>
      </c>
      <c r="H385" s="13">
        <v>0</v>
      </c>
      <c r="I385" s="12" t="s">
        <v>11</v>
      </c>
      <c r="J385" s="13" t="s">
        <v>8</v>
      </c>
      <c r="K385" s="12" t="s">
        <v>7</v>
      </c>
      <c r="L385" s="11" t="s">
        <v>6</v>
      </c>
    </row>
    <row r="386" spans="2:12">
      <c r="B386" s="13">
        <v>14306</v>
      </c>
      <c r="C386" s="13">
        <v>0.09</v>
      </c>
      <c r="D386" s="11">
        <v>0.83</v>
      </c>
      <c r="E386" s="13">
        <v>6</v>
      </c>
      <c r="F386" s="13">
        <v>255</v>
      </c>
      <c r="G386" s="13">
        <v>4</v>
      </c>
      <c r="H386" s="13">
        <v>0</v>
      </c>
      <c r="I386" s="12" t="s">
        <v>9</v>
      </c>
      <c r="J386" s="13" t="s">
        <v>8</v>
      </c>
      <c r="K386" s="12" t="s">
        <v>10</v>
      </c>
      <c r="L386" s="11" t="s">
        <v>13</v>
      </c>
    </row>
    <row r="387" spans="2:12">
      <c r="B387" s="13">
        <v>12110</v>
      </c>
      <c r="C387" s="13">
        <v>0.4</v>
      </c>
      <c r="D387" s="11">
        <v>0.49</v>
      </c>
      <c r="E387" s="13">
        <v>2</v>
      </c>
      <c r="F387" s="13">
        <v>155</v>
      </c>
      <c r="G387" s="13">
        <v>3</v>
      </c>
      <c r="H387" s="13">
        <v>0</v>
      </c>
      <c r="I387" s="12" t="s">
        <v>9</v>
      </c>
      <c r="J387" s="13" t="s">
        <v>8</v>
      </c>
      <c r="K387" s="12" t="s">
        <v>22</v>
      </c>
      <c r="L387" s="11" t="s">
        <v>6</v>
      </c>
    </row>
    <row r="388" spans="2:12">
      <c r="B388" s="13">
        <v>4436</v>
      </c>
      <c r="C388" s="13">
        <v>0.95</v>
      </c>
      <c r="D388" s="11">
        <v>0.65</v>
      </c>
      <c r="E388" s="13">
        <v>5</v>
      </c>
      <c r="F388" s="13">
        <v>182</v>
      </c>
      <c r="G388" s="13">
        <v>3</v>
      </c>
      <c r="H388" s="13">
        <v>0</v>
      </c>
      <c r="I388" s="12" t="s">
        <v>11</v>
      </c>
      <c r="J388" s="13" t="s">
        <v>8</v>
      </c>
      <c r="K388" s="12" t="s">
        <v>21</v>
      </c>
      <c r="L388" s="11" t="s">
        <v>13</v>
      </c>
    </row>
    <row r="389" spans="2:12">
      <c r="B389" s="13">
        <v>4149</v>
      </c>
      <c r="C389" s="13">
        <v>0.9</v>
      </c>
      <c r="D389" s="11">
        <v>0.96</v>
      </c>
      <c r="E389" s="13">
        <v>2</v>
      </c>
      <c r="F389" s="13">
        <v>258</v>
      </c>
      <c r="G389" s="13">
        <v>2</v>
      </c>
      <c r="H389" s="13">
        <v>0</v>
      </c>
      <c r="I389" s="12" t="s">
        <v>11</v>
      </c>
      <c r="J389" s="13" t="s">
        <v>8</v>
      </c>
      <c r="K389" s="12" t="s">
        <v>10</v>
      </c>
      <c r="L389" s="11" t="s">
        <v>13</v>
      </c>
    </row>
    <row r="390" spans="2:12">
      <c r="B390" s="13">
        <v>4147</v>
      </c>
      <c r="C390" s="13">
        <v>0.18</v>
      </c>
      <c r="D390" s="11">
        <v>0.81</v>
      </c>
      <c r="E390" s="13">
        <v>5</v>
      </c>
      <c r="F390" s="13">
        <v>140</v>
      </c>
      <c r="G390" s="13">
        <v>4</v>
      </c>
      <c r="H390" s="13">
        <v>0</v>
      </c>
      <c r="I390" s="12" t="s">
        <v>11</v>
      </c>
      <c r="J390" s="13" t="s">
        <v>8</v>
      </c>
      <c r="K390" s="12" t="s">
        <v>10</v>
      </c>
      <c r="L390" s="11" t="s">
        <v>13</v>
      </c>
    </row>
    <row r="391" spans="2:12">
      <c r="B391" s="13">
        <v>517</v>
      </c>
      <c r="C391" s="13">
        <v>0.1</v>
      </c>
      <c r="D391" s="11">
        <v>0.89</v>
      </c>
      <c r="E391" s="13">
        <v>6</v>
      </c>
      <c r="F391" s="13">
        <v>247</v>
      </c>
      <c r="G391" s="13">
        <v>4</v>
      </c>
      <c r="H391" s="13">
        <v>0</v>
      </c>
      <c r="I391" s="12" t="s">
        <v>9</v>
      </c>
      <c r="J391" s="13" t="s">
        <v>8</v>
      </c>
      <c r="K391" s="12" t="s">
        <v>12</v>
      </c>
      <c r="L391" s="11" t="s">
        <v>13</v>
      </c>
    </row>
    <row r="392" spans="2:12">
      <c r="B392" s="13">
        <v>7656</v>
      </c>
      <c r="C392" s="13">
        <v>0.2</v>
      </c>
      <c r="D392" s="11">
        <v>0.48</v>
      </c>
      <c r="E392" s="13">
        <v>4</v>
      </c>
      <c r="F392" s="13">
        <v>156</v>
      </c>
      <c r="G392" s="13">
        <v>4</v>
      </c>
      <c r="H392" s="13">
        <v>1</v>
      </c>
      <c r="I392" s="12" t="s">
        <v>11</v>
      </c>
      <c r="J392" s="13" t="s">
        <v>8</v>
      </c>
      <c r="K392" s="12" t="s">
        <v>10</v>
      </c>
      <c r="L392" s="11" t="s">
        <v>6</v>
      </c>
    </row>
    <row r="393" spans="2:12">
      <c r="B393" s="13">
        <v>2115</v>
      </c>
      <c r="C393" s="13">
        <v>0.35</v>
      </c>
      <c r="D393" s="11">
        <v>0.5</v>
      </c>
      <c r="E393" s="13">
        <v>5</v>
      </c>
      <c r="F393" s="13">
        <v>227</v>
      </c>
      <c r="G393" s="13">
        <v>2</v>
      </c>
      <c r="H393" s="13">
        <v>0</v>
      </c>
      <c r="I393" s="12" t="s">
        <v>11</v>
      </c>
      <c r="J393" s="13" t="s">
        <v>8</v>
      </c>
      <c r="K393" s="12" t="s">
        <v>17</v>
      </c>
      <c r="L393" s="11" t="s">
        <v>13</v>
      </c>
    </row>
    <row r="394" spans="2:12">
      <c r="B394" s="13">
        <v>4696</v>
      </c>
      <c r="C394" s="13">
        <v>0.41</v>
      </c>
      <c r="D394" s="11">
        <v>0.7</v>
      </c>
      <c r="E394" s="13">
        <v>4</v>
      </c>
      <c r="F394" s="13">
        <v>177</v>
      </c>
      <c r="G394" s="13">
        <v>3</v>
      </c>
      <c r="H394" s="13">
        <v>0</v>
      </c>
      <c r="I394" s="12" t="s">
        <v>11</v>
      </c>
      <c r="J394" s="13" t="s">
        <v>8</v>
      </c>
      <c r="K394" s="12" t="s">
        <v>12</v>
      </c>
      <c r="L394" s="11" t="s">
        <v>6</v>
      </c>
    </row>
    <row r="395" spans="2:12">
      <c r="B395" s="13">
        <v>14027</v>
      </c>
      <c r="C395" s="13">
        <v>0.88</v>
      </c>
      <c r="D395" s="11">
        <v>0.81</v>
      </c>
      <c r="E395" s="13">
        <v>4</v>
      </c>
      <c r="F395" s="13">
        <v>179</v>
      </c>
      <c r="G395" s="13">
        <v>3</v>
      </c>
      <c r="H395" s="13">
        <v>0</v>
      </c>
      <c r="I395" s="12" t="s">
        <v>11</v>
      </c>
      <c r="J395" s="13" t="s">
        <v>8</v>
      </c>
      <c r="K395" s="12" t="s">
        <v>20</v>
      </c>
      <c r="L395" s="11" t="s">
        <v>16</v>
      </c>
    </row>
    <row r="396" spans="2:12">
      <c r="B396" s="13">
        <v>14354</v>
      </c>
      <c r="C396" s="13">
        <v>0.11</v>
      </c>
      <c r="D396" s="11">
        <v>0.8</v>
      </c>
      <c r="E396" s="13">
        <v>6</v>
      </c>
      <c r="F396" s="13">
        <v>256</v>
      </c>
      <c r="G396" s="13">
        <v>4</v>
      </c>
      <c r="H396" s="13">
        <v>0</v>
      </c>
      <c r="I396" s="12" t="s">
        <v>9</v>
      </c>
      <c r="J396" s="13" t="s">
        <v>8</v>
      </c>
      <c r="K396" s="12" t="s">
        <v>14</v>
      </c>
      <c r="L396" s="11" t="s">
        <v>13</v>
      </c>
    </row>
    <row r="397" spans="2:12">
      <c r="B397" s="13">
        <v>7615</v>
      </c>
      <c r="C397" s="13">
        <v>0.87</v>
      </c>
      <c r="D397" s="11">
        <v>0.75</v>
      </c>
      <c r="E397" s="13">
        <v>3</v>
      </c>
      <c r="F397" s="13">
        <v>258</v>
      </c>
      <c r="G397" s="13">
        <v>3</v>
      </c>
      <c r="H397" s="13">
        <v>0</v>
      </c>
      <c r="I397" s="12" t="s">
        <v>11</v>
      </c>
      <c r="J397" s="13" t="s">
        <v>8</v>
      </c>
      <c r="K397" s="12" t="s">
        <v>12</v>
      </c>
      <c r="L397" s="11" t="s">
        <v>6</v>
      </c>
    </row>
    <row r="398" spans="2:12">
      <c r="B398" s="13">
        <v>2794</v>
      </c>
      <c r="C398" s="13">
        <v>0.96</v>
      </c>
      <c r="D398" s="11">
        <v>0.42</v>
      </c>
      <c r="E398" s="13">
        <v>6</v>
      </c>
      <c r="F398" s="13">
        <v>101</v>
      </c>
      <c r="G398" s="13">
        <v>4</v>
      </c>
      <c r="H398" s="13">
        <v>0</v>
      </c>
      <c r="I398" s="12" t="s">
        <v>11</v>
      </c>
      <c r="J398" s="13" t="s">
        <v>8</v>
      </c>
      <c r="K398" s="12" t="s">
        <v>12</v>
      </c>
      <c r="L398" s="11" t="s">
        <v>6</v>
      </c>
    </row>
    <row r="399" spans="2:12">
      <c r="B399" s="13">
        <v>5147</v>
      </c>
      <c r="C399" s="13">
        <v>0.75</v>
      </c>
      <c r="D399" s="11">
        <v>0.53</v>
      </c>
      <c r="E399" s="13">
        <v>4</v>
      </c>
      <c r="F399" s="13">
        <v>251</v>
      </c>
      <c r="G399" s="13">
        <v>3</v>
      </c>
      <c r="H399" s="13">
        <v>0</v>
      </c>
      <c r="I399" s="12" t="s">
        <v>11</v>
      </c>
      <c r="J399" s="13" t="s">
        <v>8</v>
      </c>
      <c r="K399" s="12" t="s">
        <v>22</v>
      </c>
      <c r="L399" s="11" t="s">
        <v>13</v>
      </c>
    </row>
    <row r="400" spans="2:12">
      <c r="B400" s="13">
        <v>3628</v>
      </c>
      <c r="C400" s="13">
        <v>0.18</v>
      </c>
      <c r="D400" s="11">
        <v>0.7</v>
      </c>
      <c r="E400" s="13">
        <v>5</v>
      </c>
      <c r="F400" s="13">
        <v>182</v>
      </c>
      <c r="G400" s="13">
        <v>4</v>
      </c>
      <c r="H400" s="13">
        <v>0</v>
      </c>
      <c r="I400" s="12" t="s">
        <v>11</v>
      </c>
      <c r="J400" s="13" t="s">
        <v>8</v>
      </c>
      <c r="K400" s="12" t="s">
        <v>12</v>
      </c>
      <c r="L400" s="11" t="s">
        <v>13</v>
      </c>
    </row>
    <row r="401" spans="2:12">
      <c r="B401" s="13">
        <v>164</v>
      </c>
      <c r="C401" s="13">
        <v>0.79</v>
      </c>
      <c r="D401" s="11">
        <v>0.89</v>
      </c>
      <c r="E401" s="13">
        <v>5</v>
      </c>
      <c r="F401" s="13">
        <v>239</v>
      </c>
      <c r="G401" s="13">
        <v>5</v>
      </c>
      <c r="H401" s="13">
        <v>0</v>
      </c>
      <c r="I401" s="12" t="s">
        <v>9</v>
      </c>
      <c r="J401" s="13" t="s">
        <v>8</v>
      </c>
      <c r="K401" s="12" t="s">
        <v>10</v>
      </c>
      <c r="L401" s="11" t="s">
        <v>13</v>
      </c>
    </row>
    <row r="402" spans="2:12">
      <c r="B402" s="13">
        <v>7434</v>
      </c>
      <c r="C402" s="13">
        <v>0.2</v>
      </c>
      <c r="D402" s="11">
        <v>0.8</v>
      </c>
      <c r="E402" s="13">
        <v>6</v>
      </c>
      <c r="F402" s="13">
        <v>251</v>
      </c>
      <c r="G402" s="13">
        <v>5</v>
      </c>
      <c r="H402" s="13">
        <v>0</v>
      </c>
      <c r="I402" s="12" t="s">
        <v>11</v>
      </c>
      <c r="J402" s="13" t="s">
        <v>8</v>
      </c>
      <c r="K402" s="12" t="s">
        <v>7</v>
      </c>
      <c r="L402" s="11" t="s">
        <v>6</v>
      </c>
    </row>
    <row r="403" spans="2:12">
      <c r="B403" s="13">
        <v>8456</v>
      </c>
      <c r="C403" s="13">
        <v>0.66</v>
      </c>
      <c r="D403" s="11">
        <v>0.38</v>
      </c>
      <c r="E403" s="13">
        <v>4</v>
      </c>
      <c r="F403" s="13">
        <v>145</v>
      </c>
      <c r="G403" s="13">
        <v>5</v>
      </c>
      <c r="H403" s="13">
        <v>0</v>
      </c>
      <c r="I403" s="12" t="s">
        <v>11</v>
      </c>
      <c r="J403" s="13" t="s">
        <v>8</v>
      </c>
      <c r="K403" s="12" t="s">
        <v>12</v>
      </c>
      <c r="L403" s="11" t="s">
        <v>6</v>
      </c>
    </row>
    <row r="404" spans="2:12">
      <c r="B404" s="13">
        <v>6616</v>
      </c>
      <c r="C404" s="13">
        <v>0.52</v>
      </c>
      <c r="D404" s="11">
        <v>0.98</v>
      </c>
      <c r="E404" s="13">
        <v>4</v>
      </c>
      <c r="F404" s="13">
        <v>272</v>
      </c>
      <c r="G404" s="13">
        <v>2</v>
      </c>
      <c r="H404" s="13">
        <v>0</v>
      </c>
      <c r="I404" s="12" t="s">
        <v>11</v>
      </c>
      <c r="J404" s="13" t="s">
        <v>8</v>
      </c>
      <c r="K404" s="12" t="s">
        <v>17</v>
      </c>
      <c r="L404" s="11" t="s">
        <v>13</v>
      </c>
    </row>
    <row r="405" spans="2:12">
      <c r="B405" s="13">
        <v>3088</v>
      </c>
      <c r="C405" s="13">
        <v>0.17</v>
      </c>
      <c r="D405" s="11">
        <v>0.76</v>
      </c>
      <c r="E405" s="13">
        <v>4</v>
      </c>
      <c r="F405" s="13">
        <v>280</v>
      </c>
      <c r="G405" s="13">
        <v>5</v>
      </c>
      <c r="H405" s="13">
        <v>0</v>
      </c>
      <c r="I405" s="12" t="s">
        <v>11</v>
      </c>
      <c r="J405" s="13" t="s">
        <v>8</v>
      </c>
      <c r="K405" s="12" t="s">
        <v>22</v>
      </c>
      <c r="L405" s="11" t="s">
        <v>13</v>
      </c>
    </row>
    <row r="406" spans="2:12">
      <c r="B406" s="13">
        <v>5356</v>
      </c>
      <c r="C406" s="13">
        <v>0.14000000000000001</v>
      </c>
      <c r="D406" s="11">
        <v>0.96</v>
      </c>
      <c r="E406" s="13">
        <v>3</v>
      </c>
      <c r="F406" s="13">
        <v>196</v>
      </c>
      <c r="G406" s="13">
        <v>5</v>
      </c>
      <c r="H406" s="13">
        <v>1</v>
      </c>
      <c r="I406" s="12" t="s">
        <v>11</v>
      </c>
      <c r="J406" s="13" t="s">
        <v>8</v>
      </c>
      <c r="K406" s="12" t="s">
        <v>10</v>
      </c>
      <c r="L406" s="11" t="s">
        <v>6</v>
      </c>
    </row>
    <row r="407" spans="2:12">
      <c r="B407" s="13">
        <v>7612</v>
      </c>
      <c r="C407" s="13">
        <v>0.77</v>
      </c>
      <c r="D407" s="11">
        <v>0.43</v>
      </c>
      <c r="E407" s="13">
        <v>4</v>
      </c>
      <c r="F407" s="13">
        <v>265</v>
      </c>
      <c r="G407" s="13">
        <v>6</v>
      </c>
      <c r="H407" s="13">
        <v>0</v>
      </c>
      <c r="I407" s="12" t="s">
        <v>11</v>
      </c>
      <c r="J407" s="13" t="s">
        <v>8</v>
      </c>
      <c r="K407" s="12" t="s">
        <v>17</v>
      </c>
      <c r="L407" s="11" t="s">
        <v>16</v>
      </c>
    </row>
    <row r="408" spans="2:12">
      <c r="B408" s="13">
        <v>10699</v>
      </c>
      <c r="C408" s="13">
        <v>0.88</v>
      </c>
      <c r="D408" s="11">
        <v>0.65</v>
      </c>
      <c r="E408" s="13">
        <v>5</v>
      </c>
      <c r="F408" s="13">
        <v>228</v>
      </c>
      <c r="G408" s="13">
        <v>3</v>
      </c>
      <c r="H408" s="13">
        <v>0</v>
      </c>
      <c r="I408" s="12" t="s">
        <v>11</v>
      </c>
      <c r="J408" s="13" t="s">
        <v>8</v>
      </c>
      <c r="K408" s="12" t="s">
        <v>10</v>
      </c>
      <c r="L408" s="11" t="s">
        <v>6</v>
      </c>
    </row>
    <row r="409" spans="2:12">
      <c r="B409" s="13">
        <v>8975</v>
      </c>
      <c r="C409" s="13">
        <v>0.15</v>
      </c>
      <c r="D409" s="11">
        <v>0.67</v>
      </c>
      <c r="E409" s="13">
        <v>5</v>
      </c>
      <c r="F409" s="13">
        <v>216</v>
      </c>
      <c r="G409" s="13">
        <v>6</v>
      </c>
      <c r="H409" s="13">
        <v>0</v>
      </c>
      <c r="I409" s="12" t="s">
        <v>11</v>
      </c>
      <c r="J409" s="13" t="s">
        <v>8</v>
      </c>
      <c r="K409" s="12" t="s">
        <v>12</v>
      </c>
      <c r="L409" s="11" t="s">
        <v>13</v>
      </c>
    </row>
    <row r="410" spans="2:12">
      <c r="B410" s="13">
        <v>626</v>
      </c>
      <c r="C410" s="13">
        <v>0.78</v>
      </c>
      <c r="D410" s="11">
        <v>0.98</v>
      </c>
      <c r="E410" s="13">
        <v>5</v>
      </c>
      <c r="F410" s="13">
        <v>263</v>
      </c>
      <c r="G410" s="13">
        <v>6</v>
      </c>
      <c r="H410" s="13">
        <v>0</v>
      </c>
      <c r="I410" s="12" t="s">
        <v>9</v>
      </c>
      <c r="J410" s="13" t="s">
        <v>8</v>
      </c>
      <c r="K410" s="12" t="s">
        <v>10</v>
      </c>
      <c r="L410" s="11" t="s">
        <v>13</v>
      </c>
    </row>
    <row r="411" spans="2:12">
      <c r="B411" s="13">
        <v>10586</v>
      </c>
      <c r="C411" s="13">
        <v>0.79</v>
      </c>
      <c r="D411" s="11">
        <v>0.77</v>
      </c>
      <c r="E411" s="13">
        <v>3</v>
      </c>
      <c r="F411" s="13">
        <v>201</v>
      </c>
      <c r="G411" s="13">
        <v>6</v>
      </c>
      <c r="H411" s="13">
        <v>1</v>
      </c>
      <c r="I411" s="12" t="s">
        <v>11</v>
      </c>
      <c r="J411" s="13" t="s">
        <v>8</v>
      </c>
      <c r="K411" s="12" t="s">
        <v>17</v>
      </c>
      <c r="L411" s="11" t="s">
        <v>6</v>
      </c>
    </row>
    <row r="412" spans="2:12">
      <c r="B412" s="13">
        <v>5424</v>
      </c>
      <c r="C412" s="13">
        <v>0.94</v>
      </c>
      <c r="D412" s="11">
        <v>0.7</v>
      </c>
      <c r="E412" s="13">
        <v>3</v>
      </c>
      <c r="F412" s="13">
        <v>176</v>
      </c>
      <c r="G412" s="13">
        <v>3</v>
      </c>
      <c r="H412" s="13">
        <v>0</v>
      </c>
      <c r="I412" s="12" t="s">
        <v>11</v>
      </c>
      <c r="J412" s="13" t="s">
        <v>8</v>
      </c>
      <c r="K412" s="12" t="s">
        <v>12</v>
      </c>
      <c r="L412" s="11" t="s">
        <v>13</v>
      </c>
    </row>
    <row r="413" spans="2:12">
      <c r="B413" s="13">
        <v>6511</v>
      </c>
      <c r="C413" s="13">
        <v>0.62</v>
      </c>
      <c r="D413" s="11">
        <v>0.77</v>
      </c>
      <c r="E413" s="13">
        <v>3</v>
      </c>
      <c r="F413" s="13">
        <v>271</v>
      </c>
      <c r="G413" s="13">
        <v>2</v>
      </c>
      <c r="H413" s="13">
        <v>0</v>
      </c>
      <c r="I413" s="12" t="s">
        <v>11</v>
      </c>
      <c r="J413" s="13" t="s">
        <v>8</v>
      </c>
      <c r="K413" s="12" t="s">
        <v>10</v>
      </c>
      <c r="L413" s="11" t="s">
        <v>6</v>
      </c>
    </row>
    <row r="414" spans="2:12">
      <c r="B414" s="13">
        <v>4040</v>
      </c>
      <c r="C414" s="13">
        <v>0.89</v>
      </c>
      <c r="D414" s="11">
        <v>0.73</v>
      </c>
      <c r="E414" s="13">
        <v>4</v>
      </c>
      <c r="F414" s="13">
        <v>171</v>
      </c>
      <c r="G414" s="13">
        <v>4</v>
      </c>
      <c r="H414" s="13">
        <v>0</v>
      </c>
      <c r="I414" s="12" t="s">
        <v>11</v>
      </c>
      <c r="J414" s="13" t="s">
        <v>8</v>
      </c>
      <c r="K414" s="12" t="s">
        <v>15</v>
      </c>
      <c r="L414" s="11" t="s">
        <v>6</v>
      </c>
    </row>
    <row r="415" spans="2:12">
      <c r="B415" s="13">
        <v>10051</v>
      </c>
      <c r="C415" s="13">
        <v>0.49</v>
      </c>
      <c r="D415" s="11">
        <v>0.55000000000000004</v>
      </c>
      <c r="E415" s="13">
        <v>4</v>
      </c>
      <c r="F415" s="13">
        <v>268</v>
      </c>
      <c r="G415" s="13">
        <v>4</v>
      </c>
      <c r="H415" s="13">
        <v>0</v>
      </c>
      <c r="I415" s="12" t="s">
        <v>11</v>
      </c>
      <c r="J415" s="13" t="s">
        <v>8</v>
      </c>
      <c r="K415" s="12" t="s">
        <v>17</v>
      </c>
      <c r="L415" s="11" t="s">
        <v>16</v>
      </c>
    </row>
    <row r="416" spans="2:12">
      <c r="B416" s="13">
        <v>6544</v>
      </c>
      <c r="C416" s="13">
        <v>0.81</v>
      </c>
      <c r="D416" s="11">
        <v>0.73</v>
      </c>
      <c r="E416" s="13">
        <v>4</v>
      </c>
      <c r="F416" s="13">
        <v>258</v>
      </c>
      <c r="G416" s="13">
        <v>2</v>
      </c>
      <c r="H416" s="13">
        <v>0</v>
      </c>
      <c r="I416" s="12" t="s">
        <v>11</v>
      </c>
      <c r="J416" s="13" t="s">
        <v>8</v>
      </c>
      <c r="K416" s="12" t="s">
        <v>12</v>
      </c>
      <c r="L416" s="11" t="s">
        <v>13</v>
      </c>
    </row>
    <row r="417" spans="2:12">
      <c r="B417" s="13">
        <v>9318</v>
      </c>
      <c r="C417" s="13">
        <v>0.79</v>
      </c>
      <c r="D417" s="11">
        <v>0.98</v>
      </c>
      <c r="E417" s="13">
        <v>4</v>
      </c>
      <c r="F417" s="13">
        <v>185</v>
      </c>
      <c r="G417" s="13">
        <v>2</v>
      </c>
      <c r="H417" s="13">
        <v>0</v>
      </c>
      <c r="I417" s="12" t="s">
        <v>11</v>
      </c>
      <c r="J417" s="13" t="s">
        <v>8</v>
      </c>
      <c r="K417" s="12" t="s">
        <v>21</v>
      </c>
      <c r="L417" s="11" t="s">
        <v>6</v>
      </c>
    </row>
    <row r="418" spans="2:12">
      <c r="B418" s="13">
        <v>857</v>
      </c>
      <c r="C418" s="13">
        <v>0.1</v>
      </c>
      <c r="D418" s="11">
        <v>0.85</v>
      </c>
      <c r="E418" s="13">
        <v>6</v>
      </c>
      <c r="F418" s="13">
        <v>273</v>
      </c>
      <c r="G418" s="13">
        <v>4</v>
      </c>
      <c r="H418" s="13">
        <v>0</v>
      </c>
      <c r="I418" s="12" t="s">
        <v>9</v>
      </c>
      <c r="J418" s="13" t="s">
        <v>8</v>
      </c>
      <c r="K418" s="12" t="s">
        <v>10</v>
      </c>
      <c r="L418" s="11" t="s">
        <v>6</v>
      </c>
    </row>
    <row r="419" spans="2:12">
      <c r="B419" s="13">
        <v>13950</v>
      </c>
      <c r="C419" s="13">
        <v>0.52</v>
      </c>
      <c r="D419" s="11">
        <v>0.72</v>
      </c>
      <c r="E419" s="13">
        <v>4</v>
      </c>
      <c r="F419" s="13">
        <v>222</v>
      </c>
      <c r="G419" s="13">
        <v>3</v>
      </c>
      <c r="H419" s="13">
        <v>0</v>
      </c>
      <c r="I419" s="12" t="s">
        <v>11</v>
      </c>
      <c r="J419" s="13" t="s">
        <v>8</v>
      </c>
      <c r="K419" s="12" t="s">
        <v>10</v>
      </c>
      <c r="L419" s="11" t="s">
        <v>13</v>
      </c>
    </row>
    <row r="420" spans="2:12">
      <c r="B420" s="13">
        <v>9927</v>
      </c>
      <c r="C420" s="13">
        <v>0.88</v>
      </c>
      <c r="D420" s="11">
        <v>0.56000000000000005</v>
      </c>
      <c r="E420" s="13">
        <v>4</v>
      </c>
      <c r="F420" s="13">
        <v>243</v>
      </c>
      <c r="G420" s="13">
        <v>4</v>
      </c>
      <c r="H420" s="13">
        <v>0</v>
      </c>
      <c r="I420" s="12" t="s">
        <v>11</v>
      </c>
      <c r="J420" s="13" t="s">
        <v>8</v>
      </c>
      <c r="K420" s="12" t="s">
        <v>7</v>
      </c>
      <c r="L420" s="11" t="s">
        <v>6</v>
      </c>
    </row>
    <row r="421" spans="2:12">
      <c r="B421" s="13">
        <v>4533</v>
      </c>
      <c r="C421" s="13">
        <v>0.89</v>
      </c>
      <c r="D421" s="11">
        <v>0.9</v>
      </c>
      <c r="E421" s="13">
        <v>4</v>
      </c>
      <c r="F421" s="13">
        <v>160</v>
      </c>
      <c r="G421" s="13">
        <v>2</v>
      </c>
      <c r="H421" s="13">
        <v>0</v>
      </c>
      <c r="I421" s="12" t="s">
        <v>11</v>
      </c>
      <c r="J421" s="13" t="s">
        <v>8</v>
      </c>
      <c r="K421" s="12" t="s">
        <v>7</v>
      </c>
      <c r="L421" s="11" t="s">
        <v>13</v>
      </c>
    </row>
    <row r="422" spans="2:12">
      <c r="B422" s="13">
        <v>14963</v>
      </c>
      <c r="C422" s="13">
        <v>0.78</v>
      </c>
      <c r="D422" s="11">
        <v>0.66</v>
      </c>
      <c r="E422" s="13">
        <v>3</v>
      </c>
      <c r="F422" s="13">
        <v>164</v>
      </c>
      <c r="G422" s="13">
        <v>3</v>
      </c>
      <c r="H422" s="13">
        <v>0</v>
      </c>
      <c r="I422" s="12" t="s">
        <v>9</v>
      </c>
      <c r="J422" s="13" t="s">
        <v>8</v>
      </c>
      <c r="K422" s="12" t="s">
        <v>10</v>
      </c>
      <c r="L422" s="11" t="s">
        <v>13</v>
      </c>
    </row>
    <row r="423" spans="2:12">
      <c r="B423" s="13">
        <v>9549</v>
      </c>
      <c r="C423" s="13">
        <v>0.61</v>
      </c>
      <c r="D423" s="11">
        <v>0.37</v>
      </c>
      <c r="E423" s="13">
        <v>4</v>
      </c>
      <c r="F423" s="13">
        <v>165</v>
      </c>
      <c r="G423" s="13">
        <v>6</v>
      </c>
      <c r="H423" s="13">
        <v>0</v>
      </c>
      <c r="I423" s="12" t="s">
        <v>11</v>
      </c>
      <c r="J423" s="13" t="s">
        <v>8</v>
      </c>
      <c r="K423" s="12" t="s">
        <v>21</v>
      </c>
      <c r="L423" s="11" t="s">
        <v>6</v>
      </c>
    </row>
    <row r="424" spans="2:12">
      <c r="B424" s="13">
        <v>1225</v>
      </c>
      <c r="C424" s="13">
        <v>0.09</v>
      </c>
      <c r="D424" s="11">
        <v>0.84</v>
      </c>
      <c r="E424" s="13">
        <v>6</v>
      </c>
      <c r="F424" s="13">
        <v>301</v>
      </c>
      <c r="G424" s="13">
        <v>4</v>
      </c>
      <c r="H424" s="13">
        <v>0</v>
      </c>
      <c r="I424" s="12" t="s">
        <v>9</v>
      </c>
      <c r="J424" s="13" t="s">
        <v>8</v>
      </c>
      <c r="K424" s="12" t="s">
        <v>12</v>
      </c>
      <c r="L424" s="11" t="s">
        <v>13</v>
      </c>
    </row>
    <row r="425" spans="2:12">
      <c r="B425" s="13">
        <v>9596</v>
      </c>
      <c r="C425" s="13">
        <v>0.6</v>
      </c>
      <c r="D425" s="11">
        <v>0.5</v>
      </c>
      <c r="E425" s="13">
        <v>4</v>
      </c>
      <c r="F425" s="13">
        <v>137</v>
      </c>
      <c r="G425" s="13">
        <v>3</v>
      </c>
      <c r="H425" s="13">
        <v>0</v>
      </c>
      <c r="I425" s="12" t="s">
        <v>11</v>
      </c>
      <c r="J425" s="13" t="s">
        <v>8</v>
      </c>
      <c r="K425" s="12" t="s">
        <v>17</v>
      </c>
      <c r="L425" s="11" t="s">
        <v>13</v>
      </c>
    </row>
    <row r="426" spans="2:12">
      <c r="B426" s="13">
        <v>3062</v>
      </c>
      <c r="C426" s="13">
        <v>0.48</v>
      </c>
      <c r="D426" s="11">
        <v>0.39</v>
      </c>
      <c r="E426" s="13">
        <v>4</v>
      </c>
      <c r="F426" s="13">
        <v>272</v>
      </c>
      <c r="G426" s="13">
        <v>3</v>
      </c>
      <c r="H426" s="13">
        <v>0</v>
      </c>
      <c r="I426" s="12" t="s">
        <v>11</v>
      </c>
      <c r="J426" s="13" t="s">
        <v>8</v>
      </c>
      <c r="K426" s="12" t="s">
        <v>21</v>
      </c>
      <c r="L426" s="11" t="s">
        <v>13</v>
      </c>
    </row>
    <row r="427" spans="2:12">
      <c r="B427" s="13">
        <v>12071</v>
      </c>
      <c r="C427" s="13">
        <v>0.74</v>
      </c>
      <c r="D427" s="11">
        <v>0.99</v>
      </c>
      <c r="E427" s="13">
        <v>2</v>
      </c>
      <c r="F427" s="13">
        <v>277</v>
      </c>
      <c r="G427" s="13">
        <v>3</v>
      </c>
      <c r="H427" s="13">
        <v>0</v>
      </c>
      <c r="I427" s="12" t="s">
        <v>9</v>
      </c>
      <c r="J427" s="13" t="s">
        <v>8</v>
      </c>
      <c r="K427" s="12" t="s">
        <v>14</v>
      </c>
      <c r="L427" s="11" t="s">
        <v>6</v>
      </c>
    </row>
    <row r="428" spans="2:12">
      <c r="B428" s="13">
        <v>10902</v>
      </c>
      <c r="C428" s="13">
        <v>0.66</v>
      </c>
      <c r="D428" s="11">
        <v>0.91</v>
      </c>
      <c r="E428" s="13">
        <v>4</v>
      </c>
      <c r="F428" s="13">
        <v>234</v>
      </c>
      <c r="G428" s="13">
        <v>2</v>
      </c>
      <c r="H428" s="13">
        <v>1</v>
      </c>
      <c r="I428" s="12" t="s">
        <v>11</v>
      </c>
      <c r="J428" s="13" t="s">
        <v>8</v>
      </c>
      <c r="K428" s="12" t="s">
        <v>14</v>
      </c>
      <c r="L428" s="11" t="s">
        <v>6</v>
      </c>
    </row>
    <row r="429" spans="2:12">
      <c r="B429" s="13">
        <v>12223</v>
      </c>
      <c r="C429" s="13">
        <v>0.37</v>
      </c>
      <c r="D429" s="11">
        <v>0.51</v>
      </c>
      <c r="E429" s="13">
        <v>2</v>
      </c>
      <c r="F429" s="13">
        <v>153</v>
      </c>
      <c r="G429" s="13">
        <v>3</v>
      </c>
      <c r="H429" s="13">
        <v>0</v>
      </c>
      <c r="I429" s="12" t="s">
        <v>9</v>
      </c>
      <c r="J429" s="13" t="s">
        <v>8</v>
      </c>
      <c r="K429" s="12" t="s">
        <v>19</v>
      </c>
      <c r="L429" s="11" t="s">
        <v>13</v>
      </c>
    </row>
    <row r="430" spans="2:12">
      <c r="B430" s="13">
        <v>13720</v>
      </c>
      <c r="C430" s="13">
        <v>0.55000000000000004</v>
      </c>
      <c r="D430" s="11">
        <v>0.52</v>
      </c>
      <c r="E430" s="13">
        <v>4</v>
      </c>
      <c r="F430" s="13">
        <v>168</v>
      </c>
      <c r="G430" s="13">
        <v>8</v>
      </c>
      <c r="H430" s="13">
        <v>0</v>
      </c>
      <c r="I430" s="12" t="s">
        <v>11</v>
      </c>
      <c r="J430" s="13" t="s">
        <v>8</v>
      </c>
      <c r="K430" s="12" t="s">
        <v>17</v>
      </c>
      <c r="L430" s="11" t="s">
        <v>13</v>
      </c>
    </row>
    <row r="431" spans="2:12">
      <c r="B431" s="13">
        <v>14819</v>
      </c>
      <c r="C431" s="13">
        <v>0.11</v>
      </c>
      <c r="D431" s="11">
        <v>0.88</v>
      </c>
      <c r="E431" s="13">
        <v>5</v>
      </c>
      <c r="F431" s="13">
        <v>250</v>
      </c>
      <c r="G431" s="13">
        <v>4</v>
      </c>
      <c r="H431" s="13">
        <v>0</v>
      </c>
      <c r="I431" s="12" t="s">
        <v>9</v>
      </c>
      <c r="J431" s="13" t="s">
        <v>8</v>
      </c>
      <c r="K431" s="12" t="s">
        <v>15</v>
      </c>
      <c r="L431" s="11" t="s">
        <v>6</v>
      </c>
    </row>
    <row r="432" spans="2:12">
      <c r="B432" s="13">
        <v>10187</v>
      </c>
      <c r="C432" s="13">
        <v>0.75</v>
      </c>
      <c r="D432" s="11">
        <v>0.89</v>
      </c>
      <c r="E432" s="13">
        <v>5</v>
      </c>
      <c r="F432" s="13">
        <v>154</v>
      </c>
      <c r="G432" s="13">
        <v>4</v>
      </c>
      <c r="H432" s="13">
        <v>0</v>
      </c>
      <c r="I432" s="12" t="s">
        <v>11</v>
      </c>
      <c r="J432" s="13" t="s">
        <v>8</v>
      </c>
      <c r="K432" s="12" t="s">
        <v>22</v>
      </c>
      <c r="L432" s="11" t="s">
        <v>13</v>
      </c>
    </row>
    <row r="433" spans="2:12">
      <c r="B433" s="13">
        <v>6042</v>
      </c>
      <c r="C433" s="13">
        <v>0.96</v>
      </c>
      <c r="D433" s="11">
        <v>0.68</v>
      </c>
      <c r="E433" s="13">
        <v>5</v>
      </c>
      <c r="F433" s="13">
        <v>145</v>
      </c>
      <c r="G433" s="13">
        <v>3</v>
      </c>
      <c r="H433" s="13">
        <v>1</v>
      </c>
      <c r="I433" s="12" t="s">
        <v>11</v>
      </c>
      <c r="J433" s="13" t="s">
        <v>8</v>
      </c>
      <c r="K433" s="12" t="s">
        <v>10</v>
      </c>
      <c r="L433" s="11" t="s">
        <v>6</v>
      </c>
    </row>
    <row r="434" spans="2:12">
      <c r="B434" s="13">
        <v>4595</v>
      </c>
      <c r="C434" s="13">
        <v>0.22</v>
      </c>
      <c r="D434" s="11">
        <v>0.89</v>
      </c>
      <c r="E434" s="13">
        <v>4</v>
      </c>
      <c r="F434" s="13">
        <v>262</v>
      </c>
      <c r="G434" s="13">
        <v>4</v>
      </c>
      <c r="H434" s="13">
        <v>0</v>
      </c>
      <c r="I434" s="12" t="s">
        <v>11</v>
      </c>
      <c r="J434" s="13" t="s">
        <v>8</v>
      </c>
      <c r="K434" s="12" t="s">
        <v>10</v>
      </c>
      <c r="L434" s="11" t="s">
        <v>16</v>
      </c>
    </row>
    <row r="435" spans="2:12">
      <c r="B435" s="13">
        <v>3704</v>
      </c>
      <c r="C435" s="13">
        <v>0.68</v>
      </c>
      <c r="D435" s="11">
        <v>0.7</v>
      </c>
      <c r="E435" s="13">
        <v>3</v>
      </c>
      <c r="F435" s="13">
        <v>209</v>
      </c>
      <c r="G435" s="13">
        <v>3</v>
      </c>
      <c r="H435" s="13">
        <v>0</v>
      </c>
      <c r="I435" s="12" t="s">
        <v>11</v>
      </c>
      <c r="J435" s="13" t="s">
        <v>8</v>
      </c>
      <c r="K435" s="12" t="s">
        <v>12</v>
      </c>
      <c r="L435" s="11" t="s">
        <v>16</v>
      </c>
    </row>
    <row r="436" spans="2:12">
      <c r="B436" s="13">
        <v>12220</v>
      </c>
      <c r="C436" s="13">
        <v>0.89</v>
      </c>
      <c r="D436" s="11">
        <v>0.87</v>
      </c>
      <c r="E436" s="13">
        <v>5</v>
      </c>
      <c r="F436" s="13">
        <v>225</v>
      </c>
      <c r="G436" s="13">
        <v>5</v>
      </c>
      <c r="H436" s="13">
        <v>0</v>
      </c>
      <c r="I436" s="12" t="s">
        <v>9</v>
      </c>
      <c r="J436" s="13" t="s">
        <v>8</v>
      </c>
      <c r="K436" s="12" t="s">
        <v>19</v>
      </c>
      <c r="L436" s="11" t="s">
        <v>13</v>
      </c>
    </row>
    <row r="437" spans="2:12">
      <c r="B437" s="13">
        <v>446</v>
      </c>
      <c r="C437" s="13">
        <v>0.09</v>
      </c>
      <c r="D437" s="11">
        <v>0.94</v>
      </c>
      <c r="E437" s="13">
        <v>6</v>
      </c>
      <c r="F437" s="13">
        <v>283</v>
      </c>
      <c r="G437" s="13">
        <v>5</v>
      </c>
      <c r="H437" s="13">
        <v>0</v>
      </c>
      <c r="I437" s="12" t="s">
        <v>9</v>
      </c>
      <c r="J437" s="13" t="s">
        <v>8</v>
      </c>
      <c r="K437" s="12" t="s">
        <v>14</v>
      </c>
      <c r="L437" s="11" t="s">
        <v>13</v>
      </c>
    </row>
    <row r="438" spans="2:12">
      <c r="B438" s="13">
        <v>7143</v>
      </c>
      <c r="C438" s="13">
        <v>0.91</v>
      </c>
      <c r="D438" s="11">
        <v>0.59</v>
      </c>
      <c r="E438" s="13">
        <v>3</v>
      </c>
      <c r="F438" s="13">
        <v>134</v>
      </c>
      <c r="G438" s="13">
        <v>2</v>
      </c>
      <c r="H438" s="13">
        <v>1</v>
      </c>
      <c r="I438" s="12" t="s">
        <v>11</v>
      </c>
      <c r="J438" s="13" t="s">
        <v>8</v>
      </c>
      <c r="K438" s="12" t="s">
        <v>12</v>
      </c>
      <c r="L438" s="11" t="s">
        <v>6</v>
      </c>
    </row>
    <row r="439" spans="2:12">
      <c r="B439" s="13">
        <v>6540</v>
      </c>
      <c r="C439" s="13">
        <v>0.95</v>
      </c>
      <c r="D439" s="11">
        <v>0.57999999999999996</v>
      </c>
      <c r="E439" s="13">
        <v>4</v>
      </c>
      <c r="F439" s="13">
        <v>131</v>
      </c>
      <c r="G439" s="13">
        <v>5</v>
      </c>
      <c r="H439" s="13">
        <v>0</v>
      </c>
      <c r="I439" s="12" t="s">
        <v>11</v>
      </c>
      <c r="J439" s="13" t="s">
        <v>8</v>
      </c>
      <c r="K439" s="12" t="s">
        <v>17</v>
      </c>
      <c r="L439" s="11" t="s">
        <v>13</v>
      </c>
    </row>
    <row r="440" spans="2:12">
      <c r="B440" s="13">
        <v>10748</v>
      </c>
      <c r="C440" s="13">
        <v>0.93</v>
      </c>
      <c r="D440" s="11">
        <v>0.86</v>
      </c>
      <c r="E440" s="13">
        <v>4</v>
      </c>
      <c r="F440" s="13">
        <v>192</v>
      </c>
      <c r="G440" s="13">
        <v>4</v>
      </c>
      <c r="H440" s="13">
        <v>0</v>
      </c>
      <c r="I440" s="12" t="s">
        <v>11</v>
      </c>
      <c r="J440" s="13" t="s">
        <v>8</v>
      </c>
      <c r="K440" s="12" t="s">
        <v>14</v>
      </c>
      <c r="L440" s="11" t="s">
        <v>16</v>
      </c>
    </row>
    <row r="441" spans="2:12">
      <c r="B441" s="13">
        <v>8032</v>
      </c>
      <c r="C441" s="13">
        <v>0.66</v>
      </c>
      <c r="D441" s="11">
        <v>0.95</v>
      </c>
      <c r="E441" s="13">
        <v>4</v>
      </c>
      <c r="F441" s="13">
        <v>224</v>
      </c>
      <c r="G441" s="13">
        <v>2</v>
      </c>
      <c r="H441" s="13">
        <v>0</v>
      </c>
      <c r="I441" s="12" t="s">
        <v>11</v>
      </c>
      <c r="J441" s="13" t="s">
        <v>8</v>
      </c>
      <c r="K441" s="12" t="s">
        <v>10</v>
      </c>
      <c r="L441" s="11" t="s">
        <v>6</v>
      </c>
    </row>
    <row r="442" spans="2:12">
      <c r="B442" s="13">
        <v>14140</v>
      </c>
      <c r="C442" s="13">
        <v>0.5</v>
      </c>
      <c r="D442" s="11">
        <v>0.64</v>
      </c>
      <c r="E442" s="13">
        <v>2</v>
      </c>
      <c r="F442" s="13">
        <v>170</v>
      </c>
      <c r="G442" s="13">
        <v>8</v>
      </c>
      <c r="H442" s="13">
        <v>0</v>
      </c>
      <c r="I442" s="12" t="s">
        <v>11</v>
      </c>
      <c r="J442" s="13" t="s">
        <v>8</v>
      </c>
      <c r="K442" s="12" t="s">
        <v>10</v>
      </c>
      <c r="L442" s="11" t="s">
        <v>13</v>
      </c>
    </row>
    <row r="443" spans="2:12">
      <c r="B443" s="13">
        <v>3802</v>
      </c>
      <c r="C443" s="13">
        <v>0.5</v>
      </c>
      <c r="D443" s="11">
        <v>0.6</v>
      </c>
      <c r="E443" s="13">
        <v>2</v>
      </c>
      <c r="F443" s="13">
        <v>177</v>
      </c>
      <c r="G443" s="13">
        <v>3</v>
      </c>
      <c r="H443" s="13">
        <v>1</v>
      </c>
      <c r="I443" s="12" t="s">
        <v>11</v>
      </c>
      <c r="J443" s="13" t="s">
        <v>8</v>
      </c>
      <c r="K443" s="12" t="s">
        <v>14</v>
      </c>
      <c r="L443" s="11" t="s">
        <v>6</v>
      </c>
    </row>
    <row r="444" spans="2:12">
      <c r="B444" s="13">
        <v>538</v>
      </c>
      <c r="C444" s="13">
        <v>0.45</v>
      </c>
      <c r="D444" s="11">
        <v>0.45</v>
      </c>
      <c r="E444" s="13">
        <v>2</v>
      </c>
      <c r="F444" s="13">
        <v>154</v>
      </c>
      <c r="G444" s="13">
        <v>3</v>
      </c>
      <c r="H444" s="13">
        <v>1</v>
      </c>
      <c r="I444" s="12" t="s">
        <v>9</v>
      </c>
      <c r="J444" s="13" t="s">
        <v>8</v>
      </c>
      <c r="K444" s="12" t="s">
        <v>17</v>
      </c>
      <c r="L444" s="11" t="s">
        <v>6</v>
      </c>
    </row>
    <row r="445" spans="2:12">
      <c r="B445" s="13">
        <v>14528</v>
      </c>
      <c r="C445" s="13">
        <v>0.43</v>
      </c>
      <c r="D445" s="11">
        <v>0.47</v>
      </c>
      <c r="E445" s="13">
        <v>2</v>
      </c>
      <c r="F445" s="13">
        <v>135</v>
      </c>
      <c r="G445" s="13">
        <v>3</v>
      </c>
      <c r="H445" s="13">
        <v>0</v>
      </c>
      <c r="I445" s="12" t="s">
        <v>9</v>
      </c>
      <c r="J445" s="13" t="s">
        <v>8</v>
      </c>
      <c r="K445" s="12" t="s">
        <v>10</v>
      </c>
      <c r="L445" s="11" t="s">
        <v>13</v>
      </c>
    </row>
    <row r="446" spans="2:12">
      <c r="B446" s="13">
        <v>5878</v>
      </c>
      <c r="C446" s="13">
        <v>0.69</v>
      </c>
      <c r="D446" s="11">
        <v>0.56000000000000005</v>
      </c>
      <c r="E446" s="13">
        <v>3</v>
      </c>
      <c r="F446" s="13">
        <v>183</v>
      </c>
      <c r="G446" s="13">
        <v>4</v>
      </c>
      <c r="H446" s="13">
        <v>1</v>
      </c>
      <c r="I446" s="12" t="s">
        <v>11</v>
      </c>
      <c r="J446" s="13" t="s">
        <v>8</v>
      </c>
      <c r="K446" s="12" t="s">
        <v>15</v>
      </c>
      <c r="L446" s="11" t="s">
        <v>13</v>
      </c>
    </row>
    <row r="447" spans="2:12">
      <c r="B447" s="13">
        <v>9863</v>
      </c>
      <c r="C447" s="13">
        <v>0.75</v>
      </c>
      <c r="D447" s="11">
        <v>0.93</v>
      </c>
      <c r="E447" s="13">
        <v>4</v>
      </c>
      <c r="F447" s="13">
        <v>195</v>
      </c>
      <c r="G447" s="13">
        <v>3</v>
      </c>
      <c r="H447" s="13">
        <v>0</v>
      </c>
      <c r="I447" s="12" t="s">
        <v>11</v>
      </c>
      <c r="J447" s="13" t="s">
        <v>8</v>
      </c>
      <c r="K447" s="12" t="s">
        <v>10</v>
      </c>
      <c r="L447" s="11" t="s">
        <v>6</v>
      </c>
    </row>
    <row r="448" spans="2:12">
      <c r="B448" s="13">
        <v>1682</v>
      </c>
      <c r="C448" s="13">
        <v>0.83</v>
      </c>
      <c r="D448" s="11">
        <v>0.94</v>
      </c>
      <c r="E448" s="13">
        <v>4</v>
      </c>
      <c r="F448" s="13">
        <v>264</v>
      </c>
      <c r="G448" s="13">
        <v>5</v>
      </c>
      <c r="H448" s="13">
        <v>0</v>
      </c>
      <c r="I448" s="12" t="s">
        <v>9</v>
      </c>
      <c r="J448" s="13" t="s">
        <v>8</v>
      </c>
      <c r="K448" s="12" t="s">
        <v>10</v>
      </c>
      <c r="L448" s="11" t="s">
        <v>13</v>
      </c>
    </row>
    <row r="449" spans="2:12">
      <c r="B449" s="13">
        <v>6099</v>
      </c>
      <c r="C449" s="13">
        <v>0.65</v>
      </c>
      <c r="D449" s="11">
        <v>0.53</v>
      </c>
      <c r="E449" s="13">
        <v>5</v>
      </c>
      <c r="F449" s="13">
        <v>142</v>
      </c>
      <c r="G449" s="13">
        <v>3</v>
      </c>
      <c r="H449" s="13">
        <v>0</v>
      </c>
      <c r="I449" s="12" t="s">
        <v>11</v>
      </c>
      <c r="J449" s="13" t="s">
        <v>8</v>
      </c>
      <c r="K449" s="12" t="s">
        <v>19</v>
      </c>
      <c r="L449" s="11" t="s">
        <v>6</v>
      </c>
    </row>
    <row r="450" spans="2:12">
      <c r="B450" s="13">
        <v>5868</v>
      </c>
      <c r="C450" s="13">
        <v>0.61</v>
      </c>
      <c r="D450" s="11">
        <v>0.9</v>
      </c>
      <c r="E450" s="13">
        <v>3</v>
      </c>
      <c r="F450" s="13">
        <v>263</v>
      </c>
      <c r="G450" s="13">
        <v>3</v>
      </c>
      <c r="H450" s="13">
        <v>0</v>
      </c>
      <c r="I450" s="12" t="s">
        <v>11</v>
      </c>
      <c r="J450" s="13" t="s">
        <v>8</v>
      </c>
      <c r="K450" s="12" t="s">
        <v>14</v>
      </c>
      <c r="L450" s="11" t="s">
        <v>6</v>
      </c>
    </row>
    <row r="451" spans="2:12">
      <c r="B451" s="13">
        <v>13218</v>
      </c>
      <c r="C451" s="13">
        <v>0.8</v>
      </c>
      <c r="D451" s="11">
        <v>0.81</v>
      </c>
      <c r="E451" s="13">
        <v>5</v>
      </c>
      <c r="F451" s="13">
        <v>248</v>
      </c>
      <c r="G451" s="13">
        <v>2</v>
      </c>
      <c r="H451" s="13">
        <v>1</v>
      </c>
      <c r="I451" s="12" t="s">
        <v>11</v>
      </c>
      <c r="J451" s="13" t="s">
        <v>8</v>
      </c>
      <c r="K451" s="12" t="s">
        <v>15</v>
      </c>
      <c r="L451" s="11" t="s">
        <v>13</v>
      </c>
    </row>
    <row r="452" spans="2:12">
      <c r="B452" s="13">
        <v>8090</v>
      </c>
      <c r="C452" s="13">
        <v>0.63</v>
      </c>
      <c r="D452" s="11">
        <v>0.51</v>
      </c>
      <c r="E452" s="13">
        <v>4</v>
      </c>
      <c r="F452" s="13">
        <v>153</v>
      </c>
      <c r="G452" s="13">
        <v>4</v>
      </c>
      <c r="H452" s="13">
        <v>0</v>
      </c>
      <c r="I452" s="12" t="s">
        <v>11</v>
      </c>
      <c r="J452" s="13" t="s">
        <v>8</v>
      </c>
      <c r="K452" s="12" t="s">
        <v>15</v>
      </c>
      <c r="L452" s="11" t="s">
        <v>13</v>
      </c>
    </row>
    <row r="453" spans="2:12">
      <c r="B453" s="13">
        <v>11244</v>
      </c>
      <c r="C453" s="13">
        <v>0.49</v>
      </c>
      <c r="D453" s="11">
        <v>0.56999999999999995</v>
      </c>
      <c r="E453" s="13">
        <v>3</v>
      </c>
      <c r="F453" s="13">
        <v>192</v>
      </c>
      <c r="G453" s="13">
        <v>3</v>
      </c>
      <c r="H453" s="13">
        <v>0</v>
      </c>
      <c r="I453" s="12" t="s">
        <v>11</v>
      </c>
      <c r="J453" s="13" t="s">
        <v>8</v>
      </c>
      <c r="K453" s="12" t="s">
        <v>12</v>
      </c>
      <c r="L453" s="11" t="s">
        <v>6</v>
      </c>
    </row>
    <row r="454" spans="2:12">
      <c r="B454" s="13">
        <v>11824</v>
      </c>
      <c r="C454" s="13">
        <v>0.68</v>
      </c>
      <c r="D454" s="11">
        <v>0.54</v>
      </c>
      <c r="E454" s="13">
        <v>4</v>
      </c>
      <c r="F454" s="13">
        <v>146</v>
      </c>
      <c r="G454" s="13">
        <v>4</v>
      </c>
      <c r="H454" s="13">
        <v>0</v>
      </c>
      <c r="I454" s="12" t="s">
        <v>11</v>
      </c>
      <c r="J454" s="13" t="s">
        <v>18</v>
      </c>
      <c r="K454" s="12" t="s">
        <v>21</v>
      </c>
      <c r="L454" s="11" t="s">
        <v>6</v>
      </c>
    </row>
    <row r="455" spans="2:12">
      <c r="B455" s="13">
        <v>82</v>
      </c>
      <c r="C455" s="13">
        <v>0.38</v>
      </c>
      <c r="D455" s="11">
        <v>0.49</v>
      </c>
      <c r="E455" s="13">
        <v>2</v>
      </c>
      <c r="F455" s="13">
        <v>151</v>
      </c>
      <c r="G455" s="13">
        <v>3</v>
      </c>
      <c r="H455" s="13">
        <v>0</v>
      </c>
      <c r="I455" s="12" t="s">
        <v>9</v>
      </c>
      <c r="J455" s="13" t="s">
        <v>8</v>
      </c>
      <c r="K455" s="12" t="s">
        <v>12</v>
      </c>
      <c r="L455" s="11" t="s">
        <v>13</v>
      </c>
    </row>
    <row r="456" spans="2:12">
      <c r="B456" s="13">
        <v>11318</v>
      </c>
      <c r="C456" s="13">
        <v>0.96</v>
      </c>
      <c r="D456" s="11">
        <v>0.83</v>
      </c>
      <c r="E456" s="13">
        <v>3</v>
      </c>
      <c r="F456" s="13">
        <v>177</v>
      </c>
      <c r="G456" s="13">
        <v>4</v>
      </c>
      <c r="H456" s="13">
        <v>0</v>
      </c>
      <c r="I456" s="12" t="s">
        <v>11</v>
      </c>
      <c r="J456" s="13" t="s">
        <v>8</v>
      </c>
      <c r="K456" s="12" t="s">
        <v>12</v>
      </c>
      <c r="L456" s="11" t="s">
        <v>13</v>
      </c>
    </row>
    <row r="457" spans="2:12">
      <c r="B457" s="13">
        <v>12778</v>
      </c>
      <c r="C457" s="13">
        <v>0.11</v>
      </c>
      <c r="D457" s="11">
        <v>0.93</v>
      </c>
      <c r="E457" s="13">
        <v>6</v>
      </c>
      <c r="F457" s="13">
        <v>294</v>
      </c>
      <c r="G457" s="13">
        <v>4</v>
      </c>
      <c r="H457" s="13">
        <v>0</v>
      </c>
      <c r="I457" s="12" t="s">
        <v>9</v>
      </c>
      <c r="J457" s="13" t="s">
        <v>8</v>
      </c>
      <c r="K457" s="12" t="s">
        <v>10</v>
      </c>
      <c r="L457" s="11" t="s">
        <v>6</v>
      </c>
    </row>
    <row r="458" spans="2:12">
      <c r="B458" s="13">
        <v>1662</v>
      </c>
      <c r="C458" s="13">
        <v>0.36</v>
      </c>
      <c r="D458" s="11">
        <v>0.56000000000000005</v>
      </c>
      <c r="E458" s="13">
        <v>2</v>
      </c>
      <c r="F458" s="13">
        <v>140</v>
      </c>
      <c r="G458" s="13">
        <v>3</v>
      </c>
      <c r="H458" s="13">
        <v>0</v>
      </c>
      <c r="I458" s="12" t="s">
        <v>9</v>
      </c>
      <c r="J458" s="13" t="s">
        <v>8</v>
      </c>
      <c r="K458" s="12" t="s">
        <v>12</v>
      </c>
      <c r="L458" s="11" t="s">
        <v>6</v>
      </c>
    </row>
    <row r="459" spans="2:12">
      <c r="B459" s="13">
        <v>8485</v>
      </c>
      <c r="C459" s="13">
        <v>0.97</v>
      </c>
      <c r="D459" s="11">
        <v>0.81</v>
      </c>
      <c r="E459" s="13">
        <v>5</v>
      </c>
      <c r="F459" s="13">
        <v>266</v>
      </c>
      <c r="G459" s="13">
        <v>2</v>
      </c>
      <c r="H459" s="13">
        <v>0</v>
      </c>
      <c r="I459" s="12" t="s">
        <v>11</v>
      </c>
      <c r="J459" s="13" t="s">
        <v>8</v>
      </c>
      <c r="K459" s="12" t="s">
        <v>10</v>
      </c>
      <c r="L459" s="11" t="s">
        <v>13</v>
      </c>
    </row>
    <row r="460" spans="2:12">
      <c r="B460" s="13">
        <v>8547</v>
      </c>
      <c r="C460" s="13">
        <v>0.49</v>
      </c>
      <c r="D460" s="11">
        <v>0.89</v>
      </c>
      <c r="E460" s="13">
        <v>4</v>
      </c>
      <c r="F460" s="13">
        <v>240</v>
      </c>
      <c r="G460" s="13">
        <v>2</v>
      </c>
      <c r="H460" s="13">
        <v>0</v>
      </c>
      <c r="I460" s="12" t="s">
        <v>11</v>
      </c>
      <c r="J460" s="13" t="s">
        <v>8</v>
      </c>
      <c r="K460" s="12" t="s">
        <v>15</v>
      </c>
      <c r="L460" s="11" t="s">
        <v>6</v>
      </c>
    </row>
    <row r="461" spans="2:12">
      <c r="B461" s="13">
        <v>9989</v>
      </c>
      <c r="C461" s="13">
        <v>0.89</v>
      </c>
      <c r="D461" s="11">
        <v>0.83</v>
      </c>
      <c r="E461" s="13">
        <v>5</v>
      </c>
      <c r="F461" s="13">
        <v>269</v>
      </c>
      <c r="G461" s="13">
        <v>3</v>
      </c>
      <c r="H461" s="13">
        <v>0</v>
      </c>
      <c r="I461" s="12" t="s">
        <v>11</v>
      </c>
      <c r="J461" s="13" t="s">
        <v>8</v>
      </c>
      <c r="K461" s="12" t="s">
        <v>14</v>
      </c>
      <c r="L461" s="11" t="s">
        <v>13</v>
      </c>
    </row>
    <row r="462" spans="2:12">
      <c r="B462" s="13">
        <v>13051</v>
      </c>
      <c r="C462" s="13">
        <v>0.9</v>
      </c>
      <c r="D462" s="11">
        <v>0.67</v>
      </c>
      <c r="E462" s="13">
        <v>2</v>
      </c>
      <c r="F462" s="13">
        <v>229</v>
      </c>
      <c r="G462" s="13">
        <v>4</v>
      </c>
      <c r="H462" s="13">
        <v>0</v>
      </c>
      <c r="I462" s="12" t="s">
        <v>11</v>
      </c>
      <c r="J462" s="13" t="s">
        <v>8</v>
      </c>
      <c r="K462" s="12" t="s">
        <v>10</v>
      </c>
      <c r="L462" s="11" t="s">
        <v>13</v>
      </c>
    </row>
    <row r="463" spans="2:12">
      <c r="B463" s="13">
        <v>11422</v>
      </c>
      <c r="C463" s="13">
        <v>0.81</v>
      </c>
      <c r="D463" s="11">
        <v>0.74</v>
      </c>
      <c r="E463" s="13">
        <v>2</v>
      </c>
      <c r="F463" s="13">
        <v>228</v>
      </c>
      <c r="G463" s="13">
        <v>3</v>
      </c>
      <c r="H463" s="13">
        <v>0</v>
      </c>
      <c r="I463" s="12" t="s">
        <v>11</v>
      </c>
      <c r="J463" s="13" t="s">
        <v>8</v>
      </c>
      <c r="K463" s="12" t="s">
        <v>20</v>
      </c>
      <c r="L463" s="11" t="s">
        <v>16</v>
      </c>
    </row>
    <row r="464" spans="2:12">
      <c r="B464" s="13">
        <v>4297</v>
      </c>
      <c r="C464" s="13">
        <v>0.84</v>
      </c>
      <c r="D464" s="11">
        <v>0.62</v>
      </c>
      <c r="E464" s="13">
        <v>5</v>
      </c>
      <c r="F464" s="13">
        <v>217</v>
      </c>
      <c r="G464" s="13">
        <v>3</v>
      </c>
      <c r="H464" s="13">
        <v>0</v>
      </c>
      <c r="I464" s="12" t="s">
        <v>11</v>
      </c>
      <c r="J464" s="13" t="s">
        <v>8</v>
      </c>
      <c r="K464" s="12" t="s">
        <v>10</v>
      </c>
      <c r="L464" s="11" t="s">
        <v>13</v>
      </c>
    </row>
    <row r="465" spans="2:12">
      <c r="B465" s="13">
        <v>12874</v>
      </c>
      <c r="C465" s="13">
        <v>0.8</v>
      </c>
      <c r="D465" s="11">
        <v>0.66</v>
      </c>
      <c r="E465" s="13">
        <v>4</v>
      </c>
      <c r="F465" s="13">
        <v>223</v>
      </c>
      <c r="G465" s="13">
        <v>3</v>
      </c>
      <c r="H465" s="13">
        <v>0</v>
      </c>
      <c r="I465" s="12" t="s">
        <v>11</v>
      </c>
      <c r="J465" s="13" t="s">
        <v>8</v>
      </c>
      <c r="K465" s="12" t="s">
        <v>17</v>
      </c>
      <c r="L465" s="11" t="s">
        <v>6</v>
      </c>
    </row>
    <row r="466" spans="2:12">
      <c r="B466" s="13">
        <v>659</v>
      </c>
      <c r="C466" s="13">
        <v>0.38</v>
      </c>
      <c r="D466" s="11">
        <v>0.53</v>
      </c>
      <c r="E466" s="13">
        <v>2</v>
      </c>
      <c r="F466" s="13">
        <v>146</v>
      </c>
      <c r="G466" s="13">
        <v>3</v>
      </c>
      <c r="H466" s="13">
        <v>0</v>
      </c>
      <c r="I466" s="12" t="s">
        <v>9</v>
      </c>
      <c r="J466" s="13" t="s">
        <v>8</v>
      </c>
      <c r="K466" s="12" t="s">
        <v>17</v>
      </c>
      <c r="L466" s="11" t="s">
        <v>13</v>
      </c>
    </row>
    <row r="467" spans="2:12">
      <c r="B467" s="13">
        <v>6708</v>
      </c>
      <c r="C467" s="13">
        <v>0.4</v>
      </c>
      <c r="D467" s="11">
        <v>0.98</v>
      </c>
      <c r="E467" s="13">
        <v>4</v>
      </c>
      <c r="F467" s="13">
        <v>154</v>
      </c>
      <c r="G467" s="13">
        <v>3</v>
      </c>
      <c r="H467" s="13">
        <v>0</v>
      </c>
      <c r="I467" s="12" t="s">
        <v>11</v>
      </c>
      <c r="J467" s="13" t="s">
        <v>8</v>
      </c>
      <c r="K467" s="12" t="s">
        <v>19</v>
      </c>
      <c r="L467" s="11" t="s">
        <v>13</v>
      </c>
    </row>
    <row r="468" spans="2:12">
      <c r="B468" s="13">
        <v>14730</v>
      </c>
      <c r="C468" s="13">
        <v>0.44</v>
      </c>
      <c r="D468" s="11">
        <v>0.54</v>
      </c>
      <c r="E468" s="13">
        <v>2</v>
      </c>
      <c r="F468" s="13">
        <v>151</v>
      </c>
      <c r="G468" s="13">
        <v>3</v>
      </c>
      <c r="H468" s="13">
        <v>0</v>
      </c>
      <c r="I468" s="12" t="s">
        <v>9</v>
      </c>
      <c r="J468" s="13" t="s">
        <v>8</v>
      </c>
      <c r="K468" s="12" t="s">
        <v>20</v>
      </c>
      <c r="L468" s="11" t="s">
        <v>13</v>
      </c>
    </row>
    <row r="469" spans="2:12">
      <c r="B469" s="13">
        <v>13833</v>
      </c>
      <c r="C469" s="13">
        <v>0.91</v>
      </c>
      <c r="D469" s="11">
        <v>0.63</v>
      </c>
      <c r="E469" s="13">
        <v>5</v>
      </c>
      <c r="F469" s="13">
        <v>240</v>
      </c>
      <c r="G469" s="13">
        <v>7</v>
      </c>
      <c r="H469" s="13">
        <v>0</v>
      </c>
      <c r="I469" s="12" t="s">
        <v>11</v>
      </c>
      <c r="J469" s="13" t="s">
        <v>8</v>
      </c>
      <c r="K469" s="12" t="s">
        <v>10</v>
      </c>
      <c r="L469" s="11" t="s">
        <v>6</v>
      </c>
    </row>
    <row r="470" spans="2:12">
      <c r="B470" s="13">
        <v>9766</v>
      </c>
      <c r="C470" s="13">
        <v>0.6</v>
      </c>
      <c r="D470" s="11">
        <v>0.61</v>
      </c>
      <c r="E470" s="13">
        <v>3</v>
      </c>
      <c r="F470" s="13">
        <v>104</v>
      </c>
      <c r="G470" s="13">
        <v>5</v>
      </c>
      <c r="H470" s="13">
        <v>0</v>
      </c>
      <c r="I470" s="12" t="s">
        <v>11</v>
      </c>
      <c r="J470" s="13" t="s">
        <v>8</v>
      </c>
      <c r="K470" s="12" t="s">
        <v>14</v>
      </c>
      <c r="L470" s="11" t="s">
        <v>6</v>
      </c>
    </row>
    <row r="471" spans="2:12">
      <c r="B471" s="13">
        <v>14280</v>
      </c>
      <c r="C471" s="13">
        <v>0.76</v>
      </c>
      <c r="D471" s="11">
        <v>0.86</v>
      </c>
      <c r="E471" s="13">
        <v>5</v>
      </c>
      <c r="F471" s="13">
        <v>223</v>
      </c>
      <c r="G471" s="13">
        <v>5</v>
      </c>
      <c r="H471" s="13">
        <v>1</v>
      </c>
      <c r="I471" s="12" t="s">
        <v>9</v>
      </c>
      <c r="J471" s="13" t="s">
        <v>8</v>
      </c>
      <c r="K471" s="12" t="s">
        <v>19</v>
      </c>
      <c r="L471" s="11" t="s">
        <v>6</v>
      </c>
    </row>
    <row r="472" spans="2:12">
      <c r="B472" s="13">
        <v>12067</v>
      </c>
      <c r="C472" s="13">
        <v>0.43</v>
      </c>
      <c r="D472" s="11">
        <v>0.54</v>
      </c>
      <c r="E472" s="13">
        <v>2</v>
      </c>
      <c r="F472" s="13">
        <v>153</v>
      </c>
      <c r="G472" s="13">
        <v>3</v>
      </c>
      <c r="H472" s="13">
        <v>0</v>
      </c>
      <c r="I472" s="12" t="s">
        <v>9</v>
      </c>
      <c r="J472" s="13" t="s">
        <v>8</v>
      </c>
      <c r="K472" s="12" t="s">
        <v>19</v>
      </c>
      <c r="L472" s="11" t="s">
        <v>6</v>
      </c>
    </row>
    <row r="473" spans="2:12">
      <c r="B473" s="13">
        <v>5471</v>
      </c>
      <c r="C473" s="13">
        <v>0.57999999999999996</v>
      </c>
      <c r="D473" s="11">
        <v>0.84</v>
      </c>
      <c r="E473" s="13">
        <v>4</v>
      </c>
      <c r="F473" s="13">
        <v>271</v>
      </c>
      <c r="G473" s="13">
        <v>2</v>
      </c>
      <c r="H473" s="13">
        <v>0</v>
      </c>
      <c r="I473" s="12" t="s">
        <v>11</v>
      </c>
      <c r="J473" s="13" t="s">
        <v>8</v>
      </c>
      <c r="K473" s="12" t="s">
        <v>17</v>
      </c>
      <c r="L473" s="11" t="s">
        <v>6</v>
      </c>
    </row>
    <row r="474" spans="2:12">
      <c r="B474" s="13">
        <v>6808</v>
      </c>
      <c r="C474" s="13">
        <v>0.96</v>
      </c>
      <c r="D474" s="11">
        <v>0.99</v>
      </c>
      <c r="E474" s="13">
        <v>4</v>
      </c>
      <c r="F474" s="13">
        <v>233</v>
      </c>
      <c r="G474" s="13">
        <v>3</v>
      </c>
      <c r="H474" s="13">
        <v>0</v>
      </c>
      <c r="I474" s="12" t="s">
        <v>11</v>
      </c>
      <c r="J474" s="13" t="s">
        <v>8</v>
      </c>
      <c r="K474" s="12" t="s">
        <v>10</v>
      </c>
      <c r="L474" s="11" t="s">
        <v>13</v>
      </c>
    </row>
    <row r="475" spans="2:12">
      <c r="B475" s="13">
        <v>6250</v>
      </c>
      <c r="C475" s="13">
        <v>0.6</v>
      </c>
      <c r="D475" s="11">
        <v>0.78</v>
      </c>
      <c r="E475" s="13">
        <v>6</v>
      </c>
      <c r="F475" s="13">
        <v>211</v>
      </c>
      <c r="G475" s="13">
        <v>4</v>
      </c>
      <c r="H475" s="13">
        <v>1</v>
      </c>
      <c r="I475" s="12" t="s">
        <v>11</v>
      </c>
      <c r="J475" s="13" t="s">
        <v>8</v>
      </c>
      <c r="K475" s="12" t="s">
        <v>19</v>
      </c>
      <c r="L475" s="11" t="s">
        <v>6</v>
      </c>
    </row>
    <row r="476" spans="2:12">
      <c r="B476" s="13">
        <v>8672</v>
      </c>
      <c r="C476" s="13">
        <v>0.57999999999999996</v>
      </c>
      <c r="D476" s="11">
        <v>0.94</v>
      </c>
      <c r="E476" s="13">
        <v>4</v>
      </c>
      <c r="F476" s="13">
        <v>225</v>
      </c>
      <c r="G476" s="13">
        <v>2</v>
      </c>
      <c r="H476" s="13">
        <v>0</v>
      </c>
      <c r="I476" s="12" t="s">
        <v>11</v>
      </c>
      <c r="J476" s="13" t="s">
        <v>8</v>
      </c>
      <c r="K476" s="12" t="s">
        <v>12</v>
      </c>
      <c r="L476" s="11" t="s">
        <v>13</v>
      </c>
    </row>
    <row r="477" spans="2:12">
      <c r="B477" s="13">
        <v>10998</v>
      </c>
      <c r="C477" s="13">
        <v>0.51</v>
      </c>
      <c r="D477" s="11">
        <v>0.57999999999999996</v>
      </c>
      <c r="E477" s="13">
        <v>4</v>
      </c>
      <c r="F477" s="13">
        <v>140</v>
      </c>
      <c r="G477" s="13">
        <v>2</v>
      </c>
      <c r="H477" s="13">
        <v>1</v>
      </c>
      <c r="I477" s="12" t="s">
        <v>11</v>
      </c>
      <c r="J477" s="13" t="s">
        <v>8</v>
      </c>
      <c r="K477" s="12" t="s">
        <v>19</v>
      </c>
      <c r="L477" s="11" t="s">
        <v>13</v>
      </c>
    </row>
    <row r="478" spans="2:12">
      <c r="B478" s="13">
        <v>9314</v>
      </c>
      <c r="C478" s="13">
        <v>1</v>
      </c>
      <c r="D478" s="11">
        <v>0.96</v>
      </c>
      <c r="E478" s="13">
        <v>4</v>
      </c>
      <c r="F478" s="13">
        <v>155</v>
      </c>
      <c r="G478" s="13">
        <v>3</v>
      </c>
      <c r="H478" s="13">
        <v>0</v>
      </c>
      <c r="I478" s="12" t="s">
        <v>11</v>
      </c>
      <c r="J478" s="13" t="s">
        <v>8</v>
      </c>
      <c r="K478" s="12" t="s">
        <v>17</v>
      </c>
      <c r="L478" s="11" t="s">
        <v>6</v>
      </c>
    </row>
    <row r="479" spans="2:12">
      <c r="B479" s="13">
        <v>5156</v>
      </c>
      <c r="C479" s="13">
        <v>0.64</v>
      </c>
      <c r="D479" s="11">
        <v>0.95</v>
      </c>
      <c r="E479" s="13">
        <v>3</v>
      </c>
      <c r="F479" s="13">
        <v>154</v>
      </c>
      <c r="G479" s="13">
        <v>4</v>
      </c>
      <c r="H479" s="13">
        <v>0</v>
      </c>
      <c r="I479" s="12" t="s">
        <v>11</v>
      </c>
      <c r="J479" s="13" t="s">
        <v>8</v>
      </c>
      <c r="K479" s="12" t="s">
        <v>12</v>
      </c>
      <c r="L479" s="11" t="s">
        <v>16</v>
      </c>
    </row>
    <row r="480" spans="2:12">
      <c r="B480" s="13">
        <v>2740</v>
      </c>
      <c r="C480" s="13">
        <v>0.56000000000000005</v>
      </c>
      <c r="D480" s="11">
        <v>0.81</v>
      </c>
      <c r="E480" s="13">
        <v>3</v>
      </c>
      <c r="F480" s="13">
        <v>145</v>
      </c>
      <c r="G480" s="13">
        <v>2</v>
      </c>
      <c r="H480" s="13">
        <v>0</v>
      </c>
      <c r="I480" s="12" t="s">
        <v>11</v>
      </c>
      <c r="J480" s="13" t="s">
        <v>8</v>
      </c>
      <c r="K480" s="12" t="s">
        <v>19</v>
      </c>
      <c r="L480" s="11" t="s">
        <v>13</v>
      </c>
    </row>
    <row r="481" spans="2:12">
      <c r="B481" s="13">
        <v>4221</v>
      </c>
      <c r="C481" s="13">
        <v>0.87</v>
      </c>
      <c r="D481" s="11">
        <v>0.78</v>
      </c>
      <c r="E481" s="13">
        <v>3</v>
      </c>
      <c r="F481" s="13">
        <v>170</v>
      </c>
      <c r="G481" s="13">
        <v>2</v>
      </c>
      <c r="H481" s="13">
        <v>0</v>
      </c>
      <c r="I481" s="12" t="s">
        <v>11</v>
      </c>
      <c r="J481" s="13" t="s">
        <v>8</v>
      </c>
      <c r="K481" s="12" t="s">
        <v>10</v>
      </c>
      <c r="L481" s="11" t="s">
        <v>13</v>
      </c>
    </row>
    <row r="482" spans="2:12">
      <c r="B482" s="13">
        <v>1861</v>
      </c>
      <c r="C482" s="13">
        <v>0.75</v>
      </c>
      <c r="D482" s="11">
        <v>1</v>
      </c>
      <c r="E482" s="13">
        <v>5</v>
      </c>
      <c r="F482" s="13">
        <v>223</v>
      </c>
      <c r="G482" s="13">
        <v>6</v>
      </c>
      <c r="H482" s="13">
        <v>0</v>
      </c>
      <c r="I482" s="12" t="s">
        <v>9</v>
      </c>
      <c r="J482" s="13" t="s">
        <v>8</v>
      </c>
      <c r="K482" s="12" t="s">
        <v>7</v>
      </c>
      <c r="L482" s="11" t="s">
        <v>6</v>
      </c>
    </row>
    <row r="483" spans="2:12">
      <c r="B483" s="13">
        <v>13591</v>
      </c>
      <c r="C483" s="13">
        <v>0.64</v>
      </c>
      <c r="D483" s="11">
        <v>0.38</v>
      </c>
      <c r="E483" s="13">
        <v>5</v>
      </c>
      <c r="F483" s="13">
        <v>122</v>
      </c>
      <c r="G483" s="13">
        <v>4</v>
      </c>
      <c r="H483" s="13">
        <v>0</v>
      </c>
      <c r="I483" s="12" t="s">
        <v>11</v>
      </c>
      <c r="J483" s="13" t="s">
        <v>8</v>
      </c>
      <c r="K483" s="12" t="s">
        <v>10</v>
      </c>
      <c r="L483" s="11" t="s">
        <v>13</v>
      </c>
    </row>
    <row r="484" spans="2:12">
      <c r="B484" s="13">
        <v>14791</v>
      </c>
      <c r="C484" s="13">
        <v>0.39</v>
      </c>
      <c r="D484" s="11">
        <v>0.55000000000000004</v>
      </c>
      <c r="E484" s="13">
        <v>2</v>
      </c>
      <c r="F484" s="13">
        <v>159</v>
      </c>
      <c r="G484" s="13">
        <v>3</v>
      </c>
      <c r="H484" s="13">
        <v>0</v>
      </c>
      <c r="I484" s="12" t="s">
        <v>9</v>
      </c>
      <c r="J484" s="13" t="s">
        <v>8</v>
      </c>
      <c r="K484" s="12" t="s">
        <v>12</v>
      </c>
      <c r="L484" s="11" t="s">
        <v>16</v>
      </c>
    </row>
    <row r="485" spans="2:12">
      <c r="B485" s="13">
        <v>9753</v>
      </c>
      <c r="C485" s="13">
        <v>0.69</v>
      </c>
      <c r="D485" s="11">
        <v>0.67</v>
      </c>
      <c r="E485" s="13">
        <v>4</v>
      </c>
      <c r="F485" s="13">
        <v>156</v>
      </c>
      <c r="G485" s="13">
        <v>3</v>
      </c>
      <c r="H485" s="13">
        <v>0</v>
      </c>
      <c r="I485" s="12" t="s">
        <v>11</v>
      </c>
      <c r="J485" s="13" t="s">
        <v>8</v>
      </c>
      <c r="K485" s="12" t="s">
        <v>12</v>
      </c>
      <c r="L485" s="11" t="s">
        <v>13</v>
      </c>
    </row>
    <row r="486" spans="2:12">
      <c r="B486" s="13">
        <v>8783</v>
      </c>
      <c r="C486" s="13">
        <v>0.56999999999999995</v>
      </c>
      <c r="D486" s="11">
        <v>0.95</v>
      </c>
      <c r="E486" s="13">
        <v>4</v>
      </c>
      <c r="F486" s="13">
        <v>176</v>
      </c>
      <c r="G486" s="13">
        <v>3</v>
      </c>
      <c r="H486" s="13">
        <v>0</v>
      </c>
      <c r="I486" s="12" t="s">
        <v>11</v>
      </c>
      <c r="J486" s="13" t="s">
        <v>8</v>
      </c>
      <c r="K486" s="12" t="s">
        <v>12</v>
      </c>
      <c r="L486" s="11" t="s">
        <v>16</v>
      </c>
    </row>
    <row r="487" spans="2:12">
      <c r="B487" s="13">
        <v>8338</v>
      </c>
      <c r="C487" s="13">
        <v>0.55000000000000004</v>
      </c>
      <c r="D487" s="11">
        <v>0.49</v>
      </c>
      <c r="E487" s="13">
        <v>3</v>
      </c>
      <c r="F487" s="13">
        <v>205</v>
      </c>
      <c r="G487" s="13">
        <v>3</v>
      </c>
      <c r="H487" s="13">
        <v>0</v>
      </c>
      <c r="I487" s="12" t="s">
        <v>11</v>
      </c>
      <c r="J487" s="13" t="s">
        <v>8</v>
      </c>
      <c r="K487" s="12" t="s">
        <v>10</v>
      </c>
      <c r="L487" s="11" t="s">
        <v>6</v>
      </c>
    </row>
    <row r="488" spans="2:12">
      <c r="B488" s="13">
        <v>10020</v>
      </c>
      <c r="C488" s="13">
        <v>0.7</v>
      </c>
      <c r="D488" s="11">
        <v>0.79</v>
      </c>
      <c r="E488" s="13">
        <v>3</v>
      </c>
      <c r="F488" s="13">
        <v>226</v>
      </c>
      <c r="G488" s="13">
        <v>4</v>
      </c>
      <c r="H488" s="13">
        <v>0</v>
      </c>
      <c r="I488" s="12" t="s">
        <v>11</v>
      </c>
      <c r="J488" s="13" t="s">
        <v>8</v>
      </c>
      <c r="K488" s="12" t="s">
        <v>10</v>
      </c>
      <c r="L488" s="11" t="s">
        <v>6</v>
      </c>
    </row>
    <row r="489" spans="2:12">
      <c r="B489" s="13">
        <v>6068</v>
      </c>
      <c r="C489" s="13">
        <v>0.66</v>
      </c>
      <c r="D489" s="11">
        <v>0.61</v>
      </c>
      <c r="E489" s="13">
        <v>3</v>
      </c>
      <c r="F489" s="13">
        <v>156</v>
      </c>
      <c r="G489" s="13">
        <v>3</v>
      </c>
      <c r="H489" s="13">
        <v>1</v>
      </c>
      <c r="I489" s="12" t="s">
        <v>11</v>
      </c>
      <c r="J489" s="13" t="s">
        <v>8</v>
      </c>
      <c r="K489" s="12" t="s">
        <v>12</v>
      </c>
      <c r="L489" s="11" t="s">
        <v>6</v>
      </c>
    </row>
    <row r="490" spans="2:12">
      <c r="B490" s="13">
        <v>12360</v>
      </c>
      <c r="C490" s="13">
        <v>0.09</v>
      </c>
      <c r="D490" s="11">
        <v>0.91</v>
      </c>
      <c r="E490" s="13">
        <v>6</v>
      </c>
      <c r="F490" s="13">
        <v>275</v>
      </c>
      <c r="G490" s="13">
        <v>4</v>
      </c>
      <c r="H490" s="13">
        <v>0</v>
      </c>
      <c r="I490" s="12" t="s">
        <v>9</v>
      </c>
      <c r="J490" s="13" t="s">
        <v>8</v>
      </c>
      <c r="K490" s="12" t="s">
        <v>17</v>
      </c>
      <c r="L490" s="11" t="s">
        <v>13</v>
      </c>
    </row>
    <row r="491" spans="2:12">
      <c r="B491" s="13">
        <v>13200</v>
      </c>
      <c r="C491" s="13">
        <v>0.32</v>
      </c>
      <c r="D491" s="11">
        <v>0.86</v>
      </c>
      <c r="E491" s="13">
        <v>4</v>
      </c>
      <c r="F491" s="13">
        <v>266</v>
      </c>
      <c r="G491" s="13">
        <v>4</v>
      </c>
      <c r="H491" s="13">
        <v>0</v>
      </c>
      <c r="I491" s="12" t="s">
        <v>11</v>
      </c>
      <c r="J491" s="13" t="s">
        <v>8</v>
      </c>
      <c r="K491" s="12" t="s">
        <v>15</v>
      </c>
      <c r="L491" s="11" t="s">
        <v>13</v>
      </c>
    </row>
    <row r="492" spans="2:12">
      <c r="B492" s="13">
        <v>12638</v>
      </c>
      <c r="C492" s="13">
        <v>0.43</v>
      </c>
      <c r="D492" s="11">
        <v>0.52</v>
      </c>
      <c r="E492" s="13">
        <v>2</v>
      </c>
      <c r="F492" s="13">
        <v>147</v>
      </c>
      <c r="G492" s="13">
        <v>3</v>
      </c>
      <c r="H492" s="13">
        <v>0</v>
      </c>
      <c r="I492" s="12" t="s">
        <v>9</v>
      </c>
      <c r="J492" s="13" t="s">
        <v>8</v>
      </c>
      <c r="K492" s="12" t="s">
        <v>10</v>
      </c>
      <c r="L492" s="11" t="s">
        <v>13</v>
      </c>
    </row>
    <row r="493" spans="2:12">
      <c r="B493" s="13">
        <v>4504</v>
      </c>
      <c r="C493" s="13">
        <v>0.95</v>
      </c>
      <c r="D493" s="11">
        <v>0.96</v>
      </c>
      <c r="E493" s="13">
        <v>5</v>
      </c>
      <c r="F493" s="13">
        <v>175</v>
      </c>
      <c r="G493" s="13">
        <v>3</v>
      </c>
      <c r="H493" s="13">
        <v>1</v>
      </c>
      <c r="I493" s="12" t="s">
        <v>11</v>
      </c>
      <c r="J493" s="13" t="s">
        <v>18</v>
      </c>
      <c r="K493" s="12" t="s">
        <v>15</v>
      </c>
      <c r="L493" s="11" t="s">
        <v>6</v>
      </c>
    </row>
    <row r="494" spans="2:12">
      <c r="B494" s="13">
        <v>3783</v>
      </c>
      <c r="C494" s="13">
        <v>0.83</v>
      </c>
      <c r="D494" s="11">
        <v>0.93</v>
      </c>
      <c r="E494" s="13">
        <v>3</v>
      </c>
      <c r="F494" s="13">
        <v>220</v>
      </c>
      <c r="G494" s="13">
        <v>4</v>
      </c>
      <c r="H494" s="13">
        <v>0</v>
      </c>
      <c r="I494" s="12" t="s">
        <v>11</v>
      </c>
      <c r="J494" s="13" t="s">
        <v>8</v>
      </c>
      <c r="K494" s="12" t="s">
        <v>12</v>
      </c>
      <c r="L494" s="11" t="s">
        <v>13</v>
      </c>
    </row>
    <row r="495" spans="2:12">
      <c r="B495" s="13">
        <v>14970</v>
      </c>
      <c r="C495" s="13">
        <v>0.43</v>
      </c>
      <c r="D495" s="11">
        <v>0.46</v>
      </c>
      <c r="E495" s="13">
        <v>2</v>
      </c>
      <c r="F495" s="13">
        <v>157</v>
      </c>
      <c r="G495" s="13">
        <v>3</v>
      </c>
      <c r="H495" s="13">
        <v>0</v>
      </c>
      <c r="I495" s="12" t="s">
        <v>9</v>
      </c>
      <c r="J495" s="13" t="s">
        <v>8</v>
      </c>
      <c r="K495" s="12" t="s">
        <v>10</v>
      </c>
      <c r="L495" s="11" t="s">
        <v>6</v>
      </c>
    </row>
    <row r="496" spans="2:12">
      <c r="B496" s="13">
        <v>7613</v>
      </c>
      <c r="C496" s="13">
        <v>1</v>
      </c>
      <c r="D496" s="11">
        <v>0.99</v>
      </c>
      <c r="E496" s="13">
        <v>4</v>
      </c>
      <c r="F496" s="13">
        <v>184</v>
      </c>
      <c r="G496" s="13">
        <v>4</v>
      </c>
      <c r="H496" s="13">
        <v>0</v>
      </c>
      <c r="I496" s="12" t="s">
        <v>11</v>
      </c>
      <c r="J496" s="13" t="s">
        <v>8</v>
      </c>
      <c r="K496" s="12" t="s">
        <v>17</v>
      </c>
      <c r="L496" s="11" t="s">
        <v>13</v>
      </c>
    </row>
    <row r="497" spans="2:12">
      <c r="B497" s="13">
        <v>10436</v>
      </c>
      <c r="C497" s="13">
        <v>0.94</v>
      </c>
      <c r="D497" s="11">
        <v>0.48</v>
      </c>
      <c r="E497" s="13">
        <v>4</v>
      </c>
      <c r="F497" s="13">
        <v>143</v>
      </c>
      <c r="G497" s="13">
        <v>2</v>
      </c>
      <c r="H497" s="13">
        <v>0</v>
      </c>
      <c r="I497" s="12" t="s">
        <v>11</v>
      </c>
      <c r="J497" s="13" t="s">
        <v>8</v>
      </c>
      <c r="K497" s="12" t="s">
        <v>17</v>
      </c>
      <c r="L497" s="11" t="s">
        <v>6</v>
      </c>
    </row>
    <row r="498" spans="2:12">
      <c r="B498" s="13">
        <v>6590</v>
      </c>
      <c r="C498" s="13">
        <v>0.64</v>
      </c>
      <c r="D498" s="11">
        <v>0.64</v>
      </c>
      <c r="E498" s="13">
        <v>3</v>
      </c>
      <c r="F498" s="13">
        <v>234</v>
      </c>
      <c r="G498" s="13">
        <v>3</v>
      </c>
      <c r="H498" s="13">
        <v>1</v>
      </c>
      <c r="I498" s="12" t="s">
        <v>11</v>
      </c>
      <c r="J498" s="13" t="s">
        <v>8</v>
      </c>
      <c r="K498" s="12" t="s">
        <v>10</v>
      </c>
      <c r="L498" s="11" t="s">
        <v>16</v>
      </c>
    </row>
    <row r="499" spans="2:12">
      <c r="B499" s="13">
        <v>2900</v>
      </c>
      <c r="C499" s="13">
        <v>0.97</v>
      </c>
      <c r="D499" s="11">
        <v>0.61</v>
      </c>
      <c r="E499" s="13">
        <v>3</v>
      </c>
      <c r="F499" s="13">
        <v>165</v>
      </c>
      <c r="G499" s="13">
        <v>2</v>
      </c>
      <c r="H499" s="13">
        <v>0</v>
      </c>
      <c r="I499" s="12" t="s">
        <v>11</v>
      </c>
      <c r="J499" s="13" t="s">
        <v>8</v>
      </c>
      <c r="K499" s="12" t="s">
        <v>15</v>
      </c>
      <c r="L499" s="11" t="s">
        <v>13</v>
      </c>
    </row>
    <row r="500" spans="2:12">
      <c r="B500" s="13">
        <v>7891</v>
      </c>
      <c r="C500" s="13">
        <v>0.94</v>
      </c>
      <c r="D500" s="11">
        <v>0.48</v>
      </c>
      <c r="E500" s="13">
        <v>4</v>
      </c>
      <c r="F500" s="13">
        <v>260</v>
      </c>
      <c r="G500" s="13">
        <v>4</v>
      </c>
      <c r="H500" s="13">
        <v>0</v>
      </c>
      <c r="I500" s="12" t="s">
        <v>11</v>
      </c>
      <c r="J500" s="13" t="s">
        <v>8</v>
      </c>
      <c r="K500" s="12" t="s">
        <v>7</v>
      </c>
      <c r="L500" s="11" t="s">
        <v>13</v>
      </c>
    </row>
    <row r="501" spans="2:12">
      <c r="B501" s="13">
        <v>2814</v>
      </c>
      <c r="C501" s="13">
        <v>0.9</v>
      </c>
      <c r="D501" s="11">
        <v>0.98</v>
      </c>
      <c r="E501" s="13">
        <v>4</v>
      </c>
      <c r="F501" s="13">
        <v>257</v>
      </c>
      <c r="G501" s="13">
        <v>3</v>
      </c>
      <c r="H501" s="13">
        <v>0</v>
      </c>
      <c r="I501" s="12" t="s">
        <v>11</v>
      </c>
      <c r="J501" s="13" t="s">
        <v>8</v>
      </c>
      <c r="K501" s="12" t="s">
        <v>14</v>
      </c>
      <c r="L501" s="11" t="s">
        <v>13</v>
      </c>
    </row>
    <row r="502" spans="2:12">
      <c r="B502" s="13">
        <v>6549</v>
      </c>
      <c r="C502" s="13">
        <v>0.48</v>
      </c>
      <c r="D502" s="11">
        <v>0.87</v>
      </c>
      <c r="E502" s="13">
        <v>3</v>
      </c>
      <c r="F502" s="13">
        <v>267</v>
      </c>
      <c r="G502" s="13">
        <v>2</v>
      </c>
      <c r="H502" s="13">
        <v>0</v>
      </c>
      <c r="I502" s="12" t="s">
        <v>11</v>
      </c>
      <c r="J502" s="13" t="s">
        <v>8</v>
      </c>
      <c r="K502" s="12" t="s">
        <v>14</v>
      </c>
      <c r="L502" s="11" t="s">
        <v>13</v>
      </c>
    </row>
    <row r="503" spans="2:12">
      <c r="B503" s="13">
        <v>6281</v>
      </c>
      <c r="C503" s="13">
        <v>0.77</v>
      </c>
      <c r="D503" s="11">
        <v>0.48</v>
      </c>
      <c r="E503" s="13">
        <v>4</v>
      </c>
      <c r="F503" s="13">
        <v>258</v>
      </c>
      <c r="G503" s="13">
        <v>4</v>
      </c>
      <c r="H503" s="13">
        <v>1</v>
      </c>
      <c r="I503" s="12" t="s">
        <v>11</v>
      </c>
      <c r="J503" s="13" t="s">
        <v>8</v>
      </c>
      <c r="K503" s="12" t="s">
        <v>10</v>
      </c>
      <c r="L503" s="11" t="s">
        <v>13</v>
      </c>
    </row>
    <row r="504" spans="2:12">
      <c r="B504" s="13">
        <v>5536</v>
      </c>
      <c r="C504" s="13">
        <v>0.95</v>
      </c>
      <c r="D504" s="11">
        <v>0.81</v>
      </c>
      <c r="E504" s="13">
        <v>4</v>
      </c>
      <c r="F504" s="13">
        <v>238</v>
      </c>
      <c r="G504" s="13">
        <v>2</v>
      </c>
      <c r="H504" s="13">
        <v>0</v>
      </c>
      <c r="I504" s="12" t="s">
        <v>11</v>
      </c>
      <c r="J504" s="13" t="s">
        <v>8</v>
      </c>
      <c r="K504" s="12" t="s">
        <v>12</v>
      </c>
      <c r="L504" s="11" t="s">
        <v>13</v>
      </c>
    </row>
    <row r="505" spans="2:12">
      <c r="B505" s="13">
        <v>8608</v>
      </c>
      <c r="C505" s="13">
        <v>0.76</v>
      </c>
      <c r="D505" s="11">
        <v>0.79</v>
      </c>
      <c r="E505" s="13">
        <v>3</v>
      </c>
      <c r="F505" s="13">
        <v>162</v>
      </c>
      <c r="G505" s="13">
        <v>2</v>
      </c>
      <c r="H505" s="13">
        <v>1</v>
      </c>
      <c r="I505" s="12" t="s">
        <v>11</v>
      </c>
      <c r="J505" s="13" t="s">
        <v>8</v>
      </c>
      <c r="K505" s="12" t="s">
        <v>12</v>
      </c>
      <c r="L505" s="11" t="s">
        <v>6</v>
      </c>
    </row>
    <row r="506" spans="2:12">
      <c r="B506" s="13">
        <v>13497</v>
      </c>
      <c r="C506" s="13">
        <v>0.64</v>
      </c>
      <c r="D506" s="11">
        <v>0.67</v>
      </c>
      <c r="E506" s="13">
        <v>3</v>
      </c>
      <c r="F506" s="13">
        <v>143</v>
      </c>
      <c r="G506" s="13">
        <v>6</v>
      </c>
      <c r="H506" s="13">
        <v>0</v>
      </c>
      <c r="I506" s="12" t="s">
        <v>11</v>
      </c>
      <c r="J506" s="13" t="s">
        <v>8</v>
      </c>
      <c r="K506" s="12" t="s">
        <v>10</v>
      </c>
      <c r="L506" s="11" t="s">
        <v>6</v>
      </c>
    </row>
    <row r="507" spans="2:12">
      <c r="B507" s="10">
        <v>14973</v>
      </c>
      <c r="C507" s="10">
        <v>0.11</v>
      </c>
      <c r="D507" s="8">
        <v>0.97</v>
      </c>
      <c r="E507" s="10">
        <v>6</v>
      </c>
      <c r="F507" s="10">
        <v>310</v>
      </c>
      <c r="G507" s="10">
        <v>4</v>
      </c>
      <c r="H507" s="10">
        <v>0</v>
      </c>
      <c r="I507" s="9" t="s">
        <v>9</v>
      </c>
      <c r="J507" s="10" t="s">
        <v>8</v>
      </c>
      <c r="K507" s="9" t="s">
        <v>7</v>
      </c>
      <c r="L507" s="8" t="s">
        <v>6</v>
      </c>
    </row>
  </sheetData>
  <mergeCells count="2">
    <mergeCell ref="Q36:S45"/>
    <mergeCell ref="AD24:AF33"/>
  </mergeCells>
  <phoneticPr fontId="4"/>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8:L508"/>
  <sheetViews>
    <sheetView workbookViewId="0"/>
  </sheetViews>
  <sheetFormatPr baseColWidth="10" defaultColWidth="12.7109375" defaultRowHeight="20"/>
  <cols>
    <col min="1" max="1" width="5.7109375" style="1" customWidth="1"/>
    <col min="2" max="2" width="12.7109375" style="7"/>
    <col min="3" max="4" width="12.7109375" style="7" customWidth="1"/>
    <col min="5" max="5" width="15.7109375" style="7" customWidth="1"/>
    <col min="6" max="12" width="12.7109375" style="7" customWidth="1"/>
    <col min="13" max="16384" width="12.7109375" style="7"/>
  </cols>
  <sheetData>
    <row r="8" spans="2:12" ht="49" customHeight="1">
      <c r="B8" s="18" t="s">
        <v>33</v>
      </c>
      <c r="C8" s="18" t="s">
        <v>32</v>
      </c>
      <c r="D8" s="14" t="s">
        <v>31</v>
      </c>
      <c r="E8" s="18" t="s">
        <v>30</v>
      </c>
      <c r="F8" s="16" t="s">
        <v>29</v>
      </c>
      <c r="G8" s="16" t="s">
        <v>28</v>
      </c>
      <c r="H8" s="16" t="s">
        <v>27</v>
      </c>
      <c r="I8" s="16" t="s">
        <v>26</v>
      </c>
      <c r="J8" s="16" t="s">
        <v>25</v>
      </c>
      <c r="K8" s="37" t="s">
        <v>24</v>
      </c>
      <c r="L8" s="14" t="s">
        <v>23</v>
      </c>
    </row>
    <row r="9" spans="2:12">
      <c r="B9" s="13">
        <v>1019</v>
      </c>
      <c r="C9" s="13">
        <v>0.36</v>
      </c>
      <c r="D9" s="11">
        <v>0.47</v>
      </c>
      <c r="E9" s="13">
        <v>2</v>
      </c>
      <c r="F9" s="13">
        <v>136</v>
      </c>
      <c r="G9" s="13">
        <v>3</v>
      </c>
      <c r="H9" s="13">
        <v>0</v>
      </c>
      <c r="I9" s="13" t="s">
        <v>9</v>
      </c>
      <c r="J9" s="13" t="s">
        <v>8</v>
      </c>
      <c r="K9" s="12" t="s">
        <v>7</v>
      </c>
      <c r="L9" s="11" t="s">
        <v>13</v>
      </c>
    </row>
    <row r="10" spans="2:12">
      <c r="B10" s="13">
        <v>6830</v>
      </c>
      <c r="C10" s="13">
        <v>0.68</v>
      </c>
      <c r="D10" s="11">
        <v>0.51</v>
      </c>
      <c r="E10" s="13">
        <v>5</v>
      </c>
      <c r="F10" s="13">
        <v>158</v>
      </c>
      <c r="G10" s="13">
        <v>3</v>
      </c>
      <c r="H10" s="13">
        <v>0</v>
      </c>
      <c r="I10" s="13" t="s">
        <v>11</v>
      </c>
      <c r="J10" s="13" t="s">
        <v>8</v>
      </c>
      <c r="K10" s="12" t="s">
        <v>12</v>
      </c>
      <c r="L10" s="11" t="s">
        <v>6</v>
      </c>
    </row>
    <row r="11" spans="2:12">
      <c r="B11" s="13">
        <v>9653</v>
      </c>
      <c r="C11" s="13">
        <v>0.53</v>
      </c>
      <c r="D11" s="11">
        <v>0.64</v>
      </c>
      <c r="E11" s="13">
        <v>2</v>
      </c>
      <c r="F11" s="13">
        <v>109</v>
      </c>
      <c r="G11" s="13">
        <v>3</v>
      </c>
      <c r="H11" s="13">
        <v>0</v>
      </c>
      <c r="I11" s="13" t="s">
        <v>11</v>
      </c>
      <c r="J11" s="13" t="s">
        <v>8</v>
      </c>
      <c r="K11" s="12" t="s">
        <v>22</v>
      </c>
      <c r="L11" s="11" t="s">
        <v>6</v>
      </c>
    </row>
    <row r="12" spans="2:12">
      <c r="B12" s="13">
        <v>12208</v>
      </c>
      <c r="C12" s="13">
        <v>0.78</v>
      </c>
      <c r="D12" s="11">
        <v>0.87</v>
      </c>
      <c r="E12" s="13">
        <v>4</v>
      </c>
      <c r="F12" s="13">
        <v>228</v>
      </c>
      <c r="G12" s="13">
        <v>5</v>
      </c>
      <c r="H12" s="13">
        <v>0</v>
      </c>
      <c r="I12" s="13" t="s">
        <v>9</v>
      </c>
      <c r="J12" s="13" t="s">
        <v>8</v>
      </c>
      <c r="K12" s="12" t="s">
        <v>17</v>
      </c>
      <c r="L12" s="11" t="s">
        <v>13</v>
      </c>
    </row>
    <row r="13" spans="2:12">
      <c r="B13" s="13">
        <v>4816</v>
      </c>
      <c r="C13" s="13">
        <v>0.92</v>
      </c>
      <c r="D13" s="11">
        <v>0.56000000000000005</v>
      </c>
      <c r="E13" s="13">
        <v>4</v>
      </c>
      <c r="F13" s="13">
        <v>170</v>
      </c>
      <c r="G13" s="13">
        <v>3</v>
      </c>
      <c r="H13" s="13">
        <v>0</v>
      </c>
      <c r="I13" s="13" t="s">
        <v>11</v>
      </c>
      <c r="J13" s="13" t="s">
        <v>8</v>
      </c>
      <c r="K13" s="12" t="s">
        <v>21</v>
      </c>
      <c r="L13" s="11" t="s">
        <v>6</v>
      </c>
    </row>
    <row r="14" spans="2:12">
      <c r="B14" s="13">
        <v>5637</v>
      </c>
      <c r="C14" s="13">
        <v>0.98</v>
      </c>
      <c r="D14" s="11">
        <v>0.92</v>
      </c>
      <c r="E14" s="13">
        <v>4</v>
      </c>
      <c r="F14" s="13">
        <v>175</v>
      </c>
      <c r="G14" s="13">
        <v>2</v>
      </c>
      <c r="H14" s="13">
        <v>0</v>
      </c>
      <c r="I14" s="13" t="s">
        <v>11</v>
      </c>
      <c r="J14" s="13" t="s">
        <v>8</v>
      </c>
      <c r="K14" s="12" t="s">
        <v>14</v>
      </c>
      <c r="L14" s="11" t="s">
        <v>6</v>
      </c>
    </row>
    <row r="15" spans="2:12">
      <c r="B15" s="13">
        <v>5305</v>
      </c>
      <c r="C15" s="13">
        <v>0.69</v>
      </c>
      <c r="D15" s="11">
        <v>0.83</v>
      </c>
      <c r="E15" s="13">
        <v>4</v>
      </c>
      <c r="F15" s="13">
        <v>264</v>
      </c>
      <c r="G15" s="13">
        <v>3</v>
      </c>
      <c r="H15" s="13">
        <v>0</v>
      </c>
      <c r="I15" s="13" t="s">
        <v>11</v>
      </c>
      <c r="J15" s="13" t="s">
        <v>8</v>
      </c>
      <c r="K15" s="12" t="s">
        <v>12</v>
      </c>
      <c r="L15" s="11" t="s">
        <v>13</v>
      </c>
    </row>
    <row r="16" spans="2:12">
      <c r="B16" s="13">
        <v>4823</v>
      </c>
      <c r="C16" s="13">
        <v>0.66</v>
      </c>
      <c r="D16" s="11">
        <v>0.85</v>
      </c>
      <c r="E16" s="13">
        <v>3</v>
      </c>
      <c r="F16" s="13">
        <v>266</v>
      </c>
      <c r="G16" s="13">
        <v>5</v>
      </c>
      <c r="H16" s="13">
        <v>0</v>
      </c>
      <c r="I16" s="13" t="s">
        <v>11</v>
      </c>
      <c r="J16" s="13" t="s">
        <v>8</v>
      </c>
      <c r="K16" s="12" t="s">
        <v>10</v>
      </c>
      <c r="L16" s="11" t="s">
        <v>13</v>
      </c>
    </row>
    <row r="17" spans="2:12">
      <c r="B17" s="13">
        <v>9335</v>
      </c>
      <c r="C17" s="13">
        <v>0.79</v>
      </c>
      <c r="D17" s="11">
        <v>0.49</v>
      </c>
      <c r="E17" s="13">
        <v>4</v>
      </c>
      <c r="F17" s="13">
        <v>163</v>
      </c>
      <c r="G17" s="13">
        <v>3</v>
      </c>
      <c r="H17" s="13">
        <v>0</v>
      </c>
      <c r="I17" s="13" t="s">
        <v>11</v>
      </c>
      <c r="J17" s="13" t="s">
        <v>8</v>
      </c>
      <c r="K17" s="12" t="s">
        <v>10</v>
      </c>
      <c r="L17" s="11" t="s">
        <v>16</v>
      </c>
    </row>
    <row r="18" spans="2:12">
      <c r="B18" s="13">
        <v>12400</v>
      </c>
      <c r="C18" s="13">
        <v>0.1</v>
      </c>
      <c r="D18" s="11">
        <v>0.87</v>
      </c>
      <c r="E18" s="13">
        <v>6</v>
      </c>
      <c r="F18" s="13">
        <v>250</v>
      </c>
      <c r="G18" s="13">
        <v>4</v>
      </c>
      <c r="H18" s="13">
        <v>0</v>
      </c>
      <c r="I18" s="13" t="s">
        <v>9</v>
      </c>
      <c r="J18" s="13" t="s">
        <v>8</v>
      </c>
      <c r="K18" s="12" t="s">
        <v>10</v>
      </c>
      <c r="L18" s="11" t="s">
        <v>13</v>
      </c>
    </row>
    <row r="19" spans="2:12">
      <c r="B19" s="13">
        <v>12205</v>
      </c>
      <c r="C19" s="13">
        <v>0.87</v>
      </c>
      <c r="D19" s="11">
        <v>0.9</v>
      </c>
      <c r="E19" s="13">
        <v>5</v>
      </c>
      <c r="F19" s="13">
        <v>254</v>
      </c>
      <c r="G19" s="13">
        <v>6</v>
      </c>
      <c r="H19" s="13">
        <v>0</v>
      </c>
      <c r="I19" s="13" t="s">
        <v>9</v>
      </c>
      <c r="J19" s="13" t="s">
        <v>8</v>
      </c>
      <c r="K19" s="12" t="s">
        <v>17</v>
      </c>
      <c r="L19" s="11" t="s">
        <v>13</v>
      </c>
    </row>
    <row r="20" spans="2:12">
      <c r="B20" s="13">
        <v>6960</v>
      </c>
      <c r="C20" s="13">
        <v>0.79</v>
      </c>
      <c r="D20" s="11">
        <v>0.84</v>
      </c>
      <c r="E20" s="13">
        <v>4</v>
      </c>
      <c r="F20" s="13">
        <v>171</v>
      </c>
      <c r="G20" s="13">
        <v>3</v>
      </c>
      <c r="H20" s="13">
        <v>0</v>
      </c>
      <c r="I20" s="13" t="s">
        <v>11</v>
      </c>
      <c r="J20" s="13" t="s">
        <v>8</v>
      </c>
      <c r="K20" s="12" t="s">
        <v>10</v>
      </c>
      <c r="L20" s="11" t="s">
        <v>13</v>
      </c>
    </row>
    <row r="21" spans="2:12">
      <c r="B21" s="13">
        <v>13755</v>
      </c>
      <c r="C21" s="13">
        <v>0.96</v>
      </c>
      <c r="D21" s="11">
        <v>0.48</v>
      </c>
      <c r="E21" s="13">
        <v>4</v>
      </c>
      <c r="F21" s="13">
        <v>198</v>
      </c>
      <c r="G21" s="13">
        <v>7</v>
      </c>
      <c r="H21" s="13">
        <v>0</v>
      </c>
      <c r="I21" s="13" t="s">
        <v>11</v>
      </c>
      <c r="J21" s="13" t="s">
        <v>8</v>
      </c>
      <c r="K21" s="12" t="s">
        <v>10</v>
      </c>
      <c r="L21" s="11" t="s">
        <v>6</v>
      </c>
    </row>
    <row r="22" spans="2:12">
      <c r="B22" s="13">
        <v>4754</v>
      </c>
      <c r="C22" s="13">
        <v>1</v>
      </c>
      <c r="D22" s="11">
        <v>0.84</v>
      </c>
      <c r="E22" s="13">
        <v>3</v>
      </c>
      <c r="F22" s="13">
        <v>154</v>
      </c>
      <c r="G22" s="13">
        <v>3</v>
      </c>
      <c r="H22" s="13">
        <v>0</v>
      </c>
      <c r="I22" s="13" t="s">
        <v>11</v>
      </c>
      <c r="J22" s="13" t="s">
        <v>8</v>
      </c>
      <c r="K22" s="12" t="s">
        <v>10</v>
      </c>
      <c r="L22" s="11" t="s">
        <v>6</v>
      </c>
    </row>
    <row r="23" spans="2:12">
      <c r="B23" s="13">
        <v>12906</v>
      </c>
      <c r="C23" s="13">
        <v>0.97</v>
      </c>
      <c r="D23" s="11">
        <v>0.9</v>
      </c>
      <c r="E23" s="13">
        <v>5</v>
      </c>
      <c r="F23" s="13">
        <v>262</v>
      </c>
      <c r="G23" s="13">
        <v>3</v>
      </c>
      <c r="H23" s="13">
        <v>0</v>
      </c>
      <c r="I23" s="13" t="s">
        <v>11</v>
      </c>
      <c r="J23" s="13" t="s">
        <v>8</v>
      </c>
      <c r="K23" s="12" t="s">
        <v>10</v>
      </c>
      <c r="L23" s="11" t="s">
        <v>6</v>
      </c>
    </row>
    <row r="24" spans="2:12">
      <c r="B24" s="13">
        <v>9150</v>
      </c>
      <c r="C24" s="13">
        <v>0.56000000000000005</v>
      </c>
      <c r="D24" s="11">
        <v>0.41</v>
      </c>
      <c r="E24" s="13">
        <v>6</v>
      </c>
      <c r="F24" s="13">
        <v>142</v>
      </c>
      <c r="G24" s="13">
        <v>3</v>
      </c>
      <c r="H24" s="13">
        <v>0</v>
      </c>
      <c r="I24" s="13" t="s">
        <v>11</v>
      </c>
      <c r="J24" s="13" t="s">
        <v>8</v>
      </c>
      <c r="K24" s="12" t="s">
        <v>19</v>
      </c>
      <c r="L24" s="11" t="s">
        <v>6</v>
      </c>
    </row>
    <row r="25" spans="2:12">
      <c r="B25" s="13">
        <v>1138</v>
      </c>
      <c r="C25" s="13">
        <v>0.87</v>
      </c>
      <c r="D25" s="11">
        <v>0.88</v>
      </c>
      <c r="E25" s="13">
        <v>5</v>
      </c>
      <c r="F25" s="13">
        <v>262</v>
      </c>
      <c r="G25" s="13">
        <v>6</v>
      </c>
      <c r="H25" s="13">
        <v>0</v>
      </c>
      <c r="I25" s="13" t="s">
        <v>9</v>
      </c>
      <c r="J25" s="13" t="s">
        <v>8</v>
      </c>
      <c r="K25" s="12" t="s">
        <v>10</v>
      </c>
      <c r="L25" s="11" t="s">
        <v>13</v>
      </c>
    </row>
    <row r="26" spans="2:12">
      <c r="B26" s="13">
        <v>6866</v>
      </c>
      <c r="C26" s="13">
        <v>0.23</v>
      </c>
      <c r="D26" s="11">
        <v>0.88</v>
      </c>
      <c r="E26" s="13">
        <v>5</v>
      </c>
      <c r="F26" s="13">
        <v>238</v>
      </c>
      <c r="G26" s="13">
        <v>6</v>
      </c>
      <c r="H26" s="13">
        <v>0</v>
      </c>
      <c r="I26" s="13" t="s">
        <v>11</v>
      </c>
      <c r="J26" s="13" t="s">
        <v>8</v>
      </c>
      <c r="K26" s="12" t="s">
        <v>15</v>
      </c>
      <c r="L26" s="11" t="s">
        <v>6</v>
      </c>
    </row>
    <row r="27" spans="2:12">
      <c r="B27" s="13">
        <v>11765</v>
      </c>
      <c r="C27" s="13">
        <v>0.79</v>
      </c>
      <c r="D27" s="11">
        <v>0.65</v>
      </c>
      <c r="E27" s="13">
        <v>3</v>
      </c>
      <c r="F27" s="13">
        <v>235</v>
      </c>
      <c r="G27" s="13">
        <v>10</v>
      </c>
      <c r="H27" s="13">
        <v>0</v>
      </c>
      <c r="I27" s="13" t="s">
        <v>11</v>
      </c>
      <c r="J27" s="13" t="s">
        <v>8</v>
      </c>
      <c r="K27" s="12" t="s">
        <v>12</v>
      </c>
      <c r="L27" s="11" t="s">
        <v>13</v>
      </c>
    </row>
    <row r="28" spans="2:12">
      <c r="B28" s="13">
        <v>8342</v>
      </c>
      <c r="C28" s="13">
        <v>0.83</v>
      </c>
      <c r="D28" s="11">
        <v>0.84</v>
      </c>
      <c r="E28" s="13">
        <v>4</v>
      </c>
      <c r="F28" s="13">
        <v>206</v>
      </c>
      <c r="G28" s="13">
        <v>2</v>
      </c>
      <c r="H28" s="13">
        <v>0</v>
      </c>
      <c r="I28" s="13" t="s">
        <v>11</v>
      </c>
      <c r="J28" s="13" t="s">
        <v>8</v>
      </c>
      <c r="K28" s="12" t="s">
        <v>10</v>
      </c>
      <c r="L28" s="11" t="s">
        <v>6</v>
      </c>
    </row>
    <row r="29" spans="2:12">
      <c r="B29" s="13">
        <v>5103</v>
      </c>
      <c r="C29" s="13">
        <v>0.92</v>
      </c>
      <c r="D29" s="11">
        <v>0.55000000000000004</v>
      </c>
      <c r="E29" s="13">
        <v>3</v>
      </c>
      <c r="F29" s="13">
        <v>259</v>
      </c>
      <c r="G29" s="13">
        <v>3</v>
      </c>
      <c r="H29" s="13">
        <v>0</v>
      </c>
      <c r="I29" s="13" t="s">
        <v>11</v>
      </c>
      <c r="J29" s="13" t="s">
        <v>8</v>
      </c>
      <c r="K29" s="12" t="s">
        <v>19</v>
      </c>
      <c r="L29" s="11" t="s">
        <v>13</v>
      </c>
    </row>
    <row r="30" spans="2:12">
      <c r="B30" s="13">
        <v>14114</v>
      </c>
      <c r="C30" s="13">
        <v>0.93</v>
      </c>
      <c r="D30" s="11">
        <v>0.89</v>
      </c>
      <c r="E30" s="13">
        <v>3</v>
      </c>
      <c r="F30" s="13">
        <v>255</v>
      </c>
      <c r="G30" s="13">
        <v>7</v>
      </c>
      <c r="H30" s="13">
        <v>1</v>
      </c>
      <c r="I30" s="13" t="s">
        <v>11</v>
      </c>
      <c r="J30" s="13" t="s">
        <v>8</v>
      </c>
      <c r="K30" s="12" t="s">
        <v>10</v>
      </c>
      <c r="L30" s="11" t="s">
        <v>6</v>
      </c>
    </row>
    <row r="31" spans="2:12">
      <c r="B31" s="13">
        <v>5075</v>
      </c>
      <c r="C31" s="13">
        <v>0.61</v>
      </c>
      <c r="D31" s="11">
        <v>0.75</v>
      </c>
      <c r="E31" s="13">
        <v>2</v>
      </c>
      <c r="F31" s="13">
        <v>100</v>
      </c>
      <c r="G31" s="13">
        <v>4</v>
      </c>
      <c r="H31" s="13">
        <v>0</v>
      </c>
      <c r="I31" s="13" t="s">
        <v>11</v>
      </c>
      <c r="J31" s="13" t="s">
        <v>8</v>
      </c>
      <c r="K31" s="12" t="s">
        <v>12</v>
      </c>
      <c r="L31" s="11" t="s">
        <v>13</v>
      </c>
    </row>
    <row r="32" spans="2:12">
      <c r="B32" s="13">
        <v>11062</v>
      </c>
      <c r="C32" s="13">
        <v>0.9</v>
      </c>
      <c r="D32" s="11">
        <v>0.73</v>
      </c>
      <c r="E32" s="13">
        <v>2</v>
      </c>
      <c r="F32" s="13">
        <v>203</v>
      </c>
      <c r="G32" s="13">
        <v>4</v>
      </c>
      <c r="H32" s="13">
        <v>0</v>
      </c>
      <c r="I32" s="13" t="s">
        <v>11</v>
      </c>
      <c r="J32" s="13" t="s">
        <v>8</v>
      </c>
      <c r="K32" s="12" t="s">
        <v>17</v>
      </c>
      <c r="L32" s="11" t="s">
        <v>6</v>
      </c>
    </row>
    <row r="33" spans="2:12">
      <c r="B33" s="13">
        <v>1455</v>
      </c>
      <c r="C33" s="13">
        <v>0.55000000000000004</v>
      </c>
      <c r="D33" s="11">
        <v>1</v>
      </c>
      <c r="E33" s="13">
        <v>6</v>
      </c>
      <c r="F33" s="13">
        <v>136</v>
      </c>
      <c r="G33" s="13">
        <v>3</v>
      </c>
      <c r="H33" s="13">
        <v>0</v>
      </c>
      <c r="I33" s="13" t="s">
        <v>9</v>
      </c>
      <c r="J33" s="13" t="s">
        <v>8</v>
      </c>
      <c r="K33" s="12" t="s">
        <v>17</v>
      </c>
      <c r="L33" s="11" t="s">
        <v>13</v>
      </c>
    </row>
    <row r="34" spans="2:12">
      <c r="B34" s="13">
        <v>5114</v>
      </c>
      <c r="C34" s="13">
        <v>0.93</v>
      </c>
      <c r="D34" s="11">
        <v>0.61</v>
      </c>
      <c r="E34" s="13">
        <v>3</v>
      </c>
      <c r="F34" s="13">
        <v>166</v>
      </c>
      <c r="G34" s="13">
        <v>3</v>
      </c>
      <c r="H34" s="13">
        <v>0</v>
      </c>
      <c r="I34" s="13" t="s">
        <v>11</v>
      </c>
      <c r="J34" s="13" t="s">
        <v>8</v>
      </c>
      <c r="K34" s="12" t="s">
        <v>10</v>
      </c>
      <c r="L34" s="11" t="s">
        <v>6</v>
      </c>
    </row>
    <row r="35" spans="2:12">
      <c r="B35" s="13">
        <v>10382</v>
      </c>
      <c r="C35" s="13">
        <v>0.34</v>
      </c>
      <c r="D35" s="11">
        <v>0.82</v>
      </c>
      <c r="E35" s="13">
        <v>6</v>
      </c>
      <c r="F35" s="13">
        <v>202</v>
      </c>
      <c r="G35" s="13">
        <v>3</v>
      </c>
      <c r="H35" s="13">
        <v>0</v>
      </c>
      <c r="I35" s="13" t="s">
        <v>11</v>
      </c>
      <c r="J35" s="13" t="s">
        <v>8</v>
      </c>
      <c r="K35" s="12" t="s">
        <v>10</v>
      </c>
      <c r="L35" s="11" t="s">
        <v>13</v>
      </c>
    </row>
    <row r="36" spans="2:12">
      <c r="B36" s="13">
        <v>2445</v>
      </c>
      <c r="C36" s="13">
        <v>0.91</v>
      </c>
      <c r="D36" s="11">
        <v>0.56000000000000005</v>
      </c>
      <c r="E36" s="13">
        <v>4</v>
      </c>
      <c r="F36" s="13">
        <v>158</v>
      </c>
      <c r="G36" s="13">
        <v>3</v>
      </c>
      <c r="H36" s="13">
        <v>0</v>
      </c>
      <c r="I36" s="13" t="s">
        <v>11</v>
      </c>
      <c r="J36" s="13" t="s">
        <v>8</v>
      </c>
      <c r="K36" s="12" t="s">
        <v>12</v>
      </c>
      <c r="L36" s="11" t="s">
        <v>6</v>
      </c>
    </row>
    <row r="37" spans="2:12">
      <c r="B37" s="13">
        <v>1690</v>
      </c>
      <c r="C37" s="13">
        <v>0.38</v>
      </c>
      <c r="D37" s="11">
        <v>0.51</v>
      </c>
      <c r="E37" s="13">
        <v>2</v>
      </c>
      <c r="F37" s="13">
        <v>141</v>
      </c>
      <c r="G37" s="13">
        <v>3</v>
      </c>
      <c r="H37" s="13">
        <v>0</v>
      </c>
      <c r="I37" s="13" t="s">
        <v>9</v>
      </c>
      <c r="J37" s="13" t="s">
        <v>8</v>
      </c>
      <c r="K37" s="12" t="s">
        <v>10</v>
      </c>
      <c r="L37" s="11" t="s">
        <v>13</v>
      </c>
    </row>
    <row r="38" spans="2:12">
      <c r="B38" s="13">
        <v>1073</v>
      </c>
      <c r="C38" s="13">
        <v>0.53</v>
      </c>
      <c r="D38" s="11">
        <v>0.95</v>
      </c>
      <c r="E38" s="13">
        <v>6</v>
      </c>
      <c r="F38" s="13">
        <v>205</v>
      </c>
      <c r="G38" s="13">
        <v>4</v>
      </c>
      <c r="H38" s="13">
        <v>0</v>
      </c>
      <c r="I38" s="13" t="s">
        <v>9</v>
      </c>
      <c r="J38" s="13" t="s">
        <v>8</v>
      </c>
      <c r="K38" s="12" t="s">
        <v>21</v>
      </c>
      <c r="L38" s="11" t="s">
        <v>13</v>
      </c>
    </row>
    <row r="39" spans="2:12">
      <c r="B39" s="13">
        <v>3255</v>
      </c>
      <c r="C39" s="13">
        <v>0.56999999999999995</v>
      </c>
      <c r="D39" s="11">
        <v>0.54</v>
      </c>
      <c r="E39" s="13">
        <v>5</v>
      </c>
      <c r="F39" s="13">
        <v>216</v>
      </c>
      <c r="G39" s="13">
        <v>3</v>
      </c>
      <c r="H39" s="13">
        <v>0</v>
      </c>
      <c r="I39" s="13" t="s">
        <v>11</v>
      </c>
      <c r="J39" s="13" t="s">
        <v>8</v>
      </c>
      <c r="K39" s="12" t="s">
        <v>17</v>
      </c>
      <c r="L39" s="11" t="s">
        <v>6</v>
      </c>
    </row>
    <row r="40" spans="2:12">
      <c r="B40" s="13">
        <v>7057</v>
      </c>
      <c r="C40" s="13">
        <v>0.91</v>
      </c>
      <c r="D40" s="11">
        <v>1</v>
      </c>
      <c r="E40" s="13">
        <v>6</v>
      </c>
      <c r="F40" s="13">
        <v>242</v>
      </c>
      <c r="G40" s="13">
        <v>3</v>
      </c>
      <c r="H40" s="13">
        <v>1</v>
      </c>
      <c r="I40" s="13" t="s">
        <v>11</v>
      </c>
      <c r="J40" s="13" t="s">
        <v>8</v>
      </c>
      <c r="K40" s="12" t="s">
        <v>22</v>
      </c>
      <c r="L40" s="11" t="s">
        <v>6</v>
      </c>
    </row>
    <row r="41" spans="2:12">
      <c r="B41" s="13">
        <v>14102</v>
      </c>
      <c r="C41" s="13">
        <v>0.39</v>
      </c>
      <c r="D41" s="11">
        <v>0.75</v>
      </c>
      <c r="E41" s="13">
        <v>6</v>
      </c>
      <c r="F41" s="13">
        <v>185</v>
      </c>
      <c r="G41" s="13">
        <v>3</v>
      </c>
      <c r="H41" s="13">
        <v>0</v>
      </c>
      <c r="I41" s="13" t="s">
        <v>11</v>
      </c>
      <c r="J41" s="13" t="s">
        <v>18</v>
      </c>
      <c r="K41" s="12" t="s">
        <v>20</v>
      </c>
      <c r="L41" s="11" t="s">
        <v>16</v>
      </c>
    </row>
    <row r="42" spans="2:12">
      <c r="B42" s="13">
        <v>3334</v>
      </c>
      <c r="C42" s="13">
        <v>0.68</v>
      </c>
      <c r="D42" s="11">
        <v>0.85</v>
      </c>
      <c r="E42" s="13">
        <v>4</v>
      </c>
      <c r="F42" s="13">
        <v>156</v>
      </c>
      <c r="G42" s="13">
        <v>2</v>
      </c>
      <c r="H42" s="13">
        <v>0</v>
      </c>
      <c r="I42" s="13" t="s">
        <v>11</v>
      </c>
      <c r="J42" s="13" t="s">
        <v>8</v>
      </c>
      <c r="K42" s="12" t="s">
        <v>17</v>
      </c>
      <c r="L42" s="11" t="s">
        <v>13</v>
      </c>
    </row>
    <row r="43" spans="2:12">
      <c r="B43" s="13">
        <v>13618</v>
      </c>
      <c r="C43" s="13">
        <v>0.82</v>
      </c>
      <c r="D43" s="11">
        <v>0.71</v>
      </c>
      <c r="E43" s="13">
        <v>2</v>
      </c>
      <c r="F43" s="13">
        <v>209</v>
      </c>
      <c r="G43" s="13">
        <v>5</v>
      </c>
      <c r="H43" s="13">
        <v>0</v>
      </c>
      <c r="I43" s="13" t="s">
        <v>11</v>
      </c>
      <c r="J43" s="13" t="s">
        <v>18</v>
      </c>
      <c r="K43" s="12" t="s">
        <v>21</v>
      </c>
      <c r="L43" s="11" t="s">
        <v>6</v>
      </c>
    </row>
    <row r="44" spans="2:12">
      <c r="B44" s="13">
        <v>1563</v>
      </c>
      <c r="C44" s="13">
        <v>0.44</v>
      </c>
      <c r="D44" s="11">
        <v>0.56999999999999995</v>
      </c>
      <c r="E44" s="13">
        <v>2</v>
      </c>
      <c r="F44" s="13">
        <v>148</v>
      </c>
      <c r="G44" s="13">
        <v>3</v>
      </c>
      <c r="H44" s="13">
        <v>0</v>
      </c>
      <c r="I44" s="13" t="s">
        <v>9</v>
      </c>
      <c r="J44" s="13" t="s">
        <v>8</v>
      </c>
      <c r="K44" s="12" t="s">
        <v>12</v>
      </c>
      <c r="L44" s="11" t="s">
        <v>13</v>
      </c>
    </row>
    <row r="45" spans="2:12">
      <c r="B45" s="13">
        <v>3488</v>
      </c>
      <c r="C45" s="13">
        <v>0.14000000000000001</v>
      </c>
      <c r="D45" s="11">
        <v>0.46</v>
      </c>
      <c r="E45" s="13">
        <v>2</v>
      </c>
      <c r="F45" s="13">
        <v>267</v>
      </c>
      <c r="G45" s="13">
        <v>6</v>
      </c>
      <c r="H45" s="13">
        <v>1</v>
      </c>
      <c r="I45" s="13" t="s">
        <v>11</v>
      </c>
      <c r="J45" s="13" t="s">
        <v>8</v>
      </c>
      <c r="K45" s="12" t="s">
        <v>17</v>
      </c>
      <c r="L45" s="11" t="s">
        <v>13</v>
      </c>
    </row>
    <row r="46" spans="2:12">
      <c r="B46" s="13">
        <v>831</v>
      </c>
      <c r="C46" s="13">
        <v>0.72</v>
      </c>
      <c r="D46" s="11">
        <v>0.95</v>
      </c>
      <c r="E46" s="13">
        <v>4</v>
      </c>
      <c r="F46" s="13">
        <v>220</v>
      </c>
      <c r="G46" s="13">
        <v>5</v>
      </c>
      <c r="H46" s="13">
        <v>0</v>
      </c>
      <c r="I46" s="13" t="s">
        <v>9</v>
      </c>
      <c r="J46" s="13" t="s">
        <v>8</v>
      </c>
      <c r="K46" s="12" t="s">
        <v>19</v>
      </c>
      <c r="L46" s="11" t="s">
        <v>13</v>
      </c>
    </row>
    <row r="47" spans="2:12">
      <c r="B47" s="13">
        <v>14409</v>
      </c>
      <c r="C47" s="13">
        <v>0.1</v>
      </c>
      <c r="D47" s="11">
        <v>0.91</v>
      </c>
      <c r="E47" s="13">
        <v>6</v>
      </c>
      <c r="F47" s="13">
        <v>287</v>
      </c>
      <c r="G47" s="13">
        <v>4</v>
      </c>
      <c r="H47" s="13">
        <v>0</v>
      </c>
      <c r="I47" s="13" t="s">
        <v>9</v>
      </c>
      <c r="J47" s="13" t="s">
        <v>8</v>
      </c>
      <c r="K47" s="12" t="s">
        <v>12</v>
      </c>
      <c r="L47" s="11" t="s">
        <v>13</v>
      </c>
    </row>
    <row r="48" spans="2:12">
      <c r="B48" s="13">
        <v>4407</v>
      </c>
      <c r="C48" s="13">
        <v>0.37</v>
      </c>
      <c r="D48" s="11">
        <v>0.4</v>
      </c>
      <c r="E48" s="13">
        <v>4</v>
      </c>
      <c r="F48" s="13">
        <v>161</v>
      </c>
      <c r="G48" s="13">
        <v>2</v>
      </c>
      <c r="H48" s="13">
        <v>0</v>
      </c>
      <c r="I48" s="13" t="s">
        <v>11</v>
      </c>
      <c r="J48" s="13" t="s">
        <v>8</v>
      </c>
      <c r="K48" s="12" t="s">
        <v>17</v>
      </c>
      <c r="L48" s="11" t="s">
        <v>13</v>
      </c>
    </row>
    <row r="49" spans="2:12">
      <c r="B49" s="13">
        <v>2273</v>
      </c>
      <c r="C49" s="13">
        <v>0.97</v>
      </c>
      <c r="D49" s="11">
        <v>0.88</v>
      </c>
      <c r="E49" s="13">
        <v>3</v>
      </c>
      <c r="F49" s="13">
        <v>204</v>
      </c>
      <c r="G49" s="13">
        <v>2</v>
      </c>
      <c r="H49" s="13">
        <v>0</v>
      </c>
      <c r="I49" s="13" t="s">
        <v>11</v>
      </c>
      <c r="J49" s="13" t="s">
        <v>8</v>
      </c>
      <c r="K49" s="12" t="s">
        <v>20</v>
      </c>
      <c r="L49" s="11" t="s">
        <v>13</v>
      </c>
    </row>
    <row r="50" spans="2:12">
      <c r="B50" s="13">
        <v>321</v>
      </c>
      <c r="C50" s="13">
        <v>0.41</v>
      </c>
      <c r="D50" s="11">
        <v>0.54</v>
      </c>
      <c r="E50" s="13">
        <v>2</v>
      </c>
      <c r="F50" s="13">
        <v>153</v>
      </c>
      <c r="G50" s="13">
        <v>3</v>
      </c>
      <c r="H50" s="13">
        <v>1</v>
      </c>
      <c r="I50" s="13" t="s">
        <v>9</v>
      </c>
      <c r="J50" s="13" t="s">
        <v>8</v>
      </c>
      <c r="K50" s="12" t="s">
        <v>10</v>
      </c>
      <c r="L50" s="11" t="s">
        <v>13</v>
      </c>
    </row>
    <row r="51" spans="2:12">
      <c r="B51" s="13">
        <v>7286</v>
      </c>
      <c r="C51" s="13">
        <v>0.62</v>
      </c>
      <c r="D51" s="11">
        <v>0.53</v>
      </c>
      <c r="E51" s="13">
        <v>4</v>
      </c>
      <c r="F51" s="13">
        <v>147</v>
      </c>
      <c r="G51" s="13">
        <v>2</v>
      </c>
      <c r="H51" s="13">
        <v>0</v>
      </c>
      <c r="I51" s="13" t="s">
        <v>11</v>
      </c>
      <c r="J51" s="13" t="s">
        <v>8</v>
      </c>
      <c r="K51" s="12" t="s">
        <v>22</v>
      </c>
      <c r="L51" s="11" t="s">
        <v>13</v>
      </c>
    </row>
    <row r="52" spans="2:12">
      <c r="B52" s="13">
        <v>12080</v>
      </c>
      <c r="C52" s="13">
        <v>0.39</v>
      </c>
      <c r="D52" s="11">
        <v>0.56000000000000005</v>
      </c>
      <c r="E52" s="13">
        <v>2</v>
      </c>
      <c r="F52" s="13">
        <v>142</v>
      </c>
      <c r="G52" s="13">
        <v>3</v>
      </c>
      <c r="H52" s="13">
        <v>0</v>
      </c>
      <c r="I52" s="13" t="s">
        <v>9</v>
      </c>
      <c r="J52" s="13" t="s">
        <v>8</v>
      </c>
      <c r="K52" s="12" t="s">
        <v>7</v>
      </c>
      <c r="L52" s="11" t="s">
        <v>13</v>
      </c>
    </row>
    <row r="53" spans="2:12">
      <c r="B53" s="13">
        <v>9066</v>
      </c>
      <c r="C53" s="13">
        <v>0.15</v>
      </c>
      <c r="D53" s="11">
        <v>0.66</v>
      </c>
      <c r="E53" s="13">
        <v>4</v>
      </c>
      <c r="F53" s="13">
        <v>180</v>
      </c>
      <c r="G53" s="13">
        <v>4</v>
      </c>
      <c r="H53" s="13">
        <v>0</v>
      </c>
      <c r="I53" s="13" t="s">
        <v>11</v>
      </c>
      <c r="J53" s="13" t="s">
        <v>8</v>
      </c>
      <c r="K53" s="12" t="s">
        <v>12</v>
      </c>
      <c r="L53" s="11" t="s">
        <v>13</v>
      </c>
    </row>
    <row r="54" spans="2:12">
      <c r="B54" s="13">
        <v>12899</v>
      </c>
      <c r="C54" s="13">
        <v>0.94</v>
      </c>
      <c r="D54" s="11">
        <v>0.8</v>
      </c>
      <c r="E54" s="13">
        <v>4</v>
      </c>
      <c r="F54" s="13">
        <v>266</v>
      </c>
      <c r="G54" s="13">
        <v>3</v>
      </c>
      <c r="H54" s="13">
        <v>1</v>
      </c>
      <c r="I54" s="13" t="s">
        <v>11</v>
      </c>
      <c r="J54" s="13" t="s">
        <v>8</v>
      </c>
      <c r="K54" s="12" t="s">
        <v>17</v>
      </c>
      <c r="L54" s="11" t="s">
        <v>6</v>
      </c>
    </row>
    <row r="55" spans="2:12">
      <c r="B55" s="13">
        <v>1731</v>
      </c>
      <c r="C55" s="13">
        <v>0.44</v>
      </c>
      <c r="D55" s="11">
        <v>0.55000000000000004</v>
      </c>
      <c r="E55" s="13">
        <v>2</v>
      </c>
      <c r="F55" s="13">
        <v>141</v>
      </c>
      <c r="G55" s="13">
        <v>3</v>
      </c>
      <c r="H55" s="13">
        <v>0</v>
      </c>
      <c r="I55" s="13" t="s">
        <v>9</v>
      </c>
      <c r="J55" s="13" t="s">
        <v>8</v>
      </c>
      <c r="K55" s="12" t="s">
        <v>17</v>
      </c>
      <c r="L55" s="11" t="s">
        <v>13</v>
      </c>
    </row>
    <row r="56" spans="2:12">
      <c r="B56" s="13">
        <v>7766</v>
      </c>
      <c r="C56" s="13">
        <v>0.36</v>
      </c>
      <c r="D56" s="11">
        <v>0.61</v>
      </c>
      <c r="E56" s="13">
        <v>4</v>
      </c>
      <c r="F56" s="13">
        <v>166</v>
      </c>
      <c r="G56" s="13">
        <v>4</v>
      </c>
      <c r="H56" s="13">
        <v>0</v>
      </c>
      <c r="I56" s="13" t="s">
        <v>11</v>
      </c>
      <c r="J56" s="13" t="s">
        <v>8</v>
      </c>
      <c r="K56" s="12" t="s">
        <v>12</v>
      </c>
      <c r="L56" s="11" t="s">
        <v>13</v>
      </c>
    </row>
    <row r="57" spans="2:12">
      <c r="B57" s="13">
        <v>7875</v>
      </c>
      <c r="C57" s="13">
        <v>0.86</v>
      </c>
      <c r="D57" s="11">
        <v>0.64</v>
      </c>
      <c r="E57" s="13">
        <v>4</v>
      </c>
      <c r="F57" s="13">
        <v>263</v>
      </c>
      <c r="G57" s="13">
        <v>3</v>
      </c>
      <c r="H57" s="13">
        <v>0</v>
      </c>
      <c r="I57" s="13" t="s">
        <v>11</v>
      </c>
      <c r="J57" s="13" t="s">
        <v>8</v>
      </c>
      <c r="K57" s="12" t="s">
        <v>10</v>
      </c>
      <c r="L57" s="11" t="s">
        <v>6</v>
      </c>
    </row>
    <row r="58" spans="2:12">
      <c r="B58" s="13">
        <v>3268</v>
      </c>
      <c r="C58" s="13">
        <v>0.9</v>
      </c>
      <c r="D58" s="11">
        <v>0.74</v>
      </c>
      <c r="E58" s="13">
        <v>5</v>
      </c>
      <c r="F58" s="13">
        <v>152</v>
      </c>
      <c r="G58" s="13">
        <v>3</v>
      </c>
      <c r="H58" s="13">
        <v>0</v>
      </c>
      <c r="I58" s="13" t="s">
        <v>11</v>
      </c>
      <c r="J58" s="13" t="s">
        <v>8</v>
      </c>
      <c r="K58" s="12" t="s">
        <v>14</v>
      </c>
      <c r="L58" s="11" t="s">
        <v>6</v>
      </c>
    </row>
    <row r="59" spans="2:12">
      <c r="B59" s="13">
        <v>13418</v>
      </c>
      <c r="C59" s="13">
        <v>1</v>
      </c>
      <c r="D59" s="11">
        <v>0.72</v>
      </c>
      <c r="E59" s="13">
        <v>5</v>
      </c>
      <c r="F59" s="13">
        <v>194</v>
      </c>
      <c r="G59" s="13">
        <v>7</v>
      </c>
      <c r="H59" s="13">
        <v>1</v>
      </c>
      <c r="I59" s="13" t="s">
        <v>11</v>
      </c>
      <c r="J59" s="13" t="s">
        <v>8</v>
      </c>
      <c r="K59" s="12" t="s">
        <v>10</v>
      </c>
      <c r="L59" s="11" t="s">
        <v>6</v>
      </c>
    </row>
    <row r="60" spans="2:12">
      <c r="B60" s="13">
        <v>8368</v>
      </c>
      <c r="C60" s="13">
        <v>0.79</v>
      </c>
      <c r="D60" s="11">
        <v>0.99</v>
      </c>
      <c r="E60" s="13">
        <v>4</v>
      </c>
      <c r="F60" s="13">
        <v>177</v>
      </c>
      <c r="G60" s="13">
        <v>3</v>
      </c>
      <c r="H60" s="13">
        <v>1</v>
      </c>
      <c r="I60" s="13" t="s">
        <v>11</v>
      </c>
      <c r="J60" s="13" t="s">
        <v>8</v>
      </c>
      <c r="K60" s="12" t="s">
        <v>17</v>
      </c>
      <c r="L60" s="11" t="s">
        <v>6</v>
      </c>
    </row>
    <row r="61" spans="2:12">
      <c r="B61" s="13">
        <v>339</v>
      </c>
      <c r="C61" s="13">
        <v>0.39</v>
      </c>
      <c r="D61" s="11">
        <v>0.5</v>
      </c>
      <c r="E61" s="13">
        <v>2</v>
      </c>
      <c r="F61" s="13">
        <v>142</v>
      </c>
      <c r="G61" s="13">
        <v>3</v>
      </c>
      <c r="H61" s="13">
        <v>0</v>
      </c>
      <c r="I61" s="13" t="s">
        <v>9</v>
      </c>
      <c r="J61" s="13" t="s">
        <v>8</v>
      </c>
      <c r="K61" s="12" t="s">
        <v>22</v>
      </c>
      <c r="L61" s="11" t="s">
        <v>6</v>
      </c>
    </row>
    <row r="62" spans="2:12">
      <c r="B62" s="13">
        <v>13769</v>
      </c>
      <c r="C62" s="13">
        <v>0.97</v>
      </c>
      <c r="D62" s="11">
        <v>0.54</v>
      </c>
      <c r="E62" s="13">
        <v>3</v>
      </c>
      <c r="F62" s="13">
        <v>154</v>
      </c>
      <c r="G62" s="13">
        <v>8</v>
      </c>
      <c r="H62" s="13">
        <v>1</v>
      </c>
      <c r="I62" s="13" t="s">
        <v>11</v>
      </c>
      <c r="J62" s="13" t="s">
        <v>8</v>
      </c>
      <c r="K62" s="12" t="s">
        <v>10</v>
      </c>
      <c r="L62" s="11" t="s">
        <v>6</v>
      </c>
    </row>
    <row r="63" spans="2:12">
      <c r="B63" s="13">
        <v>4302</v>
      </c>
      <c r="C63" s="13">
        <v>0.87</v>
      </c>
      <c r="D63" s="11">
        <v>0.93</v>
      </c>
      <c r="E63" s="13">
        <v>4</v>
      </c>
      <c r="F63" s="13">
        <v>268</v>
      </c>
      <c r="G63" s="13">
        <v>2</v>
      </c>
      <c r="H63" s="13">
        <v>0</v>
      </c>
      <c r="I63" s="13" t="s">
        <v>11</v>
      </c>
      <c r="J63" s="13" t="s">
        <v>8</v>
      </c>
      <c r="K63" s="12" t="s">
        <v>10</v>
      </c>
      <c r="L63" s="11" t="s">
        <v>13</v>
      </c>
    </row>
    <row r="64" spans="2:12">
      <c r="B64" s="13">
        <v>7050</v>
      </c>
      <c r="C64" s="13">
        <v>0.67</v>
      </c>
      <c r="D64" s="11">
        <v>0.52</v>
      </c>
      <c r="E64" s="13">
        <v>3</v>
      </c>
      <c r="F64" s="13">
        <v>273</v>
      </c>
      <c r="G64" s="13">
        <v>3</v>
      </c>
      <c r="H64" s="13">
        <v>0</v>
      </c>
      <c r="I64" s="13" t="s">
        <v>11</v>
      </c>
      <c r="J64" s="13" t="s">
        <v>8</v>
      </c>
      <c r="K64" s="12" t="s">
        <v>10</v>
      </c>
      <c r="L64" s="11" t="s">
        <v>13</v>
      </c>
    </row>
    <row r="65" spans="2:12">
      <c r="B65" s="13">
        <v>5647</v>
      </c>
      <c r="C65" s="13">
        <v>0.84</v>
      </c>
      <c r="D65" s="11">
        <v>0.88</v>
      </c>
      <c r="E65" s="13">
        <v>3</v>
      </c>
      <c r="F65" s="13">
        <v>194</v>
      </c>
      <c r="G65" s="13">
        <v>3</v>
      </c>
      <c r="H65" s="13">
        <v>0</v>
      </c>
      <c r="I65" s="13" t="s">
        <v>11</v>
      </c>
      <c r="J65" s="13" t="s">
        <v>8</v>
      </c>
      <c r="K65" s="12" t="s">
        <v>15</v>
      </c>
      <c r="L65" s="11" t="s">
        <v>13</v>
      </c>
    </row>
    <row r="66" spans="2:12">
      <c r="B66" s="13">
        <v>11418</v>
      </c>
      <c r="C66" s="13">
        <v>0.16</v>
      </c>
      <c r="D66" s="11">
        <v>0.46</v>
      </c>
      <c r="E66" s="13">
        <v>6</v>
      </c>
      <c r="F66" s="13">
        <v>240</v>
      </c>
      <c r="G66" s="13">
        <v>2</v>
      </c>
      <c r="H66" s="13">
        <v>0</v>
      </c>
      <c r="I66" s="13" t="s">
        <v>11</v>
      </c>
      <c r="J66" s="13" t="s">
        <v>8</v>
      </c>
      <c r="K66" s="12" t="s">
        <v>19</v>
      </c>
      <c r="L66" s="11" t="s">
        <v>13</v>
      </c>
    </row>
    <row r="67" spans="2:12">
      <c r="B67" s="13">
        <v>428</v>
      </c>
      <c r="C67" s="13">
        <v>0.55000000000000004</v>
      </c>
      <c r="D67" s="11">
        <v>0.6</v>
      </c>
      <c r="E67" s="13">
        <v>3</v>
      </c>
      <c r="F67" s="13">
        <v>180</v>
      </c>
      <c r="G67" s="13">
        <v>4</v>
      </c>
      <c r="H67" s="13">
        <v>0</v>
      </c>
      <c r="I67" s="13" t="s">
        <v>9</v>
      </c>
      <c r="J67" s="13" t="s">
        <v>8</v>
      </c>
      <c r="K67" s="12" t="s">
        <v>12</v>
      </c>
      <c r="L67" s="11" t="s">
        <v>6</v>
      </c>
    </row>
    <row r="68" spans="2:12">
      <c r="B68" s="13">
        <v>10861</v>
      </c>
      <c r="C68" s="13">
        <v>0.76</v>
      </c>
      <c r="D68" s="11">
        <v>0.94</v>
      </c>
      <c r="E68" s="13">
        <v>3</v>
      </c>
      <c r="F68" s="13">
        <v>189</v>
      </c>
      <c r="G68" s="13">
        <v>3</v>
      </c>
      <c r="H68" s="13">
        <v>0</v>
      </c>
      <c r="I68" s="13" t="s">
        <v>11</v>
      </c>
      <c r="J68" s="13" t="s">
        <v>8</v>
      </c>
      <c r="K68" s="12" t="s">
        <v>10</v>
      </c>
      <c r="L68" s="11" t="s">
        <v>6</v>
      </c>
    </row>
    <row r="69" spans="2:12">
      <c r="B69" s="13">
        <v>7724</v>
      </c>
      <c r="C69" s="13">
        <v>1</v>
      </c>
      <c r="D69" s="11">
        <v>0.84</v>
      </c>
      <c r="E69" s="13">
        <v>3</v>
      </c>
      <c r="F69" s="13">
        <v>215</v>
      </c>
      <c r="G69" s="13">
        <v>2</v>
      </c>
      <c r="H69" s="13">
        <v>0</v>
      </c>
      <c r="I69" s="13" t="s">
        <v>11</v>
      </c>
      <c r="J69" s="13" t="s">
        <v>8</v>
      </c>
      <c r="K69" s="12" t="s">
        <v>10</v>
      </c>
      <c r="L69" s="11" t="s">
        <v>6</v>
      </c>
    </row>
    <row r="70" spans="2:12">
      <c r="B70" s="13">
        <v>14873</v>
      </c>
      <c r="C70" s="13">
        <v>0.39</v>
      </c>
      <c r="D70" s="11">
        <v>0.46</v>
      </c>
      <c r="E70" s="13">
        <v>2</v>
      </c>
      <c r="F70" s="13">
        <v>136</v>
      </c>
      <c r="G70" s="13">
        <v>3</v>
      </c>
      <c r="H70" s="13">
        <v>0</v>
      </c>
      <c r="I70" s="13" t="s">
        <v>9</v>
      </c>
      <c r="J70" s="13" t="s">
        <v>8</v>
      </c>
      <c r="K70" s="12" t="s">
        <v>17</v>
      </c>
      <c r="L70" s="11" t="s">
        <v>6</v>
      </c>
    </row>
    <row r="71" spans="2:12">
      <c r="B71" s="13">
        <v>3824</v>
      </c>
      <c r="C71" s="13">
        <v>0.37</v>
      </c>
      <c r="D71" s="11">
        <v>0.88</v>
      </c>
      <c r="E71" s="13">
        <v>4</v>
      </c>
      <c r="F71" s="13">
        <v>155</v>
      </c>
      <c r="G71" s="13">
        <v>3</v>
      </c>
      <c r="H71" s="13">
        <v>0</v>
      </c>
      <c r="I71" s="13" t="s">
        <v>11</v>
      </c>
      <c r="J71" s="13" t="s">
        <v>8</v>
      </c>
      <c r="K71" s="12" t="s">
        <v>10</v>
      </c>
      <c r="L71" s="11" t="s">
        <v>6</v>
      </c>
    </row>
    <row r="72" spans="2:12">
      <c r="B72" s="13">
        <v>8946</v>
      </c>
      <c r="C72" s="13">
        <v>0.95</v>
      </c>
      <c r="D72" s="11">
        <v>0.96</v>
      </c>
      <c r="E72" s="13">
        <v>4</v>
      </c>
      <c r="F72" s="13">
        <v>244</v>
      </c>
      <c r="G72" s="13">
        <v>3</v>
      </c>
      <c r="H72" s="13">
        <v>0</v>
      </c>
      <c r="I72" s="13" t="s">
        <v>11</v>
      </c>
      <c r="J72" s="13" t="s">
        <v>8</v>
      </c>
      <c r="K72" s="12" t="s">
        <v>10</v>
      </c>
      <c r="L72" s="11" t="s">
        <v>13</v>
      </c>
    </row>
    <row r="73" spans="2:12">
      <c r="B73" s="13">
        <v>5803</v>
      </c>
      <c r="C73" s="13">
        <v>0.89</v>
      </c>
      <c r="D73" s="11">
        <v>0.93</v>
      </c>
      <c r="E73" s="13">
        <v>4</v>
      </c>
      <c r="F73" s="13">
        <v>141</v>
      </c>
      <c r="G73" s="13">
        <v>2</v>
      </c>
      <c r="H73" s="13">
        <v>0</v>
      </c>
      <c r="I73" s="13" t="s">
        <v>11</v>
      </c>
      <c r="J73" s="13" t="s">
        <v>8</v>
      </c>
      <c r="K73" s="12" t="s">
        <v>21</v>
      </c>
      <c r="L73" s="11" t="s">
        <v>13</v>
      </c>
    </row>
    <row r="74" spans="2:12">
      <c r="B74" s="13">
        <v>12204</v>
      </c>
      <c r="C74" s="13">
        <v>0.1</v>
      </c>
      <c r="D74" s="11">
        <v>0.93</v>
      </c>
      <c r="E74" s="13">
        <v>6</v>
      </c>
      <c r="F74" s="13">
        <v>256</v>
      </c>
      <c r="G74" s="13">
        <v>4</v>
      </c>
      <c r="H74" s="13">
        <v>0</v>
      </c>
      <c r="I74" s="13" t="s">
        <v>9</v>
      </c>
      <c r="J74" s="13" t="s">
        <v>8</v>
      </c>
      <c r="K74" s="12" t="s">
        <v>17</v>
      </c>
      <c r="L74" s="11" t="s">
        <v>13</v>
      </c>
    </row>
    <row r="75" spans="2:12">
      <c r="B75" s="13">
        <v>1991</v>
      </c>
      <c r="C75" s="13">
        <v>0.42</v>
      </c>
      <c r="D75" s="11">
        <v>0.56000000000000005</v>
      </c>
      <c r="E75" s="13">
        <v>2</v>
      </c>
      <c r="F75" s="13">
        <v>137</v>
      </c>
      <c r="G75" s="13">
        <v>3</v>
      </c>
      <c r="H75" s="13">
        <v>0</v>
      </c>
      <c r="I75" s="13" t="s">
        <v>9</v>
      </c>
      <c r="J75" s="13" t="s">
        <v>8</v>
      </c>
      <c r="K75" s="12" t="s">
        <v>21</v>
      </c>
      <c r="L75" s="11" t="s">
        <v>13</v>
      </c>
    </row>
    <row r="76" spans="2:12">
      <c r="B76" s="13">
        <v>10544</v>
      </c>
      <c r="C76" s="13">
        <v>0.15</v>
      </c>
      <c r="D76" s="11">
        <v>0.92</v>
      </c>
      <c r="E76" s="13">
        <v>5</v>
      </c>
      <c r="F76" s="13">
        <v>164</v>
      </c>
      <c r="G76" s="13">
        <v>3</v>
      </c>
      <c r="H76" s="13">
        <v>0</v>
      </c>
      <c r="I76" s="13" t="s">
        <v>11</v>
      </c>
      <c r="J76" s="13" t="s">
        <v>8</v>
      </c>
      <c r="K76" s="12" t="s">
        <v>10</v>
      </c>
      <c r="L76" s="11" t="s">
        <v>6</v>
      </c>
    </row>
    <row r="77" spans="2:12">
      <c r="B77" s="13">
        <v>5781</v>
      </c>
      <c r="C77" s="13">
        <v>0.5</v>
      </c>
      <c r="D77" s="11">
        <v>0.92</v>
      </c>
      <c r="E77" s="13">
        <v>3</v>
      </c>
      <c r="F77" s="13">
        <v>186</v>
      </c>
      <c r="G77" s="13">
        <v>2</v>
      </c>
      <c r="H77" s="13">
        <v>0</v>
      </c>
      <c r="I77" s="13" t="s">
        <v>11</v>
      </c>
      <c r="J77" s="13" t="s">
        <v>8</v>
      </c>
      <c r="K77" s="12" t="s">
        <v>17</v>
      </c>
      <c r="L77" s="11" t="s">
        <v>6</v>
      </c>
    </row>
    <row r="78" spans="2:12">
      <c r="B78" s="13">
        <v>6014</v>
      </c>
      <c r="C78" s="13">
        <v>0.8</v>
      </c>
      <c r="D78" s="11">
        <v>0.89</v>
      </c>
      <c r="E78" s="13">
        <v>2</v>
      </c>
      <c r="F78" s="13">
        <v>166</v>
      </c>
      <c r="G78" s="13">
        <v>3</v>
      </c>
      <c r="H78" s="13">
        <v>0</v>
      </c>
      <c r="I78" s="13" t="s">
        <v>11</v>
      </c>
      <c r="J78" s="13" t="s">
        <v>8</v>
      </c>
      <c r="K78" s="12" t="s">
        <v>12</v>
      </c>
      <c r="L78" s="11" t="s">
        <v>6</v>
      </c>
    </row>
    <row r="79" spans="2:12">
      <c r="B79" s="13">
        <v>13502</v>
      </c>
      <c r="C79" s="13">
        <v>0.18</v>
      </c>
      <c r="D79" s="11">
        <v>0.61</v>
      </c>
      <c r="E79" s="13">
        <v>5</v>
      </c>
      <c r="F79" s="13">
        <v>174</v>
      </c>
      <c r="G79" s="13">
        <v>6</v>
      </c>
      <c r="H79" s="13">
        <v>0</v>
      </c>
      <c r="I79" s="13" t="s">
        <v>11</v>
      </c>
      <c r="J79" s="13" t="s">
        <v>8</v>
      </c>
      <c r="K79" s="12" t="s">
        <v>10</v>
      </c>
      <c r="L79" s="11" t="s">
        <v>6</v>
      </c>
    </row>
    <row r="80" spans="2:12">
      <c r="B80" s="13">
        <v>5710</v>
      </c>
      <c r="C80" s="13">
        <v>0.82</v>
      </c>
      <c r="D80" s="11">
        <v>0.59</v>
      </c>
      <c r="E80" s="13">
        <v>3</v>
      </c>
      <c r="F80" s="13">
        <v>210</v>
      </c>
      <c r="G80" s="13">
        <v>3</v>
      </c>
      <c r="H80" s="13">
        <v>0</v>
      </c>
      <c r="I80" s="13" t="s">
        <v>11</v>
      </c>
      <c r="J80" s="13" t="s">
        <v>8</v>
      </c>
      <c r="K80" s="12" t="s">
        <v>20</v>
      </c>
      <c r="L80" s="11" t="s">
        <v>6</v>
      </c>
    </row>
    <row r="81" spans="2:12">
      <c r="B81" s="13">
        <v>650</v>
      </c>
      <c r="C81" s="13">
        <v>0.46</v>
      </c>
      <c r="D81" s="11">
        <v>0.5</v>
      </c>
      <c r="E81" s="13">
        <v>2</v>
      </c>
      <c r="F81" s="13">
        <v>156</v>
      </c>
      <c r="G81" s="13">
        <v>3</v>
      </c>
      <c r="H81" s="13">
        <v>0</v>
      </c>
      <c r="I81" s="13" t="s">
        <v>9</v>
      </c>
      <c r="J81" s="13" t="s">
        <v>8</v>
      </c>
      <c r="K81" s="12" t="s">
        <v>12</v>
      </c>
      <c r="L81" s="11" t="s">
        <v>6</v>
      </c>
    </row>
    <row r="82" spans="2:12">
      <c r="B82" s="13">
        <v>463</v>
      </c>
      <c r="C82" s="13">
        <v>0.8</v>
      </c>
      <c r="D82" s="11">
        <v>0.53</v>
      </c>
      <c r="E82" s="13">
        <v>3</v>
      </c>
      <c r="F82" s="13">
        <v>255</v>
      </c>
      <c r="G82" s="13">
        <v>5</v>
      </c>
      <c r="H82" s="13">
        <v>0</v>
      </c>
      <c r="I82" s="13" t="s">
        <v>9</v>
      </c>
      <c r="J82" s="13" t="s">
        <v>8</v>
      </c>
      <c r="K82" s="12" t="s">
        <v>12</v>
      </c>
      <c r="L82" s="11" t="s">
        <v>16</v>
      </c>
    </row>
    <row r="83" spans="2:12">
      <c r="B83" s="13">
        <v>5005</v>
      </c>
      <c r="C83" s="13">
        <v>0.91</v>
      </c>
      <c r="D83" s="11">
        <v>0.99</v>
      </c>
      <c r="E83" s="13">
        <v>5</v>
      </c>
      <c r="F83" s="13">
        <v>152</v>
      </c>
      <c r="G83" s="13">
        <v>3</v>
      </c>
      <c r="H83" s="13">
        <v>0</v>
      </c>
      <c r="I83" s="13" t="s">
        <v>11</v>
      </c>
      <c r="J83" s="13" t="s">
        <v>8</v>
      </c>
      <c r="K83" s="12" t="s">
        <v>12</v>
      </c>
      <c r="L83" s="11" t="s">
        <v>6</v>
      </c>
    </row>
    <row r="84" spans="2:12">
      <c r="B84" s="13">
        <v>13577</v>
      </c>
      <c r="C84" s="13">
        <v>0.75</v>
      </c>
      <c r="D84" s="11">
        <v>0.59</v>
      </c>
      <c r="E84" s="13">
        <v>5</v>
      </c>
      <c r="F84" s="13">
        <v>149</v>
      </c>
      <c r="G84" s="13">
        <v>4</v>
      </c>
      <c r="H84" s="13">
        <v>0</v>
      </c>
      <c r="I84" s="13" t="s">
        <v>11</v>
      </c>
      <c r="J84" s="13" t="s">
        <v>8</v>
      </c>
      <c r="K84" s="12" t="s">
        <v>10</v>
      </c>
      <c r="L84" s="11" t="s">
        <v>6</v>
      </c>
    </row>
    <row r="85" spans="2:12">
      <c r="B85" s="13">
        <v>721</v>
      </c>
      <c r="C85" s="13">
        <v>0.42</v>
      </c>
      <c r="D85" s="11">
        <v>0.49</v>
      </c>
      <c r="E85" s="13">
        <v>2</v>
      </c>
      <c r="F85" s="13">
        <v>139</v>
      </c>
      <c r="G85" s="13">
        <v>3</v>
      </c>
      <c r="H85" s="13">
        <v>0</v>
      </c>
      <c r="I85" s="13" t="s">
        <v>9</v>
      </c>
      <c r="J85" s="13" t="s">
        <v>8</v>
      </c>
      <c r="K85" s="12" t="s">
        <v>22</v>
      </c>
      <c r="L85" s="11" t="s">
        <v>13</v>
      </c>
    </row>
    <row r="86" spans="2:12">
      <c r="B86" s="13">
        <v>6030</v>
      </c>
      <c r="C86" s="13">
        <v>0.85</v>
      </c>
      <c r="D86" s="11">
        <v>0.98</v>
      </c>
      <c r="E86" s="13">
        <v>5</v>
      </c>
      <c r="F86" s="13">
        <v>156</v>
      </c>
      <c r="G86" s="13">
        <v>2</v>
      </c>
      <c r="H86" s="13">
        <v>0</v>
      </c>
      <c r="I86" s="13" t="s">
        <v>11</v>
      </c>
      <c r="J86" s="13" t="s">
        <v>8</v>
      </c>
      <c r="K86" s="12" t="s">
        <v>15</v>
      </c>
      <c r="L86" s="11" t="s">
        <v>13</v>
      </c>
    </row>
    <row r="87" spans="2:12">
      <c r="B87" s="13">
        <v>10039</v>
      </c>
      <c r="C87" s="13">
        <v>0.98</v>
      </c>
      <c r="D87" s="11">
        <v>0.56000000000000005</v>
      </c>
      <c r="E87" s="13">
        <v>3</v>
      </c>
      <c r="F87" s="13">
        <v>103</v>
      </c>
      <c r="G87" s="13">
        <v>5</v>
      </c>
      <c r="H87" s="13">
        <v>0</v>
      </c>
      <c r="I87" s="13" t="s">
        <v>11</v>
      </c>
      <c r="J87" s="13" t="s">
        <v>8</v>
      </c>
      <c r="K87" s="12" t="s">
        <v>12</v>
      </c>
      <c r="L87" s="11" t="s">
        <v>6</v>
      </c>
    </row>
    <row r="88" spans="2:12">
      <c r="B88" s="13">
        <v>4628</v>
      </c>
      <c r="C88" s="13">
        <v>0.17</v>
      </c>
      <c r="D88" s="11">
        <v>0.83</v>
      </c>
      <c r="E88" s="13">
        <v>6</v>
      </c>
      <c r="F88" s="13">
        <v>195</v>
      </c>
      <c r="G88" s="13">
        <v>5</v>
      </c>
      <c r="H88" s="13">
        <v>0</v>
      </c>
      <c r="I88" s="13" t="s">
        <v>11</v>
      </c>
      <c r="J88" s="13" t="s">
        <v>8</v>
      </c>
      <c r="K88" s="12" t="s">
        <v>17</v>
      </c>
      <c r="L88" s="11" t="s">
        <v>16</v>
      </c>
    </row>
    <row r="89" spans="2:12">
      <c r="B89" s="13">
        <v>277</v>
      </c>
      <c r="C89" s="13">
        <v>0.1</v>
      </c>
      <c r="D89" s="11">
        <v>0.97</v>
      </c>
      <c r="E89" s="13">
        <v>6</v>
      </c>
      <c r="F89" s="13">
        <v>267</v>
      </c>
      <c r="G89" s="13">
        <v>4</v>
      </c>
      <c r="H89" s="13">
        <v>1</v>
      </c>
      <c r="I89" s="13" t="s">
        <v>9</v>
      </c>
      <c r="J89" s="13" t="s">
        <v>8</v>
      </c>
      <c r="K89" s="12" t="s">
        <v>17</v>
      </c>
      <c r="L89" s="11" t="s">
        <v>13</v>
      </c>
    </row>
    <row r="90" spans="2:12">
      <c r="B90" s="13">
        <v>14087</v>
      </c>
      <c r="C90" s="13">
        <v>0.42</v>
      </c>
      <c r="D90" s="11">
        <v>0.47</v>
      </c>
      <c r="E90" s="13">
        <v>6</v>
      </c>
      <c r="F90" s="13">
        <v>174</v>
      </c>
      <c r="G90" s="13">
        <v>5</v>
      </c>
      <c r="H90" s="13">
        <v>0</v>
      </c>
      <c r="I90" s="13" t="s">
        <v>11</v>
      </c>
      <c r="J90" s="13" t="s">
        <v>8</v>
      </c>
      <c r="K90" s="12" t="s">
        <v>12</v>
      </c>
      <c r="L90" s="11" t="s">
        <v>13</v>
      </c>
    </row>
    <row r="91" spans="2:12">
      <c r="B91" s="13">
        <v>7102</v>
      </c>
      <c r="C91" s="13">
        <v>0.57999999999999996</v>
      </c>
      <c r="D91" s="11">
        <v>0.82</v>
      </c>
      <c r="E91" s="13">
        <v>4</v>
      </c>
      <c r="F91" s="13">
        <v>268</v>
      </c>
      <c r="G91" s="13">
        <v>3</v>
      </c>
      <c r="H91" s="13">
        <v>0</v>
      </c>
      <c r="I91" s="13" t="s">
        <v>11</v>
      </c>
      <c r="J91" s="13" t="s">
        <v>8</v>
      </c>
      <c r="K91" s="12" t="s">
        <v>10</v>
      </c>
      <c r="L91" s="11" t="s">
        <v>6</v>
      </c>
    </row>
    <row r="92" spans="2:12">
      <c r="B92" s="13">
        <v>1329</v>
      </c>
      <c r="C92" s="13">
        <v>0.1</v>
      </c>
      <c r="D92" s="11">
        <v>0.96</v>
      </c>
      <c r="E92" s="13">
        <v>7</v>
      </c>
      <c r="F92" s="13">
        <v>301</v>
      </c>
      <c r="G92" s="13">
        <v>4</v>
      </c>
      <c r="H92" s="13">
        <v>0</v>
      </c>
      <c r="I92" s="13" t="s">
        <v>9</v>
      </c>
      <c r="J92" s="13" t="s">
        <v>8</v>
      </c>
      <c r="K92" s="12" t="s">
        <v>22</v>
      </c>
      <c r="L92" s="11" t="s">
        <v>13</v>
      </c>
    </row>
    <row r="93" spans="2:12">
      <c r="B93" s="13">
        <v>8810</v>
      </c>
      <c r="C93" s="13">
        <v>0.76</v>
      </c>
      <c r="D93" s="11">
        <v>0.91</v>
      </c>
      <c r="E93" s="13">
        <v>3</v>
      </c>
      <c r="F93" s="13">
        <v>133</v>
      </c>
      <c r="G93" s="13">
        <v>2</v>
      </c>
      <c r="H93" s="13">
        <v>0</v>
      </c>
      <c r="I93" s="13" t="s">
        <v>11</v>
      </c>
      <c r="J93" s="13" t="s">
        <v>8</v>
      </c>
      <c r="K93" s="12" t="s">
        <v>22</v>
      </c>
      <c r="L93" s="11" t="s">
        <v>6</v>
      </c>
    </row>
    <row r="94" spans="2:12">
      <c r="B94" s="13">
        <v>45</v>
      </c>
      <c r="C94" s="13">
        <v>0.09</v>
      </c>
      <c r="D94" s="11">
        <v>0.89</v>
      </c>
      <c r="E94" s="13">
        <v>6</v>
      </c>
      <c r="F94" s="13">
        <v>276</v>
      </c>
      <c r="G94" s="13">
        <v>4</v>
      </c>
      <c r="H94" s="13">
        <v>0</v>
      </c>
      <c r="I94" s="13" t="s">
        <v>9</v>
      </c>
      <c r="J94" s="13" t="s">
        <v>8</v>
      </c>
      <c r="K94" s="12" t="s">
        <v>12</v>
      </c>
      <c r="L94" s="11" t="s">
        <v>13</v>
      </c>
    </row>
    <row r="95" spans="2:12">
      <c r="B95" s="13">
        <v>898</v>
      </c>
      <c r="C95" s="13">
        <v>0.3</v>
      </c>
      <c r="D95" s="11">
        <v>0.56000000000000005</v>
      </c>
      <c r="E95" s="13">
        <v>3</v>
      </c>
      <c r="F95" s="13">
        <v>309</v>
      </c>
      <c r="G95" s="13">
        <v>4</v>
      </c>
      <c r="H95" s="13">
        <v>1</v>
      </c>
      <c r="I95" s="13" t="s">
        <v>9</v>
      </c>
      <c r="J95" s="13" t="s">
        <v>8</v>
      </c>
      <c r="K95" s="12" t="s">
        <v>12</v>
      </c>
      <c r="L95" s="11" t="s">
        <v>13</v>
      </c>
    </row>
    <row r="96" spans="2:12">
      <c r="B96" s="13">
        <v>708</v>
      </c>
      <c r="C96" s="13">
        <v>0.79</v>
      </c>
      <c r="D96" s="11">
        <v>0.91</v>
      </c>
      <c r="E96" s="13">
        <v>5</v>
      </c>
      <c r="F96" s="13">
        <v>271</v>
      </c>
      <c r="G96" s="13">
        <v>5</v>
      </c>
      <c r="H96" s="13">
        <v>0</v>
      </c>
      <c r="I96" s="13" t="s">
        <v>9</v>
      </c>
      <c r="J96" s="13" t="s">
        <v>8</v>
      </c>
      <c r="K96" s="12" t="s">
        <v>10</v>
      </c>
      <c r="L96" s="11" t="s">
        <v>13</v>
      </c>
    </row>
    <row r="97" spans="2:12">
      <c r="B97" s="13">
        <v>4838</v>
      </c>
      <c r="C97" s="13">
        <v>0.17</v>
      </c>
      <c r="D97" s="11">
        <v>0.82</v>
      </c>
      <c r="E97" s="13">
        <v>6</v>
      </c>
      <c r="F97" s="13">
        <v>259</v>
      </c>
      <c r="G97" s="13">
        <v>4</v>
      </c>
      <c r="H97" s="13">
        <v>0</v>
      </c>
      <c r="I97" s="13" t="s">
        <v>11</v>
      </c>
      <c r="J97" s="13" t="s">
        <v>8</v>
      </c>
      <c r="K97" s="12" t="s">
        <v>7</v>
      </c>
      <c r="L97" s="11" t="s">
        <v>13</v>
      </c>
    </row>
    <row r="98" spans="2:12">
      <c r="B98" s="13">
        <v>4791</v>
      </c>
      <c r="C98" s="13">
        <v>0.7</v>
      </c>
      <c r="D98" s="11">
        <v>0.54</v>
      </c>
      <c r="E98" s="13">
        <v>4</v>
      </c>
      <c r="F98" s="13">
        <v>150</v>
      </c>
      <c r="G98" s="13">
        <v>4</v>
      </c>
      <c r="H98" s="13">
        <v>0</v>
      </c>
      <c r="I98" s="13" t="s">
        <v>11</v>
      </c>
      <c r="J98" s="13" t="s">
        <v>8</v>
      </c>
      <c r="K98" s="12" t="s">
        <v>12</v>
      </c>
      <c r="L98" s="11" t="s">
        <v>13</v>
      </c>
    </row>
    <row r="99" spans="2:12">
      <c r="B99" s="13">
        <v>4277</v>
      </c>
      <c r="C99" s="13">
        <v>0.7</v>
      </c>
      <c r="D99" s="11">
        <v>0.84</v>
      </c>
      <c r="E99" s="13">
        <v>4</v>
      </c>
      <c r="F99" s="13">
        <v>184</v>
      </c>
      <c r="G99" s="13">
        <v>3</v>
      </c>
      <c r="H99" s="13">
        <v>0</v>
      </c>
      <c r="I99" s="13" t="s">
        <v>11</v>
      </c>
      <c r="J99" s="13" t="s">
        <v>8</v>
      </c>
      <c r="K99" s="12" t="s">
        <v>10</v>
      </c>
      <c r="L99" s="11" t="s">
        <v>6</v>
      </c>
    </row>
    <row r="100" spans="2:12">
      <c r="B100" s="13">
        <v>3734</v>
      </c>
      <c r="C100" s="13">
        <v>0.81</v>
      </c>
      <c r="D100" s="11">
        <v>0.52</v>
      </c>
      <c r="E100" s="13">
        <v>4</v>
      </c>
      <c r="F100" s="13">
        <v>270</v>
      </c>
      <c r="G100" s="13">
        <v>3</v>
      </c>
      <c r="H100" s="13">
        <v>0</v>
      </c>
      <c r="I100" s="13" t="s">
        <v>11</v>
      </c>
      <c r="J100" s="13" t="s">
        <v>8</v>
      </c>
      <c r="K100" s="12" t="s">
        <v>15</v>
      </c>
      <c r="L100" s="11" t="s">
        <v>6</v>
      </c>
    </row>
    <row r="101" spans="2:12">
      <c r="B101" s="13">
        <v>8049</v>
      </c>
      <c r="C101" s="13">
        <v>0.6</v>
      </c>
      <c r="D101" s="11">
        <v>0.97</v>
      </c>
      <c r="E101" s="13">
        <v>3</v>
      </c>
      <c r="F101" s="13">
        <v>164</v>
      </c>
      <c r="G101" s="13">
        <v>2</v>
      </c>
      <c r="H101" s="13">
        <v>0</v>
      </c>
      <c r="I101" s="13" t="s">
        <v>11</v>
      </c>
      <c r="J101" s="13" t="s">
        <v>8</v>
      </c>
      <c r="K101" s="12" t="s">
        <v>12</v>
      </c>
      <c r="L101" s="11" t="s">
        <v>13</v>
      </c>
    </row>
    <row r="102" spans="2:12">
      <c r="B102" s="13">
        <v>11595</v>
      </c>
      <c r="C102" s="13">
        <v>0.83</v>
      </c>
      <c r="D102" s="11">
        <v>0.55000000000000004</v>
      </c>
      <c r="E102" s="13">
        <v>3</v>
      </c>
      <c r="F102" s="13">
        <v>271</v>
      </c>
      <c r="G102" s="13">
        <v>7</v>
      </c>
      <c r="H102" s="13">
        <v>0</v>
      </c>
      <c r="I102" s="13" t="s">
        <v>11</v>
      </c>
      <c r="J102" s="13" t="s">
        <v>8</v>
      </c>
      <c r="K102" s="12" t="s">
        <v>10</v>
      </c>
      <c r="L102" s="11" t="s">
        <v>6</v>
      </c>
    </row>
    <row r="103" spans="2:12">
      <c r="B103" s="13">
        <v>14233</v>
      </c>
      <c r="C103" s="13">
        <v>0.38</v>
      </c>
      <c r="D103" s="11">
        <v>0.55000000000000004</v>
      </c>
      <c r="E103" s="13">
        <v>2</v>
      </c>
      <c r="F103" s="13">
        <v>147</v>
      </c>
      <c r="G103" s="13">
        <v>3</v>
      </c>
      <c r="H103" s="13">
        <v>0</v>
      </c>
      <c r="I103" s="13" t="s">
        <v>9</v>
      </c>
      <c r="J103" s="13" t="s">
        <v>8</v>
      </c>
      <c r="K103" s="12" t="s">
        <v>10</v>
      </c>
      <c r="L103" s="11" t="s">
        <v>13</v>
      </c>
    </row>
    <row r="104" spans="2:12">
      <c r="B104" s="13">
        <v>5601</v>
      </c>
      <c r="C104" s="13">
        <v>0.22</v>
      </c>
      <c r="D104" s="11">
        <v>0.57999999999999996</v>
      </c>
      <c r="E104" s="13">
        <v>2</v>
      </c>
      <c r="F104" s="13">
        <v>255</v>
      </c>
      <c r="G104" s="13">
        <v>5</v>
      </c>
      <c r="H104" s="13">
        <v>0</v>
      </c>
      <c r="I104" s="13" t="s">
        <v>11</v>
      </c>
      <c r="J104" s="13" t="s">
        <v>8</v>
      </c>
      <c r="K104" s="12" t="s">
        <v>10</v>
      </c>
      <c r="L104" s="11" t="s">
        <v>6</v>
      </c>
    </row>
    <row r="105" spans="2:12">
      <c r="B105" s="13">
        <v>1667</v>
      </c>
      <c r="C105" s="13">
        <v>0.41</v>
      </c>
      <c r="D105" s="11">
        <v>0.51</v>
      </c>
      <c r="E105" s="13">
        <v>2</v>
      </c>
      <c r="F105" s="13">
        <v>159</v>
      </c>
      <c r="G105" s="13">
        <v>3</v>
      </c>
      <c r="H105" s="13">
        <v>0</v>
      </c>
      <c r="I105" s="13" t="s">
        <v>9</v>
      </c>
      <c r="J105" s="13" t="s">
        <v>8</v>
      </c>
      <c r="K105" s="12" t="s">
        <v>14</v>
      </c>
      <c r="L105" s="11" t="s">
        <v>6</v>
      </c>
    </row>
    <row r="106" spans="2:12">
      <c r="B106" s="13">
        <v>7510</v>
      </c>
      <c r="C106" s="13">
        <v>0.39</v>
      </c>
      <c r="D106" s="11">
        <v>0.57999999999999996</v>
      </c>
      <c r="E106" s="13">
        <v>3</v>
      </c>
      <c r="F106" s="13">
        <v>152</v>
      </c>
      <c r="G106" s="13">
        <v>3</v>
      </c>
      <c r="H106" s="13">
        <v>1</v>
      </c>
      <c r="I106" s="13" t="s">
        <v>11</v>
      </c>
      <c r="J106" s="13" t="s">
        <v>8</v>
      </c>
      <c r="K106" s="12" t="s">
        <v>7</v>
      </c>
      <c r="L106" s="11" t="s">
        <v>13</v>
      </c>
    </row>
    <row r="107" spans="2:12">
      <c r="B107" s="13">
        <v>11097</v>
      </c>
      <c r="C107" s="13">
        <v>0.28999999999999998</v>
      </c>
      <c r="D107" s="11">
        <v>0.38</v>
      </c>
      <c r="E107" s="13">
        <v>5</v>
      </c>
      <c r="F107" s="13">
        <v>191</v>
      </c>
      <c r="G107" s="13">
        <v>5</v>
      </c>
      <c r="H107" s="13">
        <v>0</v>
      </c>
      <c r="I107" s="13" t="s">
        <v>11</v>
      </c>
      <c r="J107" s="13" t="s">
        <v>8</v>
      </c>
      <c r="K107" s="12" t="s">
        <v>20</v>
      </c>
      <c r="L107" s="11" t="s">
        <v>6</v>
      </c>
    </row>
    <row r="108" spans="2:12">
      <c r="B108" s="13">
        <v>10708</v>
      </c>
      <c r="C108" s="13">
        <v>0.96</v>
      </c>
      <c r="D108" s="11">
        <v>0.55000000000000004</v>
      </c>
      <c r="E108" s="13">
        <v>3</v>
      </c>
      <c r="F108" s="13">
        <v>225</v>
      </c>
      <c r="G108" s="13">
        <v>4</v>
      </c>
      <c r="H108" s="13">
        <v>1</v>
      </c>
      <c r="I108" s="13" t="s">
        <v>11</v>
      </c>
      <c r="J108" s="13" t="s">
        <v>8</v>
      </c>
      <c r="K108" s="12" t="s">
        <v>10</v>
      </c>
      <c r="L108" s="11" t="s">
        <v>6</v>
      </c>
    </row>
    <row r="109" spans="2:12">
      <c r="B109" s="13">
        <v>9252</v>
      </c>
      <c r="C109" s="13">
        <v>0.28000000000000003</v>
      </c>
      <c r="D109" s="11">
        <v>0.92</v>
      </c>
      <c r="E109" s="13">
        <v>3</v>
      </c>
      <c r="F109" s="13">
        <v>151</v>
      </c>
      <c r="G109" s="13">
        <v>3</v>
      </c>
      <c r="H109" s="13">
        <v>0</v>
      </c>
      <c r="I109" s="13" t="s">
        <v>11</v>
      </c>
      <c r="J109" s="13" t="s">
        <v>8</v>
      </c>
      <c r="K109" s="12" t="s">
        <v>10</v>
      </c>
      <c r="L109" s="11" t="s">
        <v>13</v>
      </c>
    </row>
    <row r="110" spans="2:12">
      <c r="B110" s="13">
        <v>9188</v>
      </c>
      <c r="C110" s="13">
        <v>0.9</v>
      </c>
      <c r="D110" s="11">
        <v>0.55000000000000004</v>
      </c>
      <c r="E110" s="13">
        <v>4</v>
      </c>
      <c r="F110" s="13">
        <v>211</v>
      </c>
      <c r="G110" s="13">
        <v>3</v>
      </c>
      <c r="H110" s="13">
        <v>0</v>
      </c>
      <c r="I110" s="13" t="s">
        <v>11</v>
      </c>
      <c r="J110" s="13" t="s">
        <v>8</v>
      </c>
      <c r="K110" s="12" t="s">
        <v>7</v>
      </c>
      <c r="L110" s="11" t="s">
        <v>6</v>
      </c>
    </row>
    <row r="111" spans="2:12">
      <c r="B111" s="13">
        <v>2085</v>
      </c>
      <c r="C111" s="13">
        <v>0.63</v>
      </c>
      <c r="D111" s="11">
        <v>0.59</v>
      </c>
      <c r="E111" s="13">
        <v>5</v>
      </c>
      <c r="F111" s="13">
        <v>224</v>
      </c>
      <c r="G111" s="13">
        <v>3</v>
      </c>
      <c r="H111" s="13">
        <v>0</v>
      </c>
      <c r="I111" s="13" t="s">
        <v>11</v>
      </c>
      <c r="J111" s="13" t="s">
        <v>8</v>
      </c>
      <c r="K111" s="12" t="s">
        <v>10</v>
      </c>
      <c r="L111" s="11" t="s">
        <v>13</v>
      </c>
    </row>
    <row r="112" spans="2:12">
      <c r="B112" s="13">
        <v>8027</v>
      </c>
      <c r="C112" s="13">
        <v>0.92</v>
      </c>
      <c r="D112" s="11">
        <v>0.74</v>
      </c>
      <c r="E112" s="13">
        <v>4</v>
      </c>
      <c r="F112" s="13">
        <v>213</v>
      </c>
      <c r="G112" s="13">
        <v>3</v>
      </c>
      <c r="H112" s="13">
        <v>0</v>
      </c>
      <c r="I112" s="13" t="s">
        <v>11</v>
      </c>
      <c r="J112" s="13" t="s">
        <v>8</v>
      </c>
      <c r="K112" s="12" t="s">
        <v>10</v>
      </c>
      <c r="L112" s="11" t="s">
        <v>6</v>
      </c>
    </row>
    <row r="113" spans="2:12">
      <c r="B113" s="13">
        <v>14385</v>
      </c>
      <c r="C113" s="13">
        <v>0.1</v>
      </c>
      <c r="D113" s="11">
        <v>0.88</v>
      </c>
      <c r="E113" s="13">
        <v>6</v>
      </c>
      <c r="F113" s="13">
        <v>284</v>
      </c>
      <c r="G113" s="13">
        <v>4</v>
      </c>
      <c r="H113" s="13">
        <v>0</v>
      </c>
      <c r="I113" s="13" t="s">
        <v>9</v>
      </c>
      <c r="J113" s="13" t="s">
        <v>8</v>
      </c>
      <c r="K113" s="12" t="s">
        <v>10</v>
      </c>
      <c r="L113" s="11" t="s">
        <v>13</v>
      </c>
    </row>
    <row r="114" spans="2:12">
      <c r="B114" s="13">
        <v>9864</v>
      </c>
      <c r="C114" s="13">
        <v>0.84</v>
      </c>
      <c r="D114" s="11">
        <v>0.98</v>
      </c>
      <c r="E114" s="13">
        <v>4</v>
      </c>
      <c r="F114" s="13">
        <v>246</v>
      </c>
      <c r="G114" s="13">
        <v>3</v>
      </c>
      <c r="H114" s="13">
        <v>0</v>
      </c>
      <c r="I114" s="13" t="s">
        <v>11</v>
      </c>
      <c r="J114" s="13" t="s">
        <v>8</v>
      </c>
      <c r="K114" s="12" t="s">
        <v>10</v>
      </c>
      <c r="L114" s="11" t="s">
        <v>6</v>
      </c>
    </row>
    <row r="115" spans="2:12">
      <c r="B115" s="13">
        <v>8789</v>
      </c>
      <c r="C115" s="13">
        <v>0.67</v>
      </c>
      <c r="D115" s="11">
        <v>0.83</v>
      </c>
      <c r="E115" s="13">
        <v>3</v>
      </c>
      <c r="F115" s="13">
        <v>220</v>
      </c>
      <c r="G115" s="13">
        <v>3</v>
      </c>
      <c r="H115" s="13">
        <v>0</v>
      </c>
      <c r="I115" s="13" t="s">
        <v>11</v>
      </c>
      <c r="J115" s="13" t="s">
        <v>8</v>
      </c>
      <c r="K115" s="12" t="s">
        <v>10</v>
      </c>
      <c r="L115" s="11" t="s">
        <v>13</v>
      </c>
    </row>
    <row r="116" spans="2:12">
      <c r="B116" s="13">
        <v>6226</v>
      </c>
      <c r="C116" s="13">
        <v>0.86</v>
      </c>
      <c r="D116" s="11">
        <v>0.72</v>
      </c>
      <c r="E116" s="13">
        <v>4</v>
      </c>
      <c r="F116" s="13">
        <v>173</v>
      </c>
      <c r="G116" s="13">
        <v>3</v>
      </c>
      <c r="H116" s="13">
        <v>0</v>
      </c>
      <c r="I116" s="13" t="s">
        <v>11</v>
      </c>
      <c r="J116" s="13" t="s">
        <v>8</v>
      </c>
      <c r="K116" s="12" t="s">
        <v>12</v>
      </c>
      <c r="L116" s="11" t="s">
        <v>13</v>
      </c>
    </row>
    <row r="117" spans="2:12">
      <c r="B117" s="13">
        <v>14805</v>
      </c>
      <c r="C117" s="13">
        <v>0.37</v>
      </c>
      <c r="D117" s="11">
        <v>0.54</v>
      </c>
      <c r="E117" s="13">
        <v>2</v>
      </c>
      <c r="F117" s="13">
        <v>132</v>
      </c>
      <c r="G117" s="13">
        <v>3</v>
      </c>
      <c r="H117" s="13">
        <v>0</v>
      </c>
      <c r="I117" s="13" t="s">
        <v>9</v>
      </c>
      <c r="J117" s="13" t="s">
        <v>8</v>
      </c>
      <c r="K117" s="12" t="s">
        <v>12</v>
      </c>
      <c r="L117" s="11" t="s">
        <v>13</v>
      </c>
    </row>
    <row r="118" spans="2:12">
      <c r="B118" s="13">
        <v>2143</v>
      </c>
      <c r="C118" s="13">
        <v>0.91</v>
      </c>
      <c r="D118" s="11">
        <v>0.56000000000000005</v>
      </c>
      <c r="E118" s="13">
        <v>4</v>
      </c>
      <c r="F118" s="13">
        <v>270</v>
      </c>
      <c r="G118" s="13">
        <v>2</v>
      </c>
      <c r="H118" s="13">
        <v>0</v>
      </c>
      <c r="I118" s="13" t="s">
        <v>11</v>
      </c>
      <c r="J118" s="13" t="s">
        <v>8</v>
      </c>
      <c r="K118" s="12" t="s">
        <v>21</v>
      </c>
      <c r="L118" s="11" t="s">
        <v>6</v>
      </c>
    </row>
    <row r="119" spans="2:12">
      <c r="B119" s="13">
        <v>2326</v>
      </c>
      <c r="C119" s="13">
        <v>0.57999999999999996</v>
      </c>
      <c r="D119" s="11">
        <v>0.55000000000000004</v>
      </c>
      <c r="E119" s="13">
        <v>5</v>
      </c>
      <c r="F119" s="13">
        <v>206</v>
      </c>
      <c r="G119" s="13">
        <v>3</v>
      </c>
      <c r="H119" s="13">
        <v>0</v>
      </c>
      <c r="I119" s="13" t="s">
        <v>11</v>
      </c>
      <c r="J119" s="13" t="s">
        <v>8</v>
      </c>
      <c r="K119" s="12" t="s">
        <v>12</v>
      </c>
      <c r="L119" s="11" t="s">
        <v>6</v>
      </c>
    </row>
    <row r="120" spans="2:12">
      <c r="B120" s="13">
        <v>1056</v>
      </c>
      <c r="C120" s="13">
        <v>0.1</v>
      </c>
      <c r="D120" s="11">
        <v>0.8</v>
      </c>
      <c r="E120" s="13">
        <v>7</v>
      </c>
      <c r="F120" s="13">
        <v>292</v>
      </c>
      <c r="G120" s="13">
        <v>5</v>
      </c>
      <c r="H120" s="13">
        <v>0</v>
      </c>
      <c r="I120" s="13" t="s">
        <v>9</v>
      </c>
      <c r="J120" s="13" t="s">
        <v>8</v>
      </c>
      <c r="K120" s="12" t="s">
        <v>14</v>
      </c>
      <c r="L120" s="11" t="s">
        <v>13</v>
      </c>
    </row>
    <row r="121" spans="2:12">
      <c r="B121" s="13">
        <v>11216</v>
      </c>
      <c r="C121" s="13">
        <v>0.52</v>
      </c>
      <c r="D121" s="11">
        <v>0.84</v>
      </c>
      <c r="E121" s="13">
        <v>3</v>
      </c>
      <c r="F121" s="13">
        <v>261</v>
      </c>
      <c r="G121" s="13">
        <v>8</v>
      </c>
      <c r="H121" s="13">
        <v>0</v>
      </c>
      <c r="I121" s="13" t="s">
        <v>11</v>
      </c>
      <c r="J121" s="13" t="s">
        <v>18</v>
      </c>
      <c r="K121" s="12" t="s">
        <v>7</v>
      </c>
      <c r="L121" s="11" t="s">
        <v>13</v>
      </c>
    </row>
    <row r="122" spans="2:12">
      <c r="B122" s="13">
        <v>6013</v>
      </c>
      <c r="C122" s="13">
        <v>0.17</v>
      </c>
      <c r="D122" s="11">
        <v>0.94</v>
      </c>
      <c r="E122" s="13">
        <v>5</v>
      </c>
      <c r="F122" s="13">
        <v>273</v>
      </c>
      <c r="G122" s="13">
        <v>4</v>
      </c>
      <c r="H122" s="13">
        <v>0</v>
      </c>
      <c r="I122" s="13" t="s">
        <v>11</v>
      </c>
      <c r="J122" s="13" t="s">
        <v>8</v>
      </c>
      <c r="K122" s="12" t="s">
        <v>12</v>
      </c>
      <c r="L122" s="11" t="s">
        <v>6</v>
      </c>
    </row>
    <row r="123" spans="2:12">
      <c r="B123" s="13">
        <v>6458</v>
      </c>
      <c r="C123" s="13">
        <v>0.54</v>
      </c>
      <c r="D123" s="11">
        <v>0.51</v>
      </c>
      <c r="E123" s="13">
        <v>2</v>
      </c>
      <c r="F123" s="13">
        <v>176</v>
      </c>
      <c r="G123" s="13">
        <v>3</v>
      </c>
      <c r="H123" s="13">
        <v>0</v>
      </c>
      <c r="I123" s="13" t="s">
        <v>11</v>
      </c>
      <c r="J123" s="13" t="s">
        <v>8</v>
      </c>
      <c r="K123" s="12" t="s">
        <v>17</v>
      </c>
      <c r="L123" s="11" t="s">
        <v>16</v>
      </c>
    </row>
    <row r="124" spans="2:12">
      <c r="B124" s="13">
        <v>779</v>
      </c>
      <c r="C124" s="13">
        <v>0.1</v>
      </c>
      <c r="D124" s="11">
        <v>0.92</v>
      </c>
      <c r="E124" s="13">
        <v>7</v>
      </c>
      <c r="F124" s="13">
        <v>269</v>
      </c>
      <c r="G124" s="13">
        <v>4</v>
      </c>
      <c r="H124" s="13">
        <v>0</v>
      </c>
      <c r="I124" s="13" t="s">
        <v>9</v>
      </c>
      <c r="J124" s="13" t="s">
        <v>8</v>
      </c>
      <c r="K124" s="12" t="s">
        <v>10</v>
      </c>
      <c r="L124" s="11" t="s">
        <v>6</v>
      </c>
    </row>
    <row r="125" spans="2:12">
      <c r="B125" s="13">
        <v>7264</v>
      </c>
      <c r="C125" s="13">
        <v>0.72</v>
      </c>
      <c r="D125" s="11">
        <v>0.67</v>
      </c>
      <c r="E125" s="13">
        <v>4</v>
      </c>
      <c r="F125" s="13">
        <v>192</v>
      </c>
      <c r="G125" s="13">
        <v>3</v>
      </c>
      <c r="H125" s="13">
        <v>0</v>
      </c>
      <c r="I125" s="13" t="s">
        <v>11</v>
      </c>
      <c r="J125" s="13" t="s">
        <v>8</v>
      </c>
      <c r="K125" s="12" t="s">
        <v>10</v>
      </c>
      <c r="L125" s="11" t="s">
        <v>6</v>
      </c>
    </row>
    <row r="126" spans="2:12">
      <c r="B126" s="13">
        <v>10500</v>
      </c>
      <c r="C126" s="13">
        <v>0.17</v>
      </c>
      <c r="D126" s="11">
        <v>0.73</v>
      </c>
      <c r="E126" s="13">
        <v>4</v>
      </c>
      <c r="F126" s="13">
        <v>188</v>
      </c>
      <c r="G126" s="13">
        <v>5</v>
      </c>
      <c r="H126" s="13">
        <v>0</v>
      </c>
      <c r="I126" s="13" t="s">
        <v>11</v>
      </c>
      <c r="J126" s="13" t="s">
        <v>8</v>
      </c>
      <c r="K126" s="12" t="s">
        <v>12</v>
      </c>
      <c r="L126" s="11" t="s">
        <v>13</v>
      </c>
    </row>
    <row r="127" spans="2:12">
      <c r="B127" s="13">
        <v>11770</v>
      </c>
      <c r="C127" s="13">
        <v>0.73</v>
      </c>
      <c r="D127" s="11">
        <v>0.72</v>
      </c>
      <c r="E127" s="13">
        <v>4</v>
      </c>
      <c r="F127" s="13">
        <v>233</v>
      </c>
      <c r="G127" s="13">
        <v>2</v>
      </c>
      <c r="H127" s="13">
        <v>0</v>
      </c>
      <c r="I127" s="13" t="s">
        <v>11</v>
      </c>
      <c r="J127" s="13" t="s">
        <v>8</v>
      </c>
      <c r="K127" s="12" t="s">
        <v>10</v>
      </c>
      <c r="L127" s="11" t="s">
        <v>13</v>
      </c>
    </row>
    <row r="128" spans="2:12">
      <c r="B128" s="13">
        <v>11658</v>
      </c>
      <c r="C128" s="13">
        <v>0.73</v>
      </c>
      <c r="D128" s="11">
        <v>0.56999999999999995</v>
      </c>
      <c r="E128" s="13">
        <v>3</v>
      </c>
      <c r="F128" s="13">
        <v>146</v>
      </c>
      <c r="G128" s="13">
        <v>2</v>
      </c>
      <c r="H128" s="13">
        <v>0</v>
      </c>
      <c r="I128" s="13" t="s">
        <v>11</v>
      </c>
      <c r="J128" s="13" t="s">
        <v>8</v>
      </c>
      <c r="K128" s="12" t="s">
        <v>19</v>
      </c>
      <c r="L128" s="11" t="s">
        <v>13</v>
      </c>
    </row>
    <row r="129" spans="2:12">
      <c r="B129" s="13">
        <v>7811</v>
      </c>
      <c r="C129" s="13">
        <v>0.84</v>
      </c>
      <c r="D129" s="11">
        <v>0.65</v>
      </c>
      <c r="E129" s="13">
        <v>3</v>
      </c>
      <c r="F129" s="13">
        <v>269</v>
      </c>
      <c r="G129" s="13">
        <v>2</v>
      </c>
      <c r="H129" s="13">
        <v>0</v>
      </c>
      <c r="I129" s="13" t="s">
        <v>11</v>
      </c>
      <c r="J129" s="13" t="s">
        <v>8</v>
      </c>
      <c r="K129" s="12" t="s">
        <v>10</v>
      </c>
      <c r="L129" s="11" t="s">
        <v>13</v>
      </c>
    </row>
    <row r="130" spans="2:12">
      <c r="B130" s="13">
        <v>3446</v>
      </c>
      <c r="C130" s="13">
        <v>0.73</v>
      </c>
      <c r="D130" s="11">
        <v>0.73</v>
      </c>
      <c r="E130" s="13">
        <v>4</v>
      </c>
      <c r="F130" s="13">
        <v>194</v>
      </c>
      <c r="G130" s="13">
        <v>2</v>
      </c>
      <c r="H130" s="13">
        <v>0</v>
      </c>
      <c r="I130" s="13" t="s">
        <v>11</v>
      </c>
      <c r="J130" s="13" t="s">
        <v>8</v>
      </c>
      <c r="K130" s="12" t="s">
        <v>10</v>
      </c>
      <c r="L130" s="11" t="s">
        <v>13</v>
      </c>
    </row>
    <row r="131" spans="2:12">
      <c r="B131" s="13">
        <v>7426</v>
      </c>
      <c r="C131" s="13">
        <v>0.6</v>
      </c>
      <c r="D131" s="11">
        <v>0.75</v>
      </c>
      <c r="E131" s="13">
        <v>4</v>
      </c>
      <c r="F131" s="13">
        <v>144</v>
      </c>
      <c r="G131" s="13">
        <v>2</v>
      </c>
      <c r="H131" s="13">
        <v>0</v>
      </c>
      <c r="I131" s="13" t="s">
        <v>11</v>
      </c>
      <c r="J131" s="13" t="s">
        <v>8</v>
      </c>
      <c r="K131" s="12" t="s">
        <v>10</v>
      </c>
      <c r="L131" s="11" t="s">
        <v>13</v>
      </c>
    </row>
    <row r="132" spans="2:12">
      <c r="B132" s="13">
        <v>8324</v>
      </c>
      <c r="C132" s="13">
        <v>0.39</v>
      </c>
      <c r="D132" s="11">
        <v>0.86</v>
      </c>
      <c r="E132" s="13">
        <v>3</v>
      </c>
      <c r="F132" s="13">
        <v>261</v>
      </c>
      <c r="G132" s="13">
        <v>2</v>
      </c>
      <c r="H132" s="13">
        <v>0</v>
      </c>
      <c r="I132" s="13" t="s">
        <v>11</v>
      </c>
      <c r="J132" s="13" t="s">
        <v>8</v>
      </c>
      <c r="K132" s="12" t="s">
        <v>7</v>
      </c>
      <c r="L132" s="11" t="s">
        <v>13</v>
      </c>
    </row>
    <row r="133" spans="2:12">
      <c r="B133" s="13">
        <v>618</v>
      </c>
      <c r="C133" s="13">
        <v>0.83</v>
      </c>
      <c r="D133" s="11">
        <v>0.95</v>
      </c>
      <c r="E133" s="13">
        <v>4</v>
      </c>
      <c r="F133" s="13">
        <v>251</v>
      </c>
      <c r="G133" s="13">
        <v>5</v>
      </c>
      <c r="H133" s="13">
        <v>0</v>
      </c>
      <c r="I133" s="13" t="s">
        <v>9</v>
      </c>
      <c r="J133" s="13" t="s">
        <v>8</v>
      </c>
      <c r="K133" s="12" t="s">
        <v>21</v>
      </c>
      <c r="L133" s="11" t="s">
        <v>6</v>
      </c>
    </row>
    <row r="134" spans="2:12">
      <c r="B134" s="13">
        <v>8316</v>
      </c>
      <c r="C134" s="13">
        <v>0.33</v>
      </c>
      <c r="D134" s="11">
        <v>0.77</v>
      </c>
      <c r="E134" s="13">
        <v>3</v>
      </c>
      <c r="F134" s="13">
        <v>216</v>
      </c>
      <c r="G134" s="13">
        <v>3</v>
      </c>
      <c r="H134" s="13">
        <v>0</v>
      </c>
      <c r="I134" s="13" t="s">
        <v>11</v>
      </c>
      <c r="J134" s="13" t="s">
        <v>8</v>
      </c>
      <c r="K134" s="12" t="s">
        <v>15</v>
      </c>
      <c r="L134" s="11" t="s">
        <v>16</v>
      </c>
    </row>
    <row r="135" spans="2:12">
      <c r="B135" s="13">
        <v>7973</v>
      </c>
      <c r="C135" s="13">
        <v>0.53</v>
      </c>
      <c r="D135" s="11">
        <v>0.7</v>
      </c>
      <c r="E135" s="13">
        <v>4</v>
      </c>
      <c r="F135" s="13">
        <v>243</v>
      </c>
      <c r="G135" s="13">
        <v>3</v>
      </c>
      <c r="H135" s="13">
        <v>0</v>
      </c>
      <c r="I135" s="13" t="s">
        <v>11</v>
      </c>
      <c r="J135" s="13" t="s">
        <v>8</v>
      </c>
      <c r="K135" s="12" t="s">
        <v>12</v>
      </c>
      <c r="L135" s="11" t="s">
        <v>13</v>
      </c>
    </row>
    <row r="136" spans="2:12">
      <c r="B136" s="13">
        <v>6512</v>
      </c>
      <c r="C136" s="13">
        <v>0.76</v>
      </c>
      <c r="D136" s="11">
        <v>0.89</v>
      </c>
      <c r="E136" s="13">
        <v>3</v>
      </c>
      <c r="F136" s="13">
        <v>273</v>
      </c>
      <c r="G136" s="13">
        <v>2</v>
      </c>
      <c r="H136" s="13">
        <v>1</v>
      </c>
      <c r="I136" s="13" t="s">
        <v>11</v>
      </c>
      <c r="J136" s="13" t="s">
        <v>8</v>
      </c>
      <c r="K136" s="12" t="s">
        <v>10</v>
      </c>
      <c r="L136" s="11" t="s">
        <v>6</v>
      </c>
    </row>
    <row r="137" spans="2:12">
      <c r="B137" s="13">
        <v>595</v>
      </c>
      <c r="C137" s="13">
        <v>0.1</v>
      </c>
      <c r="D137" s="11">
        <v>0.77</v>
      </c>
      <c r="E137" s="13">
        <v>6</v>
      </c>
      <c r="F137" s="13">
        <v>255</v>
      </c>
      <c r="G137" s="13">
        <v>4</v>
      </c>
      <c r="H137" s="13">
        <v>0</v>
      </c>
      <c r="I137" s="13" t="s">
        <v>9</v>
      </c>
      <c r="J137" s="13" t="s">
        <v>8</v>
      </c>
      <c r="K137" s="12" t="s">
        <v>20</v>
      </c>
      <c r="L137" s="11" t="s">
        <v>13</v>
      </c>
    </row>
    <row r="138" spans="2:12">
      <c r="B138" s="13">
        <v>2338</v>
      </c>
      <c r="C138" s="13">
        <v>0.56999999999999995</v>
      </c>
      <c r="D138" s="11">
        <v>0.48</v>
      </c>
      <c r="E138" s="13">
        <v>4</v>
      </c>
      <c r="F138" s="13">
        <v>161</v>
      </c>
      <c r="G138" s="13">
        <v>3</v>
      </c>
      <c r="H138" s="13">
        <v>0</v>
      </c>
      <c r="I138" s="13" t="s">
        <v>11</v>
      </c>
      <c r="J138" s="13" t="s">
        <v>8</v>
      </c>
      <c r="K138" s="12" t="s">
        <v>17</v>
      </c>
      <c r="L138" s="11" t="s">
        <v>6</v>
      </c>
    </row>
    <row r="139" spans="2:12">
      <c r="B139" s="13">
        <v>1728</v>
      </c>
      <c r="C139" s="13">
        <v>0.11</v>
      </c>
      <c r="D139" s="11">
        <v>0.94</v>
      </c>
      <c r="E139" s="13">
        <v>6</v>
      </c>
      <c r="F139" s="13">
        <v>266</v>
      </c>
      <c r="G139" s="13">
        <v>4</v>
      </c>
      <c r="H139" s="13">
        <v>0</v>
      </c>
      <c r="I139" s="13" t="s">
        <v>9</v>
      </c>
      <c r="J139" s="13" t="s">
        <v>8</v>
      </c>
      <c r="K139" s="12" t="s">
        <v>17</v>
      </c>
      <c r="L139" s="11" t="s">
        <v>13</v>
      </c>
    </row>
    <row r="140" spans="2:12">
      <c r="B140" s="13">
        <v>13983</v>
      </c>
      <c r="C140" s="13">
        <v>0.65</v>
      </c>
      <c r="D140" s="11">
        <v>0.4</v>
      </c>
      <c r="E140" s="13">
        <v>5</v>
      </c>
      <c r="F140" s="13">
        <v>125</v>
      </c>
      <c r="G140" s="13">
        <v>4</v>
      </c>
      <c r="H140" s="13">
        <v>0</v>
      </c>
      <c r="I140" s="13" t="s">
        <v>11</v>
      </c>
      <c r="J140" s="13" t="s">
        <v>8</v>
      </c>
      <c r="K140" s="12" t="s">
        <v>10</v>
      </c>
      <c r="L140" s="11" t="s">
        <v>13</v>
      </c>
    </row>
    <row r="141" spans="2:12">
      <c r="B141" s="13">
        <v>11116</v>
      </c>
      <c r="C141" s="13">
        <v>0.13</v>
      </c>
      <c r="D141" s="11">
        <v>0.97</v>
      </c>
      <c r="E141" s="13">
        <v>4</v>
      </c>
      <c r="F141" s="13">
        <v>162</v>
      </c>
      <c r="G141" s="13">
        <v>6</v>
      </c>
      <c r="H141" s="13">
        <v>0</v>
      </c>
      <c r="I141" s="13" t="s">
        <v>11</v>
      </c>
      <c r="J141" s="13" t="s">
        <v>8</v>
      </c>
      <c r="K141" s="12" t="s">
        <v>10</v>
      </c>
      <c r="L141" s="11" t="s">
        <v>13</v>
      </c>
    </row>
    <row r="142" spans="2:12">
      <c r="B142" s="13">
        <v>1647</v>
      </c>
      <c r="C142" s="13">
        <v>0.1</v>
      </c>
      <c r="D142" s="11">
        <v>0.93</v>
      </c>
      <c r="E142" s="13">
        <v>7</v>
      </c>
      <c r="F142" s="13">
        <v>258</v>
      </c>
      <c r="G142" s="13">
        <v>4</v>
      </c>
      <c r="H142" s="13">
        <v>0</v>
      </c>
      <c r="I142" s="13" t="s">
        <v>9</v>
      </c>
      <c r="J142" s="13" t="s">
        <v>8</v>
      </c>
      <c r="K142" s="12" t="s">
        <v>12</v>
      </c>
      <c r="L142" s="11" t="s">
        <v>13</v>
      </c>
    </row>
    <row r="143" spans="2:12">
      <c r="B143" s="13">
        <v>10249</v>
      </c>
      <c r="C143" s="13">
        <v>0.94</v>
      </c>
      <c r="D143" s="11">
        <v>0.56999999999999995</v>
      </c>
      <c r="E143" s="13">
        <v>3</v>
      </c>
      <c r="F143" s="13">
        <v>166</v>
      </c>
      <c r="G143" s="13">
        <v>4</v>
      </c>
      <c r="H143" s="13">
        <v>0</v>
      </c>
      <c r="I143" s="13" t="s">
        <v>11</v>
      </c>
      <c r="J143" s="13" t="s">
        <v>8</v>
      </c>
      <c r="K143" s="12" t="s">
        <v>10</v>
      </c>
      <c r="L143" s="11" t="s">
        <v>6</v>
      </c>
    </row>
    <row r="144" spans="2:12">
      <c r="B144" s="13">
        <v>2811</v>
      </c>
      <c r="C144" s="13">
        <v>0.69</v>
      </c>
      <c r="D144" s="11">
        <v>0.97</v>
      </c>
      <c r="E144" s="13">
        <v>4</v>
      </c>
      <c r="F144" s="13">
        <v>233</v>
      </c>
      <c r="G144" s="13">
        <v>3</v>
      </c>
      <c r="H144" s="13">
        <v>0</v>
      </c>
      <c r="I144" s="13" t="s">
        <v>11</v>
      </c>
      <c r="J144" s="13" t="s">
        <v>8</v>
      </c>
      <c r="K144" s="12" t="s">
        <v>14</v>
      </c>
      <c r="L144" s="11" t="s">
        <v>13</v>
      </c>
    </row>
    <row r="145" spans="2:12">
      <c r="B145" s="13">
        <v>7721</v>
      </c>
      <c r="C145" s="13">
        <v>0.57999999999999996</v>
      </c>
      <c r="D145" s="11">
        <v>0.63</v>
      </c>
      <c r="E145" s="13">
        <v>4</v>
      </c>
      <c r="F145" s="13">
        <v>171</v>
      </c>
      <c r="G145" s="13">
        <v>3</v>
      </c>
      <c r="H145" s="13">
        <v>0</v>
      </c>
      <c r="I145" s="13" t="s">
        <v>11</v>
      </c>
      <c r="J145" s="13" t="s">
        <v>8</v>
      </c>
      <c r="K145" s="12" t="s">
        <v>10</v>
      </c>
      <c r="L145" s="11" t="s">
        <v>6</v>
      </c>
    </row>
    <row r="146" spans="2:12">
      <c r="B146" s="13">
        <v>364</v>
      </c>
      <c r="C146" s="13">
        <v>0.72</v>
      </c>
      <c r="D146" s="11">
        <v>0.96</v>
      </c>
      <c r="E146" s="13">
        <v>5</v>
      </c>
      <c r="F146" s="13">
        <v>267</v>
      </c>
      <c r="G146" s="13">
        <v>5</v>
      </c>
      <c r="H146" s="13">
        <v>0</v>
      </c>
      <c r="I146" s="13" t="s">
        <v>9</v>
      </c>
      <c r="J146" s="13" t="s">
        <v>8</v>
      </c>
      <c r="K146" s="12" t="s">
        <v>12</v>
      </c>
      <c r="L146" s="11" t="s">
        <v>13</v>
      </c>
    </row>
    <row r="147" spans="2:12">
      <c r="B147" s="13">
        <v>4365</v>
      </c>
      <c r="C147" s="13">
        <v>0.82</v>
      </c>
      <c r="D147" s="11">
        <v>0.49</v>
      </c>
      <c r="E147" s="13">
        <v>5</v>
      </c>
      <c r="F147" s="13">
        <v>185</v>
      </c>
      <c r="G147" s="13">
        <v>3</v>
      </c>
      <c r="H147" s="13">
        <v>0</v>
      </c>
      <c r="I147" s="13" t="s">
        <v>11</v>
      </c>
      <c r="J147" s="13" t="s">
        <v>8</v>
      </c>
      <c r="K147" s="12" t="s">
        <v>10</v>
      </c>
      <c r="L147" s="11" t="s">
        <v>13</v>
      </c>
    </row>
    <row r="148" spans="2:12">
      <c r="B148" s="13">
        <v>11664</v>
      </c>
      <c r="C148" s="13">
        <v>0.63</v>
      </c>
      <c r="D148" s="11">
        <v>0.52</v>
      </c>
      <c r="E148" s="13">
        <v>5</v>
      </c>
      <c r="F148" s="13">
        <v>209</v>
      </c>
      <c r="G148" s="13">
        <v>8</v>
      </c>
      <c r="H148" s="13">
        <v>1</v>
      </c>
      <c r="I148" s="13" t="s">
        <v>11</v>
      </c>
      <c r="J148" s="13" t="s">
        <v>8</v>
      </c>
      <c r="K148" s="12" t="s">
        <v>15</v>
      </c>
      <c r="L148" s="11" t="s">
        <v>13</v>
      </c>
    </row>
    <row r="149" spans="2:12">
      <c r="B149" s="13">
        <v>9860</v>
      </c>
      <c r="C149" s="13">
        <v>0.72</v>
      </c>
      <c r="D149" s="11">
        <v>0.67</v>
      </c>
      <c r="E149" s="13">
        <v>3</v>
      </c>
      <c r="F149" s="13">
        <v>243</v>
      </c>
      <c r="G149" s="13">
        <v>3</v>
      </c>
      <c r="H149" s="13">
        <v>0</v>
      </c>
      <c r="I149" s="13" t="s">
        <v>11</v>
      </c>
      <c r="J149" s="13" t="s">
        <v>8</v>
      </c>
      <c r="K149" s="12" t="s">
        <v>10</v>
      </c>
      <c r="L149" s="11" t="s">
        <v>13</v>
      </c>
    </row>
    <row r="150" spans="2:12">
      <c r="B150" s="13">
        <v>13155</v>
      </c>
      <c r="C150" s="13">
        <v>0.91</v>
      </c>
      <c r="D150" s="11">
        <v>0.74</v>
      </c>
      <c r="E150" s="13">
        <v>3</v>
      </c>
      <c r="F150" s="13">
        <v>150</v>
      </c>
      <c r="G150" s="13">
        <v>2</v>
      </c>
      <c r="H150" s="13">
        <v>0</v>
      </c>
      <c r="I150" s="13" t="s">
        <v>11</v>
      </c>
      <c r="J150" s="13" t="s">
        <v>8</v>
      </c>
      <c r="K150" s="12" t="s">
        <v>7</v>
      </c>
      <c r="L150" s="11" t="s">
        <v>6</v>
      </c>
    </row>
    <row r="151" spans="2:12">
      <c r="B151" s="13">
        <v>8063</v>
      </c>
      <c r="C151" s="13">
        <v>0.24</v>
      </c>
      <c r="D151" s="11">
        <v>0.91</v>
      </c>
      <c r="E151" s="13">
        <v>5</v>
      </c>
      <c r="F151" s="13">
        <v>258</v>
      </c>
      <c r="G151" s="13">
        <v>6</v>
      </c>
      <c r="H151" s="13">
        <v>0</v>
      </c>
      <c r="I151" s="13" t="s">
        <v>11</v>
      </c>
      <c r="J151" s="13" t="s">
        <v>8</v>
      </c>
      <c r="K151" s="12" t="s">
        <v>17</v>
      </c>
      <c r="L151" s="11" t="s">
        <v>13</v>
      </c>
    </row>
    <row r="152" spans="2:12">
      <c r="B152" s="13">
        <v>13000</v>
      </c>
      <c r="C152" s="13">
        <v>0.6</v>
      </c>
      <c r="D152" s="11">
        <v>0.73</v>
      </c>
      <c r="E152" s="13">
        <v>5</v>
      </c>
      <c r="F152" s="13">
        <v>241</v>
      </c>
      <c r="G152" s="13">
        <v>3</v>
      </c>
      <c r="H152" s="13">
        <v>0</v>
      </c>
      <c r="I152" s="13" t="s">
        <v>11</v>
      </c>
      <c r="J152" s="13" t="s">
        <v>8</v>
      </c>
      <c r="K152" s="12" t="s">
        <v>10</v>
      </c>
      <c r="L152" s="11" t="s">
        <v>16</v>
      </c>
    </row>
    <row r="153" spans="2:12">
      <c r="B153" s="13">
        <v>3509</v>
      </c>
      <c r="C153" s="13">
        <v>0.66</v>
      </c>
      <c r="D153" s="11">
        <v>0.56999999999999995</v>
      </c>
      <c r="E153" s="13">
        <v>3</v>
      </c>
      <c r="F153" s="13">
        <v>161</v>
      </c>
      <c r="G153" s="13">
        <v>2</v>
      </c>
      <c r="H153" s="13">
        <v>1</v>
      </c>
      <c r="I153" s="13" t="s">
        <v>11</v>
      </c>
      <c r="J153" s="13" t="s">
        <v>8</v>
      </c>
      <c r="K153" s="12" t="s">
        <v>15</v>
      </c>
      <c r="L153" s="11" t="s">
        <v>6</v>
      </c>
    </row>
    <row r="154" spans="2:12">
      <c r="B154" s="13">
        <v>2866</v>
      </c>
      <c r="C154" s="13">
        <v>0.57999999999999996</v>
      </c>
      <c r="D154" s="11">
        <v>0.76</v>
      </c>
      <c r="E154" s="13">
        <v>5</v>
      </c>
      <c r="F154" s="13">
        <v>260</v>
      </c>
      <c r="G154" s="13">
        <v>2</v>
      </c>
      <c r="H154" s="13">
        <v>1</v>
      </c>
      <c r="I154" s="13" t="s">
        <v>11</v>
      </c>
      <c r="J154" s="13" t="s">
        <v>8</v>
      </c>
      <c r="K154" s="12" t="s">
        <v>12</v>
      </c>
      <c r="L154" s="11" t="s">
        <v>13</v>
      </c>
    </row>
    <row r="155" spans="2:12">
      <c r="B155" s="13">
        <v>6477</v>
      </c>
      <c r="C155" s="13">
        <v>0.56000000000000005</v>
      </c>
      <c r="D155" s="11">
        <v>0.98</v>
      </c>
      <c r="E155" s="13">
        <v>4</v>
      </c>
      <c r="F155" s="13">
        <v>207</v>
      </c>
      <c r="G155" s="13">
        <v>3</v>
      </c>
      <c r="H155" s="13">
        <v>0</v>
      </c>
      <c r="I155" s="13" t="s">
        <v>11</v>
      </c>
      <c r="J155" s="13" t="s">
        <v>8</v>
      </c>
      <c r="K155" s="12" t="s">
        <v>19</v>
      </c>
      <c r="L155" s="11" t="s">
        <v>6</v>
      </c>
    </row>
    <row r="156" spans="2:12">
      <c r="B156" s="13">
        <v>5581</v>
      </c>
      <c r="C156" s="13">
        <v>0.88</v>
      </c>
      <c r="D156" s="11">
        <v>0.71</v>
      </c>
      <c r="E156" s="13">
        <v>5</v>
      </c>
      <c r="F156" s="13">
        <v>246</v>
      </c>
      <c r="G156" s="13">
        <v>3</v>
      </c>
      <c r="H156" s="13">
        <v>0</v>
      </c>
      <c r="I156" s="13" t="s">
        <v>11</v>
      </c>
      <c r="J156" s="13" t="s">
        <v>8</v>
      </c>
      <c r="K156" s="12" t="s">
        <v>21</v>
      </c>
      <c r="L156" s="11" t="s">
        <v>6</v>
      </c>
    </row>
    <row r="157" spans="2:12">
      <c r="B157" s="13">
        <v>7567</v>
      </c>
      <c r="C157" s="13">
        <v>0.65</v>
      </c>
      <c r="D157" s="11">
        <v>0.85</v>
      </c>
      <c r="E157" s="13">
        <v>4</v>
      </c>
      <c r="F157" s="13">
        <v>204</v>
      </c>
      <c r="G157" s="13">
        <v>3</v>
      </c>
      <c r="H157" s="13">
        <v>0</v>
      </c>
      <c r="I157" s="13" t="s">
        <v>11</v>
      </c>
      <c r="J157" s="13" t="s">
        <v>8</v>
      </c>
      <c r="K157" s="12" t="s">
        <v>10</v>
      </c>
      <c r="L157" s="11" t="s">
        <v>6</v>
      </c>
    </row>
    <row r="158" spans="2:12">
      <c r="B158" s="13">
        <v>4889</v>
      </c>
      <c r="C158" s="13">
        <v>0.79</v>
      </c>
      <c r="D158" s="11">
        <v>0.59</v>
      </c>
      <c r="E158" s="13">
        <v>5</v>
      </c>
      <c r="F158" s="13">
        <v>197</v>
      </c>
      <c r="G158" s="13">
        <v>4</v>
      </c>
      <c r="H158" s="13">
        <v>0</v>
      </c>
      <c r="I158" s="13" t="s">
        <v>11</v>
      </c>
      <c r="J158" s="13" t="s">
        <v>8</v>
      </c>
      <c r="K158" s="12" t="s">
        <v>12</v>
      </c>
      <c r="L158" s="11" t="s">
        <v>6</v>
      </c>
    </row>
    <row r="159" spans="2:12">
      <c r="B159" s="13">
        <v>13239</v>
      </c>
      <c r="C159" s="13">
        <v>0.56999999999999995</v>
      </c>
      <c r="D159" s="11">
        <v>0.72</v>
      </c>
      <c r="E159" s="13">
        <v>4</v>
      </c>
      <c r="F159" s="13">
        <v>214</v>
      </c>
      <c r="G159" s="13">
        <v>2</v>
      </c>
      <c r="H159" s="13">
        <v>1</v>
      </c>
      <c r="I159" s="13" t="s">
        <v>11</v>
      </c>
      <c r="J159" s="13" t="s">
        <v>8</v>
      </c>
      <c r="K159" s="12" t="s">
        <v>10</v>
      </c>
      <c r="L159" s="11" t="s">
        <v>13</v>
      </c>
    </row>
    <row r="160" spans="2:12">
      <c r="B160" s="13">
        <v>14575</v>
      </c>
      <c r="C160" s="13">
        <v>0.72</v>
      </c>
      <c r="D160" s="11">
        <v>0.96</v>
      </c>
      <c r="E160" s="13">
        <v>5</v>
      </c>
      <c r="F160" s="13">
        <v>267</v>
      </c>
      <c r="G160" s="13">
        <v>5</v>
      </c>
      <c r="H160" s="13">
        <v>0</v>
      </c>
      <c r="I160" s="13" t="s">
        <v>9</v>
      </c>
      <c r="J160" s="13" t="s">
        <v>8</v>
      </c>
      <c r="K160" s="12" t="s">
        <v>12</v>
      </c>
      <c r="L160" s="11" t="s">
        <v>13</v>
      </c>
    </row>
    <row r="161" spans="2:12">
      <c r="B161" s="13">
        <v>4589</v>
      </c>
      <c r="C161" s="13">
        <v>0.94</v>
      </c>
      <c r="D161" s="11">
        <v>0.89</v>
      </c>
      <c r="E161" s="13">
        <v>3</v>
      </c>
      <c r="F161" s="13">
        <v>230</v>
      </c>
      <c r="G161" s="13">
        <v>3</v>
      </c>
      <c r="H161" s="13">
        <v>1</v>
      </c>
      <c r="I161" s="13" t="s">
        <v>11</v>
      </c>
      <c r="J161" s="13" t="s">
        <v>8</v>
      </c>
      <c r="K161" s="12" t="s">
        <v>21</v>
      </c>
      <c r="L161" s="11" t="s">
        <v>16</v>
      </c>
    </row>
    <row r="162" spans="2:12">
      <c r="B162" s="13">
        <v>6222</v>
      </c>
      <c r="C162" s="13">
        <v>0.91</v>
      </c>
      <c r="D162" s="11">
        <v>0.76</v>
      </c>
      <c r="E162" s="13">
        <v>3</v>
      </c>
      <c r="F162" s="13">
        <v>197</v>
      </c>
      <c r="G162" s="13">
        <v>3</v>
      </c>
      <c r="H162" s="13">
        <v>0</v>
      </c>
      <c r="I162" s="13" t="s">
        <v>11</v>
      </c>
      <c r="J162" s="13" t="s">
        <v>8</v>
      </c>
      <c r="K162" s="12" t="s">
        <v>12</v>
      </c>
      <c r="L162" s="11" t="s">
        <v>6</v>
      </c>
    </row>
    <row r="163" spans="2:12">
      <c r="B163" s="13">
        <v>13787</v>
      </c>
      <c r="C163" s="13">
        <v>0.49</v>
      </c>
      <c r="D163" s="11">
        <v>0.68</v>
      </c>
      <c r="E163" s="13">
        <v>3</v>
      </c>
      <c r="F163" s="13">
        <v>192</v>
      </c>
      <c r="G163" s="13">
        <v>7</v>
      </c>
      <c r="H163" s="13">
        <v>0</v>
      </c>
      <c r="I163" s="13" t="s">
        <v>11</v>
      </c>
      <c r="J163" s="13" t="s">
        <v>8</v>
      </c>
      <c r="K163" s="12" t="s">
        <v>20</v>
      </c>
      <c r="L163" s="11" t="s">
        <v>16</v>
      </c>
    </row>
    <row r="164" spans="2:12">
      <c r="B164" s="13">
        <v>13088</v>
      </c>
      <c r="C164" s="13">
        <v>0.53</v>
      </c>
      <c r="D164" s="11">
        <v>0.81</v>
      </c>
      <c r="E164" s="13">
        <v>3</v>
      </c>
      <c r="F164" s="13">
        <v>275</v>
      </c>
      <c r="G164" s="13">
        <v>2</v>
      </c>
      <c r="H164" s="13">
        <v>0</v>
      </c>
      <c r="I164" s="13" t="s">
        <v>11</v>
      </c>
      <c r="J164" s="13" t="s">
        <v>8</v>
      </c>
      <c r="K164" s="12" t="s">
        <v>12</v>
      </c>
      <c r="L164" s="11" t="s">
        <v>13</v>
      </c>
    </row>
    <row r="165" spans="2:12">
      <c r="B165" s="13">
        <v>750</v>
      </c>
      <c r="C165" s="13">
        <v>0.86</v>
      </c>
      <c r="D165" s="11">
        <v>0.84</v>
      </c>
      <c r="E165" s="13">
        <v>4</v>
      </c>
      <c r="F165" s="13">
        <v>246</v>
      </c>
      <c r="G165" s="13">
        <v>6</v>
      </c>
      <c r="H165" s="13">
        <v>0</v>
      </c>
      <c r="I165" s="13" t="s">
        <v>9</v>
      </c>
      <c r="J165" s="13" t="s">
        <v>8</v>
      </c>
      <c r="K165" s="12" t="s">
        <v>14</v>
      </c>
      <c r="L165" s="11" t="s">
        <v>13</v>
      </c>
    </row>
    <row r="166" spans="2:12">
      <c r="B166" s="13">
        <v>6450</v>
      </c>
      <c r="C166" s="13">
        <v>0.88</v>
      </c>
      <c r="D166" s="11">
        <v>0.99</v>
      </c>
      <c r="E166" s="13">
        <v>3</v>
      </c>
      <c r="F166" s="13">
        <v>190</v>
      </c>
      <c r="G166" s="13">
        <v>5</v>
      </c>
      <c r="H166" s="13">
        <v>0</v>
      </c>
      <c r="I166" s="13" t="s">
        <v>11</v>
      </c>
      <c r="J166" s="13" t="s">
        <v>8</v>
      </c>
      <c r="K166" s="12" t="s">
        <v>12</v>
      </c>
      <c r="L166" s="11" t="s">
        <v>16</v>
      </c>
    </row>
    <row r="167" spans="2:12">
      <c r="B167" s="13">
        <v>14413</v>
      </c>
      <c r="C167" s="13">
        <v>0.39</v>
      </c>
      <c r="D167" s="11">
        <v>0.5</v>
      </c>
      <c r="E167" s="13">
        <v>2</v>
      </c>
      <c r="F167" s="13">
        <v>135</v>
      </c>
      <c r="G167" s="13">
        <v>3</v>
      </c>
      <c r="H167" s="13">
        <v>0</v>
      </c>
      <c r="I167" s="13" t="s">
        <v>9</v>
      </c>
      <c r="J167" s="13" t="s">
        <v>8</v>
      </c>
      <c r="K167" s="12" t="s">
        <v>17</v>
      </c>
      <c r="L167" s="11" t="s">
        <v>13</v>
      </c>
    </row>
    <row r="168" spans="2:12">
      <c r="B168" s="13">
        <v>12016</v>
      </c>
      <c r="C168" s="13">
        <v>0.38</v>
      </c>
      <c r="D168" s="11">
        <v>0.54</v>
      </c>
      <c r="E168" s="13">
        <v>2</v>
      </c>
      <c r="F168" s="13">
        <v>143</v>
      </c>
      <c r="G168" s="13">
        <v>3</v>
      </c>
      <c r="H168" s="13">
        <v>0</v>
      </c>
      <c r="I168" s="13" t="s">
        <v>9</v>
      </c>
      <c r="J168" s="13" t="s">
        <v>8</v>
      </c>
      <c r="K168" s="12" t="s">
        <v>10</v>
      </c>
      <c r="L168" s="11" t="s">
        <v>13</v>
      </c>
    </row>
    <row r="169" spans="2:12">
      <c r="B169" s="13">
        <v>8304</v>
      </c>
      <c r="C169" s="13">
        <v>0.91</v>
      </c>
      <c r="D169" s="11">
        <v>0.48</v>
      </c>
      <c r="E169" s="13">
        <v>3</v>
      </c>
      <c r="F169" s="13">
        <v>224</v>
      </c>
      <c r="G169" s="13">
        <v>3</v>
      </c>
      <c r="H169" s="13">
        <v>0</v>
      </c>
      <c r="I169" s="13" t="s">
        <v>11</v>
      </c>
      <c r="J169" s="13" t="s">
        <v>8</v>
      </c>
      <c r="K169" s="12" t="s">
        <v>12</v>
      </c>
      <c r="L169" s="11" t="s">
        <v>6</v>
      </c>
    </row>
    <row r="170" spans="2:12">
      <c r="B170" s="13">
        <v>11310</v>
      </c>
      <c r="C170" s="13">
        <v>0.55000000000000004</v>
      </c>
      <c r="D170" s="11">
        <v>0.4</v>
      </c>
      <c r="E170" s="13">
        <v>3</v>
      </c>
      <c r="F170" s="13">
        <v>158</v>
      </c>
      <c r="G170" s="13">
        <v>3</v>
      </c>
      <c r="H170" s="13">
        <v>0</v>
      </c>
      <c r="I170" s="13" t="s">
        <v>11</v>
      </c>
      <c r="J170" s="13" t="s">
        <v>8</v>
      </c>
      <c r="K170" s="12" t="s">
        <v>22</v>
      </c>
      <c r="L170" s="11" t="s">
        <v>13</v>
      </c>
    </row>
    <row r="171" spans="2:12">
      <c r="B171" s="13">
        <v>11706</v>
      </c>
      <c r="C171" s="13">
        <v>0.2</v>
      </c>
      <c r="D171" s="11">
        <v>0.53</v>
      </c>
      <c r="E171" s="13">
        <v>5</v>
      </c>
      <c r="F171" s="13">
        <v>272</v>
      </c>
      <c r="G171" s="13">
        <v>5</v>
      </c>
      <c r="H171" s="13">
        <v>0</v>
      </c>
      <c r="I171" s="13" t="s">
        <v>11</v>
      </c>
      <c r="J171" s="13" t="s">
        <v>8</v>
      </c>
      <c r="K171" s="12" t="s">
        <v>19</v>
      </c>
      <c r="L171" s="11" t="s">
        <v>13</v>
      </c>
    </row>
    <row r="172" spans="2:12">
      <c r="B172" s="13">
        <v>5942</v>
      </c>
      <c r="C172" s="13">
        <v>0.28000000000000003</v>
      </c>
      <c r="D172" s="11">
        <v>0.7</v>
      </c>
      <c r="E172" s="13">
        <v>2</v>
      </c>
      <c r="F172" s="13">
        <v>164</v>
      </c>
      <c r="G172" s="13">
        <v>4</v>
      </c>
      <c r="H172" s="13">
        <v>0</v>
      </c>
      <c r="I172" s="13" t="s">
        <v>11</v>
      </c>
      <c r="J172" s="13" t="s">
        <v>8</v>
      </c>
      <c r="K172" s="12" t="s">
        <v>14</v>
      </c>
      <c r="L172" s="11" t="s">
        <v>6</v>
      </c>
    </row>
    <row r="173" spans="2:12">
      <c r="B173" s="13">
        <v>12556</v>
      </c>
      <c r="C173" s="13">
        <v>0.1</v>
      </c>
      <c r="D173" s="11">
        <v>0.9</v>
      </c>
      <c r="E173" s="13">
        <v>7</v>
      </c>
      <c r="F173" s="13">
        <v>281</v>
      </c>
      <c r="G173" s="13">
        <v>4</v>
      </c>
      <c r="H173" s="13">
        <v>0</v>
      </c>
      <c r="I173" s="13" t="s">
        <v>9</v>
      </c>
      <c r="J173" s="13" t="s">
        <v>8</v>
      </c>
      <c r="K173" s="12" t="s">
        <v>10</v>
      </c>
      <c r="L173" s="11" t="s">
        <v>13</v>
      </c>
    </row>
    <row r="174" spans="2:12">
      <c r="B174" s="13">
        <v>13640</v>
      </c>
      <c r="C174" s="13">
        <v>0.64</v>
      </c>
      <c r="D174" s="11">
        <v>0.55000000000000004</v>
      </c>
      <c r="E174" s="13">
        <v>4</v>
      </c>
      <c r="F174" s="13">
        <v>215</v>
      </c>
      <c r="G174" s="13">
        <v>2</v>
      </c>
      <c r="H174" s="13">
        <v>0</v>
      </c>
      <c r="I174" s="13" t="s">
        <v>11</v>
      </c>
      <c r="J174" s="13" t="s">
        <v>8</v>
      </c>
      <c r="K174" s="12" t="s">
        <v>10</v>
      </c>
      <c r="L174" s="11" t="s">
        <v>13</v>
      </c>
    </row>
    <row r="175" spans="2:12">
      <c r="B175" s="13">
        <v>3002</v>
      </c>
      <c r="C175" s="13">
        <v>0.66</v>
      </c>
      <c r="D175" s="11">
        <v>0.75</v>
      </c>
      <c r="E175" s="13">
        <v>5</v>
      </c>
      <c r="F175" s="13">
        <v>227</v>
      </c>
      <c r="G175" s="13">
        <v>3</v>
      </c>
      <c r="H175" s="13">
        <v>1</v>
      </c>
      <c r="I175" s="13" t="s">
        <v>11</v>
      </c>
      <c r="J175" s="13" t="s">
        <v>8</v>
      </c>
      <c r="K175" s="12" t="s">
        <v>10</v>
      </c>
      <c r="L175" s="11" t="s">
        <v>6</v>
      </c>
    </row>
    <row r="176" spans="2:12">
      <c r="B176" s="13">
        <v>8586</v>
      </c>
      <c r="C176" s="13">
        <v>0.85</v>
      </c>
      <c r="D176" s="11">
        <v>0.96</v>
      </c>
      <c r="E176" s="13">
        <v>5</v>
      </c>
      <c r="F176" s="13">
        <v>165</v>
      </c>
      <c r="G176" s="13">
        <v>5</v>
      </c>
      <c r="H176" s="13">
        <v>0</v>
      </c>
      <c r="I176" s="13" t="s">
        <v>11</v>
      </c>
      <c r="J176" s="13" t="s">
        <v>8</v>
      </c>
      <c r="K176" s="12" t="s">
        <v>12</v>
      </c>
      <c r="L176" s="11" t="s">
        <v>6</v>
      </c>
    </row>
    <row r="177" spans="2:12">
      <c r="B177" s="13">
        <v>8504</v>
      </c>
      <c r="C177" s="13">
        <v>0.76</v>
      </c>
      <c r="D177" s="11">
        <v>1</v>
      </c>
      <c r="E177" s="13">
        <v>5</v>
      </c>
      <c r="F177" s="13">
        <v>265</v>
      </c>
      <c r="G177" s="13">
        <v>2</v>
      </c>
      <c r="H177" s="13">
        <v>0</v>
      </c>
      <c r="I177" s="13" t="s">
        <v>11</v>
      </c>
      <c r="J177" s="13" t="s">
        <v>8</v>
      </c>
      <c r="K177" s="12" t="s">
        <v>7</v>
      </c>
      <c r="L177" s="11" t="s">
        <v>13</v>
      </c>
    </row>
    <row r="178" spans="2:12">
      <c r="B178" s="13">
        <v>1207</v>
      </c>
      <c r="C178" s="13">
        <v>0.44</v>
      </c>
      <c r="D178" s="11">
        <v>0.53</v>
      </c>
      <c r="E178" s="13">
        <v>2</v>
      </c>
      <c r="F178" s="13">
        <v>152</v>
      </c>
      <c r="G178" s="13">
        <v>3</v>
      </c>
      <c r="H178" s="13">
        <v>0</v>
      </c>
      <c r="I178" s="13" t="s">
        <v>9</v>
      </c>
      <c r="J178" s="13" t="s">
        <v>8</v>
      </c>
      <c r="K178" s="12" t="s">
        <v>14</v>
      </c>
      <c r="L178" s="11" t="s">
        <v>6</v>
      </c>
    </row>
    <row r="179" spans="2:12">
      <c r="B179" s="13">
        <v>11859</v>
      </c>
      <c r="C179" s="13">
        <v>0.53</v>
      </c>
      <c r="D179" s="11">
        <v>0.64</v>
      </c>
      <c r="E179" s="13">
        <v>3</v>
      </c>
      <c r="F179" s="13">
        <v>168</v>
      </c>
      <c r="G179" s="13">
        <v>3</v>
      </c>
      <c r="H179" s="13">
        <v>0</v>
      </c>
      <c r="I179" s="13" t="s">
        <v>11</v>
      </c>
      <c r="J179" s="13" t="s">
        <v>8</v>
      </c>
      <c r="K179" s="12" t="s">
        <v>10</v>
      </c>
      <c r="L179" s="11" t="s">
        <v>13</v>
      </c>
    </row>
    <row r="180" spans="2:12">
      <c r="B180" s="13">
        <v>12335</v>
      </c>
      <c r="C180" s="13">
        <v>0.1</v>
      </c>
      <c r="D180" s="11">
        <v>0.81</v>
      </c>
      <c r="E180" s="13">
        <v>6</v>
      </c>
      <c r="F180" s="13">
        <v>290</v>
      </c>
      <c r="G180" s="13">
        <v>4</v>
      </c>
      <c r="H180" s="13">
        <v>0</v>
      </c>
      <c r="I180" s="13" t="s">
        <v>9</v>
      </c>
      <c r="J180" s="13" t="s">
        <v>8</v>
      </c>
      <c r="K180" s="12" t="s">
        <v>7</v>
      </c>
      <c r="L180" s="11" t="s">
        <v>6</v>
      </c>
    </row>
    <row r="181" spans="2:12">
      <c r="B181" s="13">
        <v>5994</v>
      </c>
      <c r="C181" s="13">
        <v>0.42</v>
      </c>
      <c r="D181" s="11">
        <v>0.37</v>
      </c>
      <c r="E181" s="13">
        <v>2</v>
      </c>
      <c r="F181" s="13">
        <v>284</v>
      </c>
      <c r="G181" s="13">
        <v>3</v>
      </c>
      <c r="H181" s="13">
        <v>0</v>
      </c>
      <c r="I181" s="13" t="s">
        <v>11</v>
      </c>
      <c r="J181" s="13" t="s">
        <v>8</v>
      </c>
      <c r="K181" s="12" t="s">
        <v>12</v>
      </c>
      <c r="L181" s="11" t="s">
        <v>16</v>
      </c>
    </row>
    <row r="182" spans="2:12">
      <c r="B182" s="13">
        <v>13779</v>
      </c>
      <c r="C182" s="13">
        <v>0.61</v>
      </c>
      <c r="D182" s="11">
        <v>0.82</v>
      </c>
      <c r="E182" s="13">
        <v>4</v>
      </c>
      <c r="F182" s="13">
        <v>184</v>
      </c>
      <c r="G182" s="13">
        <v>8</v>
      </c>
      <c r="H182" s="13">
        <v>0</v>
      </c>
      <c r="I182" s="13" t="s">
        <v>11</v>
      </c>
      <c r="J182" s="13" t="s">
        <v>8</v>
      </c>
      <c r="K182" s="12" t="s">
        <v>14</v>
      </c>
      <c r="L182" s="11" t="s">
        <v>13</v>
      </c>
    </row>
    <row r="183" spans="2:12">
      <c r="B183" s="13">
        <v>4003</v>
      </c>
      <c r="C183" s="13">
        <v>0.34</v>
      </c>
      <c r="D183" s="11">
        <v>0.85</v>
      </c>
      <c r="E183" s="13">
        <v>4</v>
      </c>
      <c r="F183" s="13">
        <v>123</v>
      </c>
      <c r="G183" s="13">
        <v>4</v>
      </c>
      <c r="H183" s="13">
        <v>0</v>
      </c>
      <c r="I183" s="13" t="s">
        <v>11</v>
      </c>
      <c r="J183" s="13" t="s">
        <v>8</v>
      </c>
      <c r="K183" s="12" t="s">
        <v>22</v>
      </c>
      <c r="L183" s="11" t="s">
        <v>6</v>
      </c>
    </row>
    <row r="184" spans="2:12">
      <c r="B184" s="13">
        <v>14666</v>
      </c>
      <c r="C184" s="13">
        <v>0.09</v>
      </c>
      <c r="D184" s="11">
        <v>0.97</v>
      </c>
      <c r="E184" s="13">
        <v>7</v>
      </c>
      <c r="F184" s="13">
        <v>254</v>
      </c>
      <c r="G184" s="13">
        <v>4</v>
      </c>
      <c r="H184" s="13">
        <v>1</v>
      </c>
      <c r="I184" s="13" t="s">
        <v>9</v>
      </c>
      <c r="J184" s="13" t="s">
        <v>8</v>
      </c>
      <c r="K184" s="12" t="s">
        <v>15</v>
      </c>
      <c r="L184" s="11" t="s">
        <v>6</v>
      </c>
    </row>
    <row r="185" spans="2:12">
      <c r="B185" s="13">
        <v>14845</v>
      </c>
      <c r="C185" s="13">
        <v>0.38</v>
      </c>
      <c r="D185" s="11">
        <v>0.56000000000000005</v>
      </c>
      <c r="E185" s="13">
        <v>2</v>
      </c>
      <c r="F185" s="13">
        <v>154</v>
      </c>
      <c r="G185" s="13">
        <v>3</v>
      </c>
      <c r="H185" s="13">
        <v>0</v>
      </c>
      <c r="I185" s="13" t="s">
        <v>9</v>
      </c>
      <c r="J185" s="13" t="s">
        <v>8</v>
      </c>
      <c r="K185" s="12" t="s">
        <v>10</v>
      </c>
      <c r="L185" s="11" t="s">
        <v>13</v>
      </c>
    </row>
    <row r="186" spans="2:12">
      <c r="B186" s="13">
        <v>12987</v>
      </c>
      <c r="C186" s="13">
        <v>0.24</v>
      </c>
      <c r="D186" s="11">
        <v>0.62</v>
      </c>
      <c r="E186" s="13">
        <v>5</v>
      </c>
      <c r="F186" s="13">
        <v>199</v>
      </c>
      <c r="G186" s="13">
        <v>4</v>
      </c>
      <c r="H186" s="13">
        <v>0</v>
      </c>
      <c r="I186" s="13" t="s">
        <v>11</v>
      </c>
      <c r="J186" s="13" t="s">
        <v>8</v>
      </c>
      <c r="K186" s="12" t="s">
        <v>10</v>
      </c>
      <c r="L186" s="11" t="s">
        <v>13</v>
      </c>
    </row>
    <row r="187" spans="2:12">
      <c r="B187" s="13">
        <v>13223</v>
      </c>
      <c r="C187" s="13">
        <v>0.21</v>
      </c>
      <c r="D187" s="11">
        <v>0.7</v>
      </c>
      <c r="E187" s="13">
        <v>3</v>
      </c>
      <c r="F187" s="13">
        <v>238</v>
      </c>
      <c r="G187" s="13">
        <v>8</v>
      </c>
      <c r="H187" s="13">
        <v>0</v>
      </c>
      <c r="I187" s="13" t="s">
        <v>11</v>
      </c>
      <c r="J187" s="13" t="s">
        <v>8</v>
      </c>
      <c r="K187" s="12" t="s">
        <v>12</v>
      </c>
      <c r="L187" s="11" t="s">
        <v>6</v>
      </c>
    </row>
    <row r="188" spans="2:12">
      <c r="B188" s="13">
        <v>1168</v>
      </c>
      <c r="C188" s="13">
        <v>0.43</v>
      </c>
      <c r="D188" s="11">
        <v>0.5</v>
      </c>
      <c r="E188" s="13">
        <v>2</v>
      </c>
      <c r="F188" s="13">
        <v>127</v>
      </c>
      <c r="G188" s="13">
        <v>3</v>
      </c>
      <c r="H188" s="13">
        <v>1</v>
      </c>
      <c r="I188" s="13" t="s">
        <v>9</v>
      </c>
      <c r="J188" s="13" t="s">
        <v>8</v>
      </c>
      <c r="K188" s="12" t="s">
        <v>10</v>
      </c>
      <c r="L188" s="11" t="s">
        <v>6</v>
      </c>
    </row>
    <row r="189" spans="2:12">
      <c r="B189" s="13">
        <v>14920</v>
      </c>
      <c r="C189" s="13">
        <v>0.37</v>
      </c>
      <c r="D189" s="11">
        <v>0.54</v>
      </c>
      <c r="E189" s="13">
        <v>2</v>
      </c>
      <c r="F189" s="13">
        <v>157</v>
      </c>
      <c r="G189" s="13">
        <v>3</v>
      </c>
      <c r="H189" s="13">
        <v>0</v>
      </c>
      <c r="I189" s="13" t="s">
        <v>9</v>
      </c>
      <c r="J189" s="13" t="s">
        <v>8</v>
      </c>
      <c r="K189" s="12" t="s">
        <v>17</v>
      </c>
      <c r="L189" s="11" t="s">
        <v>13</v>
      </c>
    </row>
    <row r="190" spans="2:12">
      <c r="B190" s="13">
        <v>1387</v>
      </c>
      <c r="C190" s="13">
        <v>0.09</v>
      </c>
      <c r="D190" s="11">
        <v>0.93</v>
      </c>
      <c r="E190" s="13">
        <v>7</v>
      </c>
      <c r="F190" s="13">
        <v>270</v>
      </c>
      <c r="G190" s="13">
        <v>4</v>
      </c>
      <c r="H190" s="13">
        <v>0</v>
      </c>
      <c r="I190" s="13" t="s">
        <v>9</v>
      </c>
      <c r="J190" s="13" t="s">
        <v>8</v>
      </c>
      <c r="K190" s="12" t="s">
        <v>10</v>
      </c>
      <c r="L190" s="11" t="s">
        <v>6</v>
      </c>
    </row>
    <row r="191" spans="2:12">
      <c r="B191" s="13">
        <v>14822</v>
      </c>
      <c r="C191" s="13">
        <v>0.09</v>
      </c>
      <c r="D191" s="11">
        <v>0.95</v>
      </c>
      <c r="E191" s="13">
        <v>7</v>
      </c>
      <c r="F191" s="13">
        <v>256</v>
      </c>
      <c r="G191" s="13">
        <v>4</v>
      </c>
      <c r="H191" s="13">
        <v>0</v>
      </c>
      <c r="I191" s="13" t="s">
        <v>9</v>
      </c>
      <c r="J191" s="13" t="s">
        <v>8</v>
      </c>
      <c r="K191" s="12" t="s">
        <v>21</v>
      </c>
      <c r="L191" s="11" t="s">
        <v>6</v>
      </c>
    </row>
    <row r="192" spans="2:12">
      <c r="B192" s="13">
        <v>3252</v>
      </c>
      <c r="C192" s="13">
        <v>0.66</v>
      </c>
      <c r="D192" s="11">
        <v>0.59</v>
      </c>
      <c r="E192" s="13">
        <v>5</v>
      </c>
      <c r="F192" s="13">
        <v>262</v>
      </c>
      <c r="G192" s="13">
        <v>2</v>
      </c>
      <c r="H192" s="13">
        <v>0</v>
      </c>
      <c r="I192" s="13" t="s">
        <v>11</v>
      </c>
      <c r="J192" s="13" t="s">
        <v>8</v>
      </c>
      <c r="K192" s="12" t="s">
        <v>12</v>
      </c>
      <c r="L192" s="11" t="s">
        <v>6</v>
      </c>
    </row>
    <row r="193" spans="2:12">
      <c r="B193" s="13">
        <v>7545</v>
      </c>
      <c r="C193" s="13">
        <v>0.75</v>
      </c>
      <c r="D193" s="11">
        <v>0.77</v>
      </c>
      <c r="E193" s="13">
        <v>3</v>
      </c>
      <c r="F193" s="13">
        <v>178</v>
      </c>
      <c r="G193" s="13">
        <v>4</v>
      </c>
      <c r="H193" s="13">
        <v>0</v>
      </c>
      <c r="I193" s="13" t="s">
        <v>11</v>
      </c>
      <c r="J193" s="13" t="s">
        <v>8</v>
      </c>
      <c r="K193" s="12" t="s">
        <v>14</v>
      </c>
      <c r="L193" s="11" t="s">
        <v>16</v>
      </c>
    </row>
    <row r="194" spans="2:12">
      <c r="B194" s="13">
        <v>14593</v>
      </c>
      <c r="C194" s="13">
        <v>0.38</v>
      </c>
      <c r="D194" s="11">
        <v>0.46</v>
      </c>
      <c r="E194" s="13">
        <v>2</v>
      </c>
      <c r="F194" s="13">
        <v>145</v>
      </c>
      <c r="G194" s="13">
        <v>3</v>
      </c>
      <c r="H194" s="13">
        <v>0</v>
      </c>
      <c r="I194" s="13" t="s">
        <v>9</v>
      </c>
      <c r="J194" s="13" t="s">
        <v>8</v>
      </c>
      <c r="K194" s="12" t="s">
        <v>22</v>
      </c>
      <c r="L194" s="11" t="s">
        <v>6</v>
      </c>
    </row>
    <row r="195" spans="2:12">
      <c r="B195" s="13">
        <v>5991</v>
      </c>
      <c r="C195" s="13">
        <v>0.68</v>
      </c>
      <c r="D195" s="11">
        <v>0.56999999999999995</v>
      </c>
      <c r="E195" s="13">
        <v>5</v>
      </c>
      <c r="F195" s="13">
        <v>187</v>
      </c>
      <c r="G195" s="13">
        <v>4</v>
      </c>
      <c r="H195" s="13">
        <v>0</v>
      </c>
      <c r="I195" s="13" t="s">
        <v>11</v>
      </c>
      <c r="J195" s="13" t="s">
        <v>8</v>
      </c>
      <c r="K195" s="12" t="s">
        <v>12</v>
      </c>
      <c r="L195" s="11" t="s">
        <v>16</v>
      </c>
    </row>
    <row r="196" spans="2:12">
      <c r="B196" s="13">
        <v>14096</v>
      </c>
      <c r="C196" s="13">
        <v>0.61</v>
      </c>
      <c r="D196" s="11">
        <v>0.49</v>
      </c>
      <c r="E196" s="13">
        <v>3</v>
      </c>
      <c r="F196" s="13">
        <v>275</v>
      </c>
      <c r="G196" s="13">
        <v>2</v>
      </c>
      <c r="H196" s="13">
        <v>0</v>
      </c>
      <c r="I196" s="13" t="s">
        <v>11</v>
      </c>
      <c r="J196" s="13" t="s">
        <v>8</v>
      </c>
      <c r="K196" s="12" t="s">
        <v>19</v>
      </c>
      <c r="L196" s="11" t="s">
        <v>13</v>
      </c>
    </row>
    <row r="197" spans="2:12">
      <c r="B197" s="13">
        <v>12867</v>
      </c>
      <c r="C197" s="13">
        <v>0.96</v>
      </c>
      <c r="D197" s="11">
        <v>0.85</v>
      </c>
      <c r="E197" s="13">
        <v>5</v>
      </c>
      <c r="F197" s="13">
        <v>168</v>
      </c>
      <c r="G197" s="13">
        <v>2</v>
      </c>
      <c r="H197" s="13">
        <v>0</v>
      </c>
      <c r="I197" s="13" t="s">
        <v>11</v>
      </c>
      <c r="J197" s="13" t="s">
        <v>8</v>
      </c>
      <c r="K197" s="12" t="s">
        <v>17</v>
      </c>
      <c r="L197" s="11" t="s">
        <v>13</v>
      </c>
    </row>
    <row r="198" spans="2:12">
      <c r="B198" s="13">
        <v>1250</v>
      </c>
      <c r="C198" s="13">
        <v>0.1</v>
      </c>
      <c r="D198" s="11">
        <v>0.82</v>
      </c>
      <c r="E198" s="13">
        <v>7</v>
      </c>
      <c r="F198" s="13">
        <v>284</v>
      </c>
      <c r="G198" s="13">
        <v>4</v>
      </c>
      <c r="H198" s="13">
        <v>0</v>
      </c>
      <c r="I198" s="13" t="s">
        <v>9</v>
      </c>
      <c r="J198" s="13" t="s">
        <v>8</v>
      </c>
      <c r="K198" s="12" t="s">
        <v>7</v>
      </c>
      <c r="L198" s="11" t="s">
        <v>13</v>
      </c>
    </row>
    <row r="199" spans="2:12">
      <c r="B199" s="13">
        <v>9448</v>
      </c>
      <c r="C199" s="13">
        <v>0.69</v>
      </c>
      <c r="D199" s="11">
        <v>0.83</v>
      </c>
      <c r="E199" s="13">
        <v>5</v>
      </c>
      <c r="F199" s="13">
        <v>225</v>
      </c>
      <c r="G199" s="13">
        <v>3</v>
      </c>
      <c r="H199" s="13">
        <v>0</v>
      </c>
      <c r="I199" s="13" t="s">
        <v>11</v>
      </c>
      <c r="J199" s="13" t="s">
        <v>8</v>
      </c>
      <c r="K199" s="12" t="s">
        <v>20</v>
      </c>
      <c r="L199" s="11" t="s">
        <v>13</v>
      </c>
    </row>
    <row r="200" spans="2:12">
      <c r="B200" s="13">
        <v>10729</v>
      </c>
      <c r="C200" s="13">
        <v>0.63</v>
      </c>
      <c r="D200" s="11">
        <v>0.9</v>
      </c>
      <c r="E200" s="13">
        <v>4</v>
      </c>
      <c r="F200" s="13">
        <v>245</v>
      </c>
      <c r="G200" s="13">
        <v>3</v>
      </c>
      <c r="H200" s="13">
        <v>0</v>
      </c>
      <c r="I200" s="13" t="s">
        <v>11</v>
      </c>
      <c r="J200" s="13" t="s">
        <v>8</v>
      </c>
      <c r="K200" s="12" t="s">
        <v>12</v>
      </c>
      <c r="L200" s="11" t="s">
        <v>13</v>
      </c>
    </row>
    <row r="201" spans="2:12">
      <c r="B201" s="13">
        <v>3723</v>
      </c>
      <c r="C201" s="13">
        <v>0.72</v>
      </c>
      <c r="D201" s="11">
        <v>0.91</v>
      </c>
      <c r="E201" s="13">
        <v>3</v>
      </c>
      <c r="F201" s="13">
        <v>239</v>
      </c>
      <c r="G201" s="13">
        <v>2</v>
      </c>
      <c r="H201" s="13">
        <v>0</v>
      </c>
      <c r="I201" s="13" t="s">
        <v>11</v>
      </c>
      <c r="J201" s="13" t="s">
        <v>8</v>
      </c>
      <c r="K201" s="12" t="s">
        <v>20</v>
      </c>
      <c r="L201" s="11" t="s">
        <v>6</v>
      </c>
    </row>
    <row r="202" spans="2:12">
      <c r="B202" s="13">
        <v>6774</v>
      </c>
      <c r="C202" s="13">
        <v>0.65</v>
      </c>
      <c r="D202" s="11">
        <v>0.95</v>
      </c>
      <c r="E202" s="13">
        <v>3</v>
      </c>
      <c r="F202" s="13">
        <v>190</v>
      </c>
      <c r="G202" s="13">
        <v>3</v>
      </c>
      <c r="H202" s="13">
        <v>0</v>
      </c>
      <c r="I202" s="13" t="s">
        <v>11</v>
      </c>
      <c r="J202" s="13" t="s">
        <v>8</v>
      </c>
      <c r="K202" s="12" t="s">
        <v>12</v>
      </c>
      <c r="L202" s="11" t="s">
        <v>13</v>
      </c>
    </row>
    <row r="203" spans="2:12">
      <c r="B203" s="13">
        <v>5584</v>
      </c>
      <c r="C203" s="13">
        <v>0.57999999999999996</v>
      </c>
      <c r="D203" s="11">
        <v>0.5</v>
      </c>
      <c r="E203" s="13">
        <v>3</v>
      </c>
      <c r="F203" s="13">
        <v>144</v>
      </c>
      <c r="G203" s="13">
        <v>3</v>
      </c>
      <c r="H203" s="13">
        <v>0</v>
      </c>
      <c r="I203" s="13" t="s">
        <v>11</v>
      </c>
      <c r="J203" s="13" t="s">
        <v>8</v>
      </c>
      <c r="K203" s="12" t="s">
        <v>10</v>
      </c>
      <c r="L203" s="11" t="s">
        <v>6</v>
      </c>
    </row>
    <row r="204" spans="2:12">
      <c r="B204" s="13">
        <v>13194</v>
      </c>
      <c r="C204" s="13">
        <v>0.88</v>
      </c>
      <c r="D204" s="11">
        <v>0.82</v>
      </c>
      <c r="E204" s="13">
        <v>3</v>
      </c>
      <c r="F204" s="13">
        <v>265</v>
      </c>
      <c r="G204" s="13">
        <v>3</v>
      </c>
      <c r="H204" s="13">
        <v>0</v>
      </c>
      <c r="I204" s="13" t="s">
        <v>11</v>
      </c>
      <c r="J204" s="13" t="s">
        <v>8</v>
      </c>
      <c r="K204" s="12" t="s">
        <v>19</v>
      </c>
      <c r="L204" s="11" t="s">
        <v>6</v>
      </c>
    </row>
    <row r="205" spans="2:12">
      <c r="B205" s="13">
        <v>1233</v>
      </c>
      <c r="C205" s="13">
        <v>0.09</v>
      </c>
      <c r="D205" s="11">
        <v>0.88</v>
      </c>
      <c r="E205" s="13">
        <v>7</v>
      </c>
      <c r="F205" s="13">
        <v>265</v>
      </c>
      <c r="G205" s="13">
        <v>4</v>
      </c>
      <c r="H205" s="13">
        <v>0</v>
      </c>
      <c r="I205" s="13" t="s">
        <v>9</v>
      </c>
      <c r="J205" s="13" t="s">
        <v>8</v>
      </c>
      <c r="K205" s="12" t="s">
        <v>10</v>
      </c>
      <c r="L205" s="11" t="s">
        <v>6</v>
      </c>
    </row>
    <row r="206" spans="2:12">
      <c r="B206" s="13">
        <v>6473</v>
      </c>
      <c r="C206" s="13">
        <v>0.14000000000000001</v>
      </c>
      <c r="D206" s="11">
        <v>0.98</v>
      </c>
      <c r="E206" s="13">
        <v>6</v>
      </c>
      <c r="F206" s="13">
        <v>221</v>
      </c>
      <c r="G206" s="13">
        <v>5</v>
      </c>
      <c r="H206" s="13">
        <v>0</v>
      </c>
      <c r="I206" s="13" t="s">
        <v>11</v>
      </c>
      <c r="J206" s="13" t="s">
        <v>8</v>
      </c>
      <c r="K206" s="12" t="s">
        <v>14</v>
      </c>
      <c r="L206" s="11" t="s">
        <v>13</v>
      </c>
    </row>
    <row r="207" spans="2:12">
      <c r="B207" s="13">
        <v>3676</v>
      </c>
      <c r="C207" s="13">
        <v>0.64</v>
      </c>
      <c r="D207" s="11">
        <v>0.67</v>
      </c>
      <c r="E207" s="13">
        <v>3</v>
      </c>
      <c r="F207" s="13">
        <v>165</v>
      </c>
      <c r="G207" s="13">
        <v>3</v>
      </c>
      <c r="H207" s="13">
        <v>0</v>
      </c>
      <c r="I207" s="13" t="s">
        <v>11</v>
      </c>
      <c r="J207" s="13" t="s">
        <v>8</v>
      </c>
      <c r="K207" s="12" t="s">
        <v>10</v>
      </c>
      <c r="L207" s="11" t="s">
        <v>13</v>
      </c>
    </row>
    <row r="208" spans="2:12">
      <c r="B208" s="13">
        <v>6240</v>
      </c>
      <c r="C208" s="13">
        <v>0.72</v>
      </c>
      <c r="D208" s="11">
        <v>0.98</v>
      </c>
      <c r="E208" s="13">
        <v>3</v>
      </c>
      <c r="F208" s="13">
        <v>181</v>
      </c>
      <c r="G208" s="13">
        <v>4</v>
      </c>
      <c r="H208" s="13">
        <v>0</v>
      </c>
      <c r="I208" s="13" t="s">
        <v>11</v>
      </c>
      <c r="J208" s="13" t="s">
        <v>8</v>
      </c>
      <c r="K208" s="12" t="s">
        <v>12</v>
      </c>
      <c r="L208" s="11" t="s">
        <v>13</v>
      </c>
    </row>
    <row r="209" spans="2:12">
      <c r="B209" s="13">
        <v>9140</v>
      </c>
      <c r="C209" s="13">
        <v>0.69</v>
      </c>
      <c r="D209" s="11">
        <v>0.68</v>
      </c>
      <c r="E209" s="13">
        <v>4</v>
      </c>
      <c r="F209" s="13">
        <v>225</v>
      </c>
      <c r="G209" s="13">
        <v>3</v>
      </c>
      <c r="H209" s="13">
        <v>0</v>
      </c>
      <c r="I209" s="13" t="s">
        <v>11</v>
      </c>
      <c r="J209" s="13" t="s">
        <v>8</v>
      </c>
      <c r="K209" s="12" t="s">
        <v>12</v>
      </c>
      <c r="L209" s="11" t="s">
        <v>13</v>
      </c>
    </row>
    <row r="210" spans="2:12">
      <c r="B210" s="13">
        <v>8320</v>
      </c>
      <c r="C210" s="13">
        <v>0.93</v>
      </c>
      <c r="D210" s="11">
        <v>0.97</v>
      </c>
      <c r="E210" s="13">
        <v>5</v>
      </c>
      <c r="F210" s="13">
        <v>137</v>
      </c>
      <c r="G210" s="13">
        <v>4</v>
      </c>
      <c r="H210" s="13">
        <v>0</v>
      </c>
      <c r="I210" s="13" t="s">
        <v>11</v>
      </c>
      <c r="J210" s="13" t="s">
        <v>8</v>
      </c>
      <c r="K210" s="12" t="s">
        <v>15</v>
      </c>
      <c r="L210" s="11" t="s">
        <v>13</v>
      </c>
    </row>
    <row r="211" spans="2:12">
      <c r="B211" s="13">
        <v>1976</v>
      </c>
      <c r="C211" s="13">
        <v>0.46</v>
      </c>
      <c r="D211" s="11">
        <v>0.54</v>
      </c>
      <c r="E211" s="13">
        <v>2</v>
      </c>
      <c r="F211" s="13">
        <v>138</v>
      </c>
      <c r="G211" s="13">
        <v>3</v>
      </c>
      <c r="H211" s="13">
        <v>0</v>
      </c>
      <c r="I211" s="13" t="s">
        <v>9</v>
      </c>
      <c r="J211" s="13" t="s">
        <v>8</v>
      </c>
      <c r="K211" s="12" t="s">
        <v>19</v>
      </c>
      <c r="L211" s="11" t="s">
        <v>6</v>
      </c>
    </row>
    <row r="212" spans="2:12">
      <c r="B212" s="13">
        <v>8896</v>
      </c>
      <c r="C212" s="13">
        <v>0.93</v>
      </c>
      <c r="D212" s="11">
        <v>0.92</v>
      </c>
      <c r="E212" s="13">
        <v>5</v>
      </c>
      <c r="F212" s="13">
        <v>185</v>
      </c>
      <c r="G212" s="13">
        <v>5</v>
      </c>
      <c r="H212" s="13">
        <v>0</v>
      </c>
      <c r="I212" s="13" t="s">
        <v>11</v>
      </c>
      <c r="J212" s="13" t="s">
        <v>8</v>
      </c>
      <c r="K212" s="12" t="s">
        <v>12</v>
      </c>
      <c r="L212" s="11" t="s">
        <v>13</v>
      </c>
    </row>
    <row r="213" spans="2:12">
      <c r="B213" s="13">
        <v>7467</v>
      </c>
      <c r="C213" s="13">
        <v>0.56999999999999995</v>
      </c>
      <c r="D213" s="11">
        <v>0.42</v>
      </c>
      <c r="E213" s="13">
        <v>2</v>
      </c>
      <c r="F213" s="13">
        <v>248</v>
      </c>
      <c r="G213" s="13">
        <v>4</v>
      </c>
      <c r="H213" s="13">
        <v>0</v>
      </c>
      <c r="I213" s="13" t="s">
        <v>11</v>
      </c>
      <c r="J213" s="13" t="s">
        <v>8</v>
      </c>
      <c r="K213" s="12" t="s">
        <v>14</v>
      </c>
      <c r="L213" s="11" t="s">
        <v>6</v>
      </c>
    </row>
    <row r="214" spans="2:12">
      <c r="B214" s="13">
        <v>5151</v>
      </c>
      <c r="C214" s="13">
        <v>0.92</v>
      </c>
      <c r="D214" s="11">
        <v>0.88</v>
      </c>
      <c r="E214" s="13">
        <v>3</v>
      </c>
      <c r="F214" s="13">
        <v>184</v>
      </c>
      <c r="G214" s="13">
        <v>3</v>
      </c>
      <c r="H214" s="13">
        <v>1</v>
      </c>
      <c r="I214" s="13" t="s">
        <v>11</v>
      </c>
      <c r="J214" s="13" t="s">
        <v>8</v>
      </c>
      <c r="K214" s="12" t="s">
        <v>12</v>
      </c>
      <c r="L214" s="11" t="s">
        <v>13</v>
      </c>
    </row>
    <row r="215" spans="2:12">
      <c r="B215" s="13">
        <v>4458</v>
      </c>
      <c r="C215" s="13">
        <v>0.6</v>
      </c>
      <c r="D215" s="11">
        <v>0.84</v>
      </c>
      <c r="E215" s="13">
        <v>2</v>
      </c>
      <c r="F215" s="13">
        <v>221</v>
      </c>
      <c r="G215" s="13">
        <v>3</v>
      </c>
      <c r="H215" s="13">
        <v>0</v>
      </c>
      <c r="I215" s="13" t="s">
        <v>11</v>
      </c>
      <c r="J215" s="13" t="s">
        <v>8</v>
      </c>
      <c r="K215" s="12" t="s">
        <v>7</v>
      </c>
      <c r="L215" s="11" t="s">
        <v>13</v>
      </c>
    </row>
    <row r="216" spans="2:12">
      <c r="B216" s="13">
        <v>5448</v>
      </c>
      <c r="C216" s="13">
        <v>0.5</v>
      </c>
      <c r="D216" s="11">
        <v>0.75</v>
      </c>
      <c r="E216" s="13">
        <v>5</v>
      </c>
      <c r="F216" s="13">
        <v>179</v>
      </c>
      <c r="G216" s="13">
        <v>3</v>
      </c>
      <c r="H216" s="13">
        <v>0</v>
      </c>
      <c r="I216" s="13" t="s">
        <v>11</v>
      </c>
      <c r="J216" s="13" t="s">
        <v>8</v>
      </c>
      <c r="K216" s="12" t="s">
        <v>7</v>
      </c>
      <c r="L216" s="11" t="s">
        <v>13</v>
      </c>
    </row>
    <row r="217" spans="2:12">
      <c r="B217" s="13">
        <v>6688</v>
      </c>
      <c r="C217" s="13">
        <v>0.79</v>
      </c>
      <c r="D217" s="11">
        <v>0.66</v>
      </c>
      <c r="E217" s="13">
        <v>4</v>
      </c>
      <c r="F217" s="13">
        <v>139</v>
      </c>
      <c r="G217" s="13">
        <v>4</v>
      </c>
      <c r="H217" s="13">
        <v>0</v>
      </c>
      <c r="I217" s="13" t="s">
        <v>11</v>
      </c>
      <c r="J217" s="13" t="s">
        <v>8</v>
      </c>
      <c r="K217" s="12" t="s">
        <v>17</v>
      </c>
      <c r="L217" s="11" t="s">
        <v>13</v>
      </c>
    </row>
    <row r="218" spans="2:12">
      <c r="B218" s="13">
        <v>3686</v>
      </c>
      <c r="C218" s="13">
        <v>0.68</v>
      </c>
      <c r="D218" s="11">
        <v>0.88</v>
      </c>
      <c r="E218" s="13">
        <v>5</v>
      </c>
      <c r="F218" s="13">
        <v>201</v>
      </c>
      <c r="G218" s="13">
        <v>3</v>
      </c>
      <c r="H218" s="13">
        <v>0</v>
      </c>
      <c r="I218" s="13" t="s">
        <v>11</v>
      </c>
      <c r="J218" s="13" t="s">
        <v>8</v>
      </c>
      <c r="K218" s="12" t="s">
        <v>10</v>
      </c>
      <c r="L218" s="11" t="s">
        <v>6</v>
      </c>
    </row>
    <row r="219" spans="2:12">
      <c r="B219" s="13">
        <v>10048</v>
      </c>
      <c r="C219" s="13">
        <v>0.74</v>
      </c>
      <c r="D219" s="11">
        <v>0.57999999999999996</v>
      </c>
      <c r="E219" s="13">
        <v>4</v>
      </c>
      <c r="F219" s="13">
        <v>215</v>
      </c>
      <c r="G219" s="13">
        <v>3</v>
      </c>
      <c r="H219" s="13">
        <v>1</v>
      </c>
      <c r="I219" s="13" t="s">
        <v>11</v>
      </c>
      <c r="J219" s="13" t="s">
        <v>8</v>
      </c>
      <c r="K219" s="12" t="s">
        <v>17</v>
      </c>
      <c r="L219" s="11" t="s">
        <v>6</v>
      </c>
    </row>
    <row r="220" spans="2:12">
      <c r="B220" s="13">
        <v>5302</v>
      </c>
      <c r="C220" s="13">
        <v>0.92</v>
      </c>
      <c r="D220" s="11">
        <v>0.68</v>
      </c>
      <c r="E220" s="13">
        <v>4</v>
      </c>
      <c r="F220" s="13">
        <v>196</v>
      </c>
      <c r="G220" s="13">
        <v>3</v>
      </c>
      <c r="H220" s="13">
        <v>1</v>
      </c>
      <c r="I220" s="13" t="s">
        <v>11</v>
      </c>
      <c r="J220" s="13" t="s">
        <v>8</v>
      </c>
      <c r="K220" s="12" t="s">
        <v>12</v>
      </c>
      <c r="L220" s="11" t="s">
        <v>13</v>
      </c>
    </row>
    <row r="221" spans="2:12">
      <c r="B221" s="13">
        <v>9255</v>
      </c>
      <c r="C221" s="13">
        <v>0.64</v>
      </c>
      <c r="D221" s="11">
        <v>0.48</v>
      </c>
      <c r="E221" s="13">
        <v>4</v>
      </c>
      <c r="F221" s="13">
        <v>267</v>
      </c>
      <c r="G221" s="13">
        <v>2</v>
      </c>
      <c r="H221" s="13">
        <v>1</v>
      </c>
      <c r="I221" s="13" t="s">
        <v>11</v>
      </c>
      <c r="J221" s="13" t="s">
        <v>8</v>
      </c>
      <c r="K221" s="12" t="s">
        <v>10</v>
      </c>
      <c r="L221" s="11" t="s">
        <v>13</v>
      </c>
    </row>
    <row r="222" spans="2:12">
      <c r="B222" s="13">
        <v>10854</v>
      </c>
      <c r="C222" s="13">
        <v>0.57999999999999996</v>
      </c>
      <c r="D222" s="11">
        <v>0.38</v>
      </c>
      <c r="E222" s="13">
        <v>4</v>
      </c>
      <c r="F222" s="13">
        <v>203</v>
      </c>
      <c r="G222" s="13">
        <v>5</v>
      </c>
      <c r="H222" s="13">
        <v>0</v>
      </c>
      <c r="I222" s="13" t="s">
        <v>11</v>
      </c>
      <c r="J222" s="13" t="s">
        <v>8</v>
      </c>
      <c r="K222" s="12" t="s">
        <v>10</v>
      </c>
      <c r="L222" s="11" t="s">
        <v>13</v>
      </c>
    </row>
    <row r="223" spans="2:12">
      <c r="B223" s="13">
        <v>7351</v>
      </c>
      <c r="C223" s="13">
        <v>0.6</v>
      </c>
      <c r="D223" s="11">
        <v>0.99</v>
      </c>
      <c r="E223" s="13">
        <v>4</v>
      </c>
      <c r="F223" s="13">
        <v>160</v>
      </c>
      <c r="G223" s="13">
        <v>3</v>
      </c>
      <c r="H223" s="13">
        <v>0</v>
      </c>
      <c r="I223" s="13" t="s">
        <v>11</v>
      </c>
      <c r="J223" s="13" t="s">
        <v>8</v>
      </c>
      <c r="K223" s="12" t="s">
        <v>10</v>
      </c>
      <c r="L223" s="11" t="s">
        <v>13</v>
      </c>
    </row>
    <row r="224" spans="2:12">
      <c r="B224" s="13">
        <v>14556</v>
      </c>
      <c r="C224" s="13">
        <v>0.37</v>
      </c>
      <c r="D224" s="11">
        <v>0.52</v>
      </c>
      <c r="E224" s="13">
        <v>2</v>
      </c>
      <c r="F224" s="13">
        <v>155</v>
      </c>
      <c r="G224" s="13">
        <v>3</v>
      </c>
      <c r="H224" s="13">
        <v>0</v>
      </c>
      <c r="I224" s="13" t="s">
        <v>9</v>
      </c>
      <c r="J224" s="13" t="s">
        <v>8</v>
      </c>
      <c r="K224" s="12" t="s">
        <v>12</v>
      </c>
      <c r="L224" s="11" t="s">
        <v>6</v>
      </c>
    </row>
    <row r="225" spans="2:12">
      <c r="B225" s="13">
        <v>10899</v>
      </c>
      <c r="C225" s="13">
        <v>0.88</v>
      </c>
      <c r="D225" s="11">
        <v>0.85</v>
      </c>
      <c r="E225" s="13">
        <v>3</v>
      </c>
      <c r="F225" s="13">
        <v>220</v>
      </c>
      <c r="G225" s="13">
        <v>3</v>
      </c>
      <c r="H225" s="13">
        <v>0</v>
      </c>
      <c r="I225" s="13" t="s">
        <v>11</v>
      </c>
      <c r="J225" s="13" t="s">
        <v>8</v>
      </c>
      <c r="K225" s="12" t="s">
        <v>20</v>
      </c>
      <c r="L225" s="11" t="s">
        <v>6</v>
      </c>
    </row>
    <row r="226" spans="2:12">
      <c r="B226" s="13">
        <v>4129</v>
      </c>
      <c r="C226" s="13">
        <v>0.47</v>
      </c>
      <c r="D226" s="11">
        <v>0.62</v>
      </c>
      <c r="E226" s="13">
        <v>6</v>
      </c>
      <c r="F226" s="13">
        <v>171</v>
      </c>
      <c r="G226" s="13">
        <v>5</v>
      </c>
      <c r="H226" s="13">
        <v>1</v>
      </c>
      <c r="I226" s="13" t="s">
        <v>11</v>
      </c>
      <c r="J226" s="13" t="s">
        <v>8</v>
      </c>
      <c r="K226" s="12" t="s">
        <v>21</v>
      </c>
      <c r="L226" s="11" t="s">
        <v>16</v>
      </c>
    </row>
    <row r="227" spans="2:12">
      <c r="B227" s="13">
        <v>14997</v>
      </c>
      <c r="C227" s="13">
        <v>0.37</v>
      </c>
      <c r="D227" s="11">
        <v>0.53</v>
      </c>
      <c r="E227" s="13">
        <v>2</v>
      </c>
      <c r="F227" s="13">
        <v>143</v>
      </c>
      <c r="G227" s="13">
        <v>3</v>
      </c>
      <c r="H227" s="13">
        <v>0</v>
      </c>
      <c r="I227" s="13" t="s">
        <v>9</v>
      </c>
      <c r="J227" s="13" t="s">
        <v>8</v>
      </c>
      <c r="K227" s="12" t="s">
        <v>17</v>
      </c>
      <c r="L227" s="11" t="s">
        <v>13</v>
      </c>
    </row>
    <row r="228" spans="2:12">
      <c r="B228" s="13">
        <v>8727</v>
      </c>
      <c r="C228" s="13">
        <v>0.84</v>
      </c>
      <c r="D228" s="11">
        <v>0.73</v>
      </c>
      <c r="E228" s="13">
        <v>5</v>
      </c>
      <c r="F228" s="13">
        <v>245</v>
      </c>
      <c r="G228" s="13">
        <v>3</v>
      </c>
      <c r="H228" s="13">
        <v>0</v>
      </c>
      <c r="I228" s="13" t="s">
        <v>11</v>
      </c>
      <c r="J228" s="13" t="s">
        <v>8</v>
      </c>
      <c r="K228" s="12" t="s">
        <v>10</v>
      </c>
      <c r="L228" s="11" t="s">
        <v>6</v>
      </c>
    </row>
    <row r="229" spans="2:12">
      <c r="B229" s="13">
        <v>12021</v>
      </c>
      <c r="C229" s="13">
        <v>0.11</v>
      </c>
      <c r="D229" s="11">
        <v>0.83</v>
      </c>
      <c r="E229" s="13">
        <v>6</v>
      </c>
      <c r="F229" s="13">
        <v>282</v>
      </c>
      <c r="G229" s="13">
        <v>4</v>
      </c>
      <c r="H229" s="13">
        <v>0</v>
      </c>
      <c r="I229" s="13" t="s">
        <v>9</v>
      </c>
      <c r="J229" s="13" t="s">
        <v>8</v>
      </c>
      <c r="K229" s="12" t="s">
        <v>10</v>
      </c>
      <c r="L229" s="11" t="s">
        <v>13</v>
      </c>
    </row>
    <row r="230" spans="2:12">
      <c r="B230" s="13">
        <v>1710</v>
      </c>
      <c r="C230" s="13">
        <v>0.1</v>
      </c>
      <c r="D230" s="11">
        <v>0.81</v>
      </c>
      <c r="E230" s="13">
        <v>6</v>
      </c>
      <c r="F230" s="13">
        <v>269</v>
      </c>
      <c r="G230" s="13">
        <v>4</v>
      </c>
      <c r="H230" s="13">
        <v>0</v>
      </c>
      <c r="I230" s="13" t="s">
        <v>9</v>
      </c>
      <c r="J230" s="13" t="s">
        <v>8</v>
      </c>
      <c r="K230" s="12" t="s">
        <v>7</v>
      </c>
      <c r="L230" s="11" t="s">
        <v>6</v>
      </c>
    </row>
    <row r="231" spans="2:12">
      <c r="B231" s="13">
        <v>7513</v>
      </c>
      <c r="C231" s="13">
        <v>0.81</v>
      </c>
      <c r="D231" s="11">
        <v>0.62</v>
      </c>
      <c r="E231" s="13">
        <v>4</v>
      </c>
      <c r="F231" s="13">
        <v>197</v>
      </c>
      <c r="G231" s="13">
        <v>3</v>
      </c>
      <c r="H231" s="13">
        <v>0</v>
      </c>
      <c r="I231" s="13" t="s">
        <v>11</v>
      </c>
      <c r="J231" s="13" t="s">
        <v>8</v>
      </c>
      <c r="K231" s="12" t="s">
        <v>22</v>
      </c>
      <c r="L231" s="11" t="s">
        <v>13</v>
      </c>
    </row>
    <row r="232" spans="2:12">
      <c r="B232" s="13">
        <v>7960</v>
      </c>
      <c r="C232" s="13">
        <v>0.32</v>
      </c>
      <c r="D232" s="11">
        <v>0.69</v>
      </c>
      <c r="E232" s="13">
        <v>6</v>
      </c>
      <c r="F232" s="13">
        <v>192</v>
      </c>
      <c r="G232" s="13">
        <v>3</v>
      </c>
      <c r="H232" s="13">
        <v>0</v>
      </c>
      <c r="I232" s="13" t="s">
        <v>11</v>
      </c>
      <c r="J232" s="13" t="s">
        <v>8</v>
      </c>
      <c r="K232" s="12" t="s">
        <v>10</v>
      </c>
      <c r="L232" s="11" t="s">
        <v>16</v>
      </c>
    </row>
    <row r="233" spans="2:12">
      <c r="B233" s="13">
        <v>8774</v>
      </c>
      <c r="C233" s="13">
        <v>0.97</v>
      </c>
      <c r="D233" s="11">
        <v>0.69</v>
      </c>
      <c r="E233" s="13">
        <v>4</v>
      </c>
      <c r="F233" s="13">
        <v>134</v>
      </c>
      <c r="G233" s="13">
        <v>3</v>
      </c>
      <c r="H233" s="13">
        <v>0</v>
      </c>
      <c r="I233" s="13" t="s">
        <v>11</v>
      </c>
      <c r="J233" s="13" t="s">
        <v>8</v>
      </c>
      <c r="K233" s="12" t="s">
        <v>15</v>
      </c>
      <c r="L233" s="11" t="s">
        <v>16</v>
      </c>
    </row>
    <row r="234" spans="2:12">
      <c r="B234" s="13">
        <v>2851</v>
      </c>
      <c r="C234" s="13">
        <v>0.91</v>
      </c>
      <c r="D234" s="11">
        <v>0.85</v>
      </c>
      <c r="E234" s="13">
        <v>4</v>
      </c>
      <c r="F234" s="13">
        <v>203</v>
      </c>
      <c r="G234" s="13">
        <v>2</v>
      </c>
      <c r="H234" s="13">
        <v>0</v>
      </c>
      <c r="I234" s="13" t="s">
        <v>11</v>
      </c>
      <c r="J234" s="13" t="s">
        <v>8</v>
      </c>
      <c r="K234" s="12" t="s">
        <v>10</v>
      </c>
      <c r="L234" s="11" t="s">
        <v>13</v>
      </c>
    </row>
    <row r="235" spans="2:12">
      <c r="B235" s="13">
        <v>4260</v>
      </c>
      <c r="C235" s="13">
        <v>0.55000000000000004</v>
      </c>
      <c r="D235" s="11">
        <v>0.72</v>
      </c>
      <c r="E235" s="13">
        <v>3</v>
      </c>
      <c r="F235" s="13">
        <v>149</v>
      </c>
      <c r="G235" s="13">
        <v>3</v>
      </c>
      <c r="H235" s="13">
        <v>0</v>
      </c>
      <c r="I235" s="13" t="s">
        <v>11</v>
      </c>
      <c r="J235" s="13" t="s">
        <v>8</v>
      </c>
      <c r="K235" s="12" t="s">
        <v>20</v>
      </c>
      <c r="L235" s="11" t="s">
        <v>13</v>
      </c>
    </row>
    <row r="236" spans="2:12">
      <c r="B236" s="13">
        <v>2443</v>
      </c>
      <c r="C236" s="13">
        <v>0.92</v>
      </c>
      <c r="D236" s="11">
        <v>0.69</v>
      </c>
      <c r="E236" s="13">
        <v>3</v>
      </c>
      <c r="F236" s="13">
        <v>192</v>
      </c>
      <c r="G236" s="13">
        <v>3</v>
      </c>
      <c r="H236" s="13">
        <v>0</v>
      </c>
      <c r="I236" s="13" t="s">
        <v>11</v>
      </c>
      <c r="J236" s="13" t="s">
        <v>8</v>
      </c>
      <c r="K236" s="12" t="s">
        <v>7</v>
      </c>
      <c r="L236" s="11" t="s">
        <v>6</v>
      </c>
    </row>
    <row r="237" spans="2:12">
      <c r="B237" s="13">
        <v>10116</v>
      </c>
      <c r="C237" s="13">
        <v>0.6</v>
      </c>
      <c r="D237" s="11">
        <v>0.66</v>
      </c>
      <c r="E237" s="13">
        <v>5</v>
      </c>
      <c r="F237" s="13">
        <v>143</v>
      </c>
      <c r="G237" s="13">
        <v>2</v>
      </c>
      <c r="H237" s="13">
        <v>0</v>
      </c>
      <c r="I237" s="13" t="s">
        <v>11</v>
      </c>
      <c r="J237" s="13" t="s">
        <v>8</v>
      </c>
      <c r="K237" s="12" t="s">
        <v>12</v>
      </c>
      <c r="L237" s="11" t="s">
        <v>13</v>
      </c>
    </row>
    <row r="238" spans="2:12">
      <c r="B238" s="13">
        <v>11404</v>
      </c>
      <c r="C238" s="13">
        <v>0.48</v>
      </c>
      <c r="D238" s="11">
        <v>0.67</v>
      </c>
      <c r="E238" s="13">
        <v>4</v>
      </c>
      <c r="F238" s="13">
        <v>220</v>
      </c>
      <c r="G238" s="13">
        <v>3</v>
      </c>
      <c r="H238" s="13">
        <v>0</v>
      </c>
      <c r="I238" s="13" t="s">
        <v>11</v>
      </c>
      <c r="J238" s="13" t="s">
        <v>18</v>
      </c>
      <c r="K238" s="12" t="s">
        <v>20</v>
      </c>
      <c r="L238" s="11" t="s">
        <v>6</v>
      </c>
    </row>
    <row r="239" spans="2:12">
      <c r="B239" s="13">
        <v>157</v>
      </c>
      <c r="C239" s="13">
        <v>0.83</v>
      </c>
      <c r="D239" s="11">
        <v>1</v>
      </c>
      <c r="E239" s="13">
        <v>5</v>
      </c>
      <c r="F239" s="13">
        <v>240</v>
      </c>
      <c r="G239" s="13">
        <v>5</v>
      </c>
      <c r="H239" s="13">
        <v>0</v>
      </c>
      <c r="I239" s="13" t="s">
        <v>9</v>
      </c>
      <c r="J239" s="13" t="s">
        <v>8</v>
      </c>
      <c r="K239" s="12" t="s">
        <v>17</v>
      </c>
      <c r="L239" s="11" t="s">
        <v>13</v>
      </c>
    </row>
    <row r="240" spans="2:12">
      <c r="B240" s="13">
        <v>5067</v>
      </c>
      <c r="C240" s="13">
        <v>0.5</v>
      </c>
      <c r="D240" s="11">
        <v>0.48</v>
      </c>
      <c r="E240" s="13">
        <v>3</v>
      </c>
      <c r="F240" s="13">
        <v>163</v>
      </c>
      <c r="G240" s="13">
        <v>4</v>
      </c>
      <c r="H240" s="13">
        <v>0</v>
      </c>
      <c r="I240" s="13" t="s">
        <v>11</v>
      </c>
      <c r="J240" s="13" t="s">
        <v>8</v>
      </c>
      <c r="K240" s="12" t="s">
        <v>7</v>
      </c>
      <c r="L240" s="11" t="s">
        <v>13</v>
      </c>
    </row>
    <row r="241" spans="2:12">
      <c r="B241" s="13">
        <v>10110</v>
      </c>
      <c r="C241" s="13">
        <v>0.95</v>
      </c>
      <c r="D241" s="11">
        <v>0.65</v>
      </c>
      <c r="E241" s="13">
        <v>3</v>
      </c>
      <c r="F241" s="13">
        <v>273</v>
      </c>
      <c r="G241" s="13">
        <v>4</v>
      </c>
      <c r="H241" s="13">
        <v>0</v>
      </c>
      <c r="I241" s="13" t="s">
        <v>11</v>
      </c>
      <c r="J241" s="13" t="s">
        <v>8</v>
      </c>
      <c r="K241" s="12" t="s">
        <v>22</v>
      </c>
      <c r="L241" s="11" t="s">
        <v>13</v>
      </c>
    </row>
    <row r="242" spans="2:12">
      <c r="B242" s="13">
        <v>14859</v>
      </c>
      <c r="C242" s="13">
        <v>0.46</v>
      </c>
      <c r="D242" s="11">
        <v>0.5</v>
      </c>
      <c r="E242" s="13">
        <v>2</v>
      </c>
      <c r="F242" s="13">
        <v>151</v>
      </c>
      <c r="G242" s="13">
        <v>3</v>
      </c>
      <c r="H242" s="13">
        <v>0</v>
      </c>
      <c r="I242" s="13" t="s">
        <v>9</v>
      </c>
      <c r="J242" s="13" t="s">
        <v>8</v>
      </c>
      <c r="K242" s="12" t="s">
        <v>12</v>
      </c>
      <c r="L242" s="11" t="s">
        <v>6</v>
      </c>
    </row>
    <row r="243" spans="2:12">
      <c r="B243" s="13">
        <v>6753</v>
      </c>
      <c r="C243" s="13">
        <v>0.83</v>
      </c>
      <c r="D243" s="11">
        <v>0.86</v>
      </c>
      <c r="E243" s="13">
        <v>3</v>
      </c>
      <c r="F243" s="13">
        <v>273</v>
      </c>
      <c r="G243" s="13">
        <v>3</v>
      </c>
      <c r="H243" s="13">
        <v>0</v>
      </c>
      <c r="I243" s="13" t="s">
        <v>11</v>
      </c>
      <c r="J243" s="13" t="s">
        <v>8</v>
      </c>
      <c r="K243" s="12" t="s">
        <v>12</v>
      </c>
      <c r="L243" s="11" t="s">
        <v>6</v>
      </c>
    </row>
    <row r="244" spans="2:12">
      <c r="B244" s="13">
        <v>7034</v>
      </c>
      <c r="C244" s="13">
        <v>0.68</v>
      </c>
      <c r="D244" s="11">
        <v>0.61</v>
      </c>
      <c r="E244" s="13">
        <v>3</v>
      </c>
      <c r="F244" s="13">
        <v>134</v>
      </c>
      <c r="G244" s="13">
        <v>4</v>
      </c>
      <c r="H244" s="13">
        <v>0</v>
      </c>
      <c r="I244" s="13" t="s">
        <v>11</v>
      </c>
      <c r="J244" s="13" t="s">
        <v>8</v>
      </c>
      <c r="K244" s="12" t="s">
        <v>10</v>
      </c>
      <c r="L244" s="11" t="s">
        <v>6</v>
      </c>
    </row>
    <row r="245" spans="2:12">
      <c r="B245" s="13">
        <v>1798</v>
      </c>
      <c r="C245" s="13">
        <v>0.44</v>
      </c>
      <c r="D245" s="11">
        <v>0.46</v>
      </c>
      <c r="E245" s="13">
        <v>2</v>
      </c>
      <c r="F245" s="13">
        <v>138</v>
      </c>
      <c r="G245" s="13">
        <v>3</v>
      </c>
      <c r="H245" s="13">
        <v>0</v>
      </c>
      <c r="I245" s="13" t="s">
        <v>9</v>
      </c>
      <c r="J245" s="13" t="s">
        <v>8</v>
      </c>
      <c r="K245" s="12" t="s">
        <v>12</v>
      </c>
      <c r="L245" s="11" t="s">
        <v>13</v>
      </c>
    </row>
    <row r="246" spans="2:12">
      <c r="B246" s="13">
        <v>1706</v>
      </c>
      <c r="C246" s="13">
        <v>0.1</v>
      </c>
      <c r="D246" s="11">
        <v>0.91</v>
      </c>
      <c r="E246" s="13">
        <v>6</v>
      </c>
      <c r="F246" s="13">
        <v>255</v>
      </c>
      <c r="G246" s="13">
        <v>4</v>
      </c>
      <c r="H246" s="13">
        <v>0</v>
      </c>
      <c r="I246" s="13" t="s">
        <v>9</v>
      </c>
      <c r="J246" s="13" t="s">
        <v>8</v>
      </c>
      <c r="K246" s="12" t="s">
        <v>10</v>
      </c>
      <c r="L246" s="11" t="s">
        <v>6</v>
      </c>
    </row>
    <row r="247" spans="2:12">
      <c r="B247" s="13">
        <v>10959</v>
      </c>
      <c r="C247" s="13">
        <v>0.88</v>
      </c>
      <c r="D247" s="11">
        <v>0.72</v>
      </c>
      <c r="E247" s="13">
        <v>5</v>
      </c>
      <c r="F247" s="13">
        <v>244</v>
      </c>
      <c r="G247" s="13">
        <v>2</v>
      </c>
      <c r="H247" s="13">
        <v>0</v>
      </c>
      <c r="I247" s="13" t="s">
        <v>11</v>
      </c>
      <c r="J247" s="13" t="s">
        <v>8</v>
      </c>
      <c r="K247" s="12" t="s">
        <v>12</v>
      </c>
      <c r="L247" s="11" t="s">
        <v>13</v>
      </c>
    </row>
    <row r="248" spans="2:12">
      <c r="B248" s="13">
        <v>10277</v>
      </c>
      <c r="C248" s="13">
        <v>0.78</v>
      </c>
      <c r="D248" s="11">
        <v>0.95</v>
      </c>
      <c r="E248" s="13">
        <v>3</v>
      </c>
      <c r="F248" s="13">
        <v>155</v>
      </c>
      <c r="G248" s="13">
        <v>3</v>
      </c>
      <c r="H248" s="13">
        <v>1</v>
      </c>
      <c r="I248" s="13" t="s">
        <v>11</v>
      </c>
      <c r="J248" s="13" t="s">
        <v>8</v>
      </c>
      <c r="K248" s="12" t="s">
        <v>17</v>
      </c>
      <c r="L248" s="11" t="s">
        <v>6</v>
      </c>
    </row>
    <row r="249" spans="2:12">
      <c r="B249" s="13">
        <v>12064</v>
      </c>
      <c r="C249" s="13">
        <v>0.36</v>
      </c>
      <c r="D249" s="11">
        <v>0.56000000000000005</v>
      </c>
      <c r="E249" s="13">
        <v>2</v>
      </c>
      <c r="F249" s="13">
        <v>132</v>
      </c>
      <c r="G249" s="13">
        <v>3</v>
      </c>
      <c r="H249" s="13">
        <v>0</v>
      </c>
      <c r="I249" s="13" t="s">
        <v>9</v>
      </c>
      <c r="J249" s="13" t="s">
        <v>8</v>
      </c>
      <c r="K249" s="12" t="s">
        <v>14</v>
      </c>
      <c r="L249" s="11" t="s">
        <v>6</v>
      </c>
    </row>
    <row r="250" spans="2:12">
      <c r="B250" s="13">
        <v>7870</v>
      </c>
      <c r="C250" s="13">
        <v>0.19</v>
      </c>
      <c r="D250" s="11">
        <v>0.48</v>
      </c>
      <c r="E250" s="13">
        <v>6</v>
      </c>
      <c r="F250" s="13">
        <v>178</v>
      </c>
      <c r="G250" s="13">
        <v>3</v>
      </c>
      <c r="H250" s="13">
        <v>1</v>
      </c>
      <c r="I250" s="13" t="s">
        <v>11</v>
      </c>
      <c r="J250" s="13" t="s">
        <v>8</v>
      </c>
      <c r="K250" s="12" t="s">
        <v>10</v>
      </c>
      <c r="L250" s="11" t="s">
        <v>6</v>
      </c>
    </row>
    <row r="251" spans="2:12">
      <c r="B251" s="13">
        <v>4916</v>
      </c>
      <c r="C251" s="13">
        <v>0.65</v>
      </c>
      <c r="D251" s="11">
        <v>0.78</v>
      </c>
      <c r="E251" s="13">
        <v>4</v>
      </c>
      <c r="F251" s="13">
        <v>238</v>
      </c>
      <c r="G251" s="13">
        <v>5</v>
      </c>
      <c r="H251" s="13">
        <v>1</v>
      </c>
      <c r="I251" s="13" t="s">
        <v>11</v>
      </c>
      <c r="J251" s="13" t="s">
        <v>8</v>
      </c>
      <c r="K251" s="12" t="s">
        <v>22</v>
      </c>
      <c r="L251" s="11" t="s">
        <v>13</v>
      </c>
    </row>
    <row r="252" spans="2:12">
      <c r="B252" s="13">
        <v>14361</v>
      </c>
      <c r="C252" s="13">
        <v>0.39</v>
      </c>
      <c r="D252" s="11">
        <v>0.5</v>
      </c>
      <c r="E252" s="13">
        <v>2</v>
      </c>
      <c r="F252" s="13">
        <v>147</v>
      </c>
      <c r="G252" s="13">
        <v>3</v>
      </c>
      <c r="H252" s="13">
        <v>0</v>
      </c>
      <c r="I252" s="13" t="s">
        <v>9</v>
      </c>
      <c r="J252" s="13" t="s">
        <v>8</v>
      </c>
      <c r="K252" s="12" t="s">
        <v>21</v>
      </c>
      <c r="L252" s="11" t="s">
        <v>13</v>
      </c>
    </row>
    <row r="253" spans="2:12">
      <c r="B253" s="13">
        <v>2625</v>
      </c>
      <c r="C253" s="13">
        <v>0.82</v>
      </c>
      <c r="D253" s="11">
        <v>0.62</v>
      </c>
      <c r="E253" s="13">
        <v>4</v>
      </c>
      <c r="F253" s="13">
        <v>202</v>
      </c>
      <c r="G253" s="13">
        <v>2</v>
      </c>
      <c r="H253" s="13">
        <v>0</v>
      </c>
      <c r="I253" s="13" t="s">
        <v>11</v>
      </c>
      <c r="J253" s="13" t="s">
        <v>8</v>
      </c>
      <c r="K253" s="12" t="s">
        <v>7</v>
      </c>
      <c r="L253" s="11" t="s">
        <v>13</v>
      </c>
    </row>
    <row r="254" spans="2:12">
      <c r="B254" s="13">
        <v>9290</v>
      </c>
      <c r="C254" s="13">
        <v>0.83</v>
      </c>
      <c r="D254" s="11">
        <v>0.56999999999999995</v>
      </c>
      <c r="E254" s="13">
        <v>3</v>
      </c>
      <c r="F254" s="13">
        <v>135</v>
      </c>
      <c r="G254" s="13">
        <v>3</v>
      </c>
      <c r="H254" s="13">
        <v>1</v>
      </c>
      <c r="I254" s="13" t="s">
        <v>11</v>
      </c>
      <c r="J254" s="13" t="s">
        <v>8</v>
      </c>
      <c r="K254" s="12" t="s">
        <v>17</v>
      </c>
      <c r="L254" s="11" t="s">
        <v>13</v>
      </c>
    </row>
    <row r="255" spans="2:12">
      <c r="B255" s="13">
        <v>11144</v>
      </c>
      <c r="C255" s="13">
        <v>0.33</v>
      </c>
      <c r="D255" s="11">
        <v>0.64</v>
      </c>
      <c r="E255" s="13">
        <v>2</v>
      </c>
      <c r="F255" s="13">
        <v>274</v>
      </c>
      <c r="G255" s="13">
        <v>3</v>
      </c>
      <c r="H255" s="13">
        <v>1</v>
      </c>
      <c r="I255" s="13" t="s">
        <v>11</v>
      </c>
      <c r="J255" s="13" t="s">
        <v>8</v>
      </c>
      <c r="K255" s="12" t="s">
        <v>12</v>
      </c>
      <c r="L255" s="11" t="s">
        <v>16</v>
      </c>
    </row>
    <row r="256" spans="2:12">
      <c r="B256" s="13">
        <v>9116</v>
      </c>
      <c r="C256" s="13">
        <v>0.99</v>
      </c>
      <c r="D256" s="11">
        <v>0.64</v>
      </c>
      <c r="E256" s="13">
        <v>3</v>
      </c>
      <c r="F256" s="13">
        <v>183</v>
      </c>
      <c r="G256" s="13">
        <v>3</v>
      </c>
      <c r="H256" s="13">
        <v>0</v>
      </c>
      <c r="I256" s="13" t="s">
        <v>11</v>
      </c>
      <c r="J256" s="13" t="s">
        <v>8</v>
      </c>
      <c r="K256" s="12" t="s">
        <v>22</v>
      </c>
      <c r="L256" s="11" t="s">
        <v>6</v>
      </c>
    </row>
    <row r="257" spans="2:12">
      <c r="B257" s="13">
        <v>3454</v>
      </c>
      <c r="C257" s="13">
        <v>0.8</v>
      </c>
      <c r="D257" s="11">
        <v>0.94</v>
      </c>
      <c r="E257" s="13">
        <v>4</v>
      </c>
      <c r="F257" s="13">
        <v>200</v>
      </c>
      <c r="G257" s="13">
        <v>4</v>
      </c>
      <c r="H257" s="13">
        <v>0</v>
      </c>
      <c r="I257" s="13" t="s">
        <v>11</v>
      </c>
      <c r="J257" s="13" t="s">
        <v>8</v>
      </c>
      <c r="K257" s="12" t="s">
        <v>10</v>
      </c>
      <c r="L257" s="11" t="s">
        <v>6</v>
      </c>
    </row>
    <row r="258" spans="2:12">
      <c r="B258" s="13">
        <v>10265</v>
      </c>
      <c r="C258" s="13">
        <v>0.53</v>
      </c>
      <c r="D258" s="11">
        <v>0.56999999999999995</v>
      </c>
      <c r="E258" s="13">
        <v>5</v>
      </c>
      <c r="F258" s="13">
        <v>141</v>
      </c>
      <c r="G258" s="13">
        <v>3</v>
      </c>
      <c r="H258" s="13">
        <v>1</v>
      </c>
      <c r="I258" s="13" t="s">
        <v>11</v>
      </c>
      <c r="J258" s="13" t="s">
        <v>8</v>
      </c>
      <c r="K258" s="12" t="s">
        <v>12</v>
      </c>
      <c r="L258" s="11" t="s">
        <v>16</v>
      </c>
    </row>
    <row r="259" spans="2:12">
      <c r="B259" s="13">
        <v>6845</v>
      </c>
      <c r="C259" s="13">
        <v>0.76</v>
      </c>
      <c r="D259" s="11">
        <v>0.77</v>
      </c>
      <c r="E259" s="13">
        <v>5</v>
      </c>
      <c r="F259" s="13">
        <v>234</v>
      </c>
      <c r="G259" s="13">
        <v>3</v>
      </c>
      <c r="H259" s="13">
        <v>0</v>
      </c>
      <c r="I259" s="13" t="s">
        <v>11</v>
      </c>
      <c r="J259" s="13" t="s">
        <v>8</v>
      </c>
      <c r="K259" s="12" t="s">
        <v>17</v>
      </c>
      <c r="L259" s="11" t="s">
        <v>13</v>
      </c>
    </row>
    <row r="260" spans="2:12">
      <c r="B260" s="13">
        <v>9099</v>
      </c>
      <c r="C260" s="13">
        <v>0.96</v>
      </c>
      <c r="D260" s="11">
        <v>0.52</v>
      </c>
      <c r="E260" s="13">
        <v>4</v>
      </c>
      <c r="F260" s="13">
        <v>228</v>
      </c>
      <c r="G260" s="13">
        <v>3</v>
      </c>
      <c r="H260" s="13">
        <v>0</v>
      </c>
      <c r="I260" s="13" t="s">
        <v>11</v>
      </c>
      <c r="J260" s="13" t="s">
        <v>8</v>
      </c>
      <c r="K260" s="12" t="s">
        <v>10</v>
      </c>
      <c r="L260" s="11" t="s">
        <v>13</v>
      </c>
    </row>
    <row r="261" spans="2:12">
      <c r="B261" s="13">
        <v>1641</v>
      </c>
      <c r="C261" s="13">
        <v>0.91</v>
      </c>
      <c r="D261" s="11">
        <v>0.89</v>
      </c>
      <c r="E261" s="13">
        <v>5</v>
      </c>
      <c r="F261" s="13">
        <v>217</v>
      </c>
      <c r="G261" s="13">
        <v>5</v>
      </c>
      <c r="H261" s="13">
        <v>0</v>
      </c>
      <c r="I261" s="13" t="s">
        <v>9</v>
      </c>
      <c r="J261" s="13" t="s">
        <v>8</v>
      </c>
      <c r="K261" s="12" t="s">
        <v>12</v>
      </c>
      <c r="L261" s="11" t="s">
        <v>13</v>
      </c>
    </row>
    <row r="262" spans="2:12">
      <c r="B262" s="13">
        <v>11176</v>
      </c>
      <c r="C262" s="13">
        <v>0.56999999999999995</v>
      </c>
      <c r="D262" s="11">
        <v>0.39</v>
      </c>
      <c r="E262" s="13">
        <v>4</v>
      </c>
      <c r="F262" s="13">
        <v>132</v>
      </c>
      <c r="G262" s="13">
        <v>3</v>
      </c>
      <c r="H262" s="13">
        <v>0</v>
      </c>
      <c r="I262" s="13" t="s">
        <v>11</v>
      </c>
      <c r="J262" s="13" t="s">
        <v>8</v>
      </c>
      <c r="K262" s="12" t="s">
        <v>19</v>
      </c>
      <c r="L262" s="11" t="s">
        <v>16</v>
      </c>
    </row>
    <row r="263" spans="2:12">
      <c r="B263" s="13">
        <v>457</v>
      </c>
      <c r="C263" s="13">
        <v>0.86</v>
      </c>
      <c r="D263" s="11">
        <v>0.93</v>
      </c>
      <c r="E263" s="13">
        <v>5</v>
      </c>
      <c r="F263" s="13">
        <v>223</v>
      </c>
      <c r="G263" s="13">
        <v>5</v>
      </c>
      <c r="H263" s="13">
        <v>0</v>
      </c>
      <c r="I263" s="13" t="s">
        <v>9</v>
      </c>
      <c r="J263" s="13" t="s">
        <v>8</v>
      </c>
      <c r="K263" s="12" t="s">
        <v>15</v>
      </c>
      <c r="L263" s="11" t="s">
        <v>6</v>
      </c>
    </row>
    <row r="264" spans="2:12">
      <c r="B264" s="13">
        <v>9442</v>
      </c>
      <c r="C264" s="13">
        <v>0.78</v>
      </c>
      <c r="D264" s="11">
        <v>0.9</v>
      </c>
      <c r="E264" s="13">
        <v>4</v>
      </c>
      <c r="F264" s="13">
        <v>238</v>
      </c>
      <c r="G264" s="13">
        <v>2</v>
      </c>
      <c r="H264" s="13">
        <v>0</v>
      </c>
      <c r="I264" s="13" t="s">
        <v>11</v>
      </c>
      <c r="J264" s="13" t="s">
        <v>8</v>
      </c>
      <c r="K264" s="12" t="s">
        <v>17</v>
      </c>
      <c r="L264" s="11" t="s">
        <v>13</v>
      </c>
    </row>
    <row r="265" spans="2:12">
      <c r="B265" s="13">
        <v>8447</v>
      </c>
      <c r="C265" s="13">
        <v>0.82</v>
      </c>
      <c r="D265" s="11">
        <v>0.54</v>
      </c>
      <c r="E265" s="13">
        <v>4</v>
      </c>
      <c r="F265" s="13">
        <v>164</v>
      </c>
      <c r="G265" s="13">
        <v>3</v>
      </c>
      <c r="H265" s="13">
        <v>0</v>
      </c>
      <c r="I265" s="13" t="s">
        <v>11</v>
      </c>
      <c r="J265" s="13" t="s">
        <v>8</v>
      </c>
      <c r="K265" s="12" t="s">
        <v>17</v>
      </c>
      <c r="L265" s="11" t="s">
        <v>13</v>
      </c>
    </row>
    <row r="266" spans="2:12">
      <c r="B266" s="13">
        <v>11869</v>
      </c>
      <c r="C266" s="13">
        <v>0.84</v>
      </c>
      <c r="D266" s="11">
        <v>0.44</v>
      </c>
      <c r="E266" s="13">
        <v>5</v>
      </c>
      <c r="F266" s="13">
        <v>131</v>
      </c>
      <c r="G266" s="13">
        <v>5</v>
      </c>
      <c r="H266" s="13">
        <v>1</v>
      </c>
      <c r="I266" s="13" t="s">
        <v>11</v>
      </c>
      <c r="J266" s="13" t="s">
        <v>8</v>
      </c>
      <c r="K266" s="12" t="s">
        <v>17</v>
      </c>
      <c r="L266" s="11" t="s">
        <v>6</v>
      </c>
    </row>
    <row r="267" spans="2:12">
      <c r="B267" s="13">
        <v>2067</v>
      </c>
      <c r="C267" s="13">
        <v>0.81</v>
      </c>
      <c r="D267" s="11">
        <v>0.99</v>
      </c>
      <c r="E267" s="13">
        <v>5</v>
      </c>
      <c r="F267" s="13">
        <v>143</v>
      </c>
      <c r="G267" s="13">
        <v>3</v>
      </c>
      <c r="H267" s="13">
        <v>0</v>
      </c>
      <c r="I267" s="13" t="s">
        <v>11</v>
      </c>
      <c r="J267" s="13" t="s">
        <v>8</v>
      </c>
      <c r="K267" s="12" t="s">
        <v>21</v>
      </c>
      <c r="L267" s="11" t="s">
        <v>6</v>
      </c>
    </row>
    <row r="268" spans="2:12">
      <c r="B268" s="13">
        <v>14026</v>
      </c>
      <c r="C268" s="13">
        <v>0.53</v>
      </c>
      <c r="D268" s="11">
        <v>0.47</v>
      </c>
      <c r="E268" s="13">
        <v>6</v>
      </c>
      <c r="F268" s="13">
        <v>106</v>
      </c>
      <c r="G268" s="13">
        <v>6</v>
      </c>
      <c r="H268" s="13">
        <v>0</v>
      </c>
      <c r="I268" s="13" t="s">
        <v>11</v>
      </c>
      <c r="J268" s="13" t="s">
        <v>8</v>
      </c>
      <c r="K268" s="12" t="s">
        <v>20</v>
      </c>
      <c r="L268" s="11" t="s">
        <v>16</v>
      </c>
    </row>
    <row r="269" spans="2:12">
      <c r="B269" s="13">
        <v>6241</v>
      </c>
      <c r="C269" s="13">
        <v>0.56000000000000005</v>
      </c>
      <c r="D269" s="11">
        <v>0.57999999999999996</v>
      </c>
      <c r="E269" s="13">
        <v>5</v>
      </c>
      <c r="F269" s="13">
        <v>266</v>
      </c>
      <c r="G269" s="13">
        <v>3</v>
      </c>
      <c r="H269" s="13">
        <v>0</v>
      </c>
      <c r="I269" s="13" t="s">
        <v>11</v>
      </c>
      <c r="J269" s="13" t="s">
        <v>8</v>
      </c>
      <c r="K269" s="12" t="s">
        <v>12</v>
      </c>
      <c r="L269" s="11" t="s">
        <v>13</v>
      </c>
    </row>
    <row r="270" spans="2:12">
      <c r="B270" s="13">
        <v>4764</v>
      </c>
      <c r="C270" s="13">
        <v>0.23</v>
      </c>
      <c r="D270" s="11">
        <v>0.59</v>
      </c>
      <c r="E270" s="13">
        <v>5</v>
      </c>
      <c r="F270" s="13">
        <v>245</v>
      </c>
      <c r="G270" s="13">
        <v>5</v>
      </c>
      <c r="H270" s="13">
        <v>0</v>
      </c>
      <c r="I270" s="13" t="s">
        <v>11</v>
      </c>
      <c r="J270" s="13" t="s">
        <v>8</v>
      </c>
      <c r="K270" s="12" t="s">
        <v>22</v>
      </c>
      <c r="L270" s="11" t="s">
        <v>13</v>
      </c>
    </row>
    <row r="271" spans="2:12">
      <c r="B271" s="13">
        <v>2957</v>
      </c>
      <c r="C271" s="13">
        <v>0.85</v>
      </c>
      <c r="D271" s="11">
        <v>0.79</v>
      </c>
      <c r="E271" s="13">
        <v>3</v>
      </c>
      <c r="F271" s="13">
        <v>157</v>
      </c>
      <c r="G271" s="13">
        <v>4</v>
      </c>
      <c r="H271" s="13">
        <v>0</v>
      </c>
      <c r="I271" s="13" t="s">
        <v>11</v>
      </c>
      <c r="J271" s="13" t="s">
        <v>8</v>
      </c>
      <c r="K271" s="12" t="s">
        <v>17</v>
      </c>
      <c r="L271" s="11" t="s">
        <v>6</v>
      </c>
    </row>
    <row r="272" spans="2:12">
      <c r="B272" s="13">
        <v>13869</v>
      </c>
      <c r="C272" s="13">
        <v>0.73</v>
      </c>
      <c r="D272" s="11">
        <v>0.56999999999999995</v>
      </c>
      <c r="E272" s="13">
        <v>3</v>
      </c>
      <c r="F272" s="13">
        <v>146</v>
      </c>
      <c r="G272" s="13">
        <v>2</v>
      </c>
      <c r="H272" s="13">
        <v>0</v>
      </c>
      <c r="I272" s="13" t="s">
        <v>11</v>
      </c>
      <c r="J272" s="13" t="s">
        <v>8</v>
      </c>
      <c r="K272" s="12" t="s">
        <v>19</v>
      </c>
      <c r="L272" s="11" t="s">
        <v>13</v>
      </c>
    </row>
    <row r="273" spans="2:12">
      <c r="B273" s="13">
        <v>7224</v>
      </c>
      <c r="C273" s="13">
        <v>0.83</v>
      </c>
      <c r="D273" s="11">
        <v>0.98</v>
      </c>
      <c r="E273" s="13">
        <v>3</v>
      </c>
      <c r="F273" s="13">
        <v>229</v>
      </c>
      <c r="G273" s="13">
        <v>6</v>
      </c>
      <c r="H273" s="13">
        <v>0</v>
      </c>
      <c r="I273" s="13" t="s">
        <v>11</v>
      </c>
      <c r="J273" s="13" t="s">
        <v>8</v>
      </c>
      <c r="K273" s="12" t="s">
        <v>17</v>
      </c>
      <c r="L273" s="11" t="s">
        <v>6</v>
      </c>
    </row>
    <row r="274" spans="2:12">
      <c r="B274" s="13">
        <v>11714</v>
      </c>
      <c r="C274" s="13">
        <v>0.63</v>
      </c>
      <c r="D274" s="11">
        <v>0.98</v>
      </c>
      <c r="E274" s="13">
        <v>4</v>
      </c>
      <c r="F274" s="13">
        <v>187</v>
      </c>
      <c r="G274" s="13">
        <v>3</v>
      </c>
      <c r="H274" s="13">
        <v>0</v>
      </c>
      <c r="I274" s="13" t="s">
        <v>11</v>
      </c>
      <c r="J274" s="13" t="s">
        <v>8</v>
      </c>
      <c r="K274" s="12" t="s">
        <v>20</v>
      </c>
      <c r="L274" s="11" t="s">
        <v>16</v>
      </c>
    </row>
    <row r="275" spans="2:12">
      <c r="B275" s="13">
        <v>8135</v>
      </c>
      <c r="C275" s="13">
        <v>0.72</v>
      </c>
      <c r="D275" s="11">
        <v>0.88</v>
      </c>
      <c r="E275" s="13">
        <v>3</v>
      </c>
      <c r="F275" s="13">
        <v>236</v>
      </c>
      <c r="G275" s="13">
        <v>3</v>
      </c>
      <c r="H275" s="13">
        <v>0</v>
      </c>
      <c r="I275" s="13" t="s">
        <v>11</v>
      </c>
      <c r="J275" s="13" t="s">
        <v>8</v>
      </c>
      <c r="K275" s="12" t="s">
        <v>12</v>
      </c>
      <c r="L275" s="11" t="s">
        <v>13</v>
      </c>
    </row>
    <row r="276" spans="2:12">
      <c r="B276" s="13">
        <v>5333</v>
      </c>
      <c r="C276" s="13">
        <v>0.22</v>
      </c>
      <c r="D276" s="11">
        <v>0.52</v>
      </c>
      <c r="E276" s="13">
        <v>5</v>
      </c>
      <c r="F276" s="13">
        <v>109</v>
      </c>
      <c r="G276" s="13">
        <v>4</v>
      </c>
      <c r="H276" s="13">
        <v>0</v>
      </c>
      <c r="I276" s="13" t="s">
        <v>11</v>
      </c>
      <c r="J276" s="13" t="s">
        <v>8</v>
      </c>
      <c r="K276" s="12" t="s">
        <v>19</v>
      </c>
      <c r="L276" s="11" t="s">
        <v>13</v>
      </c>
    </row>
    <row r="277" spans="2:12">
      <c r="B277" s="13">
        <v>11881</v>
      </c>
      <c r="C277" s="13">
        <v>0.92</v>
      </c>
      <c r="D277" s="11">
        <v>0.6</v>
      </c>
      <c r="E277" s="13">
        <v>3</v>
      </c>
      <c r="F277" s="13">
        <v>179</v>
      </c>
      <c r="G277" s="13">
        <v>2</v>
      </c>
      <c r="H277" s="13">
        <v>0</v>
      </c>
      <c r="I277" s="13" t="s">
        <v>11</v>
      </c>
      <c r="J277" s="13" t="s">
        <v>8</v>
      </c>
      <c r="K277" s="12" t="s">
        <v>14</v>
      </c>
      <c r="L277" s="11" t="s">
        <v>13</v>
      </c>
    </row>
    <row r="278" spans="2:12">
      <c r="B278" s="13">
        <v>5464</v>
      </c>
      <c r="C278" s="13">
        <v>0.72</v>
      </c>
      <c r="D278" s="11">
        <v>0.71</v>
      </c>
      <c r="E278" s="13">
        <v>5</v>
      </c>
      <c r="F278" s="13">
        <v>137</v>
      </c>
      <c r="G278" s="13">
        <v>3</v>
      </c>
      <c r="H278" s="13">
        <v>0</v>
      </c>
      <c r="I278" s="13" t="s">
        <v>11</v>
      </c>
      <c r="J278" s="13" t="s">
        <v>8</v>
      </c>
      <c r="K278" s="12" t="s">
        <v>12</v>
      </c>
      <c r="L278" s="11" t="s">
        <v>13</v>
      </c>
    </row>
    <row r="279" spans="2:12">
      <c r="B279" s="13">
        <v>10404</v>
      </c>
      <c r="C279" s="13">
        <v>0.67</v>
      </c>
      <c r="D279" s="11">
        <v>0.78</v>
      </c>
      <c r="E279" s="13">
        <v>4</v>
      </c>
      <c r="F279" s="13">
        <v>193</v>
      </c>
      <c r="G279" s="13">
        <v>3</v>
      </c>
      <c r="H279" s="13">
        <v>0</v>
      </c>
      <c r="I279" s="13" t="s">
        <v>11</v>
      </c>
      <c r="J279" s="13" t="s">
        <v>8</v>
      </c>
      <c r="K279" s="12" t="s">
        <v>10</v>
      </c>
      <c r="L279" s="11" t="s">
        <v>6</v>
      </c>
    </row>
    <row r="280" spans="2:12">
      <c r="B280" s="13">
        <v>1857</v>
      </c>
      <c r="C280" s="13">
        <v>0.11</v>
      </c>
      <c r="D280" s="11">
        <v>0.92</v>
      </c>
      <c r="E280" s="13">
        <v>6</v>
      </c>
      <c r="F280" s="13">
        <v>281</v>
      </c>
      <c r="G280" s="13">
        <v>4</v>
      </c>
      <c r="H280" s="13">
        <v>0</v>
      </c>
      <c r="I280" s="13" t="s">
        <v>9</v>
      </c>
      <c r="J280" s="13" t="s">
        <v>8</v>
      </c>
      <c r="K280" s="12" t="s">
        <v>10</v>
      </c>
      <c r="L280" s="11" t="s">
        <v>6</v>
      </c>
    </row>
    <row r="281" spans="2:12">
      <c r="B281" s="13">
        <v>2253</v>
      </c>
      <c r="C281" s="13">
        <v>0.62</v>
      </c>
      <c r="D281" s="11">
        <v>0.98</v>
      </c>
      <c r="E281" s="13">
        <v>4</v>
      </c>
      <c r="F281" s="13">
        <v>137</v>
      </c>
      <c r="G281" s="13">
        <v>3</v>
      </c>
      <c r="H281" s="13">
        <v>0</v>
      </c>
      <c r="I281" s="13" t="s">
        <v>11</v>
      </c>
      <c r="J281" s="13" t="s">
        <v>8</v>
      </c>
      <c r="K281" s="12" t="s">
        <v>12</v>
      </c>
      <c r="L281" s="11" t="s">
        <v>6</v>
      </c>
    </row>
    <row r="282" spans="2:12">
      <c r="B282" s="13">
        <v>6663</v>
      </c>
      <c r="C282" s="13">
        <v>0.62</v>
      </c>
      <c r="D282" s="11">
        <v>0.75</v>
      </c>
      <c r="E282" s="13">
        <v>4</v>
      </c>
      <c r="F282" s="13">
        <v>216</v>
      </c>
      <c r="G282" s="13">
        <v>2</v>
      </c>
      <c r="H282" s="13">
        <v>0</v>
      </c>
      <c r="I282" s="13" t="s">
        <v>11</v>
      </c>
      <c r="J282" s="13" t="s">
        <v>8</v>
      </c>
      <c r="K282" s="12" t="s">
        <v>10</v>
      </c>
      <c r="L282" s="11" t="s">
        <v>13</v>
      </c>
    </row>
    <row r="283" spans="2:12">
      <c r="B283" s="13">
        <v>5804</v>
      </c>
      <c r="C283" s="13">
        <v>0.74</v>
      </c>
      <c r="D283" s="11">
        <v>0.67</v>
      </c>
      <c r="E283" s="13">
        <v>4</v>
      </c>
      <c r="F283" s="13">
        <v>158</v>
      </c>
      <c r="G283" s="13">
        <v>3</v>
      </c>
      <c r="H283" s="13">
        <v>0</v>
      </c>
      <c r="I283" s="13" t="s">
        <v>11</v>
      </c>
      <c r="J283" s="13" t="s">
        <v>8</v>
      </c>
      <c r="K283" s="12" t="s">
        <v>10</v>
      </c>
      <c r="L283" s="11" t="s">
        <v>13</v>
      </c>
    </row>
    <row r="284" spans="2:12">
      <c r="B284" s="13">
        <v>13394</v>
      </c>
      <c r="C284" s="13">
        <v>0.48</v>
      </c>
      <c r="D284" s="11">
        <v>0.77</v>
      </c>
      <c r="E284" s="13">
        <v>5</v>
      </c>
      <c r="F284" s="13">
        <v>250</v>
      </c>
      <c r="G284" s="13">
        <v>2</v>
      </c>
      <c r="H284" s="13">
        <v>0</v>
      </c>
      <c r="I284" s="13" t="s">
        <v>11</v>
      </c>
      <c r="J284" s="13" t="s">
        <v>18</v>
      </c>
      <c r="K284" s="12" t="s">
        <v>15</v>
      </c>
      <c r="L284" s="11" t="s">
        <v>6</v>
      </c>
    </row>
    <row r="285" spans="2:12">
      <c r="B285" s="13">
        <v>8184</v>
      </c>
      <c r="C285" s="13">
        <v>0.59</v>
      </c>
      <c r="D285" s="11">
        <v>0.87</v>
      </c>
      <c r="E285" s="13">
        <v>4</v>
      </c>
      <c r="F285" s="13">
        <v>183</v>
      </c>
      <c r="G285" s="13">
        <v>2</v>
      </c>
      <c r="H285" s="13">
        <v>0</v>
      </c>
      <c r="I285" s="13" t="s">
        <v>11</v>
      </c>
      <c r="J285" s="13" t="s">
        <v>8</v>
      </c>
      <c r="K285" s="12" t="s">
        <v>10</v>
      </c>
      <c r="L285" s="11" t="s">
        <v>6</v>
      </c>
    </row>
    <row r="286" spans="2:12">
      <c r="B286" s="13">
        <v>8005</v>
      </c>
      <c r="C286" s="13">
        <v>0.56999999999999995</v>
      </c>
      <c r="D286" s="11">
        <v>0.68</v>
      </c>
      <c r="E286" s="13">
        <v>4</v>
      </c>
      <c r="F286" s="13">
        <v>191</v>
      </c>
      <c r="G286" s="13">
        <v>3</v>
      </c>
      <c r="H286" s="13">
        <v>0</v>
      </c>
      <c r="I286" s="13" t="s">
        <v>11</v>
      </c>
      <c r="J286" s="13" t="s">
        <v>8</v>
      </c>
      <c r="K286" s="12" t="s">
        <v>19</v>
      </c>
      <c r="L286" s="11" t="s">
        <v>6</v>
      </c>
    </row>
    <row r="287" spans="2:12">
      <c r="B287" s="13">
        <v>7380</v>
      </c>
      <c r="C287" s="13">
        <v>0.98</v>
      </c>
      <c r="D287" s="11">
        <v>0.67</v>
      </c>
      <c r="E287" s="13">
        <v>4</v>
      </c>
      <c r="F287" s="13">
        <v>189</v>
      </c>
      <c r="G287" s="13">
        <v>4</v>
      </c>
      <c r="H287" s="13">
        <v>0</v>
      </c>
      <c r="I287" s="13" t="s">
        <v>11</v>
      </c>
      <c r="J287" s="13" t="s">
        <v>8</v>
      </c>
      <c r="K287" s="12" t="s">
        <v>17</v>
      </c>
      <c r="L287" s="11" t="s">
        <v>16</v>
      </c>
    </row>
    <row r="288" spans="2:12">
      <c r="B288" s="13">
        <v>2687</v>
      </c>
      <c r="C288" s="13">
        <v>0.5</v>
      </c>
      <c r="D288" s="11">
        <v>0.96</v>
      </c>
      <c r="E288" s="13">
        <v>4</v>
      </c>
      <c r="F288" s="13">
        <v>147</v>
      </c>
      <c r="G288" s="13">
        <v>3</v>
      </c>
      <c r="H288" s="13">
        <v>0</v>
      </c>
      <c r="I288" s="13" t="s">
        <v>11</v>
      </c>
      <c r="J288" s="13" t="s">
        <v>8</v>
      </c>
      <c r="K288" s="12" t="s">
        <v>10</v>
      </c>
      <c r="L288" s="11" t="s">
        <v>13</v>
      </c>
    </row>
    <row r="289" spans="2:12">
      <c r="B289" s="13">
        <v>12461</v>
      </c>
      <c r="C289" s="13">
        <v>0.43</v>
      </c>
      <c r="D289" s="11">
        <v>0.49</v>
      </c>
      <c r="E289" s="13">
        <v>2</v>
      </c>
      <c r="F289" s="13">
        <v>135</v>
      </c>
      <c r="G289" s="13">
        <v>3</v>
      </c>
      <c r="H289" s="13">
        <v>0</v>
      </c>
      <c r="I289" s="13" t="s">
        <v>9</v>
      </c>
      <c r="J289" s="13" t="s">
        <v>8</v>
      </c>
      <c r="K289" s="12" t="s">
        <v>7</v>
      </c>
      <c r="L289" s="11" t="s">
        <v>6</v>
      </c>
    </row>
    <row r="290" spans="2:12">
      <c r="B290" s="13">
        <v>9594</v>
      </c>
      <c r="C290" s="13">
        <v>0.65</v>
      </c>
      <c r="D290" s="11">
        <v>0.77</v>
      </c>
      <c r="E290" s="13">
        <v>2</v>
      </c>
      <c r="F290" s="13">
        <v>248</v>
      </c>
      <c r="G290" s="13">
        <v>3</v>
      </c>
      <c r="H290" s="13">
        <v>0</v>
      </c>
      <c r="I290" s="13" t="s">
        <v>11</v>
      </c>
      <c r="J290" s="13" t="s">
        <v>8</v>
      </c>
      <c r="K290" s="12" t="s">
        <v>17</v>
      </c>
      <c r="L290" s="11" t="s">
        <v>13</v>
      </c>
    </row>
    <row r="291" spans="2:12">
      <c r="B291" s="13">
        <v>8892</v>
      </c>
      <c r="C291" s="13">
        <v>0.94</v>
      </c>
      <c r="D291" s="11">
        <v>0.76</v>
      </c>
      <c r="E291" s="13">
        <v>4</v>
      </c>
      <c r="F291" s="13">
        <v>261</v>
      </c>
      <c r="G291" s="13">
        <v>6</v>
      </c>
      <c r="H291" s="13">
        <v>0</v>
      </c>
      <c r="I291" s="13" t="s">
        <v>11</v>
      </c>
      <c r="J291" s="13" t="s">
        <v>8</v>
      </c>
      <c r="K291" s="12" t="s">
        <v>12</v>
      </c>
      <c r="L291" s="11" t="s">
        <v>6</v>
      </c>
    </row>
    <row r="292" spans="2:12">
      <c r="B292" s="13">
        <v>12611</v>
      </c>
      <c r="C292" s="13">
        <v>0.09</v>
      </c>
      <c r="D292" s="11">
        <v>0.95</v>
      </c>
      <c r="E292" s="13">
        <v>7</v>
      </c>
      <c r="F292" s="13">
        <v>256</v>
      </c>
      <c r="G292" s="13">
        <v>4</v>
      </c>
      <c r="H292" s="13">
        <v>0</v>
      </c>
      <c r="I292" s="13" t="s">
        <v>9</v>
      </c>
      <c r="J292" s="13" t="s">
        <v>8</v>
      </c>
      <c r="K292" s="12" t="s">
        <v>21</v>
      </c>
      <c r="L292" s="11" t="s">
        <v>6</v>
      </c>
    </row>
    <row r="293" spans="2:12">
      <c r="B293" s="13">
        <v>10538</v>
      </c>
      <c r="C293" s="13">
        <v>0.84</v>
      </c>
      <c r="D293" s="11">
        <v>0.66</v>
      </c>
      <c r="E293" s="13">
        <v>3</v>
      </c>
      <c r="F293" s="13">
        <v>114</v>
      </c>
      <c r="G293" s="13">
        <v>6</v>
      </c>
      <c r="H293" s="13">
        <v>1</v>
      </c>
      <c r="I293" s="13" t="s">
        <v>11</v>
      </c>
      <c r="J293" s="13" t="s">
        <v>8</v>
      </c>
      <c r="K293" s="12" t="s">
        <v>20</v>
      </c>
      <c r="L293" s="11" t="s">
        <v>13</v>
      </c>
    </row>
    <row r="294" spans="2:12">
      <c r="B294" s="13">
        <v>4638</v>
      </c>
      <c r="C294" s="13">
        <v>0.62</v>
      </c>
      <c r="D294" s="11">
        <v>0.64</v>
      </c>
      <c r="E294" s="13">
        <v>4</v>
      </c>
      <c r="F294" s="13">
        <v>142</v>
      </c>
      <c r="G294" s="13">
        <v>2</v>
      </c>
      <c r="H294" s="13">
        <v>0</v>
      </c>
      <c r="I294" s="13" t="s">
        <v>11</v>
      </c>
      <c r="J294" s="13" t="s">
        <v>8</v>
      </c>
      <c r="K294" s="12" t="s">
        <v>12</v>
      </c>
      <c r="L294" s="11" t="s">
        <v>13</v>
      </c>
    </row>
    <row r="295" spans="2:12">
      <c r="B295" s="13">
        <v>8854</v>
      </c>
      <c r="C295" s="13">
        <v>0.79</v>
      </c>
      <c r="D295" s="11">
        <v>0.76</v>
      </c>
      <c r="E295" s="13">
        <v>4</v>
      </c>
      <c r="F295" s="13">
        <v>216</v>
      </c>
      <c r="G295" s="13">
        <v>4</v>
      </c>
      <c r="H295" s="13">
        <v>0</v>
      </c>
      <c r="I295" s="13" t="s">
        <v>11</v>
      </c>
      <c r="J295" s="13" t="s">
        <v>8</v>
      </c>
      <c r="K295" s="12" t="s">
        <v>15</v>
      </c>
      <c r="L295" s="11" t="s">
        <v>6</v>
      </c>
    </row>
    <row r="296" spans="2:12">
      <c r="B296" s="13">
        <v>3058</v>
      </c>
      <c r="C296" s="13">
        <v>0.57999999999999996</v>
      </c>
      <c r="D296" s="11">
        <v>0.77</v>
      </c>
      <c r="E296" s="13">
        <v>4</v>
      </c>
      <c r="F296" s="13">
        <v>145</v>
      </c>
      <c r="G296" s="13">
        <v>3</v>
      </c>
      <c r="H296" s="13">
        <v>1</v>
      </c>
      <c r="I296" s="13" t="s">
        <v>11</v>
      </c>
      <c r="J296" s="13" t="s">
        <v>8</v>
      </c>
      <c r="K296" s="12" t="s">
        <v>17</v>
      </c>
      <c r="L296" s="11" t="s">
        <v>13</v>
      </c>
    </row>
    <row r="297" spans="2:12">
      <c r="B297" s="13">
        <v>6954</v>
      </c>
      <c r="C297" s="13">
        <v>0.54</v>
      </c>
      <c r="D297" s="11">
        <v>0.81</v>
      </c>
      <c r="E297" s="13">
        <v>3</v>
      </c>
      <c r="F297" s="13">
        <v>145</v>
      </c>
      <c r="G297" s="13">
        <v>2</v>
      </c>
      <c r="H297" s="13">
        <v>0</v>
      </c>
      <c r="I297" s="13" t="s">
        <v>11</v>
      </c>
      <c r="J297" s="13" t="s">
        <v>8</v>
      </c>
      <c r="K297" s="12" t="s">
        <v>21</v>
      </c>
      <c r="L297" s="11" t="s">
        <v>16</v>
      </c>
    </row>
    <row r="298" spans="2:12">
      <c r="B298" s="13">
        <v>6</v>
      </c>
      <c r="C298" s="13">
        <v>0.41</v>
      </c>
      <c r="D298" s="11">
        <v>0.5</v>
      </c>
      <c r="E298" s="13">
        <v>2</v>
      </c>
      <c r="F298" s="13">
        <v>153</v>
      </c>
      <c r="G298" s="13">
        <v>3</v>
      </c>
      <c r="H298" s="13">
        <v>0</v>
      </c>
      <c r="I298" s="13" t="s">
        <v>9</v>
      </c>
      <c r="J298" s="13" t="s">
        <v>8</v>
      </c>
      <c r="K298" s="12" t="s">
        <v>10</v>
      </c>
      <c r="L298" s="11" t="s">
        <v>13</v>
      </c>
    </row>
    <row r="299" spans="2:12">
      <c r="B299" s="13">
        <v>6507</v>
      </c>
      <c r="C299" s="13">
        <v>0.94</v>
      </c>
      <c r="D299" s="11">
        <v>0.99</v>
      </c>
      <c r="E299" s="13">
        <v>3</v>
      </c>
      <c r="F299" s="13">
        <v>207</v>
      </c>
      <c r="G299" s="13">
        <v>2</v>
      </c>
      <c r="H299" s="13">
        <v>0</v>
      </c>
      <c r="I299" s="13" t="s">
        <v>11</v>
      </c>
      <c r="J299" s="13" t="s">
        <v>8</v>
      </c>
      <c r="K299" s="12" t="s">
        <v>10</v>
      </c>
      <c r="L299" s="11" t="s">
        <v>6</v>
      </c>
    </row>
    <row r="300" spans="2:12">
      <c r="B300" s="13">
        <v>9762</v>
      </c>
      <c r="C300" s="13">
        <v>0.98</v>
      </c>
      <c r="D300" s="11">
        <v>0.99</v>
      </c>
      <c r="E300" s="13">
        <v>4</v>
      </c>
      <c r="F300" s="13">
        <v>132</v>
      </c>
      <c r="G300" s="13">
        <v>2</v>
      </c>
      <c r="H300" s="13">
        <v>0</v>
      </c>
      <c r="I300" s="13" t="s">
        <v>11</v>
      </c>
      <c r="J300" s="13" t="s">
        <v>8</v>
      </c>
      <c r="K300" s="12" t="s">
        <v>19</v>
      </c>
      <c r="L300" s="11" t="s">
        <v>6</v>
      </c>
    </row>
    <row r="301" spans="2:12">
      <c r="B301" s="13">
        <v>191</v>
      </c>
      <c r="C301" s="13">
        <v>0.09</v>
      </c>
      <c r="D301" s="11">
        <v>0.8</v>
      </c>
      <c r="E301" s="13">
        <v>7</v>
      </c>
      <c r="F301" s="13">
        <v>283</v>
      </c>
      <c r="G301" s="13">
        <v>5</v>
      </c>
      <c r="H301" s="13">
        <v>0</v>
      </c>
      <c r="I301" s="13" t="s">
        <v>9</v>
      </c>
      <c r="J301" s="13" t="s">
        <v>8</v>
      </c>
      <c r="K301" s="12" t="s">
        <v>12</v>
      </c>
      <c r="L301" s="11" t="s">
        <v>13</v>
      </c>
    </row>
    <row r="302" spans="2:12">
      <c r="B302" s="13">
        <v>3493</v>
      </c>
      <c r="C302" s="13">
        <v>0.52</v>
      </c>
      <c r="D302" s="11">
        <v>0.49</v>
      </c>
      <c r="E302" s="13">
        <v>4</v>
      </c>
      <c r="F302" s="13">
        <v>249</v>
      </c>
      <c r="G302" s="13">
        <v>4</v>
      </c>
      <c r="H302" s="13">
        <v>1</v>
      </c>
      <c r="I302" s="13" t="s">
        <v>11</v>
      </c>
      <c r="J302" s="13" t="s">
        <v>8</v>
      </c>
      <c r="K302" s="12" t="s">
        <v>12</v>
      </c>
      <c r="L302" s="11" t="s">
        <v>6</v>
      </c>
    </row>
    <row r="303" spans="2:12">
      <c r="B303" s="13">
        <v>2228</v>
      </c>
      <c r="C303" s="13">
        <v>0.61</v>
      </c>
      <c r="D303" s="11">
        <v>0.95</v>
      </c>
      <c r="E303" s="13">
        <v>4</v>
      </c>
      <c r="F303" s="13">
        <v>174</v>
      </c>
      <c r="G303" s="13">
        <v>4</v>
      </c>
      <c r="H303" s="13">
        <v>0</v>
      </c>
      <c r="I303" s="13" t="s">
        <v>11</v>
      </c>
      <c r="J303" s="13" t="s">
        <v>8</v>
      </c>
      <c r="K303" s="12" t="s">
        <v>10</v>
      </c>
      <c r="L303" s="11" t="s">
        <v>13</v>
      </c>
    </row>
    <row r="304" spans="2:12">
      <c r="B304" s="13">
        <v>3700</v>
      </c>
      <c r="C304" s="13">
        <v>0.96</v>
      </c>
      <c r="D304" s="11">
        <v>0.75</v>
      </c>
      <c r="E304" s="13">
        <v>4</v>
      </c>
      <c r="F304" s="13">
        <v>165</v>
      </c>
      <c r="G304" s="13">
        <v>3</v>
      </c>
      <c r="H304" s="13">
        <v>0</v>
      </c>
      <c r="I304" s="13" t="s">
        <v>11</v>
      </c>
      <c r="J304" s="13" t="s">
        <v>8</v>
      </c>
      <c r="K304" s="12" t="s">
        <v>12</v>
      </c>
      <c r="L304" s="11" t="s">
        <v>16</v>
      </c>
    </row>
    <row r="305" spans="2:12">
      <c r="B305" s="13">
        <v>13480</v>
      </c>
      <c r="C305" s="13">
        <v>0.49</v>
      </c>
      <c r="D305" s="11">
        <v>0.77</v>
      </c>
      <c r="E305" s="13">
        <v>3</v>
      </c>
      <c r="F305" s="13">
        <v>211</v>
      </c>
      <c r="G305" s="13">
        <v>3</v>
      </c>
      <c r="H305" s="13">
        <v>0</v>
      </c>
      <c r="I305" s="13" t="s">
        <v>11</v>
      </c>
      <c r="J305" s="13" t="s">
        <v>8</v>
      </c>
      <c r="K305" s="12" t="s">
        <v>14</v>
      </c>
      <c r="L305" s="11" t="s">
        <v>16</v>
      </c>
    </row>
    <row r="306" spans="2:12">
      <c r="B306" s="13">
        <v>11071</v>
      </c>
      <c r="C306" s="13">
        <v>0.86</v>
      </c>
      <c r="D306" s="11">
        <v>0.91</v>
      </c>
      <c r="E306" s="13">
        <v>4</v>
      </c>
      <c r="F306" s="13">
        <v>253</v>
      </c>
      <c r="G306" s="13">
        <v>3</v>
      </c>
      <c r="H306" s="13">
        <v>0</v>
      </c>
      <c r="I306" s="13" t="s">
        <v>11</v>
      </c>
      <c r="J306" s="13" t="s">
        <v>8</v>
      </c>
      <c r="K306" s="12" t="s">
        <v>14</v>
      </c>
      <c r="L306" s="11" t="s">
        <v>13</v>
      </c>
    </row>
    <row r="307" spans="2:12">
      <c r="B307" s="13">
        <v>12928</v>
      </c>
      <c r="C307" s="13">
        <v>0.98</v>
      </c>
      <c r="D307" s="11">
        <v>0.91</v>
      </c>
      <c r="E307" s="13">
        <v>3</v>
      </c>
      <c r="F307" s="13">
        <v>165</v>
      </c>
      <c r="G307" s="13">
        <v>2</v>
      </c>
      <c r="H307" s="13">
        <v>1</v>
      </c>
      <c r="I307" s="13" t="s">
        <v>11</v>
      </c>
      <c r="J307" s="13" t="s">
        <v>8</v>
      </c>
      <c r="K307" s="12" t="s">
        <v>22</v>
      </c>
      <c r="L307" s="11" t="s">
        <v>6</v>
      </c>
    </row>
    <row r="308" spans="2:12">
      <c r="B308" s="13">
        <v>9889</v>
      </c>
      <c r="C308" s="13">
        <v>0.68</v>
      </c>
      <c r="D308" s="11">
        <v>0.62</v>
      </c>
      <c r="E308" s="13">
        <v>3</v>
      </c>
      <c r="F308" s="13">
        <v>158</v>
      </c>
      <c r="G308" s="13">
        <v>3</v>
      </c>
      <c r="H308" s="13">
        <v>0</v>
      </c>
      <c r="I308" s="13" t="s">
        <v>11</v>
      </c>
      <c r="J308" s="13" t="s">
        <v>8</v>
      </c>
      <c r="K308" s="12" t="s">
        <v>12</v>
      </c>
      <c r="L308" s="11" t="s">
        <v>6</v>
      </c>
    </row>
    <row r="309" spans="2:12">
      <c r="B309" s="13">
        <v>14275</v>
      </c>
      <c r="C309" s="13">
        <v>0.36</v>
      </c>
      <c r="D309" s="11">
        <v>0.56000000000000005</v>
      </c>
      <c r="E309" s="13">
        <v>2</v>
      </c>
      <c r="F309" s="13">
        <v>132</v>
      </c>
      <c r="G309" s="13">
        <v>3</v>
      </c>
      <c r="H309" s="13">
        <v>0</v>
      </c>
      <c r="I309" s="13" t="s">
        <v>9</v>
      </c>
      <c r="J309" s="13" t="s">
        <v>8</v>
      </c>
      <c r="K309" s="12" t="s">
        <v>14</v>
      </c>
      <c r="L309" s="11" t="s">
        <v>6</v>
      </c>
    </row>
    <row r="310" spans="2:12">
      <c r="B310" s="13">
        <v>2328</v>
      </c>
      <c r="C310" s="13">
        <v>0.38</v>
      </c>
      <c r="D310" s="11">
        <v>0.64</v>
      </c>
      <c r="E310" s="13">
        <v>3</v>
      </c>
      <c r="F310" s="13">
        <v>111</v>
      </c>
      <c r="G310" s="13">
        <v>3</v>
      </c>
      <c r="H310" s="13">
        <v>0</v>
      </c>
      <c r="I310" s="13" t="s">
        <v>11</v>
      </c>
      <c r="J310" s="13" t="s">
        <v>8</v>
      </c>
      <c r="K310" s="12" t="s">
        <v>12</v>
      </c>
      <c r="L310" s="11" t="s">
        <v>6</v>
      </c>
    </row>
    <row r="311" spans="2:12">
      <c r="B311" s="13">
        <v>6906</v>
      </c>
      <c r="C311" s="13">
        <v>0.76</v>
      </c>
      <c r="D311" s="11">
        <v>0.78</v>
      </c>
      <c r="E311" s="13">
        <v>3</v>
      </c>
      <c r="F311" s="13">
        <v>162</v>
      </c>
      <c r="G311" s="13">
        <v>3</v>
      </c>
      <c r="H311" s="13">
        <v>0</v>
      </c>
      <c r="I311" s="13" t="s">
        <v>11</v>
      </c>
      <c r="J311" s="13" t="s">
        <v>8</v>
      </c>
      <c r="K311" s="12" t="s">
        <v>12</v>
      </c>
      <c r="L311" s="11" t="s">
        <v>6</v>
      </c>
    </row>
    <row r="312" spans="2:12">
      <c r="B312" s="13">
        <v>7962</v>
      </c>
      <c r="C312" s="13">
        <v>0.9</v>
      </c>
      <c r="D312" s="11">
        <v>0.62</v>
      </c>
      <c r="E312" s="13">
        <v>5</v>
      </c>
      <c r="F312" s="13">
        <v>225</v>
      </c>
      <c r="G312" s="13">
        <v>2</v>
      </c>
      <c r="H312" s="13">
        <v>0</v>
      </c>
      <c r="I312" s="13" t="s">
        <v>11</v>
      </c>
      <c r="J312" s="13" t="s">
        <v>8</v>
      </c>
      <c r="K312" s="12" t="s">
        <v>10</v>
      </c>
      <c r="L312" s="11" t="s">
        <v>6</v>
      </c>
    </row>
    <row r="313" spans="2:12">
      <c r="B313" s="13">
        <v>9903</v>
      </c>
      <c r="C313" s="13">
        <v>0.77</v>
      </c>
      <c r="D313" s="11">
        <v>0.74</v>
      </c>
      <c r="E313" s="13">
        <v>4</v>
      </c>
      <c r="F313" s="13">
        <v>202</v>
      </c>
      <c r="G313" s="13">
        <v>4</v>
      </c>
      <c r="H313" s="13">
        <v>0</v>
      </c>
      <c r="I313" s="13" t="s">
        <v>11</v>
      </c>
      <c r="J313" s="13" t="s">
        <v>8</v>
      </c>
      <c r="K313" s="12" t="s">
        <v>17</v>
      </c>
      <c r="L313" s="11" t="s">
        <v>6</v>
      </c>
    </row>
    <row r="314" spans="2:12">
      <c r="B314" s="13">
        <v>2948</v>
      </c>
      <c r="C314" s="13">
        <v>0.8</v>
      </c>
      <c r="D314" s="11">
        <v>0.57999999999999996</v>
      </c>
      <c r="E314" s="13">
        <v>4</v>
      </c>
      <c r="F314" s="13">
        <v>172</v>
      </c>
      <c r="G314" s="13">
        <v>3</v>
      </c>
      <c r="H314" s="13">
        <v>0</v>
      </c>
      <c r="I314" s="13" t="s">
        <v>11</v>
      </c>
      <c r="J314" s="13" t="s">
        <v>8</v>
      </c>
      <c r="K314" s="12" t="s">
        <v>17</v>
      </c>
      <c r="L314" s="11" t="s">
        <v>6</v>
      </c>
    </row>
    <row r="315" spans="2:12">
      <c r="B315" s="13">
        <v>3149</v>
      </c>
      <c r="C315" s="13">
        <v>0.99</v>
      </c>
      <c r="D315" s="11">
        <v>0.61</v>
      </c>
      <c r="E315" s="13">
        <v>3</v>
      </c>
      <c r="F315" s="13">
        <v>167</v>
      </c>
      <c r="G315" s="13">
        <v>3</v>
      </c>
      <c r="H315" s="13">
        <v>0</v>
      </c>
      <c r="I315" s="13" t="s">
        <v>11</v>
      </c>
      <c r="J315" s="13" t="s">
        <v>8</v>
      </c>
      <c r="K315" s="12" t="s">
        <v>10</v>
      </c>
      <c r="L315" s="11" t="s">
        <v>6</v>
      </c>
    </row>
    <row r="316" spans="2:12">
      <c r="B316" s="13">
        <v>9112</v>
      </c>
      <c r="C316" s="13">
        <v>0.7</v>
      </c>
      <c r="D316" s="11">
        <v>0.74</v>
      </c>
      <c r="E316" s="13">
        <v>3</v>
      </c>
      <c r="F316" s="13">
        <v>224</v>
      </c>
      <c r="G316" s="13">
        <v>3</v>
      </c>
      <c r="H316" s="13">
        <v>0</v>
      </c>
      <c r="I316" s="13" t="s">
        <v>11</v>
      </c>
      <c r="J316" s="13" t="s">
        <v>8</v>
      </c>
      <c r="K316" s="12" t="s">
        <v>7</v>
      </c>
      <c r="L316" s="11" t="s">
        <v>6</v>
      </c>
    </row>
    <row r="317" spans="2:12">
      <c r="B317" s="13">
        <v>8084</v>
      </c>
      <c r="C317" s="13">
        <v>0.57999999999999996</v>
      </c>
      <c r="D317" s="11">
        <v>0.53</v>
      </c>
      <c r="E317" s="13">
        <v>3</v>
      </c>
      <c r="F317" s="13">
        <v>287</v>
      </c>
      <c r="G317" s="13">
        <v>5</v>
      </c>
      <c r="H317" s="13">
        <v>0</v>
      </c>
      <c r="I317" s="13" t="s">
        <v>11</v>
      </c>
      <c r="J317" s="13" t="s">
        <v>8</v>
      </c>
      <c r="K317" s="12" t="s">
        <v>14</v>
      </c>
      <c r="L317" s="11" t="s">
        <v>13</v>
      </c>
    </row>
    <row r="318" spans="2:12">
      <c r="B318" s="13">
        <v>4939</v>
      </c>
      <c r="C318" s="13">
        <v>0.9</v>
      </c>
      <c r="D318" s="11">
        <v>0.7</v>
      </c>
      <c r="E318" s="13">
        <v>3</v>
      </c>
      <c r="F318" s="13">
        <v>274</v>
      </c>
      <c r="G318" s="13">
        <v>3</v>
      </c>
      <c r="H318" s="13">
        <v>0</v>
      </c>
      <c r="I318" s="13" t="s">
        <v>11</v>
      </c>
      <c r="J318" s="13" t="s">
        <v>8</v>
      </c>
      <c r="K318" s="12" t="s">
        <v>17</v>
      </c>
      <c r="L318" s="11" t="s">
        <v>6</v>
      </c>
    </row>
    <row r="319" spans="2:12">
      <c r="B319" s="13">
        <v>14291</v>
      </c>
      <c r="C319" s="13">
        <v>0.39</v>
      </c>
      <c r="D319" s="11">
        <v>0.56000000000000005</v>
      </c>
      <c r="E319" s="13">
        <v>2</v>
      </c>
      <c r="F319" s="13">
        <v>142</v>
      </c>
      <c r="G319" s="13">
        <v>3</v>
      </c>
      <c r="H319" s="13">
        <v>0</v>
      </c>
      <c r="I319" s="13" t="s">
        <v>9</v>
      </c>
      <c r="J319" s="13" t="s">
        <v>8</v>
      </c>
      <c r="K319" s="12" t="s">
        <v>7</v>
      </c>
      <c r="L319" s="11" t="s">
        <v>13</v>
      </c>
    </row>
    <row r="320" spans="2:12">
      <c r="B320" s="13">
        <v>9015</v>
      </c>
      <c r="C320" s="13">
        <v>0.92</v>
      </c>
      <c r="D320" s="11">
        <v>0.77</v>
      </c>
      <c r="E320" s="13">
        <v>5</v>
      </c>
      <c r="F320" s="13">
        <v>217</v>
      </c>
      <c r="G320" s="13">
        <v>4</v>
      </c>
      <c r="H320" s="13">
        <v>0</v>
      </c>
      <c r="I320" s="13" t="s">
        <v>11</v>
      </c>
      <c r="J320" s="13" t="s">
        <v>8</v>
      </c>
      <c r="K320" s="12" t="s">
        <v>21</v>
      </c>
      <c r="L320" s="11" t="s">
        <v>13</v>
      </c>
    </row>
    <row r="321" spans="2:12">
      <c r="B321" s="13">
        <v>1757</v>
      </c>
      <c r="C321" s="13">
        <v>0.1</v>
      </c>
      <c r="D321" s="11">
        <v>0.87</v>
      </c>
      <c r="E321" s="13">
        <v>7</v>
      </c>
      <c r="F321" s="13">
        <v>247</v>
      </c>
      <c r="G321" s="13">
        <v>4</v>
      </c>
      <c r="H321" s="13">
        <v>0</v>
      </c>
      <c r="I321" s="13" t="s">
        <v>9</v>
      </c>
      <c r="J321" s="13" t="s">
        <v>8</v>
      </c>
      <c r="K321" s="12" t="s">
        <v>21</v>
      </c>
      <c r="L321" s="11" t="s">
        <v>13</v>
      </c>
    </row>
    <row r="322" spans="2:12">
      <c r="B322" s="13">
        <v>12700</v>
      </c>
      <c r="C322" s="13">
        <v>0.38</v>
      </c>
      <c r="D322" s="11">
        <v>0.45</v>
      </c>
      <c r="E322" s="13">
        <v>2</v>
      </c>
      <c r="F322" s="13">
        <v>156</v>
      </c>
      <c r="G322" s="13">
        <v>3</v>
      </c>
      <c r="H322" s="13">
        <v>0</v>
      </c>
      <c r="I322" s="13" t="s">
        <v>9</v>
      </c>
      <c r="J322" s="13" t="s">
        <v>8</v>
      </c>
      <c r="K322" s="12" t="s">
        <v>10</v>
      </c>
      <c r="L322" s="11" t="s">
        <v>6</v>
      </c>
    </row>
    <row r="323" spans="2:12">
      <c r="B323" s="13">
        <v>5626</v>
      </c>
      <c r="C323" s="13">
        <v>0.64</v>
      </c>
      <c r="D323" s="11">
        <v>0.56999999999999995</v>
      </c>
      <c r="E323" s="13">
        <v>3</v>
      </c>
      <c r="F323" s="13">
        <v>179</v>
      </c>
      <c r="G323" s="13">
        <v>3</v>
      </c>
      <c r="H323" s="13">
        <v>0</v>
      </c>
      <c r="I323" s="13" t="s">
        <v>11</v>
      </c>
      <c r="J323" s="13" t="s">
        <v>8</v>
      </c>
      <c r="K323" s="12" t="s">
        <v>17</v>
      </c>
      <c r="L323" s="11" t="s">
        <v>6</v>
      </c>
    </row>
    <row r="324" spans="2:12">
      <c r="B324" s="13">
        <v>4483</v>
      </c>
      <c r="C324" s="13">
        <v>0.51</v>
      </c>
      <c r="D324" s="11">
        <v>0.67</v>
      </c>
      <c r="E324" s="13">
        <v>4</v>
      </c>
      <c r="F324" s="13">
        <v>228</v>
      </c>
      <c r="G324" s="13">
        <v>3</v>
      </c>
      <c r="H324" s="13">
        <v>0</v>
      </c>
      <c r="I324" s="13" t="s">
        <v>11</v>
      </c>
      <c r="J324" s="13" t="s">
        <v>8</v>
      </c>
      <c r="K324" s="12" t="s">
        <v>17</v>
      </c>
      <c r="L324" s="11" t="s">
        <v>13</v>
      </c>
    </row>
    <row r="325" spans="2:12">
      <c r="B325" s="13">
        <v>3086</v>
      </c>
      <c r="C325" s="13">
        <v>0.63</v>
      </c>
      <c r="D325" s="11">
        <v>0.76</v>
      </c>
      <c r="E325" s="13">
        <v>4</v>
      </c>
      <c r="F325" s="13">
        <v>245</v>
      </c>
      <c r="G325" s="13">
        <v>3</v>
      </c>
      <c r="H325" s="13">
        <v>0</v>
      </c>
      <c r="I325" s="13" t="s">
        <v>11</v>
      </c>
      <c r="J325" s="13" t="s">
        <v>8</v>
      </c>
      <c r="K325" s="12" t="s">
        <v>22</v>
      </c>
      <c r="L325" s="11" t="s">
        <v>13</v>
      </c>
    </row>
    <row r="326" spans="2:12">
      <c r="B326" s="13">
        <v>2607</v>
      </c>
      <c r="C326" s="13">
        <v>0.63</v>
      </c>
      <c r="D326" s="11">
        <v>0.78</v>
      </c>
      <c r="E326" s="13">
        <v>3</v>
      </c>
      <c r="F326" s="13">
        <v>153</v>
      </c>
      <c r="G326" s="13">
        <v>3</v>
      </c>
      <c r="H326" s="13">
        <v>1</v>
      </c>
      <c r="I326" s="13" t="s">
        <v>11</v>
      </c>
      <c r="J326" s="13" t="s">
        <v>8</v>
      </c>
      <c r="K326" s="12" t="s">
        <v>10</v>
      </c>
      <c r="L326" s="11" t="s">
        <v>6</v>
      </c>
    </row>
    <row r="327" spans="2:12">
      <c r="B327" s="13">
        <v>2772</v>
      </c>
      <c r="C327" s="13">
        <v>0.98</v>
      </c>
      <c r="D327" s="11">
        <v>0.63</v>
      </c>
      <c r="E327" s="13">
        <v>3</v>
      </c>
      <c r="F327" s="13">
        <v>285</v>
      </c>
      <c r="G327" s="13">
        <v>6</v>
      </c>
      <c r="H327" s="13">
        <v>0</v>
      </c>
      <c r="I327" s="13" t="s">
        <v>11</v>
      </c>
      <c r="J327" s="13" t="s">
        <v>8</v>
      </c>
      <c r="K327" s="12" t="s">
        <v>10</v>
      </c>
      <c r="L327" s="11" t="s">
        <v>13</v>
      </c>
    </row>
    <row r="328" spans="2:12">
      <c r="B328" s="13">
        <v>5249</v>
      </c>
      <c r="C328" s="13">
        <v>0.49</v>
      </c>
      <c r="D328" s="11">
        <v>0.76</v>
      </c>
      <c r="E328" s="13">
        <v>4</v>
      </c>
      <c r="F328" s="13">
        <v>202</v>
      </c>
      <c r="G328" s="13">
        <v>3</v>
      </c>
      <c r="H328" s="13">
        <v>0</v>
      </c>
      <c r="I328" s="13" t="s">
        <v>11</v>
      </c>
      <c r="J328" s="13" t="s">
        <v>8</v>
      </c>
      <c r="K328" s="12" t="s">
        <v>20</v>
      </c>
      <c r="L328" s="11" t="s">
        <v>13</v>
      </c>
    </row>
    <row r="329" spans="2:12">
      <c r="B329" s="13">
        <v>5516</v>
      </c>
      <c r="C329" s="13">
        <v>0.82</v>
      </c>
      <c r="D329" s="11">
        <v>0.61</v>
      </c>
      <c r="E329" s="13">
        <v>3</v>
      </c>
      <c r="F329" s="13">
        <v>229</v>
      </c>
      <c r="G329" s="13">
        <v>2</v>
      </c>
      <c r="H329" s="13">
        <v>0</v>
      </c>
      <c r="I329" s="13" t="s">
        <v>11</v>
      </c>
      <c r="J329" s="13" t="s">
        <v>8</v>
      </c>
      <c r="K329" s="12" t="s">
        <v>10</v>
      </c>
      <c r="L329" s="11" t="s">
        <v>6</v>
      </c>
    </row>
    <row r="330" spans="2:12">
      <c r="B330" s="13">
        <v>14369</v>
      </c>
      <c r="C330" s="13">
        <v>0.11</v>
      </c>
      <c r="D330" s="11">
        <v>0.92</v>
      </c>
      <c r="E330" s="13">
        <v>6</v>
      </c>
      <c r="F330" s="13">
        <v>305</v>
      </c>
      <c r="G330" s="13">
        <v>4</v>
      </c>
      <c r="H330" s="13">
        <v>0</v>
      </c>
      <c r="I330" s="13" t="s">
        <v>9</v>
      </c>
      <c r="J330" s="13" t="s">
        <v>8</v>
      </c>
      <c r="K330" s="12" t="s">
        <v>12</v>
      </c>
      <c r="L330" s="11" t="s">
        <v>13</v>
      </c>
    </row>
    <row r="331" spans="2:12">
      <c r="B331" s="13">
        <v>5159</v>
      </c>
      <c r="C331" s="13">
        <v>0.86</v>
      </c>
      <c r="D331" s="11">
        <v>0.96</v>
      </c>
      <c r="E331" s="13">
        <v>4</v>
      </c>
      <c r="F331" s="13">
        <v>167</v>
      </c>
      <c r="G331" s="13">
        <v>3</v>
      </c>
      <c r="H331" s="13">
        <v>0</v>
      </c>
      <c r="I331" s="13" t="s">
        <v>11</v>
      </c>
      <c r="J331" s="13" t="s">
        <v>8</v>
      </c>
      <c r="K331" s="12" t="s">
        <v>17</v>
      </c>
      <c r="L331" s="11" t="s">
        <v>16</v>
      </c>
    </row>
    <row r="332" spans="2:12">
      <c r="B332" s="13">
        <v>280</v>
      </c>
      <c r="C332" s="13">
        <v>0.82</v>
      </c>
      <c r="D332" s="11">
        <v>0.81</v>
      </c>
      <c r="E332" s="13">
        <v>4</v>
      </c>
      <c r="F332" s="13">
        <v>233</v>
      </c>
      <c r="G332" s="13">
        <v>4</v>
      </c>
      <c r="H332" s="13">
        <v>1</v>
      </c>
      <c r="I332" s="13" t="s">
        <v>9</v>
      </c>
      <c r="J332" s="13" t="s">
        <v>8</v>
      </c>
      <c r="K332" s="12" t="s">
        <v>17</v>
      </c>
      <c r="L332" s="11" t="s">
        <v>13</v>
      </c>
    </row>
    <row r="333" spans="2:12">
      <c r="B333" s="13">
        <v>10478</v>
      </c>
      <c r="C333" s="13">
        <v>0.91</v>
      </c>
      <c r="D333" s="11">
        <v>0.52</v>
      </c>
      <c r="E333" s="13">
        <v>3</v>
      </c>
      <c r="F333" s="13">
        <v>178</v>
      </c>
      <c r="G333" s="13">
        <v>3</v>
      </c>
      <c r="H333" s="13">
        <v>0</v>
      </c>
      <c r="I333" s="13" t="s">
        <v>11</v>
      </c>
      <c r="J333" s="13" t="s">
        <v>8</v>
      </c>
      <c r="K333" s="12" t="s">
        <v>10</v>
      </c>
      <c r="L333" s="11" t="s">
        <v>6</v>
      </c>
    </row>
    <row r="334" spans="2:12">
      <c r="B334" s="13">
        <v>9575</v>
      </c>
      <c r="C334" s="13">
        <v>0.5</v>
      </c>
      <c r="D334" s="11">
        <v>1</v>
      </c>
      <c r="E334" s="13">
        <v>3</v>
      </c>
      <c r="F334" s="13">
        <v>149</v>
      </c>
      <c r="G334" s="13">
        <v>2</v>
      </c>
      <c r="H334" s="13">
        <v>0</v>
      </c>
      <c r="I334" s="13" t="s">
        <v>11</v>
      </c>
      <c r="J334" s="13" t="s">
        <v>8</v>
      </c>
      <c r="K334" s="12" t="s">
        <v>22</v>
      </c>
      <c r="L334" s="11" t="s">
        <v>6</v>
      </c>
    </row>
    <row r="335" spans="2:12">
      <c r="B335" s="13">
        <v>8982</v>
      </c>
      <c r="C335" s="13">
        <v>0.79</v>
      </c>
      <c r="D335" s="11">
        <v>0.5</v>
      </c>
      <c r="E335" s="13">
        <v>3</v>
      </c>
      <c r="F335" s="13">
        <v>213</v>
      </c>
      <c r="G335" s="13">
        <v>3</v>
      </c>
      <c r="H335" s="13">
        <v>1</v>
      </c>
      <c r="I335" s="13" t="s">
        <v>11</v>
      </c>
      <c r="J335" s="13" t="s">
        <v>8</v>
      </c>
      <c r="K335" s="12" t="s">
        <v>17</v>
      </c>
      <c r="L335" s="11" t="s">
        <v>13</v>
      </c>
    </row>
    <row r="336" spans="2:12">
      <c r="B336" s="13">
        <v>12980</v>
      </c>
      <c r="C336" s="13">
        <v>0.83</v>
      </c>
      <c r="D336" s="11">
        <v>0.95</v>
      </c>
      <c r="E336" s="13">
        <v>3</v>
      </c>
      <c r="F336" s="13">
        <v>264</v>
      </c>
      <c r="G336" s="13">
        <v>2</v>
      </c>
      <c r="H336" s="13">
        <v>0</v>
      </c>
      <c r="I336" s="13" t="s">
        <v>11</v>
      </c>
      <c r="J336" s="13" t="s">
        <v>8</v>
      </c>
      <c r="K336" s="12" t="s">
        <v>21</v>
      </c>
      <c r="L336" s="11" t="s">
        <v>13</v>
      </c>
    </row>
    <row r="337" spans="2:12">
      <c r="B337" s="13">
        <v>11109</v>
      </c>
      <c r="C337" s="13">
        <v>0.95</v>
      </c>
      <c r="D337" s="11">
        <v>0.8</v>
      </c>
      <c r="E337" s="13">
        <v>3</v>
      </c>
      <c r="F337" s="13">
        <v>225</v>
      </c>
      <c r="G337" s="13">
        <v>2</v>
      </c>
      <c r="H337" s="13">
        <v>0</v>
      </c>
      <c r="I337" s="13" t="s">
        <v>11</v>
      </c>
      <c r="J337" s="13" t="s">
        <v>8</v>
      </c>
      <c r="K337" s="12" t="s">
        <v>10</v>
      </c>
      <c r="L337" s="11" t="s">
        <v>16</v>
      </c>
    </row>
    <row r="338" spans="2:12">
      <c r="B338" s="13">
        <v>5308</v>
      </c>
      <c r="C338" s="13">
        <v>0.36</v>
      </c>
      <c r="D338" s="11">
        <v>0.42</v>
      </c>
      <c r="E338" s="13">
        <v>2</v>
      </c>
      <c r="F338" s="13">
        <v>192</v>
      </c>
      <c r="G338" s="13">
        <v>2</v>
      </c>
      <c r="H338" s="13">
        <v>0</v>
      </c>
      <c r="I338" s="13" t="s">
        <v>11</v>
      </c>
      <c r="J338" s="13" t="s">
        <v>8</v>
      </c>
      <c r="K338" s="12" t="s">
        <v>12</v>
      </c>
      <c r="L338" s="11" t="s">
        <v>13</v>
      </c>
    </row>
    <row r="339" spans="2:12">
      <c r="B339" s="13">
        <v>12249</v>
      </c>
      <c r="C339" s="13">
        <v>0.87</v>
      </c>
      <c r="D339" s="11">
        <v>0.91</v>
      </c>
      <c r="E339" s="13">
        <v>4</v>
      </c>
      <c r="F339" s="13">
        <v>228</v>
      </c>
      <c r="G339" s="13">
        <v>5</v>
      </c>
      <c r="H339" s="13">
        <v>0</v>
      </c>
      <c r="I339" s="13" t="s">
        <v>9</v>
      </c>
      <c r="J339" s="13" t="s">
        <v>8</v>
      </c>
      <c r="K339" s="12" t="s">
        <v>10</v>
      </c>
      <c r="L339" s="11" t="s">
        <v>13</v>
      </c>
    </row>
    <row r="340" spans="2:12">
      <c r="B340" s="13">
        <v>7045</v>
      </c>
      <c r="C340" s="13">
        <v>0.7</v>
      </c>
      <c r="D340" s="11">
        <v>0.48</v>
      </c>
      <c r="E340" s="13">
        <v>4</v>
      </c>
      <c r="F340" s="13">
        <v>237</v>
      </c>
      <c r="G340" s="13">
        <v>3</v>
      </c>
      <c r="H340" s="13">
        <v>0</v>
      </c>
      <c r="I340" s="13" t="s">
        <v>11</v>
      </c>
      <c r="J340" s="13" t="s">
        <v>8</v>
      </c>
      <c r="K340" s="12" t="s">
        <v>10</v>
      </c>
      <c r="L340" s="11" t="s">
        <v>13</v>
      </c>
    </row>
    <row r="341" spans="2:12">
      <c r="B341" s="13">
        <v>10195</v>
      </c>
      <c r="C341" s="13">
        <v>0.77</v>
      </c>
      <c r="D341" s="11">
        <v>0.76</v>
      </c>
      <c r="E341" s="13">
        <v>5</v>
      </c>
      <c r="F341" s="13">
        <v>149</v>
      </c>
      <c r="G341" s="13">
        <v>2</v>
      </c>
      <c r="H341" s="13">
        <v>0</v>
      </c>
      <c r="I341" s="13" t="s">
        <v>11</v>
      </c>
      <c r="J341" s="13" t="s">
        <v>8</v>
      </c>
      <c r="K341" s="12" t="s">
        <v>12</v>
      </c>
      <c r="L341" s="11" t="s">
        <v>6</v>
      </c>
    </row>
    <row r="342" spans="2:12">
      <c r="B342" s="13">
        <v>13095</v>
      </c>
      <c r="C342" s="13">
        <v>0.48</v>
      </c>
      <c r="D342" s="11">
        <v>0.86</v>
      </c>
      <c r="E342" s="13">
        <v>5</v>
      </c>
      <c r="F342" s="13">
        <v>198</v>
      </c>
      <c r="G342" s="13">
        <v>4</v>
      </c>
      <c r="H342" s="13">
        <v>0</v>
      </c>
      <c r="I342" s="13" t="s">
        <v>11</v>
      </c>
      <c r="J342" s="13" t="s">
        <v>8</v>
      </c>
      <c r="K342" s="12" t="s">
        <v>12</v>
      </c>
      <c r="L342" s="11" t="s">
        <v>13</v>
      </c>
    </row>
    <row r="343" spans="2:12">
      <c r="B343" s="13">
        <v>11725</v>
      </c>
      <c r="C343" s="13">
        <v>0.73</v>
      </c>
      <c r="D343" s="11">
        <v>0.48</v>
      </c>
      <c r="E343" s="13">
        <v>3</v>
      </c>
      <c r="F343" s="13">
        <v>211</v>
      </c>
      <c r="G343" s="13">
        <v>7</v>
      </c>
      <c r="H343" s="13">
        <v>0</v>
      </c>
      <c r="I343" s="13" t="s">
        <v>11</v>
      </c>
      <c r="J343" s="13" t="s">
        <v>8</v>
      </c>
      <c r="K343" s="12" t="s">
        <v>10</v>
      </c>
      <c r="L343" s="11" t="s">
        <v>6</v>
      </c>
    </row>
    <row r="344" spans="2:12">
      <c r="B344" s="13">
        <v>10895</v>
      </c>
      <c r="C344" s="13">
        <v>0.92</v>
      </c>
      <c r="D344" s="11">
        <v>0.98</v>
      </c>
      <c r="E344" s="13">
        <v>3</v>
      </c>
      <c r="F344" s="13">
        <v>149</v>
      </c>
      <c r="G344" s="13">
        <v>3</v>
      </c>
      <c r="H344" s="13">
        <v>0</v>
      </c>
      <c r="I344" s="13" t="s">
        <v>11</v>
      </c>
      <c r="J344" s="13" t="s">
        <v>8</v>
      </c>
      <c r="K344" s="12" t="s">
        <v>17</v>
      </c>
      <c r="L344" s="11" t="s">
        <v>6</v>
      </c>
    </row>
    <row r="345" spans="2:12">
      <c r="B345" s="13">
        <v>980</v>
      </c>
      <c r="C345" s="13">
        <v>0.11</v>
      </c>
      <c r="D345" s="11">
        <v>0.95</v>
      </c>
      <c r="E345" s="13">
        <v>6</v>
      </c>
      <c r="F345" s="13">
        <v>271</v>
      </c>
      <c r="G345" s="13">
        <v>4</v>
      </c>
      <c r="H345" s="13">
        <v>0</v>
      </c>
      <c r="I345" s="13" t="s">
        <v>9</v>
      </c>
      <c r="J345" s="13" t="s">
        <v>8</v>
      </c>
      <c r="K345" s="12" t="s">
        <v>14</v>
      </c>
      <c r="L345" s="11" t="s">
        <v>13</v>
      </c>
    </row>
    <row r="346" spans="2:12">
      <c r="B346" s="13">
        <v>14282</v>
      </c>
      <c r="C346" s="13">
        <v>0.74</v>
      </c>
      <c r="D346" s="11">
        <v>0.99</v>
      </c>
      <c r="E346" s="13">
        <v>2</v>
      </c>
      <c r="F346" s="13">
        <v>277</v>
      </c>
      <c r="G346" s="13">
        <v>3</v>
      </c>
      <c r="H346" s="13">
        <v>0</v>
      </c>
      <c r="I346" s="13" t="s">
        <v>9</v>
      </c>
      <c r="J346" s="13" t="s">
        <v>8</v>
      </c>
      <c r="K346" s="12" t="s">
        <v>14</v>
      </c>
      <c r="L346" s="11" t="s">
        <v>6</v>
      </c>
    </row>
    <row r="347" spans="2:12">
      <c r="B347" s="13">
        <v>12364</v>
      </c>
      <c r="C347" s="13">
        <v>0.72</v>
      </c>
      <c r="D347" s="11">
        <v>0.96</v>
      </c>
      <c r="E347" s="13">
        <v>5</v>
      </c>
      <c r="F347" s="13">
        <v>267</v>
      </c>
      <c r="G347" s="13">
        <v>5</v>
      </c>
      <c r="H347" s="13">
        <v>0</v>
      </c>
      <c r="I347" s="13" t="s">
        <v>9</v>
      </c>
      <c r="J347" s="13" t="s">
        <v>8</v>
      </c>
      <c r="K347" s="12" t="s">
        <v>12</v>
      </c>
      <c r="L347" s="11" t="s">
        <v>13</v>
      </c>
    </row>
    <row r="348" spans="2:12">
      <c r="B348" s="13">
        <v>3456</v>
      </c>
      <c r="C348" s="13">
        <v>0.59</v>
      </c>
      <c r="D348" s="11">
        <v>0.81</v>
      </c>
      <c r="E348" s="13">
        <v>4</v>
      </c>
      <c r="F348" s="13">
        <v>173</v>
      </c>
      <c r="G348" s="13">
        <v>2</v>
      </c>
      <c r="H348" s="13">
        <v>0</v>
      </c>
      <c r="I348" s="13" t="s">
        <v>11</v>
      </c>
      <c r="J348" s="13" t="s">
        <v>8</v>
      </c>
      <c r="K348" s="12" t="s">
        <v>10</v>
      </c>
      <c r="L348" s="11" t="s">
        <v>6</v>
      </c>
    </row>
    <row r="349" spans="2:12">
      <c r="B349" s="13">
        <v>2989</v>
      </c>
      <c r="C349" s="13">
        <v>0.99</v>
      </c>
      <c r="D349" s="11">
        <v>0.76</v>
      </c>
      <c r="E349" s="13">
        <v>4</v>
      </c>
      <c r="F349" s="13">
        <v>204</v>
      </c>
      <c r="G349" s="13">
        <v>2</v>
      </c>
      <c r="H349" s="13">
        <v>0</v>
      </c>
      <c r="I349" s="13" t="s">
        <v>11</v>
      </c>
      <c r="J349" s="13" t="s">
        <v>8</v>
      </c>
      <c r="K349" s="12" t="s">
        <v>10</v>
      </c>
      <c r="L349" s="11" t="s">
        <v>6</v>
      </c>
    </row>
    <row r="350" spans="2:12">
      <c r="B350" s="13">
        <v>7016</v>
      </c>
      <c r="C350" s="13">
        <v>0.63</v>
      </c>
      <c r="D350" s="11">
        <v>0.43</v>
      </c>
      <c r="E350" s="13">
        <v>2</v>
      </c>
      <c r="F350" s="13">
        <v>222</v>
      </c>
      <c r="G350" s="13">
        <v>4</v>
      </c>
      <c r="H350" s="13">
        <v>0</v>
      </c>
      <c r="I350" s="13" t="s">
        <v>11</v>
      </c>
      <c r="J350" s="13" t="s">
        <v>8</v>
      </c>
      <c r="K350" s="12" t="s">
        <v>19</v>
      </c>
      <c r="L350" s="11" t="s">
        <v>16</v>
      </c>
    </row>
    <row r="351" spans="2:12">
      <c r="B351" s="13">
        <v>3201</v>
      </c>
      <c r="C351" s="13">
        <v>0.56999999999999995</v>
      </c>
      <c r="D351" s="11">
        <v>0.73</v>
      </c>
      <c r="E351" s="13">
        <v>3</v>
      </c>
      <c r="F351" s="13">
        <v>146</v>
      </c>
      <c r="G351" s="13">
        <v>3</v>
      </c>
      <c r="H351" s="13">
        <v>0</v>
      </c>
      <c r="I351" s="13" t="s">
        <v>11</v>
      </c>
      <c r="J351" s="13" t="s">
        <v>8</v>
      </c>
      <c r="K351" s="12" t="s">
        <v>14</v>
      </c>
      <c r="L351" s="11" t="s">
        <v>16</v>
      </c>
    </row>
    <row r="352" spans="2:12">
      <c r="B352" s="13">
        <v>2990</v>
      </c>
      <c r="C352" s="13">
        <v>0.44</v>
      </c>
      <c r="D352" s="11">
        <v>0.9</v>
      </c>
      <c r="E352" s="13">
        <v>4</v>
      </c>
      <c r="F352" s="13">
        <v>117</v>
      </c>
      <c r="G352" s="13">
        <v>3</v>
      </c>
      <c r="H352" s="13">
        <v>0</v>
      </c>
      <c r="I352" s="13" t="s">
        <v>11</v>
      </c>
      <c r="J352" s="13" t="s">
        <v>8</v>
      </c>
      <c r="K352" s="12" t="s">
        <v>10</v>
      </c>
      <c r="L352" s="11" t="s">
        <v>6</v>
      </c>
    </row>
    <row r="353" spans="2:12">
      <c r="B353" s="13">
        <v>12169</v>
      </c>
      <c r="C353" s="13">
        <v>0.32</v>
      </c>
      <c r="D353" s="11">
        <v>0.5</v>
      </c>
      <c r="E353" s="13">
        <v>2</v>
      </c>
      <c r="F353" s="13">
        <v>135</v>
      </c>
      <c r="G353" s="13">
        <v>5</v>
      </c>
      <c r="H353" s="13">
        <v>0</v>
      </c>
      <c r="I353" s="13" t="s">
        <v>9</v>
      </c>
      <c r="J353" s="13" t="s">
        <v>8</v>
      </c>
      <c r="K353" s="12" t="s">
        <v>10</v>
      </c>
      <c r="L353" s="11" t="s">
        <v>13</v>
      </c>
    </row>
    <row r="354" spans="2:12">
      <c r="B354" s="13">
        <v>7981</v>
      </c>
      <c r="C354" s="13">
        <v>0.63</v>
      </c>
      <c r="D354" s="11">
        <v>0.57999999999999996</v>
      </c>
      <c r="E354" s="13">
        <v>4</v>
      </c>
      <c r="F354" s="13">
        <v>236</v>
      </c>
      <c r="G354" s="13">
        <v>2</v>
      </c>
      <c r="H354" s="13">
        <v>0</v>
      </c>
      <c r="I354" s="13" t="s">
        <v>11</v>
      </c>
      <c r="J354" s="13" t="s">
        <v>8</v>
      </c>
      <c r="K354" s="12" t="s">
        <v>12</v>
      </c>
      <c r="L354" s="11" t="s">
        <v>16</v>
      </c>
    </row>
    <row r="355" spans="2:12">
      <c r="B355" s="13">
        <v>8508</v>
      </c>
      <c r="C355" s="13">
        <v>0.79</v>
      </c>
      <c r="D355" s="11">
        <v>0.97</v>
      </c>
      <c r="E355" s="13">
        <v>3</v>
      </c>
      <c r="F355" s="13">
        <v>271</v>
      </c>
      <c r="G355" s="13">
        <v>2</v>
      </c>
      <c r="H355" s="13">
        <v>0</v>
      </c>
      <c r="I355" s="13" t="s">
        <v>11</v>
      </c>
      <c r="J355" s="13" t="s">
        <v>8</v>
      </c>
      <c r="K355" s="12" t="s">
        <v>22</v>
      </c>
      <c r="L355" s="11" t="s">
        <v>6</v>
      </c>
    </row>
    <row r="356" spans="2:12">
      <c r="B356" s="13">
        <v>8244</v>
      </c>
      <c r="C356" s="13">
        <v>0.68</v>
      </c>
      <c r="D356" s="11">
        <v>0.62</v>
      </c>
      <c r="E356" s="13">
        <v>3</v>
      </c>
      <c r="F356" s="13">
        <v>255</v>
      </c>
      <c r="G356" s="13">
        <v>5</v>
      </c>
      <c r="H356" s="13">
        <v>0</v>
      </c>
      <c r="I356" s="13" t="s">
        <v>11</v>
      </c>
      <c r="J356" s="13" t="s">
        <v>8</v>
      </c>
      <c r="K356" s="12" t="s">
        <v>15</v>
      </c>
      <c r="L356" s="11" t="s">
        <v>13</v>
      </c>
    </row>
    <row r="357" spans="2:12">
      <c r="B357" s="13">
        <v>1653</v>
      </c>
      <c r="C357" s="13">
        <v>0.87</v>
      </c>
      <c r="D357" s="11">
        <v>0.97</v>
      </c>
      <c r="E357" s="13">
        <v>5</v>
      </c>
      <c r="F357" s="13">
        <v>250</v>
      </c>
      <c r="G357" s="13">
        <v>6</v>
      </c>
      <c r="H357" s="13">
        <v>0</v>
      </c>
      <c r="I357" s="13" t="s">
        <v>9</v>
      </c>
      <c r="J357" s="13" t="s">
        <v>8</v>
      </c>
      <c r="K357" s="12" t="s">
        <v>17</v>
      </c>
      <c r="L357" s="11" t="s">
        <v>13</v>
      </c>
    </row>
    <row r="358" spans="2:12">
      <c r="B358" s="13">
        <v>1649</v>
      </c>
      <c r="C358" s="13">
        <v>0.1</v>
      </c>
      <c r="D358" s="11">
        <v>0.97</v>
      </c>
      <c r="E358" s="13">
        <v>7</v>
      </c>
      <c r="F358" s="13">
        <v>282</v>
      </c>
      <c r="G358" s="13">
        <v>4</v>
      </c>
      <c r="H358" s="13">
        <v>0</v>
      </c>
      <c r="I358" s="13" t="s">
        <v>9</v>
      </c>
      <c r="J358" s="13" t="s">
        <v>8</v>
      </c>
      <c r="K358" s="12" t="s">
        <v>12</v>
      </c>
      <c r="L358" s="11" t="s">
        <v>13</v>
      </c>
    </row>
    <row r="359" spans="2:12">
      <c r="B359" s="13">
        <v>1027</v>
      </c>
      <c r="C359" s="13">
        <v>0.46</v>
      </c>
      <c r="D359" s="11">
        <v>0.53</v>
      </c>
      <c r="E359" s="13">
        <v>2</v>
      </c>
      <c r="F359" s="13">
        <v>129</v>
      </c>
      <c r="G359" s="13">
        <v>3</v>
      </c>
      <c r="H359" s="13">
        <v>0</v>
      </c>
      <c r="I359" s="13" t="s">
        <v>9</v>
      </c>
      <c r="J359" s="13" t="s">
        <v>8</v>
      </c>
      <c r="K359" s="12" t="s">
        <v>12</v>
      </c>
      <c r="L359" s="11" t="s">
        <v>13</v>
      </c>
    </row>
    <row r="360" spans="2:12">
      <c r="B360" s="13">
        <v>6141</v>
      </c>
      <c r="C360" s="13">
        <v>0.98</v>
      </c>
      <c r="D360" s="11">
        <v>0.77</v>
      </c>
      <c r="E360" s="13">
        <v>4</v>
      </c>
      <c r="F360" s="13">
        <v>184</v>
      </c>
      <c r="G360" s="13">
        <v>3</v>
      </c>
      <c r="H360" s="13">
        <v>0</v>
      </c>
      <c r="I360" s="13" t="s">
        <v>11</v>
      </c>
      <c r="J360" s="13" t="s">
        <v>8</v>
      </c>
      <c r="K360" s="12" t="s">
        <v>22</v>
      </c>
      <c r="L360" s="11" t="s">
        <v>6</v>
      </c>
    </row>
    <row r="361" spans="2:12">
      <c r="B361" s="13">
        <v>9537</v>
      </c>
      <c r="C361" s="13">
        <v>0.28000000000000003</v>
      </c>
      <c r="D361" s="11">
        <v>0.94</v>
      </c>
      <c r="E361" s="13">
        <v>6</v>
      </c>
      <c r="F361" s="13">
        <v>167</v>
      </c>
      <c r="G361" s="13">
        <v>3</v>
      </c>
      <c r="H361" s="13">
        <v>1</v>
      </c>
      <c r="I361" s="13" t="s">
        <v>11</v>
      </c>
      <c r="J361" s="13" t="s">
        <v>8</v>
      </c>
      <c r="K361" s="12" t="s">
        <v>15</v>
      </c>
      <c r="L361" s="11" t="s">
        <v>13</v>
      </c>
    </row>
    <row r="362" spans="2:12">
      <c r="B362" s="13">
        <v>4546</v>
      </c>
      <c r="C362" s="13">
        <v>0.82</v>
      </c>
      <c r="D362" s="11">
        <v>0.89</v>
      </c>
      <c r="E362" s="13">
        <v>4</v>
      </c>
      <c r="F362" s="13">
        <v>196</v>
      </c>
      <c r="G362" s="13">
        <v>3</v>
      </c>
      <c r="H362" s="13">
        <v>0</v>
      </c>
      <c r="I362" s="13" t="s">
        <v>11</v>
      </c>
      <c r="J362" s="13" t="s">
        <v>18</v>
      </c>
      <c r="K362" s="12" t="s">
        <v>12</v>
      </c>
      <c r="L362" s="11" t="s">
        <v>6</v>
      </c>
    </row>
    <row r="363" spans="2:12">
      <c r="B363" s="13">
        <v>13462</v>
      </c>
      <c r="C363" s="13">
        <v>0.5</v>
      </c>
      <c r="D363" s="11">
        <v>0.77</v>
      </c>
      <c r="E363" s="13">
        <v>3</v>
      </c>
      <c r="F363" s="13">
        <v>265</v>
      </c>
      <c r="G363" s="13">
        <v>3</v>
      </c>
      <c r="H363" s="13">
        <v>0</v>
      </c>
      <c r="I363" s="13" t="s">
        <v>11</v>
      </c>
      <c r="J363" s="13" t="s">
        <v>8</v>
      </c>
      <c r="K363" s="12" t="s">
        <v>14</v>
      </c>
      <c r="L363" s="11" t="s">
        <v>6</v>
      </c>
    </row>
    <row r="364" spans="2:12">
      <c r="B364" s="13">
        <v>10654</v>
      </c>
      <c r="C364" s="13">
        <v>0.94</v>
      </c>
      <c r="D364" s="11">
        <v>0.99</v>
      </c>
      <c r="E364" s="13">
        <v>2</v>
      </c>
      <c r="F364" s="13">
        <v>273</v>
      </c>
      <c r="G364" s="13">
        <v>4</v>
      </c>
      <c r="H364" s="13">
        <v>0</v>
      </c>
      <c r="I364" s="13" t="s">
        <v>11</v>
      </c>
      <c r="J364" s="13" t="s">
        <v>8</v>
      </c>
      <c r="K364" s="12" t="s">
        <v>12</v>
      </c>
      <c r="L364" s="11" t="s">
        <v>13</v>
      </c>
    </row>
    <row r="365" spans="2:12">
      <c r="B365" s="13">
        <v>12820</v>
      </c>
      <c r="C365" s="13">
        <v>0.96</v>
      </c>
      <c r="D365" s="11">
        <v>0.51</v>
      </c>
      <c r="E365" s="13">
        <v>4</v>
      </c>
      <c r="F365" s="13">
        <v>225</v>
      </c>
      <c r="G365" s="13">
        <v>3</v>
      </c>
      <c r="H365" s="13">
        <v>0</v>
      </c>
      <c r="I365" s="13" t="s">
        <v>11</v>
      </c>
      <c r="J365" s="13" t="s">
        <v>8</v>
      </c>
      <c r="K365" s="12" t="s">
        <v>21</v>
      </c>
      <c r="L365" s="11" t="s">
        <v>6</v>
      </c>
    </row>
    <row r="366" spans="2:12">
      <c r="B366" s="13">
        <v>5848</v>
      </c>
      <c r="C366" s="13">
        <v>0.77</v>
      </c>
      <c r="D366" s="11">
        <v>0.85</v>
      </c>
      <c r="E366" s="13">
        <v>5</v>
      </c>
      <c r="F366" s="13">
        <v>221</v>
      </c>
      <c r="G366" s="13">
        <v>5</v>
      </c>
      <c r="H366" s="13">
        <v>0</v>
      </c>
      <c r="I366" s="13" t="s">
        <v>11</v>
      </c>
      <c r="J366" s="13" t="s">
        <v>8</v>
      </c>
      <c r="K366" s="12" t="s">
        <v>12</v>
      </c>
      <c r="L366" s="11" t="s">
        <v>13</v>
      </c>
    </row>
    <row r="367" spans="2:12">
      <c r="B367" s="13">
        <v>2247</v>
      </c>
      <c r="C367" s="13">
        <v>0.67</v>
      </c>
      <c r="D367" s="11">
        <v>0.85</v>
      </c>
      <c r="E367" s="13">
        <v>3</v>
      </c>
      <c r="F367" s="13">
        <v>160</v>
      </c>
      <c r="G367" s="13">
        <v>4</v>
      </c>
      <c r="H367" s="13">
        <v>0</v>
      </c>
      <c r="I367" s="13" t="s">
        <v>11</v>
      </c>
      <c r="J367" s="13" t="s">
        <v>8</v>
      </c>
      <c r="K367" s="12" t="s">
        <v>22</v>
      </c>
      <c r="L367" s="11" t="s">
        <v>6</v>
      </c>
    </row>
    <row r="368" spans="2:12">
      <c r="B368" s="13">
        <v>2074</v>
      </c>
      <c r="C368" s="13">
        <v>0.39</v>
      </c>
      <c r="D368" s="11">
        <v>0.78</v>
      </c>
      <c r="E368" s="13">
        <v>2</v>
      </c>
      <c r="F368" s="13">
        <v>205</v>
      </c>
      <c r="G368" s="13">
        <v>6</v>
      </c>
      <c r="H368" s="13">
        <v>1</v>
      </c>
      <c r="I368" s="13" t="s">
        <v>11</v>
      </c>
      <c r="J368" s="13" t="s">
        <v>8</v>
      </c>
      <c r="K368" s="12" t="s">
        <v>10</v>
      </c>
      <c r="L368" s="11" t="s">
        <v>13</v>
      </c>
    </row>
    <row r="369" spans="2:12">
      <c r="B369" s="13">
        <v>8345</v>
      </c>
      <c r="C369" s="13">
        <v>0.55000000000000004</v>
      </c>
      <c r="D369" s="11">
        <v>0.56999999999999995</v>
      </c>
      <c r="E369" s="13">
        <v>4</v>
      </c>
      <c r="F369" s="13">
        <v>220</v>
      </c>
      <c r="G369" s="13">
        <v>3</v>
      </c>
      <c r="H369" s="13">
        <v>0</v>
      </c>
      <c r="I369" s="13" t="s">
        <v>11</v>
      </c>
      <c r="J369" s="13" t="s">
        <v>8</v>
      </c>
      <c r="K369" s="12" t="s">
        <v>10</v>
      </c>
      <c r="L369" s="11" t="s">
        <v>6</v>
      </c>
    </row>
    <row r="370" spans="2:12">
      <c r="B370" s="13">
        <v>5337</v>
      </c>
      <c r="C370" s="13">
        <v>0.6</v>
      </c>
      <c r="D370" s="11">
        <v>0.68</v>
      </c>
      <c r="E370" s="13">
        <v>4</v>
      </c>
      <c r="F370" s="13">
        <v>264</v>
      </c>
      <c r="G370" s="13">
        <v>2</v>
      </c>
      <c r="H370" s="13">
        <v>1</v>
      </c>
      <c r="I370" s="13" t="s">
        <v>11</v>
      </c>
      <c r="J370" s="13" t="s">
        <v>8</v>
      </c>
      <c r="K370" s="12" t="s">
        <v>15</v>
      </c>
      <c r="L370" s="11" t="s">
        <v>13</v>
      </c>
    </row>
    <row r="371" spans="2:12">
      <c r="B371" s="13">
        <v>6538</v>
      </c>
      <c r="C371" s="13">
        <v>0.49</v>
      </c>
      <c r="D371" s="11">
        <v>0.63</v>
      </c>
      <c r="E371" s="13">
        <v>3</v>
      </c>
      <c r="F371" s="13">
        <v>245</v>
      </c>
      <c r="G371" s="13">
        <v>4</v>
      </c>
      <c r="H371" s="13">
        <v>0</v>
      </c>
      <c r="I371" s="13" t="s">
        <v>11</v>
      </c>
      <c r="J371" s="13" t="s">
        <v>8</v>
      </c>
      <c r="K371" s="12" t="s">
        <v>17</v>
      </c>
      <c r="L371" s="11" t="s">
        <v>13</v>
      </c>
    </row>
    <row r="372" spans="2:12">
      <c r="B372" s="13">
        <v>1654</v>
      </c>
      <c r="C372" s="13">
        <v>0.1</v>
      </c>
      <c r="D372" s="11">
        <v>0.88</v>
      </c>
      <c r="E372" s="13">
        <v>7</v>
      </c>
      <c r="F372" s="13">
        <v>282</v>
      </c>
      <c r="G372" s="13">
        <v>4</v>
      </c>
      <c r="H372" s="13">
        <v>0</v>
      </c>
      <c r="I372" s="13" t="s">
        <v>9</v>
      </c>
      <c r="J372" s="13" t="s">
        <v>8</v>
      </c>
      <c r="K372" s="12" t="s">
        <v>17</v>
      </c>
      <c r="L372" s="11" t="s">
        <v>13</v>
      </c>
    </row>
    <row r="373" spans="2:12">
      <c r="B373" s="13">
        <v>8850</v>
      </c>
      <c r="C373" s="13">
        <v>0.97</v>
      </c>
      <c r="D373" s="11">
        <v>0.48</v>
      </c>
      <c r="E373" s="13">
        <v>4</v>
      </c>
      <c r="F373" s="13">
        <v>221</v>
      </c>
      <c r="G373" s="13">
        <v>3</v>
      </c>
      <c r="H373" s="13">
        <v>0</v>
      </c>
      <c r="I373" s="13" t="s">
        <v>11</v>
      </c>
      <c r="J373" s="13" t="s">
        <v>8</v>
      </c>
      <c r="K373" s="12" t="s">
        <v>15</v>
      </c>
      <c r="L373" s="11" t="s">
        <v>6</v>
      </c>
    </row>
    <row r="374" spans="2:12">
      <c r="B374" s="13">
        <v>9590</v>
      </c>
      <c r="C374" s="13">
        <v>0.24</v>
      </c>
      <c r="D374" s="11">
        <v>0.65</v>
      </c>
      <c r="E374" s="13">
        <v>3</v>
      </c>
      <c r="F374" s="13">
        <v>143</v>
      </c>
      <c r="G374" s="13">
        <v>4</v>
      </c>
      <c r="H374" s="13">
        <v>0</v>
      </c>
      <c r="I374" s="13" t="s">
        <v>11</v>
      </c>
      <c r="J374" s="13" t="s">
        <v>8</v>
      </c>
      <c r="K374" s="12" t="s">
        <v>17</v>
      </c>
      <c r="L374" s="11" t="s">
        <v>6</v>
      </c>
    </row>
    <row r="375" spans="2:12">
      <c r="B375" s="13">
        <v>4637</v>
      </c>
      <c r="C375" s="13">
        <v>0.72</v>
      </c>
      <c r="D375" s="11">
        <v>0.95</v>
      </c>
      <c r="E375" s="13">
        <v>5</v>
      </c>
      <c r="F375" s="13">
        <v>171</v>
      </c>
      <c r="G375" s="13">
        <v>3</v>
      </c>
      <c r="H375" s="13">
        <v>0</v>
      </c>
      <c r="I375" s="13" t="s">
        <v>11</v>
      </c>
      <c r="J375" s="13" t="s">
        <v>8</v>
      </c>
      <c r="K375" s="12" t="s">
        <v>17</v>
      </c>
      <c r="L375" s="11" t="s">
        <v>13</v>
      </c>
    </row>
    <row r="376" spans="2:12">
      <c r="B376" s="13">
        <v>7026</v>
      </c>
      <c r="C376" s="13">
        <v>0.93</v>
      </c>
      <c r="D376" s="11">
        <v>1</v>
      </c>
      <c r="E376" s="13">
        <v>4</v>
      </c>
      <c r="F376" s="13">
        <v>145</v>
      </c>
      <c r="G376" s="13">
        <v>3</v>
      </c>
      <c r="H376" s="13">
        <v>0</v>
      </c>
      <c r="I376" s="13" t="s">
        <v>11</v>
      </c>
      <c r="J376" s="13" t="s">
        <v>8</v>
      </c>
      <c r="K376" s="12" t="s">
        <v>7</v>
      </c>
      <c r="L376" s="11" t="s">
        <v>6</v>
      </c>
    </row>
    <row r="377" spans="2:12">
      <c r="B377" s="13">
        <v>11878</v>
      </c>
      <c r="C377" s="13">
        <v>0.33</v>
      </c>
      <c r="D377" s="11">
        <v>0.41</v>
      </c>
      <c r="E377" s="13">
        <v>2</v>
      </c>
      <c r="F377" s="13">
        <v>198</v>
      </c>
      <c r="G377" s="13">
        <v>4</v>
      </c>
      <c r="H377" s="13">
        <v>0</v>
      </c>
      <c r="I377" s="13" t="s">
        <v>11</v>
      </c>
      <c r="J377" s="13" t="s">
        <v>8</v>
      </c>
      <c r="K377" s="12" t="s">
        <v>12</v>
      </c>
      <c r="L377" s="11" t="s">
        <v>6</v>
      </c>
    </row>
    <row r="378" spans="2:12">
      <c r="B378" s="13">
        <v>9646</v>
      </c>
      <c r="C378" s="13">
        <v>0.55000000000000004</v>
      </c>
      <c r="D378" s="11">
        <v>0.89</v>
      </c>
      <c r="E378" s="13">
        <v>6</v>
      </c>
      <c r="F378" s="13">
        <v>99</v>
      </c>
      <c r="G378" s="13">
        <v>3</v>
      </c>
      <c r="H378" s="13">
        <v>0</v>
      </c>
      <c r="I378" s="13" t="s">
        <v>11</v>
      </c>
      <c r="J378" s="13" t="s">
        <v>8</v>
      </c>
      <c r="K378" s="12" t="s">
        <v>10</v>
      </c>
      <c r="L378" s="11" t="s">
        <v>13</v>
      </c>
    </row>
    <row r="379" spans="2:12">
      <c r="B379" s="13">
        <v>3127</v>
      </c>
      <c r="C379" s="13">
        <v>0.49</v>
      </c>
      <c r="D379" s="11">
        <v>0.71</v>
      </c>
      <c r="E379" s="13">
        <v>3</v>
      </c>
      <c r="F379" s="13">
        <v>196</v>
      </c>
      <c r="G379" s="13">
        <v>3</v>
      </c>
      <c r="H379" s="13">
        <v>0</v>
      </c>
      <c r="I379" s="13" t="s">
        <v>11</v>
      </c>
      <c r="J379" s="13" t="s">
        <v>8</v>
      </c>
      <c r="K379" s="12" t="s">
        <v>15</v>
      </c>
      <c r="L379" s="11" t="s">
        <v>13</v>
      </c>
    </row>
    <row r="380" spans="2:12">
      <c r="B380" s="13">
        <v>1416</v>
      </c>
      <c r="C380" s="13">
        <v>0.2</v>
      </c>
      <c r="D380" s="11">
        <v>0.9</v>
      </c>
      <c r="E380" s="13">
        <v>6</v>
      </c>
      <c r="F380" s="13">
        <v>138</v>
      </c>
      <c r="G380" s="13">
        <v>3</v>
      </c>
      <c r="H380" s="13">
        <v>0</v>
      </c>
      <c r="I380" s="13" t="s">
        <v>9</v>
      </c>
      <c r="J380" s="13" t="s">
        <v>8</v>
      </c>
      <c r="K380" s="12" t="s">
        <v>12</v>
      </c>
      <c r="L380" s="11" t="s">
        <v>13</v>
      </c>
    </row>
    <row r="381" spans="2:12">
      <c r="B381" s="13">
        <v>13751</v>
      </c>
      <c r="C381" s="13">
        <v>0.74</v>
      </c>
      <c r="D381" s="11">
        <v>0.49</v>
      </c>
      <c r="E381" s="13">
        <v>4</v>
      </c>
      <c r="F381" s="13">
        <v>233</v>
      </c>
      <c r="G381" s="13">
        <v>3</v>
      </c>
      <c r="H381" s="13">
        <v>0</v>
      </c>
      <c r="I381" s="13" t="s">
        <v>11</v>
      </c>
      <c r="J381" s="13" t="s">
        <v>8</v>
      </c>
      <c r="K381" s="12" t="s">
        <v>10</v>
      </c>
      <c r="L381" s="11" t="s">
        <v>6</v>
      </c>
    </row>
    <row r="382" spans="2:12">
      <c r="B382" s="13">
        <v>4570</v>
      </c>
      <c r="C382" s="13">
        <v>0.55000000000000004</v>
      </c>
      <c r="D382" s="11">
        <v>0.62</v>
      </c>
      <c r="E382" s="13">
        <v>5</v>
      </c>
      <c r="F382" s="13">
        <v>226</v>
      </c>
      <c r="G382" s="13">
        <v>3</v>
      </c>
      <c r="H382" s="13">
        <v>0</v>
      </c>
      <c r="I382" s="13" t="s">
        <v>11</v>
      </c>
      <c r="J382" s="13" t="s">
        <v>8</v>
      </c>
      <c r="K382" s="12" t="s">
        <v>14</v>
      </c>
      <c r="L382" s="11" t="s">
        <v>6</v>
      </c>
    </row>
    <row r="383" spans="2:12">
      <c r="B383" s="13">
        <v>9049</v>
      </c>
      <c r="C383" s="13">
        <v>0.48</v>
      </c>
      <c r="D383" s="11">
        <v>0.54</v>
      </c>
      <c r="E383" s="13">
        <v>3</v>
      </c>
      <c r="F383" s="13">
        <v>190</v>
      </c>
      <c r="G383" s="13">
        <v>3</v>
      </c>
      <c r="H383" s="13">
        <v>0</v>
      </c>
      <c r="I383" s="13" t="s">
        <v>11</v>
      </c>
      <c r="J383" s="13" t="s">
        <v>8</v>
      </c>
      <c r="K383" s="12" t="s">
        <v>12</v>
      </c>
      <c r="L383" s="11" t="s">
        <v>6</v>
      </c>
    </row>
    <row r="384" spans="2:12">
      <c r="B384" s="13">
        <v>10082</v>
      </c>
      <c r="C384" s="13">
        <v>0.73</v>
      </c>
      <c r="D384" s="11">
        <v>0.67</v>
      </c>
      <c r="E384" s="13">
        <v>3</v>
      </c>
      <c r="F384" s="13">
        <v>208</v>
      </c>
      <c r="G384" s="13">
        <v>4</v>
      </c>
      <c r="H384" s="13">
        <v>0</v>
      </c>
      <c r="I384" s="13" t="s">
        <v>11</v>
      </c>
      <c r="J384" s="13" t="s">
        <v>8</v>
      </c>
      <c r="K384" s="12" t="s">
        <v>20</v>
      </c>
      <c r="L384" s="11" t="s">
        <v>6</v>
      </c>
    </row>
    <row r="385" spans="2:12">
      <c r="B385" s="13">
        <v>6031</v>
      </c>
      <c r="C385" s="13">
        <v>0.54</v>
      </c>
      <c r="D385" s="11">
        <v>0.82</v>
      </c>
      <c r="E385" s="13">
        <v>2</v>
      </c>
      <c r="F385" s="13">
        <v>279</v>
      </c>
      <c r="G385" s="13">
        <v>3</v>
      </c>
      <c r="H385" s="13">
        <v>1</v>
      </c>
      <c r="I385" s="13" t="s">
        <v>11</v>
      </c>
      <c r="J385" s="13" t="s">
        <v>8</v>
      </c>
      <c r="K385" s="12" t="s">
        <v>21</v>
      </c>
      <c r="L385" s="11" t="s">
        <v>13</v>
      </c>
    </row>
    <row r="386" spans="2:12">
      <c r="B386" s="13">
        <v>4306</v>
      </c>
      <c r="C386" s="13">
        <v>0.77</v>
      </c>
      <c r="D386" s="11">
        <v>0.64</v>
      </c>
      <c r="E386" s="13">
        <v>3</v>
      </c>
      <c r="F386" s="13">
        <v>254</v>
      </c>
      <c r="G386" s="13">
        <v>3</v>
      </c>
      <c r="H386" s="13">
        <v>0</v>
      </c>
      <c r="I386" s="13" t="s">
        <v>11</v>
      </c>
      <c r="J386" s="13" t="s">
        <v>8</v>
      </c>
      <c r="K386" s="12" t="s">
        <v>7</v>
      </c>
      <c r="L386" s="11" t="s">
        <v>6</v>
      </c>
    </row>
    <row r="387" spans="2:12">
      <c r="B387" s="13">
        <v>14306</v>
      </c>
      <c r="C387" s="13">
        <v>0.09</v>
      </c>
      <c r="D387" s="11">
        <v>0.83</v>
      </c>
      <c r="E387" s="13">
        <v>6</v>
      </c>
      <c r="F387" s="13">
        <v>255</v>
      </c>
      <c r="G387" s="13">
        <v>4</v>
      </c>
      <c r="H387" s="13">
        <v>0</v>
      </c>
      <c r="I387" s="13" t="s">
        <v>9</v>
      </c>
      <c r="J387" s="13" t="s">
        <v>8</v>
      </c>
      <c r="K387" s="12" t="s">
        <v>10</v>
      </c>
      <c r="L387" s="11" t="s">
        <v>13</v>
      </c>
    </row>
    <row r="388" spans="2:12">
      <c r="B388" s="13">
        <v>12110</v>
      </c>
      <c r="C388" s="13">
        <v>0.4</v>
      </c>
      <c r="D388" s="11">
        <v>0.49</v>
      </c>
      <c r="E388" s="13">
        <v>2</v>
      </c>
      <c r="F388" s="13">
        <v>155</v>
      </c>
      <c r="G388" s="13">
        <v>3</v>
      </c>
      <c r="H388" s="13">
        <v>0</v>
      </c>
      <c r="I388" s="13" t="s">
        <v>9</v>
      </c>
      <c r="J388" s="13" t="s">
        <v>8</v>
      </c>
      <c r="K388" s="12" t="s">
        <v>22</v>
      </c>
      <c r="L388" s="11" t="s">
        <v>6</v>
      </c>
    </row>
    <row r="389" spans="2:12">
      <c r="B389" s="13">
        <v>4436</v>
      </c>
      <c r="C389" s="13">
        <v>0.95</v>
      </c>
      <c r="D389" s="11">
        <v>0.65</v>
      </c>
      <c r="E389" s="13">
        <v>5</v>
      </c>
      <c r="F389" s="13">
        <v>182</v>
      </c>
      <c r="G389" s="13">
        <v>3</v>
      </c>
      <c r="H389" s="13">
        <v>0</v>
      </c>
      <c r="I389" s="13" t="s">
        <v>11</v>
      </c>
      <c r="J389" s="13" t="s">
        <v>8</v>
      </c>
      <c r="K389" s="12" t="s">
        <v>21</v>
      </c>
      <c r="L389" s="11" t="s">
        <v>13</v>
      </c>
    </row>
    <row r="390" spans="2:12">
      <c r="B390" s="13">
        <v>4149</v>
      </c>
      <c r="C390" s="13">
        <v>0.9</v>
      </c>
      <c r="D390" s="11">
        <v>0.96</v>
      </c>
      <c r="E390" s="13">
        <v>2</v>
      </c>
      <c r="F390" s="13">
        <v>258</v>
      </c>
      <c r="G390" s="13">
        <v>2</v>
      </c>
      <c r="H390" s="13">
        <v>0</v>
      </c>
      <c r="I390" s="13" t="s">
        <v>11</v>
      </c>
      <c r="J390" s="13" t="s">
        <v>8</v>
      </c>
      <c r="K390" s="12" t="s">
        <v>10</v>
      </c>
      <c r="L390" s="11" t="s">
        <v>13</v>
      </c>
    </row>
    <row r="391" spans="2:12">
      <c r="B391" s="13">
        <v>4147</v>
      </c>
      <c r="C391" s="13">
        <v>0.18</v>
      </c>
      <c r="D391" s="11">
        <v>0.81</v>
      </c>
      <c r="E391" s="13">
        <v>5</v>
      </c>
      <c r="F391" s="13">
        <v>140</v>
      </c>
      <c r="G391" s="13">
        <v>4</v>
      </c>
      <c r="H391" s="13">
        <v>0</v>
      </c>
      <c r="I391" s="13" t="s">
        <v>11</v>
      </c>
      <c r="J391" s="13" t="s">
        <v>8</v>
      </c>
      <c r="K391" s="12" t="s">
        <v>10</v>
      </c>
      <c r="L391" s="11" t="s">
        <v>13</v>
      </c>
    </row>
    <row r="392" spans="2:12">
      <c r="B392" s="13">
        <v>517</v>
      </c>
      <c r="C392" s="13">
        <v>0.1</v>
      </c>
      <c r="D392" s="11">
        <v>0.89</v>
      </c>
      <c r="E392" s="13">
        <v>6</v>
      </c>
      <c r="F392" s="13">
        <v>247</v>
      </c>
      <c r="G392" s="13">
        <v>4</v>
      </c>
      <c r="H392" s="13">
        <v>0</v>
      </c>
      <c r="I392" s="13" t="s">
        <v>9</v>
      </c>
      <c r="J392" s="13" t="s">
        <v>8</v>
      </c>
      <c r="K392" s="12" t="s">
        <v>12</v>
      </c>
      <c r="L392" s="11" t="s">
        <v>13</v>
      </c>
    </row>
    <row r="393" spans="2:12">
      <c r="B393" s="13">
        <v>7656</v>
      </c>
      <c r="C393" s="13">
        <v>0.2</v>
      </c>
      <c r="D393" s="11">
        <v>0.48</v>
      </c>
      <c r="E393" s="13">
        <v>4</v>
      </c>
      <c r="F393" s="13">
        <v>156</v>
      </c>
      <c r="G393" s="13">
        <v>4</v>
      </c>
      <c r="H393" s="13">
        <v>1</v>
      </c>
      <c r="I393" s="13" t="s">
        <v>11</v>
      </c>
      <c r="J393" s="13" t="s">
        <v>8</v>
      </c>
      <c r="K393" s="12" t="s">
        <v>10</v>
      </c>
      <c r="L393" s="11" t="s">
        <v>6</v>
      </c>
    </row>
    <row r="394" spans="2:12">
      <c r="B394" s="13">
        <v>2115</v>
      </c>
      <c r="C394" s="13">
        <v>0.35</v>
      </c>
      <c r="D394" s="11">
        <v>0.5</v>
      </c>
      <c r="E394" s="13">
        <v>5</v>
      </c>
      <c r="F394" s="13">
        <v>227</v>
      </c>
      <c r="G394" s="13">
        <v>2</v>
      </c>
      <c r="H394" s="13">
        <v>0</v>
      </c>
      <c r="I394" s="13" t="s">
        <v>11</v>
      </c>
      <c r="J394" s="13" t="s">
        <v>8</v>
      </c>
      <c r="K394" s="12" t="s">
        <v>17</v>
      </c>
      <c r="L394" s="11" t="s">
        <v>13</v>
      </c>
    </row>
    <row r="395" spans="2:12">
      <c r="B395" s="13">
        <v>4696</v>
      </c>
      <c r="C395" s="13">
        <v>0.41</v>
      </c>
      <c r="D395" s="11">
        <v>0.7</v>
      </c>
      <c r="E395" s="13">
        <v>4</v>
      </c>
      <c r="F395" s="13">
        <v>177</v>
      </c>
      <c r="G395" s="13">
        <v>3</v>
      </c>
      <c r="H395" s="13">
        <v>0</v>
      </c>
      <c r="I395" s="13" t="s">
        <v>11</v>
      </c>
      <c r="J395" s="13" t="s">
        <v>8</v>
      </c>
      <c r="K395" s="12" t="s">
        <v>12</v>
      </c>
      <c r="L395" s="11" t="s">
        <v>6</v>
      </c>
    </row>
    <row r="396" spans="2:12">
      <c r="B396" s="13">
        <v>14027</v>
      </c>
      <c r="C396" s="13">
        <v>0.88</v>
      </c>
      <c r="D396" s="11">
        <v>0.81</v>
      </c>
      <c r="E396" s="13">
        <v>4</v>
      </c>
      <c r="F396" s="13">
        <v>179</v>
      </c>
      <c r="G396" s="13">
        <v>3</v>
      </c>
      <c r="H396" s="13">
        <v>0</v>
      </c>
      <c r="I396" s="13" t="s">
        <v>11</v>
      </c>
      <c r="J396" s="13" t="s">
        <v>8</v>
      </c>
      <c r="K396" s="12" t="s">
        <v>20</v>
      </c>
      <c r="L396" s="11" t="s">
        <v>16</v>
      </c>
    </row>
    <row r="397" spans="2:12">
      <c r="B397" s="13">
        <v>14354</v>
      </c>
      <c r="C397" s="13">
        <v>0.11</v>
      </c>
      <c r="D397" s="11">
        <v>0.8</v>
      </c>
      <c r="E397" s="13">
        <v>6</v>
      </c>
      <c r="F397" s="13">
        <v>256</v>
      </c>
      <c r="G397" s="13">
        <v>4</v>
      </c>
      <c r="H397" s="13">
        <v>0</v>
      </c>
      <c r="I397" s="13" t="s">
        <v>9</v>
      </c>
      <c r="J397" s="13" t="s">
        <v>8</v>
      </c>
      <c r="K397" s="12" t="s">
        <v>14</v>
      </c>
      <c r="L397" s="11" t="s">
        <v>13</v>
      </c>
    </row>
    <row r="398" spans="2:12">
      <c r="B398" s="13">
        <v>7615</v>
      </c>
      <c r="C398" s="13">
        <v>0.87</v>
      </c>
      <c r="D398" s="11">
        <v>0.75</v>
      </c>
      <c r="E398" s="13">
        <v>3</v>
      </c>
      <c r="F398" s="13">
        <v>258</v>
      </c>
      <c r="G398" s="13">
        <v>3</v>
      </c>
      <c r="H398" s="13">
        <v>0</v>
      </c>
      <c r="I398" s="13" t="s">
        <v>11</v>
      </c>
      <c r="J398" s="13" t="s">
        <v>8</v>
      </c>
      <c r="K398" s="12" t="s">
        <v>12</v>
      </c>
      <c r="L398" s="11" t="s">
        <v>6</v>
      </c>
    </row>
    <row r="399" spans="2:12">
      <c r="B399" s="13">
        <v>2794</v>
      </c>
      <c r="C399" s="13">
        <v>0.96</v>
      </c>
      <c r="D399" s="11">
        <v>0.42</v>
      </c>
      <c r="E399" s="13">
        <v>6</v>
      </c>
      <c r="F399" s="13">
        <v>101</v>
      </c>
      <c r="G399" s="13">
        <v>4</v>
      </c>
      <c r="H399" s="13">
        <v>0</v>
      </c>
      <c r="I399" s="13" t="s">
        <v>11</v>
      </c>
      <c r="J399" s="13" t="s">
        <v>8</v>
      </c>
      <c r="K399" s="12" t="s">
        <v>12</v>
      </c>
      <c r="L399" s="11" t="s">
        <v>6</v>
      </c>
    </row>
    <row r="400" spans="2:12">
      <c r="B400" s="13">
        <v>5147</v>
      </c>
      <c r="C400" s="13">
        <v>0.75</v>
      </c>
      <c r="D400" s="11">
        <v>0.53</v>
      </c>
      <c r="E400" s="13">
        <v>4</v>
      </c>
      <c r="F400" s="13">
        <v>251</v>
      </c>
      <c r="G400" s="13">
        <v>3</v>
      </c>
      <c r="H400" s="13">
        <v>0</v>
      </c>
      <c r="I400" s="13" t="s">
        <v>11</v>
      </c>
      <c r="J400" s="13" t="s">
        <v>8</v>
      </c>
      <c r="K400" s="12" t="s">
        <v>22</v>
      </c>
      <c r="L400" s="11" t="s">
        <v>13</v>
      </c>
    </row>
    <row r="401" spans="2:12">
      <c r="B401" s="13">
        <v>3628</v>
      </c>
      <c r="C401" s="13">
        <v>0.18</v>
      </c>
      <c r="D401" s="11">
        <v>0.7</v>
      </c>
      <c r="E401" s="13">
        <v>5</v>
      </c>
      <c r="F401" s="13">
        <v>182</v>
      </c>
      <c r="G401" s="13">
        <v>4</v>
      </c>
      <c r="H401" s="13">
        <v>0</v>
      </c>
      <c r="I401" s="13" t="s">
        <v>11</v>
      </c>
      <c r="J401" s="13" t="s">
        <v>8</v>
      </c>
      <c r="K401" s="12" t="s">
        <v>12</v>
      </c>
      <c r="L401" s="11" t="s">
        <v>13</v>
      </c>
    </row>
    <row r="402" spans="2:12">
      <c r="B402" s="13">
        <v>164</v>
      </c>
      <c r="C402" s="13">
        <v>0.79</v>
      </c>
      <c r="D402" s="11">
        <v>0.89</v>
      </c>
      <c r="E402" s="13">
        <v>5</v>
      </c>
      <c r="F402" s="13">
        <v>239</v>
      </c>
      <c r="G402" s="13">
        <v>5</v>
      </c>
      <c r="H402" s="13">
        <v>0</v>
      </c>
      <c r="I402" s="13" t="s">
        <v>9</v>
      </c>
      <c r="J402" s="13" t="s">
        <v>8</v>
      </c>
      <c r="K402" s="12" t="s">
        <v>10</v>
      </c>
      <c r="L402" s="11" t="s">
        <v>13</v>
      </c>
    </row>
    <row r="403" spans="2:12">
      <c r="B403" s="13">
        <v>7434</v>
      </c>
      <c r="C403" s="13">
        <v>0.2</v>
      </c>
      <c r="D403" s="11">
        <v>0.8</v>
      </c>
      <c r="E403" s="13">
        <v>6</v>
      </c>
      <c r="F403" s="13">
        <v>251</v>
      </c>
      <c r="G403" s="13">
        <v>5</v>
      </c>
      <c r="H403" s="13">
        <v>0</v>
      </c>
      <c r="I403" s="13" t="s">
        <v>11</v>
      </c>
      <c r="J403" s="13" t="s">
        <v>8</v>
      </c>
      <c r="K403" s="12" t="s">
        <v>7</v>
      </c>
      <c r="L403" s="11" t="s">
        <v>6</v>
      </c>
    </row>
    <row r="404" spans="2:12">
      <c r="B404" s="13">
        <v>8456</v>
      </c>
      <c r="C404" s="13">
        <v>0.66</v>
      </c>
      <c r="D404" s="11">
        <v>0.38</v>
      </c>
      <c r="E404" s="13">
        <v>4</v>
      </c>
      <c r="F404" s="13">
        <v>145</v>
      </c>
      <c r="G404" s="13">
        <v>5</v>
      </c>
      <c r="H404" s="13">
        <v>0</v>
      </c>
      <c r="I404" s="13" t="s">
        <v>11</v>
      </c>
      <c r="J404" s="13" t="s">
        <v>8</v>
      </c>
      <c r="K404" s="12" t="s">
        <v>12</v>
      </c>
      <c r="L404" s="11" t="s">
        <v>6</v>
      </c>
    </row>
    <row r="405" spans="2:12">
      <c r="B405" s="13">
        <v>6616</v>
      </c>
      <c r="C405" s="13">
        <v>0.52</v>
      </c>
      <c r="D405" s="11">
        <v>0.98</v>
      </c>
      <c r="E405" s="13">
        <v>4</v>
      </c>
      <c r="F405" s="13">
        <v>272</v>
      </c>
      <c r="G405" s="13">
        <v>2</v>
      </c>
      <c r="H405" s="13">
        <v>0</v>
      </c>
      <c r="I405" s="13" t="s">
        <v>11</v>
      </c>
      <c r="J405" s="13" t="s">
        <v>8</v>
      </c>
      <c r="K405" s="12" t="s">
        <v>17</v>
      </c>
      <c r="L405" s="11" t="s">
        <v>13</v>
      </c>
    </row>
    <row r="406" spans="2:12">
      <c r="B406" s="13">
        <v>3088</v>
      </c>
      <c r="C406" s="13">
        <v>0.17</v>
      </c>
      <c r="D406" s="11">
        <v>0.76</v>
      </c>
      <c r="E406" s="13">
        <v>4</v>
      </c>
      <c r="F406" s="13">
        <v>280</v>
      </c>
      <c r="G406" s="13">
        <v>5</v>
      </c>
      <c r="H406" s="13">
        <v>0</v>
      </c>
      <c r="I406" s="13" t="s">
        <v>11</v>
      </c>
      <c r="J406" s="13" t="s">
        <v>8</v>
      </c>
      <c r="K406" s="12" t="s">
        <v>22</v>
      </c>
      <c r="L406" s="11" t="s">
        <v>13</v>
      </c>
    </row>
    <row r="407" spans="2:12">
      <c r="B407" s="13">
        <v>5356</v>
      </c>
      <c r="C407" s="13">
        <v>0.14000000000000001</v>
      </c>
      <c r="D407" s="11">
        <v>0.96</v>
      </c>
      <c r="E407" s="13">
        <v>3</v>
      </c>
      <c r="F407" s="13">
        <v>196</v>
      </c>
      <c r="G407" s="13">
        <v>5</v>
      </c>
      <c r="H407" s="13">
        <v>1</v>
      </c>
      <c r="I407" s="13" t="s">
        <v>11</v>
      </c>
      <c r="J407" s="13" t="s">
        <v>8</v>
      </c>
      <c r="K407" s="12" t="s">
        <v>10</v>
      </c>
      <c r="L407" s="11" t="s">
        <v>6</v>
      </c>
    </row>
    <row r="408" spans="2:12">
      <c r="B408" s="13">
        <v>7612</v>
      </c>
      <c r="C408" s="13">
        <v>0.77</v>
      </c>
      <c r="D408" s="11">
        <v>0.43</v>
      </c>
      <c r="E408" s="13">
        <v>4</v>
      </c>
      <c r="F408" s="13">
        <v>265</v>
      </c>
      <c r="G408" s="13">
        <v>6</v>
      </c>
      <c r="H408" s="13">
        <v>0</v>
      </c>
      <c r="I408" s="13" t="s">
        <v>11</v>
      </c>
      <c r="J408" s="13" t="s">
        <v>8</v>
      </c>
      <c r="K408" s="12" t="s">
        <v>17</v>
      </c>
      <c r="L408" s="11" t="s">
        <v>16</v>
      </c>
    </row>
    <row r="409" spans="2:12">
      <c r="B409" s="13">
        <v>10699</v>
      </c>
      <c r="C409" s="13">
        <v>0.88</v>
      </c>
      <c r="D409" s="11">
        <v>0.65</v>
      </c>
      <c r="E409" s="13">
        <v>5</v>
      </c>
      <c r="F409" s="13">
        <v>228</v>
      </c>
      <c r="G409" s="13">
        <v>3</v>
      </c>
      <c r="H409" s="13">
        <v>0</v>
      </c>
      <c r="I409" s="13" t="s">
        <v>11</v>
      </c>
      <c r="J409" s="13" t="s">
        <v>8</v>
      </c>
      <c r="K409" s="12" t="s">
        <v>10</v>
      </c>
      <c r="L409" s="11" t="s">
        <v>6</v>
      </c>
    </row>
    <row r="410" spans="2:12">
      <c r="B410" s="13">
        <v>8975</v>
      </c>
      <c r="C410" s="13">
        <v>0.15</v>
      </c>
      <c r="D410" s="11">
        <v>0.67</v>
      </c>
      <c r="E410" s="13">
        <v>5</v>
      </c>
      <c r="F410" s="13">
        <v>216</v>
      </c>
      <c r="G410" s="13">
        <v>6</v>
      </c>
      <c r="H410" s="13">
        <v>0</v>
      </c>
      <c r="I410" s="13" t="s">
        <v>11</v>
      </c>
      <c r="J410" s="13" t="s">
        <v>8</v>
      </c>
      <c r="K410" s="12" t="s">
        <v>12</v>
      </c>
      <c r="L410" s="11" t="s">
        <v>13</v>
      </c>
    </row>
    <row r="411" spans="2:12">
      <c r="B411" s="13">
        <v>626</v>
      </c>
      <c r="C411" s="13">
        <v>0.78</v>
      </c>
      <c r="D411" s="11">
        <v>0.98</v>
      </c>
      <c r="E411" s="13">
        <v>5</v>
      </c>
      <c r="F411" s="13">
        <v>263</v>
      </c>
      <c r="G411" s="13">
        <v>6</v>
      </c>
      <c r="H411" s="13">
        <v>0</v>
      </c>
      <c r="I411" s="13" t="s">
        <v>9</v>
      </c>
      <c r="J411" s="13" t="s">
        <v>8</v>
      </c>
      <c r="K411" s="12" t="s">
        <v>10</v>
      </c>
      <c r="L411" s="11" t="s">
        <v>13</v>
      </c>
    </row>
    <row r="412" spans="2:12">
      <c r="B412" s="13">
        <v>10586</v>
      </c>
      <c r="C412" s="13">
        <v>0.79</v>
      </c>
      <c r="D412" s="11">
        <v>0.77</v>
      </c>
      <c r="E412" s="13">
        <v>3</v>
      </c>
      <c r="F412" s="13">
        <v>201</v>
      </c>
      <c r="G412" s="13">
        <v>6</v>
      </c>
      <c r="H412" s="13">
        <v>1</v>
      </c>
      <c r="I412" s="13" t="s">
        <v>11</v>
      </c>
      <c r="J412" s="13" t="s">
        <v>8</v>
      </c>
      <c r="K412" s="12" t="s">
        <v>17</v>
      </c>
      <c r="L412" s="11" t="s">
        <v>6</v>
      </c>
    </row>
    <row r="413" spans="2:12">
      <c r="B413" s="13">
        <v>5424</v>
      </c>
      <c r="C413" s="13">
        <v>0.94</v>
      </c>
      <c r="D413" s="11">
        <v>0.7</v>
      </c>
      <c r="E413" s="13">
        <v>3</v>
      </c>
      <c r="F413" s="13">
        <v>176</v>
      </c>
      <c r="G413" s="13">
        <v>3</v>
      </c>
      <c r="H413" s="13">
        <v>0</v>
      </c>
      <c r="I413" s="13" t="s">
        <v>11</v>
      </c>
      <c r="J413" s="13" t="s">
        <v>8</v>
      </c>
      <c r="K413" s="12" t="s">
        <v>12</v>
      </c>
      <c r="L413" s="11" t="s">
        <v>13</v>
      </c>
    </row>
    <row r="414" spans="2:12">
      <c r="B414" s="13">
        <v>6511</v>
      </c>
      <c r="C414" s="13">
        <v>0.62</v>
      </c>
      <c r="D414" s="11">
        <v>0.77</v>
      </c>
      <c r="E414" s="13">
        <v>3</v>
      </c>
      <c r="F414" s="13">
        <v>271</v>
      </c>
      <c r="G414" s="13">
        <v>2</v>
      </c>
      <c r="H414" s="13">
        <v>0</v>
      </c>
      <c r="I414" s="13" t="s">
        <v>11</v>
      </c>
      <c r="J414" s="13" t="s">
        <v>8</v>
      </c>
      <c r="K414" s="12" t="s">
        <v>10</v>
      </c>
      <c r="L414" s="11" t="s">
        <v>6</v>
      </c>
    </row>
    <row r="415" spans="2:12">
      <c r="B415" s="13">
        <v>4040</v>
      </c>
      <c r="C415" s="13">
        <v>0.89</v>
      </c>
      <c r="D415" s="11">
        <v>0.73</v>
      </c>
      <c r="E415" s="13">
        <v>4</v>
      </c>
      <c r="F415" s="13">
        <v>171</v>
      </c>
      <c r="G415" s="13">
        <v>4</v>
      </c>
      <c r="H415" s="13">
        <v>0</v>
      </c>
      <c r="I415" s="13" t="s">
        <v>11</v>
      </c>
      <c r="J415" s="13" t="s">
        <v>8</v>
      </c>
      <c r="K415" s="12" t="s">
        <v>15</v>
      </c>
      <c r="L415" s="11" t="s">
        <v>6</v>
      </c>
    </row>
    <row r="416" spans="2:12">
      <c r="B416" s="13">
        <v>10051</v>
      </c>
      <c r="C416" s="13">
        <v>0.49</v>
      </c>
      <c r="D416" s="11">
        <v>0.55000000000000004</v>
      </c>
      <c r="E416" s="13">
        <v>4</v>
      </c>
      <c r="F416" s="13">
        <v>268</v>
      </c>
      <c r="G416" s="13">
        <v>4</v>
      </c>
      <c r="H416" s="13">
        <v>0</v>
      </c>
      <c r="I416" s="13" t="s">
        <v>11</v>
      </c>
      <c r="J416" s="13" t="s">
        <v>8</v>
      </c>
      <c r="K416" s="12" t="s">
        <v>17</v>
      </c>
      <c r="L416" s="11" t="s">
        <v>16</v>
      </c>
    </row>
    <row r="417" spans="2:12">
      <c r="B417" s="13">
        <v>6544</v>
      </c>
      <c r="C417" s="13">
        <v>0.81</v>
      </c>
      <c r="D417" s="11">
        <v>0.73</v>
      </c>
      <c r="E417" s="13">
        <v>4</v>
      </c>
      <c r="F417" s="13">
        <v>258</v>
      </c>
      <c r="G417" s="13">
        <v>2</v>
      </c>
      <c r="H417" s="13">
        <v>0</v>
      </c>
      <c r="I417" s="13" t="s">
        <v>11</v>
      </c>
      <c r="J417" s="13" t="s">
        <v>8</v>
      </c>
      <c r="K417" s="12" t="s">
        <v>12</v>
      </c>
      <c r="L417" s="11" t="s">
        <v>13</v>
      </c>
    </row>
    <row r="418" spans="2:12">
      <c r="B418" s="13">
        <v>9318</v>
      </c>
      <c r="C418" s="13">
        <v>0.79</v>
      </c>
      <c r="D418" s="11">
        <v>0.98</v>
      </c>
      <c r="E418" s="13">
        <v>4</v>
      </c>
      <c r="F418" s="13">
        <v>185</v>
      </c>
      <c r="G418" s="13">
        <v>2</v>
      </c>
      <c r="H418" s="13">
        <v>0</v>
      </c>
      <c r="I418" s="13" t="s">
        <v>11</v>
      </c>
      <c r="J418" s="13" t="s">
        <v>8</v>
      </c>
      <c r="K418" s="12" t="s">
        <v>21</v>
      </c>
      <c r="L418" s="11" t="s">
        <v>6</v>
      </c>
    </row>
    <row r="419" spans="2:12">
      <c r="B419" s="13">
        <v>857</v>
      </c>
      <c r="C419" s="13">
        <v>0.1</v>
      </c>
      <c r="D419" s="11">
        <v>0.85</v>
      </c>
      <c r="E419" s="13">
        <v>6</v>
      </c>
      <c r="F419" s="13">
        <v>273</v>
      </c>
      <c r="G419" s="13">
        <v>4</v>
      </c>
      <c r="H419" s="13">
        <v>0</v>
      </c>
      <c r="I419" s="13" t="s">
        <v>9</v>
      </c>
      <c r="J419" s="13" t="s">
        <v>8</v>
      </c>
      <c r="K419" s="12" t="s">
        <v>10</v>
      </c>
      <c r="L419" s="11" t="s">
        <v>6</v>
      </c>
    </row>
    <row r="420" spans="2:12">
      <c r="B420" s="13">
        <v>13950</v>
      </c>
      <c r="C420" s="13">
        <v>0.52</v>
      </c>
      <c r="D420" s="11">
        <v>0.72</v>
      </c>
      <c r="E420" s="13">
        <v>4</v>
      </c>
      <c r="F420" s="13">
        <v>222</v>
      </c>
      <c r="G420" s="13">
        <v>3</v>
      </c>
      <c r="H420" s="13">
        <v>0</v>
      </c>
      <c r="I420" s="13" t="s">
        <v>11</v>
      </c>
      <c r="J420" s="13" t="s">
        <v>8</v>
      </c>
      <c r="K420" s="12" t="s">
        <v>10</v>
      </c>
      <c r="L420" s="11" t="s">
        <v>13</v>
      </c>
    </row>
    <row r="421" spans="2:12">
      <c r="B421" s="13">
        <v>9927</v>
      </c>
      <c r="C421" s="13">
        <v>0.88</v>
      </c>
      <c r="D421" s="11">
        <v>0.56000000000000005</v>
      </c>
      <c r="E421" s="13">
        <v>4</v>
      </c>
      <c r="F421" s="13">
        <v>243</v>
      </c>
      <c r="G421" s="13">
        <v>4</v>
      </c>
      <c r="H421" s="13">
        <v>0</v>
      </c>
      <c r="I421" s="13" t="s">
        <v>11</v>
      </c>
      <c r="J421" s="13" t="s">
        <v>8</v>
      </c>
      <c r="K421" s="12" t="s">
        <v>7</v>
      </c>
      <c r="L421" s="11" t="s">
        <v>6</v>
      </c>
    </row>
    <row r="422" spans="2:12">
      <c r="B422" s="13">
        <v>4533</v>
      </c>
      <c r="C422" s="13">
        <v>0.89</v>
      </c>
      <c r="D422" s="11">
        <v>0.9</v>
      </c>
      <c r="E422" s="13">
        <v>4</v>
      </c>
      <c r="F422" s="13">
        <v>160</v>
      </c>
      <c r="G422" s="13">
        <v>2</v>
      </c>
      <c r="H422" s="13">
        <v>0</v>
      </c>
      <c r="I422" s="13" t="s">
        <v>11</v>
      </c>
      <c r="J422" s="13" t="s">
        <v>8</v>
      </c>
      <c r="K422" s="12" t="s">
        <v>7</v>
      </c>
      <c r="L422" s="11" t="s">
        <v>13</v>
      </c>
    </row>
    <row r="423" spans="2:12">
      <c r="B423" s="13">
        <v>14963</v>
      </c>
      <c r="C423" s="13">
        <v>0.78</v>
      </c>
      <c r="D423" s="11">
        <v>0.66</v>
      </c>
      <c r="E423" s="13">
        <v>3</v>
      </c>
      <c r="F423" s="13">
        <v>164</v>
      </c>
      <c r="G423" s="13">
        <v>3</v>
      </c>
      <c r="H423" s="13">
        <v>0</v>
      </c>
      <c r="I423" s="13" t="s">
        <v>9</v>
      </c>
      <c r="J423" s="13" t="s">
        <v>8</v>
      </c>
      <c r="K423" s="12" t="s">
        <v>10</v>
      </c>
      <c r="L423" s="11" t="s">
        <v>13</v>
      </c>
    </row>
    <row r="424" spans="2:12">
      <c r="B424" s="13">
        <v>9549</v>
      </c>
      <c r="C424" s="13">
        <v>0.61</v>
      </c>
      <c r="D424" s="11">
        <v>0.37</v>
      </c>
      <c r="E424" s="13">
        <v>4</v>
      </c>
      <c r="F424" s="13">
        <v>165</v>
      </c>
      <c r="G424" s="13">
        <v>6</v>
      </c>
      <c r="H424" s="13">
        <v>0</v>
      </c>
      <c r="I424" s="13" t="s">
        <v>11</v>
      </c>
      <c r="J424" s="13" t="s">
        <v>8</v>
      </c>
      <c r="K424" s="12" t="s">
        <v>21</v>
      </c>
      <c r="L424" s="11" t="s">
        <v>6</v>
      </c>
    </row>
    <row r="425" spans="2:12">
      <c r="B425" s="13">
        <v>1225</v>
      </c>
      <c r="C425" s="13">
        <v>0.09</v>
      </c>
      <c r="D425" s="11">
        <v>0.84</v>
      </c>
      <c r="E425" s="13">
        <v>6</v>
      </c>
      <c r="F425" s="13">
        <v>301</v>
      </c>
      <c r="G425" s="13">
        <v>4</v>
      </c>
      <c r="H425" s="13">
        <v>0</v>
      </c>
      <c r="I425" s="13" t="s">
        <v>9</v>
      </c>
      <c r="J425" s="13" t="s">
        <v>8</v>
      </c>
      <c r="K425" s="12" t="s">
        <v>12</v>
      </c>
      <c r="L425" s="11" t="s">
        <v>13</v>
      </c>
    </row>
    <row r="426" spans="2:12">
      <c r="B426" s="13">
        <v>9596</v>
      </c>
      <c r="C426" s="13">
        <v>0.6</v>
      </c>
      <c r="D426" s="11">
        <v>0.5</v>
      </c>
      <c r="E426" s="13">
        <v>4</v>
      </c>
      <c r="F426" s="13">
        <v>137</v>
      </c>
      <c r="G426" s="13">
        <v>3</v>
      </c>
      <c r="H426" s="13">
        <v>0</v>
      </c>
      <c r="I426" s="13" t="s">
        <v>11</v>
      </c>
      <c r="J426" s="13" t="s">
        <v>8</v>
      </c>
      <c r="K426" s="12" t="s">
        <v>17</v>
      </c>
      <c r="L426" s="11" t="s">
        <v>13</v>
      </c>
    </row>
    <row r="427" spans="2:12">
      <c r="B427" s="13">
        <v>3062</v>
      </c>
      <c r="C427" s="13">
        <v>0.48</v>
      </c>
      <c r="D427" s="11">
        <v>0.39</v>
      </c>
      <c r="E427" s="13">
        <v>4</v>
      </c>
      <c r="F427" s="13">
        <v>272</v>
      </c>
      <c r="G427" s="13">
        <v>3</v>
      </c>
      <c r="H427" s="13">
        <v>0</v>
      </c>
      <c r="I427" s="13" t="s">
        <v>11</v>
      </c>
      <c r="J427" s="13" t="s">
        <v>8</v>
      </c>
      <c r="K427" s="12" t="s">
        <v>21</v>
      </c>
      <c r="L427" s="11" t="s">
        <v>13</v>
      </c>
    </row>
    <row r="428" spans="2:12">
      <c r="B428" s="13">
        <v>12071</v>
      </c>
      <c r="C428" s="13">
        <v>0.74</v>
      </c>
      <c r="D428" s="11">
        <v>0.99</v>
      </c>
      <c r="E428" s="13">
        <v>2</v>
      </c>
      <c r="F428" s="13">
        <v>277</v>
      </c>
      <c r="G428" s="13">
        <v>3</v>
      </c>
      <c r="H428" s="13">
        <v>0</v>
      </c>
      <c r="I428" s="13" t="s">
        <v>9</v>
      </c>
      <c r="J428" s="13" t="s">
        <v>8</v>
      </c>
      <c r="K428" s="12" t="s">
        <v>14</v>
      </c>
      <c r="L428" s="11" t="s">
        <v>6</v>
      </c>
    </row>
    <row r="429" spans="2:12">
      <c r="B429" s="13">
        <v>10902</v>
      </c>
      <c r="C429" s="13">
        <v>0.66</v>
      </c>
      <c r="D429" s="11">
        <v>0.91</v>
      </c>
      <c r="E429" s="13">
        <v>4</v>
      </c>
      <c r="F429" s="13">
        <v>234</v>
      </c>
      <c r="G429" s="13">
        <v>2</v>
      </c>
      <c r="H429" s="13">
        <v>1</v>
      </c>
      <c r="I429" s="13" t="s">
        <v>11</v>
      </c>
      <c r="J429" s="13" t="s">
        <v>8</v>
      </c>
      <c r="K429" s="12" t="s">
        <v>14</v>
      </c>
      <c r="L429" s="11" t="s">
        <v>6</v>
      </c>
    </row>
    <row r="430" spans="2:12">
      <c r="B430" s="13">
        <v>12223</v>
      </c>
      <c r="C430" s="13">
        <v>0.37</v>
      </c>
      <c r="D430" s="11">
        <v>0.51</v>
      </c>
      <c r="E430" s="13">
        <v>2</v>
      </c>
      <c r="F430" s="13">
        <v>153</v>
      </c>
      <c r="G430" s="13">
        <v>3</v>
      </c>
      <c r="H430" s="13">
        <v>0</v>
      </c>
      <c r="I430" s="13" t="s">
        <v>9</v>
      </c>
      <c r="J430" s="13" t="s">
        <v>8</v>
      </c>
      <c r="K430" s="12" t="s">
        <v>19</v>
      </c>
      <c r="L430" s="11" t="s">
        <v>13</v>
      </c>
    </row>
    <row r="431" spans="2:12">
      <c r="B431" s="13">
        <v>13720</v>
      </c>
      <c r="C431" s="13">
        <v>0.55000000000000004</v>
      </c>
      <c r="D431" s="11">
        <v>0.52</v>
      </c>
      <c r="E431" s="13">
        <v>4</v>
      </c>
      <c r="F431" s="13">
        <v>168</v>
      </c>
      <c r="G431" s="13">
        <v>8</v>
      </c>
      <c r="H431" s="13">
        <v>0</v>
      </c>
      <c r="I431" s="13" t="s">
        <v>11</v>
      </c>
      <c r="J431" s="13" t="s">
        <v>8</v>
      </c>
      <c r="K431" s="12" t="s">
        <v>17</v>
      </c>
      <c r="L431" s="11" t="s">
        <v>13</v>
      </c>
    </row>
    <row r="432" spans="2:12">
      <c r="B432" s="13">
        <v>14819</v>
      </c>
      <c r="C432" s="13">
        <v>0.11</v>
      </c>
      <c r="D432" s="11">
        <v>0.88</v>
      </c>
      <c r="E432" s="13">
        <v>5</v>
      </c>
      <c r="F432" s="13">
        <v>250</v>
      </c>
      <c r="G432" s="13">
        <v>4</v>
      </c>
      <c r="H432" s="13">
        <v>0</v>
      </c>
      <c r="I432" s="13" t="s">
        <v>9</v>
      </c>
      <c r="J432" s="13" t="s">
        <v>8</v>
      </c>
      <c r="K432" s="12" t="s">
        <v>15</v>
      </c>
      <c r="L432" s="11" t="s">
        <v>6</v>
      </c>
    </row>
    <row r="433" spans="2:12">
      <c r="B433" s="13">
        <v>10187</v>
      </c>
      <c r="C433" s="13">
        <v>0.75</v>
      </c>
      <c r="D433" s="11">
        <v>0.89</v>
      </c>
      <c r="E433" s="13">
        <v>5</v>
      </c>
      <c r="F433" s="13">
        <v>154</v>
      </c>
      <c r="G433" s="13">
        <v>4</v>
      </c>
      <c r="H433" s="13">
        <v>0</v>
      </c>
      <c r="I433" s="13" t="s">
        <v>11</v>
      </c>
      <c r="J433" s="13" t="s">
        <v>8</v>
      </c>
      <c r="K433" s="12" t="s">
        <v>22</v>
      </c>
      <c r="L433" s="11" t="s">
        <v>13</v>
      </c>
    </row>
    <row r="434" spans="2:12">
      <c r="B434" s="13">
        <v>6042</v>
      </c>
      <c r="C434" s="13">
        <v>0.96</v>
      </c>
      <c r="D434" s="11">
        <v>0.68</v>
      </c>
      <c r="E434" s="13">
        <v>5</v>
      </c>
      <c r="F434" s="13">
        <v>145</v>
      </c>
      <c r="G434" s="13">
        <v>3</v>
      </c>
      <c r="H434" s="13">
        <v>1</v>
      </c>
      <c r="I434" s="13" t="s">
        <v>11</v>
      </c>
      <c r="J434" s="13" t="s">
        <v>8</v>
      </c>
      <c r="K434" s="12" t="s">
        <v>10</v>
      </c>
      <c r="L434" s="11" t="s">
        <v>6</v>
      </c>
    </row>
    <row r="435" spans="2:12">
      <c r="B435" s="13">
        <v>4595</v>
      </c>
      <c r="C435" s="13">
        <v>0.22</v>
      </c>
      <c r="D435" s="11">
        <v>0.89</v>
      </c>
      <c r="E435" s="13">
        <v>4</v>
      </c>
      <c r="F435" s="13">
        <v>262</v>
      </c>
      <c r="G435" s="13">
        <v>4</v>
      </c>
      <c r="H435" s="13">
        <v>0</v>
      </c>
      <c r="I435" s="13" t="s">
        <v>11</v>
      </c>
      <c r="J435" s="13" t="s">
        <v>8</v>
      </c>
      <c r="K435" s="12" t="s">
        <v>10</v>
      </c>
      <c r="L435" s="11" t="s">
        <v>16</v>
      </c>
    </row>
    <row r="436" spans="2:12">
      <c r="B436" s="13">
        <v>3704</v>
      </c>
      <c r="C436" s="13">
        <v>0.68</v>
      </c>
      <c r="D436" s="11">
        <v>0.7</v>
      </c>
      <c r="E436" s="13">
        <v>3</v>
      </c>
      <c r="F436" s="13">
        <v>209</v>
      </c>
      <c r="G436" s="13">
        <v>3</v>
      </c>
      <c r="H436" s="13">
        <v>0</v>
      </c>
      <c r="I436" s="13" t="s">
        <v>11</v>
      </c>
      <c r="J436" s="13" t="s">
        <v>8</v>
      </c>
      <c r="K436" s="12" t="s">
        <v>12</v>
      </c>
      <c r="L436" s="11" t="s">
        <v>16</v>
      </c>
    </row>
    <row r="437" spans="2:12">
      <c r="B437" s="13">
        <v>12220</v>
      </c>
      <c r="C437" s="13">
        <v>0.89</v>
      </c>
      <c r="D437" s="11">
        <v>0.87</v>
      </c>
      <c r="E437" s="13">
        <v>5</v>
      </c>
      <c r="F437" s="13">
        <v>225</v>
      </c>
      <c r="G437" s="13">
        <v>5</v>
      </c>
      <c r="H437" s="13">
        <v>0</v>
      </c>
      <c r="I437" s="13" t="s">
        <v>9</v>
      </c>
      <c r="J437" s="13" t="s">
        <v>8</v>
      </c>
      <c r="K437" s="12" t="s">
        <v>19</v>
      </c>
      <c r="L437" s="11" t="s">
        <v>13</v>
      </c>
    </row>
    <row r="438" spans="2:12">
      <c r="B438" s="13">
        <v>446</v>
      </c>
      <c r="C438" s="13">
        <v>0.09</v>
      </c>
      <c r="D438" s="11">
        <v>0.94</v>
      </c>
      <c r="E438" s="13">
        <v>6</v>
      </c>
      <c r="F438" s="13">
        <v>283</v>
      </c>
      <c r="G438" s="13">
        <v>5</v>
      </c>
      <c r="H438" s="13">
        <v>0</v>
      </c>
      <c r="I438" s="13" t="s">
        <v>9</v>
      </c>
      <c r="J438" s="13" t="s">
        <v>8</v>
      </c>
      <c r="K438" s="12" t="s">
        <v>14</v>
      </c>
      <c r="L438" s="11" t="s">
        <v>13</v>
      </c>
    </row>
    <row r="439" spans="2:12">
      <c r="B439" s="13">
        <v>7143</v>
      </c>
      <c r="C439" s="13">
        <v>0.91</v>
      </c>
      <c r="D439" s="11">
        <v>0.59</v>
      </c>
      <c r="E439" s="13">
        <v>3</v>
      </c>
      <c r="F439" s="13">
        <v>134</v>
      </c>
      <c r="G439" s="13">
        <v>2</v>
      </c>
      <c r="H439" s="13">
        <v>1</v>
      </c>
      <c r="I439" s="13" t="s">
        <v>11</v>
      </c>
      <c r="J439" s="13" t="s">
        <v>8</v>
      </c>
      <c r="K439" s="12" t="s">
        <v>12</v>
      </c>
      <c r="L439" s="11" t="s">
        <v>6</v>
      </c>
    </row>
    <row r="440" spans="2:12">
      <c r="B440" s="13">
        <v>6540</v>
      </c>
      <c r="C440" s="13">
        <v>0.95</v>
      </c>
      <c r="D440" s="11">
        <v>0.57999999999999996</v>
      </c>
      <c r="E440" s="13">
        <v>4</v>
      </c>
      <c r="F440" s="13">
        <v>131</v>
      </c>
      <c r="G440" s="13">
        <v>5</v>
      </c>
      <c r="H440" s="13">
        <v>0</v>
      </c>
      <c r="I440" s="13" t="s">
        <v>11</v>
      </c>
      <c r="J440" s="13" t="s">
        <v>8</v>
      </c>
      <c r="K440" s="12" t="s">
        <v>17</v>
      </c>
      <c r="L440" s="11" t="s">
        <v>13</v>
      </c>
    </row>
    <row r="441" spans="2:12">
      <c r="B441" s="13">
        <v>10748</v>
      </c>
      <c r="C441" s="13">
        <v>0.93</v>
      </c>
      <c r="D441" s="11">
        <v>0.86</v>
      </c>
      <c r="E441" s="13">
        <v>4</v>
      </c>
      <c r="F441" s="13">
        <v>192</v>
      </c>
      <c r="G441" s="13">
        <v>4</v>
      </c>
      <c r="H441" s="13">
        <v>0</v>
      </c>
      <c r="I441" s="13" t="s">
        <v>11</v>
      </c>
      <c r="J441" s="13" t="s">
        <v>8</v>
      </c>
      <c r="K441" s="12" t="s">
        <v>14</v>
      </c>
      <c r="L441" s="11" t="s">
        <v>16</v>
      </c>
    </row>
    <row r="442" spans="2:12">
      <c r="B442" s="13">
        <v>8032</v>
      </c>
      <c r="C442" s="13">
        <v>0.66</v>
      </c>
      <c r="D442" s="11">
        <v>0.95</v>
      </c>
      <c r="E442" s="13">
        <v>4</v>
      </c>
      <c r="F442" s="13">
        <v>224</v>
      </c>
      <c r="G442" s="13">
        <v>2</v>
      </c>
      <c r="H442" s="13">
        <v>0</v>
      </c>
      <c r="I442" s="13" t="s">
        <v>11</v>
      </c>
      <c r="J442" s="13" t="s">
        <v>8</v>
      </c>
      <c r="K442" s="12" t="s">
        <v>10</v>
      </c>
      <c r="L442" s="11" t="s">
        <v>6</v>
      </c>
    </row>
    <row r="443" spans="2:12">
      <c r="B443" s="13">
        <v>14140</v>
      </c>
      <c r="C443" s="13">
        <v>0.5</v>
      </c>
      <c r="D443" s="11">
        <v>0.64</v>
      </c>
      <c r="E443" s="13">
        <v>2</v>
      </c>
      <c r="F443" s="13">
        <v>170</v>
      </c>
      <c r="G443" s="13">
        <v>8</v>
      </c>
      <c r="H443" s="13">
        <v>0</v>
      </c>
      <c r="I443" s="13" t="s">
        <v>11</v>
      </c>
      <c r="J443" s="13" t="s">
        <v>8</v>
      </c>
      <c r="K443" s="12" t="s">
        <v>10</v>
      </c>
      <c r="L443" s="11" t="s">
        <v>13</v>
      </c>
    </row>
    <row r="444" spans="2:12">
      <c r="B444" s="13">
        <v>3802</v>
      </c>
      <c r="C444" s="13">
        <v>0.5</v>
      </c>
      <c r="D444" s="11">
        <v>0.6</v>
      </c>
      <c r="E444" s="13">
        <v>2</v>
      </c>
      <c r="F444" s="13">
        <v>177</v>
      </c>
      <c r="G444" s="13">
        <v>3</v>
      </c>
      <c r="H444" s="13">
        <v>1</v>
      </c>
      <c r="I444" s="13" t="s">
        <v>11</v>
      </c>
      <c r="J444" s="13" t="s">
        <v>8</v>
      </c>
      <c r="K444" s="12" t="s">
        <v>14</v>
      </c>
      <c r="L444" s="11" t="s">
        <v>6</v>
      </c>
    </row>
    <row r="445" spans="2:12">
      <c r="B445" s="13">
        <v>538</v>
      </c>
      <c r="C445" s="13">
        <v>0.45</v>
      </c>
      <c r="D445" s="11">
        <v>0.45</v>
      </c>
      <c r="E445" s="13">
        <v>2</v>
      </c>
      <c r="F445" s="13">
        <v>154</v>
      </c>
      <c r="G445" s="13">
        <v>3</v>
      </c>
      <c r="H445" s="13">
        <v>1</v>
      </c>
      <c r="I445" s="13" t="s">
        <v>9</v>
      </c>
      <c r="J445" s="13" t="s">
        <v>8</v>
      </c>
      <c r="K445" s="12" t="s">
        <v>17</v>
      </c>
      <c r="L445" s="11" t="s">
        <v>6</v>
      </c>
    </row>
    <row r="446" spans="2:12">
      <c r="B446" s="13">
        <v>14528</v>
      </c>
      <c r="C446" s="13">
        <v>0.43</v>
      </c>
      <c r="D446" s="11">
        <v>0.47</v>
      </c>
      <c r="E446" s="13">
        <v>2</v>
      </c>
      <c r="F446" s="13">
        <v>135</v>
      </c>
      <c r="G446" s="13">
        <v>3</v>
      </c>
      <c r="H446" s="13">
        <v>0</v>
      </c>
      <c r="I446" s="13" t="s">
        <v>9</v>
      </c>
      <c r="J446" s="13" t="s">
        <v>8</v>
      </c>
      <c r="K446" s="12" t="s">
        <v>10</v>
      </c>
      <c r="L446" s="11" t="s">
        <v>13</v>
      </c>
    </row>
    <row r="447" spans="2:12">
      <c r="B447" s="13">
        <v>5878</v>
      </c>
      <c r="C447" s="13">
        <v>0.69</v>
      </c>
      <c r="D447" s="11">
        <v>0.56000000000000005</v>
      </c>
      <c r="E447" s="13">
        <v>3</v>
      </c>
      <c r="F447" s="13">
        <v>183</v>
      </c>
      <c r="G447" s="13">
        <v>4</v>
      </c>
      <c r="H447" s="13">
        <v>1</v>
      </c>
      <c r="I447" s="13" t="s">
        <v>11</v>
      </c>
      <c r="J447" s="13" t="s">
        <v>8</v>
      </c>
      <c r="K447" s="12" t="s">
        <v>15</v>
      </c>
      <c r="L447" s="11" t="s">
        <v>13</v>
      </c>
    </row>
    <row r="448" spans="2:12">
      <c r="B448" s="13">
        <v>9863</v>
      </c>
      <c r="C448" s="13">
        <v>0.75</v>
      </c>
      <c r="D448" s="11">
        <v>0.93</v>
      </c>
      <c r="E448" s="13">
        <v>4</v>
      </c>
      <c r="F448" s="13">
        <v>195</v>
      </c>
      <c r="G448" s="13">
        <v>3</v>
      </c>
      <c r="H448" s="13">
        <v>0</v>
      </c>
      <c r="I448" s="13" t="s">
        <v>11</v>
      </c>
      <c r="J448" s="13" t="s">
        <v>8</v>
      </c>
      <c r="K448" s="12" t="s">
        <v>10</v>
      </c>
      <c r="L448" s="11" t="s">
        <v>6</v>
      </c>
    </row>
    <row r="449" spans="2:12">
      <c r="B449" s="13">
        <v>1682</v>
      </c>
      <c r="C449" s="13">
        <v>0.83</v>
      </c>
      <c r="D449" s="11">
        <v>0.94</v>
      </c>
      <c r="E449" s="13">
        <v>4</v>
      </c>
      <c r="F449" s="13">
        <v>264</v>
      </c>
      <c r="G449" s="13">
        <v>5</v>
      </c>
      <c r="H449" s="13">
        <v>0</v>
      </c>
      <c r="I449" s="13" t="s">
        <v>9</v>
      </c>
      <c r="J449" s="13" t="s">
        <v>8</v>
      </c>
      <c r="K449" s="12" t="s">
        <v>10</v>
      </c>
      <c r="L449" s="11" t="s">
        <v>13</v>
      </c>
    </row>
    <row r="450" spans="2:12">
      <c r="B450" s="13">
        <v>6099</v>
      </c>
      <c r="C450" s="13">
        <v>0.65</v>
      </c>
      <c r="D450" s="11">
        <v>0.53</v>
      </c>
      <c r="E450" s="13">
        <v>5</v>
      </c>
      <c r="F450" s="13">
        <v>142</v>
      </c>
      <c r="G450" s="13">
        <v>3</v>
      </c>
      <c r="H450" s="13">
        <v>0</v>
      </c>
      <c r="I450" s="13" t="s">
        <v>11</v>
      </c>
      <c r="J450" s="13" t="s">
        <v>8</v>
      </c>
      <c r="K450" s="12" t="s">
        <v>19</v>
      </c>
      <c r="L450" s="11" t="s">
        <v>6</v>
      </c>
    </row>
    <row r="451" spans="2:12">
      <c r="B451" s="13">
        <v>5868</v>
      </c>
      <c r="C451" s="13">
        <v>0.61</v>
      </c>
      <c r="D451" s="11">
        <v>0.9</v>
      </c>
      <c r="E451" s="13">
        <v>3</v>
      </c>
      <c r="F451" s="13">
        <v>263</v>
      </c>
      <c r="G451" s="13">
        <v>3</v>
      </c>
      <c r="H451" s="13">
        <v>0</v>
      </c>
      <c r="I451" s="13" t="s">
        <v>11</v>
      </c>
      <c r="J451" s="13" t="s">
        <v>8</v>
      </c>
      <c r="K451" s="12" t="s">
        <v>14</v>
      </c>
      <c r="L451" s="11" t="s">
        <v>6</v>
      </c>
    </row>
    <row r="452" spans="2:12">
      <c r="B452" s="13">
        <v>13218</v>
      </c>
      <c r="C452" s="13">
        <v>0.8</v>
      </c>
      <c r="D452" s="11">
        <v>0.81</v>
      </c>
      <c r="E452" s="13">
        <v>5</v>
      </c>
      <c r="F452" s="13">
        <v>248</v>
      </c>
      <c r="G452" s="13">
        <v>2</v>
      </c>
      <c r="H452" s="13">
        <v>1</v>
      </c>
      <c r="I452" s="13" t="s">
        <v>11</v>
      </c>
      <c r="J452" s="13" t="s">
        <v>8</v>
      </c>
      <c r="K452" s="12" t="s">
        <v>15</v>
      </c>
      <c r="L452" s="11" t="s">
        <v>13</v>
      </c>
    </row>
    <row r="453" spans="2:12">
      <c r="B453" s="13">
        <v>8090</v>
      </c>
      <c r="C453" s="13">
        <v>0.63</v>
      </c>
      <c r="D453" s="11">
        <v>0.51</v>
      </c>
      <c r="E453" s="13">
        <v>4</v>
      </c>
      <c r="F453" s="13">
        <v>153</v>
      </c>
      <c r="G453" s="13">
        <v>4</v>
      </c>
      <c r="H453" s="13">
        <v>0</v>
      </c>
      <c r="I453" s="13" t="s">
        <v>11</v>
      </c>
      <c r="J453" s="13" t="s">
        <v>8</v>
      </c>
      <c r="K453" s="12" t="s">
        <v>15</v>
      </c>
      <c r="L453" s="11" t="s">
        <v>13</v>
      </c>
    </row>
    <row r="454" spans="2:12">
      <c r="B454" s="13">
        <v>11244</v>
      </c>
      <c r="C454" s="13">
        <v>0.49</v>
      </c>
      <c r="D454" s="11">
        <v>0.56999999999999995</v>
      </c>
      <c r="E454" s="13">
        <v>3</v>
      </c>
      <c r="F454" s="13">
        <v>192</v>
      </c>
      <c r="G454" s="13">
        <v>3</v>
      </c>
      <c r="H454" s="13">
        <v>0</v>
      </c>
      <c r="I454" s="13" t="s">
        <v>11</v>
      </c>
      <c r="J454" s="13" t="s">
        <v>8</v>
      </c>
      <c r="K454" s="12" t="s">
        <v>12</v>
      </c>
      <c r="L454" s="11" t="s">
        <v>6</v>
      </c>
    </row>
    <row r="455" spans="2:12">
      <c r="B455" s="13">
        <v>11824</v>
      </c>
      <c r="C455" s="13">
        <v>0.68</v>
      </c>
      <c r="D455" s="11">
        <v>0.54</v>
      </c>
      <c r="E455" s="13">
        <v>4</v>
      </c>
      <c r="F455" s="13">
        <v>146</v>
      </c>
      <c r="G455" s="13">
        <v>4</v>
      </c>
      <c r="H455" s="13">
        <v>0</v>
      </c>
      <c r="I455" s="13" t="s">
        <v>11</v>
      </c>
      <c r="J455" s="13" t="s">
        <v>18</v>
      </c>
      <c r="K455" s="12" t="s">
        <v>21</v>
      </c>
      <c r="L455" s="11" t="s">
        <v>6</v>
      </c>
    </row>
    <row r="456" spans="2:12">
      <c r="B456" s="13">
        <v>82</v>
      </c>
      <c r="C456" s="13">
        <v>0.38</v>
      </c>
      <c r="D456" s="11">
        <v>0.49</v>
      </c>
      <c r="E456" s="13">
        <v>2</v>
      </c>
      <c r="F456" s="13">
        <v>151</v>
      </c>
      <c r="G456" s="13">
        <v>3</v>
      </c>
      <c r="H456" s="13">
        <v>0</v>
      </c>
      <c r="I456" s="13" t="s">
        <v>9</v>
      </c>
      <c r="J456" s="13" t="s">
        <v>8</v>
      </c>
      <c r="K456" s="12" t="s">
        <v>12</v>
      </c>
      <c r="L456" s="11" t="s">
        <v>13</v>
      </c>
    </row>
    <row r="457" spans="2:12">
      <c r="B457" s="13">
        <v>11318</v>
      </c>
      <c r="C457" s="13">
        <v>0.96</v>
      </c>
      <c r="D457" s="11">
        <v>0.83</v>
      </c>
      <c r="E457" s="13">
        <v>3</v>
      </c>
      <c r="F457" s="13">
        <v>177</v>
      </c>
      <c r="G457" s="13">
        <v>4</v>
      </c>
      <c r="H457" s="13">
        <v>0</v>
      </c>
      <c r="I457" s="13" t="s">
        <v>11</v>
      </c>
      <c r="J457" s="13" t="s">
        <v>8</v>
      </c>
      <c r="K457" s="12" t="s">
        <v>12</v>
      </c>
      <c r="L457" s="11" t="s">
        <v>13</v>
      </c>
    </row>
    <row r="458" spans="2:12">
      <c r="B458" s="13">
        <v>12778</v>
      </c>
      <c r="C458" s="13">
        <v>0.11</v>
      </c>
      <c r="D458" s="11">
        <v>0.93</v>
      </c>
      <c r="E458" s="13">
        <v>6</v>
      </c>
      <c r="F458" s="13">
        <v>294</v>
      </c>
      <c r="G458" s="13">
        <v>4</v>
      </c>
      <c r="H458" s="13">
        <v>0</v>
      </c>
      <c r="I458" s="13" t="s">
        <v>9</v>
      </c>
      <c r="J458" s="13" t="s">
        <v>8</v>
      </c>
      <c r="K458" s="12" t="s">
        <v>10</v>
      </c>
      <c r="L458" s="11" t="s">
        <v>6</v>
      </c>
    </row>
    <row r="459" spans="2:12">
      <c r="B459" s="13">
        <v>1662</v>
      </c>
      <c r="C459" s="13">
        <v>0.36</v>
      </c>
      <c r="D459" s="11">
        <v>0.56000000000000005</v>
      </c>
      <c r="E459" s="13">
        <v>2</v>
      </c>
      <c r="F459" s="13">
        <v>140</v>
      </c>
      <c r="G459" s="13">
        <v>3</v>
      </c>
      <c r="H459" s="13">
        <v>0</v>
      </c>
      <c r="I459" s="13" t="s">
        <v>9</v>
      </c>
      <c r="J459" s="13" t="s">
        <v>8</v>
      </c>
      <c r="K459" s="12" t="s">
        <v>12</v>
      </c>
      <c r="L459" s="11" t="s">
        <v>6</v>
      </c>
    </row>
    <row r="460" spans="2:12">
      <c r="B460" s="13">
        <v>8485</v>
      </c>
      <c r="C460" s="13">
        <v>0.97</v>
      </c>
      <c r="D460" s="11">
        <v>0.81</v>
      </c>
      <c r="E460" s="13">
        <v>5</v>
      </c>
      <c r="F460" s="13">
        <v>266</v>
      </c>
      <c r="G460" s="13">
        <v>2</v>
      </c>
      <c r="H460" s="13">
        <v>0</v>
      </c>
      <c r="I460" s="13" t="s">
        <v>11</v>
      </c>
      <c r="J460" s="13" t="s">
        <v>8</v>
      </c>
      <c r="K460" s="12" t="s">
        <v>10</v>
      </c>
      <c r="L460" s="11" t="s">
        <v>13</v>
      </c>
    </row>
    <row r="461" spans="2:12">
      <c r="B461" s="13">
        <v>8547</v>
      </c>
      <c r="C461" s="13">
        <v>0.49</v>
      </c>
      <c r="D461" s="11">
        <v>0.89</v>
      </c>
      <c r="E461" s="13">
        <v>4</v>
      </c>
      <c r="F461" s="13">
        <v>240</v>
      </c>
      <c r="G461" s="13">
        <v>2</v>
      </c>
      <c r="H461" s="13">
        <v>0</v>
      </c>
      <c r="I461" s="13" t="s">
        <v>11</v>
      </c>
      <c r="J461" s="13" t="s">
        <v>8</v>
      </c>
      <c r="K461" s="12" t="s">
        <v>15</v>
      </c>
      <c r="L461" s="11" t="s">
        <v>6</v>
      </c>
    </row>
    <row r="462" spans="2:12">
      <c r="B462" s="13">
        <v>9989</v>
      </c>
      <c r="C462" s="13">
        <v>0.89</v>
      </c>
      <c r="D462" s="11">
        <v>0.83</v>
      </c>
      <c r="E462" s="13">
        <v>5</v>
      </c>
      <c r="F462" s="13">
        <v>269</v>
      </c>
      <c r="G462" s="13">
        <v>3</v>
      </c>
      <c r="H462" s="13">
        <v>0</v>
      </c>
      <c r="I462" s="13" t="s">
        <v>11</v>
      </c>
      <c r="J462" s="13" t="s">
        <v>8</v>
      </c>
      <c r="K462" s="12" t="s">
        <v>14</v>
      </c>
      <c r="L462" s="11" t="s">
        <v>13</v>
      </c>
    </row>
    <row r="463" spans="2:12">
      <c r="B463" s="13">
        <v>13051</v>
      </c>
      <c r="C463" s="13">
        <v>0.9</v>
      </c>
      <c r="D463" s="11">
        <v>0.67</v>
      </c>
      <c r="E463" s="13">
        <v>2</v>
      </c>
      <c r="F463" s="13">
        <v>229</v>
      </c>
      <c r="G463" s="13">
        <v>4</v>
      </c>
      <c r="H463" s="13">
        <v>0</v>
      </c>
      <c r="I463" s="13" t="s">
        <v>11</v>
      </c>
      <c r="J463" s="13" t="s">
        <v>8</v>
      </c>
      <c r="K463" s="12" t="s">
        <v>10</v>
      </c>
      <c r="L463" s="11" t="s">
        <v>13</v>
      </c>
    </row>
    <row r="464" spans="2:12">
      <c r="B464" s="13">
        <v>11422</v>
      </c>
      <c r="C464" s="13">
        <v>0.81</v>
      </c>
      <c r="D464" s="11">
        <v>0.74</v>
      </c>
      <c r="E464" s="13">
        <v>2</v>
      </c>
      <c r="F464" s="13">
        <v>228</v>
      </c>
      <c r="G464" s="13">
        <v>3</v>
      </c>
      <c r="H464" s="13">
        <v>0</v>
      </c>
      <c r="I464" s="13" t="s">
        <v>11</v>
      </c>
      <c r="J464" s="13" t="s">
        <v>8</v>
      </c>
      <c r="K464" s="12" t="s">
        <v>20</v>
      </c>
      <c r="L464" s="11" t="s">
        <v>16</v>
      </c>
    </row>
    <row r="465" spans="2:12">
      <c r="B465" s="13">
        <v>4297</v>
      </c>
      <c r="C465" s="13">
        <v>0.84</v>
      </c>
      <c r="D465" s="11">
        <v>0.62</v>
      </c>
      <c r="E465" s="13">
        <v>5</v>
      </c>
      <c r="F465" s="13">
        <v>217</v>
      </c>
      <c r="G465" s="13">
        <v>3</v>
      </c>
      <c r="H465" s="13">
        <v>0</v>
      </c>
      <c r="I465" s="13" t="s">
        <v>11</v>
      </c>
      <c r="J465" s="13" t="s">
        <v>8</v>
      </c>
      <c r="K465" s="12" t="s">
        <v>10</v>
      </c>
      <c r="L465" s="11" t="s">
        <v>13</v>
      </c>
    </row>
    <row r="466" spans="2:12">
      <c r="B466" s="13">
        <v>12874</v>
      </c>
      <c r="C466" s="13">
        <v>0.8</v>
      </c>
      <c r="D466" s="11">
        <v>0.66</v>
      </c>
      <c r="E466" s="13">
        <v>4</v>
      </c>
      <c r="F466" s="13">
        <v>223</v>
      </c>
      <c r="G466" s="13">
        <v>3</v>
      </c>
      <c r="H466" s="13">
        <v>0</v>
      </c>
      <c r="I466" s="13" t="s">
        <v>11</v>
      </c>
      <c r="J466" s="13" t="s">
        <v>8</v>
      </c>
      <c r="K466" s="12" t="s">
        <v>17</v>
      </c>
      <c r="L466" s="11" t="s">
        <v>6</v>
      </c>
    </row>
    <row r="467" spans="2:12">
      <c r="B467" s="13">
        <v>659</v>
      </c>
      <c r="C467" s="13">
        <v>0.38</v>
      </c>
      <c r="D467" s="11">
        <v>0.53</v>
      </c>
      <c r="E467" s="13">
        <v>2</v>
      </c>
      <c r="F467" s="13">
        <v>146</v>
      </c>
      <c r="G467" s="13">
        <v>3</v>
      </c>
      <c r="H467" s="13">
        <v>0</v>
      </c>
      <c r="I467" s="13" t="s">
        <v>9</v>
      </c>
      <c r="J467" s="13" t="s">
        <v>8</v>
      </c>
      <c r="K467" s="12" t="s">
        <v>17</v>
      </c>
      <c r="L467" s="11" t="s">
        <v>13</v>
      </c>
    </row>
    <row r="468" spans="2:12">
      <c r="B468" s="13">
        <v>6708</v>
      </c>
      <c r="C468" s="13">
        <v>0.4</v>
      </c>
      <c r="D468" s="11">
        <v>0.98</v>
      </c>
      <c r="E468" s="13">
        <v>4</v>
      </c>
      <c r="F468" s="13">
        <v>154</v>
      </c>
      <c r="G468" s="13">
        <v>3</v>
      </c>
      <c r="H468" s="13">
        <v>0</v>
      </c>
      <c r="I468" s="13" t="s">
        <v>11</v>
      </c>
      <c r="J468" s="13" t="s">
        <v>8</v>
      </c>
      <c r="K468" s="12" t="s">
        <v>19</v>
      </c>
      <c r="L468" s="11" t="s">
        <v>13</v>
      </c>
    </row>
    <row r="469" spans="2:12">
      <c r="B469" s="13">
        <v>14730</v>
      </c>
      <c r="C469" s="13">
        <v>0.44</v>
      </c>
      <c r="D469" s="11">
        <v>0.54</v>
      </c>
      <c r="E469" s="13">
        <v>2</v>
      </c>
      <c r="F469" s="13">
        <v>151</v>
      </c>
      <c r="G469" s="13">
        <v>3</v>
      </c>
      <c r="H469" s="13">
        <v>0</v>
      </c>
      <c r="I469" s="13" t="s">
        <v>9</v>
      </c>
      <c r="J469" s="13" t="s">
        <v>8</v>
      </c>
      <c r="K469" s="12" t="s">
        <v>20</v>
      </c>
      <c r="L469" s="11" t="s">
        <v>13</v>
      </c>
    </row>
    <row r="470" spans="2:12">
      <c r="B470" s="13">
        <v>13833</v>
      </c>
      <c r="C470" s="13">
        <v>0.91</v>
      </c>
      <c r="D470" s="11">
        <v>0.63</v>
      </c>
      <c r="E470" s="13">
        <v>5</v>
      </c>
      <c r="F470" s="13">
        <v>240</v>
      </c>
      <c r="G470" s="13">
        <v>7</v>
      </c>
      <c r="H470" s="13">
        <v>0</v>
      </c>
      <c r="I470" s="13" t="s">
        <v>11</v>
      </c>
      <c r="J470" s="13" t="s">
        <v>8</v>
      </c>
      <c r="K470" s="12" t="s">
        <v>10</v>
      </c>
      <c r="L470" s="11" t="s">
        <v>6</v>
      </c>
    </row>
    <row r="471" spans="2:12">
      <c r="B471" s="13">
        <v>9766</v>
      </c>
      <c r="C471" s="13">
        <v>0.6</v>
      </c>
      <c r="D471" s="11">
        <v>0.61</v>
      </c>
      <c r="E471" s="13">
        <v>3</v>
      </c>
      <c r="F471" s="13">
        <v>104</v>
      </c>
      <c r="G471" s="13">
        <v>5</v>
      </c>
      <c r="H471" s="13">
        <v>0</v>
      </c>
      <c r="I471" s="13" t="s">
        <v>11</v>
      </c>
      <c r="J471" s="13" t="s">
        <v>8</v>
      </c>
      <c r="K471" s="12" t="s">
        <v>14</v>
      </c>
      <c r="L471" s="11" t="s">
        <v>6</v>
      </c>
    </row>
    <row r="472" spans="2:12">
      <c r="B472" s="13">
        <v>14280</v>
      </c>
      <c r="C472" s="13">
        <v>0.76</v>
      </c>
      <c r="D472" s="11">
        <v>0.86</v>
      </c>
      <c r="E472" s="13">
        <v>5</v>
      </c>
      <c r="F472" s="13">
        <v>223</v>
      </c>
      <c r="G472" s="13">
        <v>5</v>
      </c>
      <c r="H472" s="13">
        <v>1</v>
      </c>
      <c r="I472" s="13" t="s">
        <v>9</v>
      </c>
      <c r="J472" s="13" t="s">
        <v>8</v>
      </c>
      <c r="K472" s="12" t="s">
        <v>19</v>
      </c>
      <c r="L472" s="11" t="s">
        <v>6</v>
      </c>
    </row>
    <row r="473" spans="2:12">
      <c r="B473" s="13">
        <v>12067</v>
      </c>
      <c r="C473" s="13">
        <v>0.43</v>
      </c>
      <c r="D473" s="11">
        <v>0.54</v>
      </c>
      <c r="E473" s="13">
        <v>2</v>
      </c>
      <c r="F473" s="13">
        <v>153</v>
      </c>
      <c r="G473" s="13">
        <v>3</v>
      </c>
      <c r="H473" s="13">
        <v>0</v>
      </c>
      <c r="I473" s="13" t="s">
        <v>9</v>
      </c>
      <c r="J473" s="13" t="s">
        <v>8</v>
      </c>
      <c r="K473" s="12" t="s">
        <v>19</v>
      </c>
      <c r="L473" s="11" t="s">
        <v>6</v>
      </c>
    </row>
    <row r="474" spans="2:12">
      <c r="B474" s="13">
        <v>5471</v>
      </c>
      <c r="C474" s="13">
        <v>0.57999999999999996</v>
      </c>
      <c r="D474" s="11">
        <v>0.84</v>
      </c>
      <c r="E474" s="13">
        <v>4</v>
      </c>
      <c r="F474" s="13">
        <v>271</v>
      </c>
      <c r="G474" s="13">
        <v>2</v>
      </c>
      <c r="H474" s="13">
        <v>0</v>
      </c>
      <c r="I474" s="13" t="s">
        <v>11</v>
      </c>
      <c r="J474" s="13" t="s">
        <v>8</v>
      </c>
      <c r="K474" s="12" t="s">
        <v>17</v>
      </c>
      <c r="L474" s="11" t="s">
        <v>6</v>
      </c>
    </row>
    <row r="475" spans="2:12">
      <c r="B475" s="13">
        <v>6808</v>
      </c>
      <c r="C475" s="13">
        <v>0.96</v>
      </c>
      <c r="D475" s="11">
        <v>0.99</v>
      </c>
      <c r="E475" s="13">
        <v>4</v>
      </c>
      <c r="F475" s="13">
        <v>233</v>
      </c>
      <c r="G475" s="13">
        <v>3</v>
      </c>
      <c r="H475" s="13">
        <v>0</v>
      </c>
      <c r="I475" s="13" t="s">
        <v>11</v>
      </c>
      <c r="J475" s="13" t="s">
        <v>8</v>
      </c>
      <c r="K475" s="12" t="s">
        <v>10</v>
      </c>
      <c r="L475" s="11" t="s">
        <v>13</v>
      </c>
    </row>
    <row r="476" spans="2:12">
      <c r="B476" s="13">
        <v>6250</v>
      </c>
      <c r="C476" s="13">
        <v>0.6</v>
      </c>
      <c r="D476" s="11">
        <v>0.78</v>
      </c>
      <c r="E476" s="13">
        <v>6</v>
      </c>
      <c r="F476" s="13">
        <v>211</v>
      </c>
      <c r="G476" s="13">
        <v>4</v>
      </c>
      <c r="H476" s="13">
        <v>1</v>
      </c>
      <c r="I476" s="13" t="s">
        <v>11</v>
      </c>
      <c r="J476" s="13" t="s">
        <v>8</v>
      </c>
      <c r="K476" s="12" t="s">
        <v>19</v>
      </c>
      <c r="L476" s="11" t="s">
        <v>6</v>
      </c>
    </row>
    <row r="477" spans="2:12">
      <c r="B477" s="13">
        <v>8672</v>
      </c>
      <c r="C477" s="13">
        <v>0.57999999999999996</v>
      </c>
      <c r="D477" s="11">
        <v>0.94</v>
      </c>
      <c r="E477" s="13">
        <v>4</v>
      </c>
      <c r="F477" s="13">
        <v>225</v>
      </c>
      <c r="G477" s="13">
        <v>2</v>
      </c>
      <c r="H477" s="13">
        <v>0</v>
      </c>
      <c r="I477" s="13" t="s">
        <v>11</v>
      </c>
      <c r="J477" s="13" t="s">
        <v>8</v>
      </c>
      <c r="K477" s="12" t="s">
        <v>12</v>
      </c>
      <c r="L477" s="11" t="s">
        <v>13</v>
      </c>
    </row>
    <row r="478" spans="2:12">
      <c r="B478" s="13">
        <v>10998</v>
      </c>
      <c r="C478" s="13">
        <v>0.51</v>
      </c>
      <c r="D478" s="11">
        <v>0.57999999999999996</v>
      </c>
      <c r="E478" s="13">
        <v>4</v>
      </c>
      <c r="F478" s="13">
        <v>140</v>
      </c>
      <c r="G478" s="13">
        <v>2</v>
      </c>
      <c r="H478" s="13">
        <v>1</v>
      </c>
      <c r="I478" s="13" t="s">
        <v>11</v>
      </c>
      <c r="J478" s="13" t="s">
        <v>8</v>
      </c>
      <c r="K478" s="12" t="s">
        <v>19</v>
      </c>
      <c r="L478" s="11" t="s">
        <v>13</v>
      </c>
    </row>
    <row r="479" spans="2:12">
      <c r="B479" s="13">
        <v>9314</v>
      </c>
      <c r="C479" s="13">
        <v>1</v>
      </c>
      <c r="D479" s="11">
        <v>0.96</v>
      </c>
      <c r="E479" s="13">
        <v>4</v>
      </c>
      <c r="F479" s="13">
        <v>155</v>
      </c>
      <c r="G479" s="13">
        <v>3</v>
      </c>
      <c r="H479" s="13">
        <v>0</v>
      </c>
      <c r="I479" s="13" t="s">
        <v>11</v>
      </c>
      <c r="J479" s="13" t="s">
        <v>8</v>
      </c>
      <c r="K479" s="12" t="s">
        <v>17</v>
      </c>
      <c r="L479" s="11" t="s">
        <v>6</v>
      </c>
    </row>
    <row r="480" spans="2:12">
      <c r="B480" s="13">
        <v>5156</v>
      </c>
      <c r="C480" s="13">
        <v>0.64</v>
      </c>
      <c r="D480" s="11">
        <v>0.95</v>
      </c>
      <c r="E480" s="13">
        <v>3</v>
      </c>
      <c r="F480" s="13">
        <v>154</v>
      </c>
      <c r="G480" s="13">
        <v>4</v>
      </c>
      <c r="H480" s="13">
        <v>0</v>
      </c>
      <c r="I480" s="13" t="s">
        <v>11</v>
      </c>
      <c r="J480" s="13" t="s">
        <v>8</v>
      </c>
      <c r="K480" s="12" t="s">
        <v>12</v>
      </c>
      <c r="L480" s="11" t="s">
        <v>16</v>
      </c>
    </row>
    <row r="481" spans="2:12">
      <c r="B481" s="13">
        <v>2740</v>
      </c>
      <c r="C481" s="13">
        <v>0.56000000000000005</v>
      </c>
      <c r="D481" s="11">
        <v>0.81</v>
      </c>
      <c r="E481" s="13">
        <v>3</v>
      </c>
      <c r="F481" s="13">
        <v>145</v>
      </c>
      <c r="G481" s="13">
        <v>2</v>
      </c>
      <c r="H481" s="13">
        <v>0</v>
      </c>
      <c r="I481" s="13" t="s">
        <v>11</v>
      </c>
      <c r="J481" s="13" t="s">
        <v>8</v>
      </c>
      <c r="K481" s="12" t="s">
        <v>19</v>
      </c>
      <c r="L481" s="11" t="s">
        <v>13</v>
      </c>
    </row>
    <row r="482" spans="2:12">
      <c r="B482" s="13">
        <v>4221</v>
      </c>
      <c r="C482" s="13">
        <v>0.87</v>
      </c>
      <c r="D482" s="11">
        <v>0.78</v>
      </c>
      <c r="E482" s="13">
        <v>3</v>
      </c>
      <c r="F482" s="13">
        <v>170</v>
      </c>
      <c r="G482" s="13">
        <v>2</v>
      </c>
      <c r="H482" s="13">
        <v>0</v>
      </c>
      <c r="I482" s="13" t="s">
        <v>11</v>
      </c>
      <c r="J482" s="13" t="s">
        <v>8</v>
      </c>
      <c r="K482" s="12" t="s">
        <v>10</v>
      </c>
      <c r="L482" s="11" t="s">
        <v>13</v>
      </c>
    </row>
    <row r="483" spans="2:12">
      <c r="B483" s="13">
        <v>1861</v>
      </c>
      <c r="C483" s="13">
        <v>0.75</v>
      </c>
      <c r="D483" s="11">
        <v>1</v>
      </c>
      <c r="E483" s="13">
        <v>5</v>
      </c>
      <c r="F483" s="13">
        <v>223</v>
      </c>
      <c r="G483" s="13">
        <v>6</v>
      </c>
      <c r="H483" s="13">
        <v>0</v>
      </c>
      <c r="I483" s="13" t="s">
        <v>9</v>
      </c>
      <c r="J483" s="13" t="s">
        <v>8</v>
      </c>
      <c r="K483" s="12" t="s">
        <v>7</v>
      </c>
      <c r="L483" s="11" t="s">
        <v>6</v>
      </c>
    </row>
    <row r="484" spans="2:12">
      <c r="B484" s="13">
        <v>13591</v>
      </c>
      <c r="C484" s="13">
        <v>0.64</v>
      </c>
      <c r="D484" s="11">
        <v>0.38</v>
      </c>
      <c r="E484" s="13">
        <v>5</v>
      </c>
      <c r="F484" s="13">
        <v>122</v>
      </c>
      <c r="G484" s="13">
        <v>4</v>
      </c>
      <c r="H484" s="13">
        <v>0</v>
      </c>
      <c r="I484" s="13" t="s">
        <v>11</v>
      </c>
      <c r="J484" s="13" t="s">
        <v>8</v>
      </c>
      <c r="K484" s="12" t="s">
        <v>10</v>
      </c>
      <c r="L484" s="11" t="s">
        <v>13</v>
      </c>
    </row>
    <row r="485" spans="2:12">
      <c r="B485" s="13">
        <v>14791</v>
      </c>
      <c r="C485" s="13">
        <v>0.39</v>
      </c>
      <c r="D485" s="11">
        <v>0.55000000000000004</v>
      </c>
      <c r="E485" s="13">
        <v>2</v>
      </c>
      <c r="F485" s="13">
        <v>159</v>
      </c>
      <c r="G485" s="13">
        <v>3</v>
      </c>
      <c r="H485" s="13">
        <v>0</v>
      </c>
      <c r="I485" s="13" t="s">
        <v>9</v>
      </c>
      <c r="J485" s="13" t="s">
        <v>8</v>
      </c>
      <c r="K485" s="12" t="s">
        <v>12</v>
      </c>
      <c r="L485" s="11" t="s">
        <v>16</v>
      </c>
    </row>
    <row r="486" spans="2:12">
      <c r="B486" s="13">
        <v>9753</v>
      </c>
      <c r="C486" s="13">
        <v>0.69</v>
      </c>
      <c r="D486" s="11">
        <v>0.67</v>
      </c>
      <c r="E486" s="13">
        <v>4</v>
      </c>
      <c r="F486" s="13">
        <v>156</v>
      </c>
      <c r="G486" s="13">
        <v>3</v>
      </c>
      <c r="H486" s="13">
        <v>0</v>
      </c>
      <c r="I486" s="13" t="s">
        <v>11</v>
      </c>
      <c r="J486" s="13" t="s">
        <v>8</v>
      </c>
      <c r="K486" s="12" t="s">
        <v>12</v>
      </c>
      <c r="L486" s="11" t="s">
        <v>13</v>
      </c>
    </row>
    <row r="487" spans="2:12">
      <c r="B487" s="13">
        <v>8783</v>
      </c>
      <c r="C487" s="13">
        <v>0.56999999999999995</v>
      </c>
      <c r="D487" s="11">
        <v>0.95</v>
      </c>
      <c r="E487" s="13">
        <v>4</v>
      </c>
      <c r="F487" s="13">
        <v>176</v>
      </c>
      <c r="G487" s="13">
        <v>3</v>
      </c>
      <c r="H487" s="13">
        <v>0</v>
      </c>
      <c r="I487" s="13" t="s">
        <v>11</v>
      </c>
      <c r="J487" s="13" t="s">
        <v>8</v>
      </c>
      <c r="K487" s="12" t="s">
        <v>12</v>
      </c>
      <c r="L487" s="11" t="s">
        <v>16</v>
      </c>
    </row>
    <row r="488" spans="2:12">
      <c r="B488" s="13">
        <v>8338</v>
      </c>
      <c r="C488" s="13">
        <v>0.55000000000000004</v>
      </c>
      <c r="D488" s="11">
        <v>0.49</v>
      </c>
      <c r="E488" s="13">
        <v>3</v>
      </c>
      <c r="F488" s="13">
        <v>205</v>
      </c>
      <c r="G488" s="13">
        <v>3</v>
      </c>
      <c r="H488" s="13">
        <v>0</v>
      </c>
      <c r="I488" s="13" t="s">
        <v>11</v>
      </c>
      <c r="J488" s="13" t="s">
        <v>8</v>
      </c>
      <c r="K488" s="12" t="s">
        <v>10</v>
      </c>
      <c r="L488" s="11" t="s">
        <v>6</v>
      </c>
    </row>
    <row r="489" spans="2:12">
      <c r="B489" s="13">
        <v>10020</v>
      </c>
      <c r="C489" s="13">
        <v>0.7</v>
      </c>
      <c r="D489" s="11">
        <v>0.79</v>
      </c>
      <c r="E489" s="13">
        <v>3</v>
      </c>
      <c r="F489" s="13">
        <v>226</v>
      </c>
      <c r="G489" s="13">
        <v>4</v>
      </c>
      <c r="H489" s="13">
        <v>0</v>
      </c>
      <c r="I489" s="13" t="s">
        <v>11</v>
      </c>
      <c r="J489" s="13" t="s">
        <v>8</v>
      </c>
      <c r="K489" s="12" t="s">
        <v>10</v>
      </c>
      <c r="L489" s="11" t="s">
        <v>6</v>
      </c>
    </row>
    <row r="490" spans="2:12">
      <c r="B490" s="13">
        <v>6068</v>
      </c>
      <c r="C490" s="13">
        <v>0.66</v>
      </c>
      <c r="D490" s="11">
        <v>0.61</v>
      </c>
      <c r="E490" s="13">
        <v>3</v>
      </c>
      <c r="F490" s="13">
        <v>156</v>
      </c>
      <c r="G490" s="13">
        <v>3</v>
      </c>
      <c r="H490" s="13">
        <v>1</v>
      </c>
      <c r="I490" s="13" t="s">
        <v>11</v>
      </c>
      <c r="J490" s="13" t="s">
        <v>8</v>
      </c>
      <c r="K490" s="12" t="s">
        <v>12</v>
      </c>
      <c r="L490" s="11" t="s">
        <v>6</v>
      </c>
    </row>
    <row r="491" spans="2:12">
      <c r="B491" s="13">
        <v>12360</v>
      </c>
      <c r="C491" s="13">
        <v>0.09</v>
      </c>
      <c r="D491" s="11">
        <v>0.91</v>
      </c>
      <c r="E491" s="13">
        <v>6</v>
      </c>
      <c r="F491" s="13">
        <v>275</v>
      </c>
      <c r="G491" s="13">
        <v>4</v>
      </c>
      <c r="H491" s="13">
        <v>0</v>
      </c>
      <c r="I491" s="13" t="s">
        <v>9</v>
      </c>
      <c r="J491" s="13" t="s">
        <v>8</v>
      </c>
      <c r="K491" s="12" t="s">
        <v>17</v>
      </c>
      <c r="L491" s="11" t="s">
        <v>13</v>
      </c>
    </row>
    <row r="492" spans="2:12">
      <c r="B492" s="13">
        <v>13200</v>
      </c>
      <c r="C492" s="13">
        <v>0.32</v>
      </c>
      <c r="D492" s="11">
        <v>0.86</v>
      </c>
      <c r="E492" s="13">
        <v>4</v>
      </c>
      <c r="F492" s="13">
        <v>266</v>
      </c>
      <c r="G492" s="13">
        <v>4</v>
      </c>
      <c r="H492" s="13">
        <v>0</v>
      </c>
      <c r="I492" s="13" t="s">
        <v>11</v>
      </c>
      <c r="J492" s="13" t="s">
        <v>8</v>
      </c>
      <c r="K492" s="12" t="s">
        <v>15</v>
      </c>
      <c r="L492" s="11" t="s">
        <v>13</v>
      </c>
    </row>
    <row r="493" spans="2:12">
      <c r="B493" s="13">
        <v>12638</v>
      </c>
      <c r="C493" s="13">
        <v>0.43</v>
      </c>
      <c r="D493" s="11">
        <v>0.52</v>
      </c>
      <c r="E493" s="13">
        <v>2</v>
      </c>
      <c r="F493" s="13">
        <v>147</v>
      </c>
      <c r="G493" s="13">
        <v>3</v>
      </c>
      <c r="H493" s="13">
        <v>0</v>
      </c>
      <c r="I493" s="13" t="s">
        <v>9</v>
      </c>
      <c r="J493" s="13" t="s">
        <v>8</v>
      </c>
      <c r="K493" s="12" t="s">
        <v>10</v>
      </c>
      <c r="L493" s="11" t="s">
        <v>13</v>
      </c>
    </row>
    <row r="494" spans="2:12">
      <c r="B494" s="13">
        <v>4504</v>
      </c>
      <c r="C494" s="13">
        <v>0.95</v>
      </c>
      <c r="D494" s="11">
        <v>0.96</v>
      </c>
      <c r="E494" s="13">
        <v>5</v>
      </c>
      <c r="F494" s="13">
        <v>175</v>
      </c>
      <c r="G494" s="13">
        <v>3</v>
      </c>
      <c r="H494" s="13">
        <v>1</v>
      </c>
      <c r="I494" s="13" t="s">
        <v>11</v>
      </c>
      <c r="J494" s="13" t="s">
        <v>18</v>
      </c>
      <c r="K494" s="12" t="s">
        <v>15</v>
      </c>
      <c r="L494" s="11" t="s">
        <v>6</v>
      </c>
    </row>
    <row r="495" spans="2:12">
      <c r="B495" s="13">
        <v>3783</v>
      </c>
      <c r="C495" s="13">
        <v>0.83</v>
      </c>
      <c r="D495" s="11">
        <v>0.93</v>
      </c>
      <c r="E495" s="13">
        <v>3</v>
      </c>
      <c r="F495" s="13">
        <v>220</v>
      </c>
      <c r="G495" s="13">
        <v>4</v>
      </c>
      <c r="H495" s="13">
        <v>0</v>
      </c>
      <c r="I495" s="13" t="s">
        <v>11</v>
      </c>
      <c r="J495" s="13" t="s">
        <v>8</v>
      </c>
      <c r="K495" s="12" t="s">
        <v>12</v>
      </c>
      <c r="L495" s="11" t="s">
        <v>13</v>
      </c>
    </row>
    <row r="496" spans="2:12">
      <c r="B496" s="13">
        <v>14970</v>
      </c>
      <c r="C496" s="13">
        <v>0.43</v>
      </c>
      <c r="D496" s="11">
        <v>0.46</v>
      </c>
      <c r="E496" s="13">
        <v>2</v>
      </c>
      <c r="F496" s="13">
        <v>157</v>
      </c>
      <c r="G496" s="13">
        <v>3</v>
      </c>
      <c r="H496" s="13">
        <v>0</v>
      </c>
      <c r="I496" s="13" t="s">
        <v>9</v>
      </c>
      <c r="J496" s="13" t="s">
        <v>8</v>
      </c>
      <c r="K496" s="12" t="s">
        <v>10</v>
      </c>
      <c r="L496" s="11" t="s">
        <v>6</v>
      </c>
    </row>
    <row r="497" spans="2:12">
      <c r="B497" s="13">
        <v>7613</v>
      </c>
      <c r="C497" s="13">
        <v>1</v>
      </c>
      <c r="D497" s="11">
        <v>0.99</v>
      </c>
      <c r="E497" s="13">
        <v>4</v>
      </c>
      <c r="F497" s="13">
        <v>184</v>
      </c>
      <c r="G497" s="13">
        <v>4</v>
      </c>
      <c r="H497" s="13">
        <v>0</v>
      </c>
      <c r="I497" s="13" t="s">
        <v>11</v>
      </c>
      <c r="J497" s="13" t="s">
        <v>8</v>
      </c>
      <c r="K497" s="12" t="s">
        <v>17</v>
      </c>
      <c r="L497" s="11" t="s">
        <v>13</v>
      </c>
    </row>
    <row r="498" spans="2:12">
      <c r="B498" s="13">
        <v>10436</v>
      </c>
      <c r="C498" s="13">
        <v>0.94</v>
      </c>
      <c r="D498" s="11">
        <v>0.48</v>
      </c>
      <c r="E498" s="13">
        <v>4</v>
      </c>
      <c r="F498" s="13">
        <v>143</v>
      </c>
      <c r="G498" s="13">
        <v>2</v>
      </c>
      <c r="H498" s="13">
        <v>0</v>
      </c>
      <c r="I498" s="13" t="s">
        <v>11</v>
      </c>
      <c r="J498" s="13" t="s">
        <v>8</v>
      </c>
      <c r="K498" s="12" t="s">
        <v>17</v>
      </c>
      <c r="L498" s="11" t="s">
        <v>6</v>
      </c>
    </row>
    <row r="499" spans="2:12">
      <c r="B499" s="13">
        <v>6590</v>
      </c>
      <c r="C499" s="13">
        <v>0.64</v>
      </c>
      <c r="D499" s="11">
        <v>0.64</v>
      </c>
      <c r="E499" s="13">
        <v>3</v>
      </c>
      <c r="F499" s="13">
        <v>234</v>
      </c>
      <c r="G499" s="13">
        <v>3</v>
      </c>
      <c r="H499" s="13">
        <v>1</v>
      </c>
      <c r="I499" s="13" t="s">
        <v>11</v>
      </c>
      <c r="J499" s="13" t="s">
        <v>8</v>
      </c>
      <c r="K499" s="12" t="s">
        <v>10</v>
      </c>
      <c r="L499" s="11" t="s">
        <v>16</v>
      </c>
    </row>
    <row r="500" spans="2:12">
      <c r="B500" s="13">
        <v>2900</v>
      </c>
      <c r="C500" s="13">
        <v>0.97</v>
      </c>
      <c r="D500" s="11">
        <v>0.61</v>
      </c>
      <c r="E500" s="13">
        <v>3</v>
      </c>
      <c r="F500" s="13">
        <v>165</v>
      </c>
      <c r="G500" s="13">
        <v>2</v>
      </c>
      <c r="H500" s="13">
        <v>0</v>
      </c>
      <c r="I500" s="13" t="s">
        <v>11</v>
      </c>
      <c r="J500" s="13" t="s">
        <v>8</v>
      </c>
      <c r="K500" s="12" t="s">
        <v>15</v>
      </c>
      <c r="L500" s="11" t="s">
        <v>13</v>
      </c>
    </row>
    <row r="501" spans="2:12">
      <c r="B501" s="13">
        <v>7891</v>
      </c>
      <c r="C501" s="13">
        <v>0.94</v>
      </c>
      <c r="D501" s="11">
        <v>0.48</v>
      </c>
      <c r="E501" s="13">
        <v>4</v>
      </c>
      <c r="F501" s="13">
        <v>260</v>
      </c>
      <c r="G501" s="13">
        <v>4</v>
      </c>
      <c r="H501" s="13">
        <v>0</v>
      </c>
      <c r="I501" s="13" t="s">
        <v>11</v>
      </c>
      <c r="J501" s="13" t="s">
        <v>8</v>
      </c>
      <c r="K501" s="12" t="s">
        <v>7</v>
      </c>
      <c r="L501" s="11" t="s">
        <v>13</v>
      </c>
    </row>
    <row r="502" spans="2:12">
      <c r="B502" s="13">
        <v>2814</v>
      </c>
      <c r="C502" s="13">
        <v>0.9</v>
      </c>
      <c r="D502" s="11">
        <v>0.98</v>
      </c>
      <c r="E502" s="13">
        <v>4</v>
      </c>
      <c r="F502" s="13">
        <v>257</v>
      </c>
      <c r="G502" s="13">
        <v>3</v>
      </c>
      <c r="H502" s="13">
        <v>0</v>
      </c>
      <c r="I502" s="13" t="s">
        <v>11</v>
      </c>
      <c r="J502" s="13" t="s">
        <v>8</v>
      </c>
      <c r="K502" s="12" t="s">
        <v>14</v>
      </c>
      <c r="L502" s="11" t="s">
        <v>13</v>
      </c>
    </row>
    <row r="503" spans="2:12">
      <c r="B503" s="13">
        <v>6549</v>
      </c>
      <c r="C503" s="13">
        <v>0.48</v>
      </c>
      <c r="D503" s="11">
        <v>0.87</v>
      </c>
      <c r="E503" s="13">
        <v>3</v>
      </c>
      <c r="F503" s="13">
        <v>267</v>
      </c>
      <c r="G503" s="13">
        <v>2</v>
      </c>
      <c r="H503" s="13">
        <v>0</v>
      </c>
      <c r="I503" s="13" t="s">
        <v>11</v>
      </c>
      <c r="J503" s="13" t="s">
        <v>8</v>
      </c>
      <c r="K503" s="12" t="s">
        <v>14</v>
      </c>
      <c r="L503" s="11" t="s">
        <v>13</v>
      </c>
    </row>
    <row r="504" spans="2:12">
      <c r="B504" s="13">
        <v>6281</v>
      </c>
      <c r="C504" s="13">
        <v>0.77</v>
      </c>
      <c r="D504" s="11">
        <v>0.48</v>
      </c>
      <c r="E504" s="13">
        <v>4</v>
      </c>
      <c r="F504" s="13">
        <v>258</v>
      </c>
      <c r="G504" s="13">
        <v>4</v>
      </c>
      <c r="H504" s="13">
        <v>1</v>
      </c>
      <c r="I504" s="13" t="s">
        <v>11</v>
      </c>
      <c r="J504" s="13" t="s">
        <v>8</v>
      </c>
      <c r="K504" s="12" t="s">
        <v>10</v>
      </c>
      <c r="L504" s="11" t="s">
        <v>13</v>
      </c>
    </row>
    <row r="505" spans="2:12">
      <c r="B505" s="13">
        <v>5536</v>
      </c>
      <c r="C505" s="13">
        <v>0.95</v>
      </c>
      <c r="D505" s="11">
        <v>0.81</v>
      </c>
      <c r="E505" s="13">
        <v>4</v>
      </c>
      <c r="F505" s="13">
        <v>238</v>
      </c>
      <c r="G505" s="13">
        <v>2</v>
      </c>
      <c r="H505" s="13">
        <v>0</v>
      </c>
      <c r="I505" s="13" t="s">
        <v>11</v>
      </c>
      <c r="J505" s="13" t="s">
        <v>8</v>
      </c>
      <c r="K505" s="12" t="s">
        <v>12</v>
      </c>
      <c r="L505" s="11" t="s">
        <v>13</v>
      </c>
    </row>
    <row r="506" spans="2:12">
      <c r="B506" s="13">
        <v>8608</v>
      </c>
      <c r="C506" s="13">
        <v>0.76</v>
      </c>
      <c r="D506" s="11">
        <v>0.79</v>
      </c>
      <c r="E506" s="13">
        <v>3</v>
      </c>
      <c r="F506" s="13">
        <v>162</v>
      </c>
      <c r="G506" s="13">
        <v>2</v>
      </c>
      <c r="H506" s="13">
        <v>1</v>
      </c>
      <c r="I506" s="13" t="s">
        <v>11</v>
      </c>
      <c r="J506" s="13" t="s">
        <v>8</v>
      </c>
      <c r="K506" s="12" t="s">
        <v>12</v>
      </c>
      <c r="L506" s="11" t="s">
        <v>6</v>
      </c>
    </row>
    <row r="507" spans="2:12">
      <c r="B507" s="13">
        <v>13497</v>
      </c>
      <c r="C507" s="13">
        <v>0.64</v>
      </c>
      <c r="D507" s="11">
        <v>0.67</v>
      </c>
      <c r="E507" s="13">
        <v>3</v>
      </c>
      <c r="F507" s="13">
        <v>143</v>
      </c>
      <c r="G507" s="13">
        <v>6</v>
      </c>
      <c r="H507" s="13">
        <v>0</v>
      </c>
      <c r="I507" s="13" t="s">
        <v>11</v>
      </c>
      <c r="J507" s="13" t="s">
        <v>8</v>
      </c>
      <c r="K507" s="12" t="s">
        <v>10</v>
      </c>
      <c r="L507" s="11" t="s">
        <v>6</v>
      </c>
    </row>
    <row r="508" spans="2:12">
      <c r="B508" s="10">
        <v>14973</v>
      </c>
      <c r="C508" s="10">
        <v>0.11</v>
      </c>
      <c r="D508" s="8">
        <v>0.97</v>
      </c>
      <c r="E508" s="10">
        <v>6</v>
      </c>
      <c r="F508" s="10">
        <v>310</v>
      </c>
      <c r="G508" s="10">
        <v>4</v>
      </c>
      <c r="H508" s="10">
        <v>0</v>
      </c>
      <c r="I508" s="10" t="s">
        <v>9</v>
      </c>
      <c r="J508" s="10" t="s">
        <v>8</v>
      </c>
      <c r="K508" s="9" t="s">
        <v>7</v>
      </c>
      <c r="L508" s="8" t="s">
        <v>6</v>
      </c>
    </row>
  </sheetData>
  <phoneticPr fontId="4"/>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0000"/>
  </sheetPr>
  <dimension ref="A8:R508"/>
  <sheetViews>
    <sheetView workbookViewId="0"/>
  </sheetViews>
  <sheetFormatPr baseColWidth="10" defaultColWidth="12.7109375" defaultRowHeight="20"/>
  <cols>
    <col min="1" max="1" width="5.7109375" style="1" customWidth="1"/>
    <col min="2" max="2" width="12.7109375" style="7"/>
    <col min="3" max="4" width="12.7109375" style="7" customWidth="1"/>
    <col min="5" max="5" width="15.7109375" style="7" customWidth="1"/>
    <col min="6" max="12" width="12.7109375" style="7" customWidth="1"/>
    <col min="13" max="13" width="12.7109375" style="7"/>
    <col min="14" max="14" width="12.42578125" style="7" bestFit="1" customWidth="1"/>
    <col min="15" max="15" width="14.5703125" style="7" bestFit="1" customWidth="1"/>
    <col min="16" max="16" width="6.85546875" style="7" customWidth="1"/>
    <col min="17" max="16384" width="12.7109375" style="7"/>
  </cols>
  <sheetData>
    <row r="8" spans="2:18" ht="49" customHeight="1">
      <c r="B8" s="18" t="s">
        <v>33</v>
      </c>
      <c r="C8" s="18" t="s">
        <v>32</v>
      </c>
      <c r="D8" s="14" t="s">
        <v>31</v>
      </c>
      <c r="E8" s="18" t="s">
        <v>30</v>
      </c>
      <c r="F8" s="16" t="s">
        <v>29</v>
      </c>
      <c r="G8" s="16" t="s">
        <v>28</v>
      </c>
      <c r="H8" s="16" t="s">
        <v>27</v>
      </c>
      <c r="I8" s="16" t="s">
        <v>26</v>
      </c>
      <c r="J8" s="16" t="s">
        <v>25</v>
      </c>
      <c r="K8" s="37" t="s">
        <v>24</v>
      </c>
      <c r="L8" s="14" t="s">
        <v>23</v>
      </c>
      <c r="N8" s="86" t="s">
        <v>161</v>
      </c>
      <c r="R8" s="86" t="s">
        <v>162</v>
      </c>
    </row>
    <row r="9" spans="2:18">
      <c r="B9" s="13">
        <v>1019</v>
      </c>
      <c r="C9" s="13">
        <v>0.36</v>
      </c>
      <c r="D9" s="11">
        <v>0.47</v>
      </c>
      <c r="E9" s="13">
        <v>2</v>
      </c>
      <c r="F9" s="13">
        <v>136</v>
      </c>
      <c r="G9" s="13">
        <v>3</v>
      </c>
      <c r="H9" s="13">
        <v>0</v>
      </c>
      <c r="I9" s="13" t="s">
        <v>9</v>
      </c>
      <c r="J9" s="13" t="s">
        <v>8</v>
      </c>
      <c r="K9" s="12" t="s">
        <v>7</v>
      </c>
      <c r="L9" s="11" t="s">
        <v>13</v>
      </c>
      <c r="N9" s="35" t="s">
        <v>57</v>
      </c>
      <c r="O9" t="s">
        <v>59</v>
      </c>
      <c r="P9"/>
      <c r="Q9"/>
    </row>
    <row r="10" spans="2:18">
      <c r="B10" s="13">
        <v>6830</v>
      </c>
      <c r="C10" s="13">
        <v>0.68</v>
      </c>
      <c r="D10" s="11">
        <v>0.51</v>
      </c>
      <c r="E10" s="13">
        <v>5</v>
      </c>
      <c r="F10" s="13">
        <v>158</v>
      </c>
      <c r="G10" s="13">
        <v>3</v>
      </c>
      <c r="H10" s="13">
        <v>0</v>
      </c>
      <c r="I10" s="13" t="s">
        <v>11</v>
      </c>
      <c r="J10" s="13" t="s">
        <v>8</v>
      </c>
      <c r="K10" s="12" t="s">
        <v>12</v>
      </c>
      <c r="L10" s="11" t="s">
        <v>6</v>
      </c>
      <c r="N10" s="36" t="s">
        <v>7</v>
      </c>
      <c r="O10">
        <v>28</v>
      </c>
      <c r="P10"/>
      <c r="Q10"/>
    </row>
    <row r="11" spans="2:18">
      <c r="B11" s="13">
        <v>9653</v>
      </c>
      <c r="C11" s="13">
        <v>0.53</v>
      </c>
      <c r="D11" s="11">
        <v>0.64</v>
      </c>
      <c r="E11" s="13">
        <v>2</v>
      </c>
      <c r="F11" s="13">
        <v>109</v>
      </c>
      <c r="G11" s="13">
        <v>3</v>
      </c>
      <c r="H11" s="13">
        <v>0</v>
      </c>
      <c r="I11" s="13" t="s">
        <v>11</v>
      </c>
      <c r="J11" s="13" t="s">
        <v>8</v>
      </c>
      <c r="K11" s="12" t="s">
        <v>22</v>
      </c>
      <c r="L11" s="11" t="s">
        <v>6</v>
      </c>
      <c r="N11" s="36" t="s">
        <v>22</v>
      </c>
      <c r="O11">
        <v>25</v>
      </c>
      <c r="P11"/>
      <c r="Q11"/>
    </row>
    <row r="12" spans="2:18">
      <c r="B12" s="13">
        <v>12208</v>
      </c>
      <c r="C12" s="13">
        <v>0.78</v>
      </c>
      <c r="D12" s="11">
        <v>0.87</v>
      </c>
      <c r="E12" s="13">
        <v>4</v>
      </c>
      <c r="F12" s="13">
        <v>228</v>
      </c>
      <c r="G12" s="13">
        <v>5</v>
      </c>
      <c r="H12" s="13">
        <v>0</v>
      </c>
      <c r="I12" s="13" t="s">
        <v>9</v>
      </c>
      <c r="J12" s="13" t="s">
        <v>8</v>
      </c>
      <c r="K12" s="12" t="s">
        <v>17</v>
      </c>
      <c r="L12" s="11" t="s">
        <v>13</v>
      </c>
      <c r="N12" s="36" t="s">
        <v>14</v>
      </c>
      <c r="O12">
        <v>34</v>
      </c>
      <c r="P12"/>
      <c r="Q12"/>
    </row>
    <row r="13" spans="2:18">
      <c r="B13" s="13">
        <v>4816</v>
      </c>
      <c r="C13" s="13">
        <v>0.92</v>
      </c>
      <c r="D13" s="11">
        <v>0.56000000000000005</v>
      </c>
      <c r="E13" s="13">
        <v>4</v>
      </c>
      <c r="F13" s="13">
        <v>170</v>
      </c>
      <c r="G13" s="13">
        <v>3</v>
      </c>
      <c r="H13" s="13">
        <v>0</v>
      </c>
      <c r="I13" s="13" t="s">
        <v>11</v>
      </c>
      <c r="J13" s="13" t="s">
        <v>8</v>
      </c>
      <c r="K13" s="12" t="s">
        <v>21</v>
      </c>
      <c r="L13" s="11" t="s">
        <v>6</v>
      </c>
      <c r="N13" s="36" t="s">
        <v>20</v>
      </c>
      <c r="O13">
        <v>19</v>
      </c>
      <c r="P13"/>
      <c r="Q13"/>
    </row>
    <row r="14" spans="2:18">
      <c r="B14" s="13">
        <v>5637</v>
      </c>
      <c r="C14" s="13">
        <v>0.98</v>
      </c>
      <c r="D14" s="11">
        <v>0.92</v>
      </c>
      <c r="E14" s="13">
        <v>4</v>
      </c>
      <c r="F14" s="13">
        <v>175</v>
      </c>
      <c r="G14" s="13">
        <v>2</v>
      </c>
      <c r="H14" s="13">
        <v>0</v>
      </c>
      <c r="I14" s="13" t="s">
        <v>11</v>
      </c>
      <c r="J14" s="13" t="s">
        <v>8</v>
      </c>
      <c r="K14" s="12" t="s">
        <v>14</v>
      </c>
      <c r="L14" s="11" t="s">
        <v>6</v>
      </c>
      <c r="N14" s="36" t="s">
        <v>21</v>
      </c>
      <c r="O14">
        <v>25</v>
      </c>
      <c r="P14"/>
      <c r="Q14"/>
    </row>
    <row r="15" spans="2:18">
      <c r="B15" s="13">
        <v>5305</v>
      </c>
      <c r="C15" s="13">
        <v>0.69</v>
      </c>
      <c r="D15" s="11">
        <v>0.83</v>
      </c>
      <c r="E15" s="13">
        <v>4</v>
      </c>
      <c r="F15" s="13">
        <v>264</v>
      </c>
      <c r="G15" s="13">
        <v>3</v>
      </c>
      <c r="H15" s="13">
        <v>0</v>
      </c>
      <c r="I15" s="13" t="s">
        <v>11</v>
      </c>
      <c r="J15" s="13" t="s">
        <v>8</v>
      </c>
      <c r="K15" s="12" t="s">
        <v>12</v>
      </c>
      <c r="L15" s="11" t="s">
        <v>13</v>
      </c>
      <c r="N15" s="36" t="s">
        <v>19</v>
      </c>
      <c r="O15">
        <v>25</v>
      </c>
      <c r="P15"/>
      <c r="Q15"/>
    </row>
    <row r="16" spans="2:18">
      <c r="B16" s="13">
        <v>4823</v>
      </c>
      <c r="C16" s="13">
        <v>0.66</v>
      </c>
      <c r="D16" s="11">
        <v>0.85</v>
      </c>
      <c r="E16" s="13">
        <v>3</v>
      </c>
      <c r="F16" s="13">
        <v>266</v>
      </c>
      <c r="G16" s="13">
        <v>5</v>
      </c>
      <c r="H16" s="13">
        <v>0</v>
      </c>
      <c r="I16" s="13" t="s">
        <v>11</v>
      </c>
      <c r="J16" s="13" t="s">
        <v>8</v>
      </c>
      <c r="K16" s="12" t="s">
        <v>10</v>
      </c>
      <c r="L16" s="11" t="s">
        <v>13</v>
      </c>
      <c r="N16" s="36" t="s">
        <v>15</v>
      </c>
      <c r="O16">
        <v>27</v>
      </c>
      <c r="P16"/>
      <c r="Q16"/>
    </row>
    <row r="17" spans="2:17">
      <c r="B17" s="13">
        <v>9335</v>
      </c>
      <c r="C17" s="13">
        <v>0.79</v>
      </c>
      <c r="D17" s="11">
        <v>0.49</v>
      </c>
      <c r="E17" s="13">
        <v>4</v>
      </c>
      <c r="F17" s="13">
        <v>163</v>
      </c>
      <c r="G17" s="13">
        <v>3</v>
      </c>
      <c r="H17" s="13">
        <v>0</v>
      </c>
      <c r="I17" s="13" t="s">
        <v>11</v>
      </c>
      <c r="J17" s="13" t="s">
        <v>8</v>
      </c>
      <c r="K17" s="12" t="s">
        <v>10</v>
      </c>
      <c r="L17" s="11" t="s">
        <v>16</v>
      </c>
      <c r="N17" s="36" t="s">
        <v>10</v>
      </c>
      <c r="O17">
        <v>142</v>
      </c>
      <c r="P17"/>
      <c r="Q17"/>
    </row>
    <row r="18" spans="2:17">
      <c r="B18" s="13">
        <v>12400</v>
      </c>
      <c r="C18" s="13">
        <v>0.1</v>
      </c>
      <c r="D18" s="11">
        <v>0.87</v>
      </c>
      <c r="E18" s="13">
        <v>6</v>
      </c>
      <c r="F18" s="13">
        <v>250</v>
      </c>
      <c r="G18" s="13">
        <v>4</v>
      </c>
      <c r="H18" s="13">
        <v>0</v>
      </c>
      <c r="I18" s="13" t="s">
        <v>9</v>
      </c>
      <c r="J18" s="13" t="s">
        <v>8</v>
      </c>
      <c r="K18" s="12" t="s">
        <v>10</v>
      </c>
      <c r="L18" s="11" t="s">
        <v>13</v>
      </c>
      <c r="N18" s="36" t="s">
        <v>17</v>
      </c>
      <c r="O18">
        <v>68</v>
      </c>
      <c r="P18"/>
      <c r="Q18"/>
    </row>
    <row r="19" spans="2:17">
      <c r="B19" s="13">
        <v>12205</v>
      </c>
      <c r="C19" s="13">
        <v>0.87</v>
      </c>
      <c r="D19" s="11">
        <v>0.9</v>
      </c>
      <c r="E19" s="13">
        <v>5</v>
      </c>
      <c r="F19" s="13">
        <v>254</v>
      </c>
      <c r="G19" s="13">
        <v>6</v>
      </c>
      <c r="H19" s="13">
        <v>0</v>
      </c>
      <c r="I19" s="13" t="s">
        <v>9</v>
      </c>
      <c r="J19" s="13" t="s">
        <v>8</v>
      </c>
      <c r="K19" s="12" t="s">
        <v>17</v>
      </c>
      <c r="L19" s="11" t="s">
        <v>13</v>
      </c>
      <c r="N19" s="36" t="s">
        <v>12</v>
      </c>
      <c r="O19">
        <v>107</v>
      </c>
      <c r="P19"/>
      <c r="Q19"/>
    </row>
    <row r="20" spans="2:17">
      <c r="B20" s="13">
        <v>6960</v>
      </c>
      <c r="C20" s="13">
        <v>0.79</v>
      </c>
      <c r="D20" s="11">
        <v>0.84</v>
      </c>
      <c r="E20" s="13">
        <v>4</v>
      </c>
      <c r="F20" s="13">
        <v>171</v>
      </c>
      <c r="G20" s="13">
        <v>3</v>
      </c>
      <c r="H20" s="13">
        <v>0</v>
      </c>
      <c r="I20" s="13" t="s">
        <v>11</v>
      </c>
      <c r="J20" s="13" t="s">
        <v>8</v>
      </c>
      <c r="K20" s="12" t="s">
        <v>10</v>
      </c>
      <c r="L20" s="11" t="s">
        <v>13</v>
      </c>
      <c r="N20" s="36" t="s">
        <v>56</v>
      </c>
      <c r="O20">
        <v>500</v>
      </c>
      <c r="P20"/>
      <c r="Q20"/>
    </row>
    <row r="21" spans="2:17">
      <c r="B21" s="13">
        <v>13755</v>
      </c>
      <c r="C21" s="13">
        <v>0.96</v>
      </c>
      <c r="D21" s="11">
        <v>0.48</v>
      </c>
      <c r="E21" s="13">
        <v>4</v>
      </c>
      <c r="F21" s="13">
        <v>198</v>
      </c>
      <c r="G21" s="13">
        <v>7</v>
      </c>
      <c r="H21" s="13">
        <v>0</v>
      </c>
      <c r="I21" s="13" t="s">
        <v>11</v>
      </c>
      <c r="J21" s="13" t="s">
        <v>8</v>
      </c>
      <c r="K21" s="12" t="s">
        <v>10</v>
      </c>
      <c r="L21" s="11" t="s">
        <v>6</v>
      </c>
      <c r="N21"/>
      <c r="O21"/>
      <c r="P21"/>
      <c r="Q21"/>
    </row>
    <row r="22" spans="2:17">
      <c r="B22" s="13">
        <v>4754</v>
      </c>
      <c r="C22" s="13">
        <v>1</v>
      </c>
      <c r="D22" s="11">
        <v>0.84</v>
      </c>
      <c r="E22" s="13">
        <v>3</v>
      </c>
      <c r="F22" s="13">
        <v>154</v>
      </c>
      <c r="G22" s="13">
        <v>3</v>
      </c>
      <c r="H22" s="13">
        <v>0</v>
      </c>
      <c r="I22" s="13" t="s">
        <v>11</v>
      </c>
      <c r="J22" s="13" t="s">
        <v>8</v>
      </c>
      <c r="K22" s="12" t="s">
        <v>10</v>
      </c>
      <c r="L22" s="11" t="s">
        <v>6</v>
      </c>
      <c r="N22"/>
      <c r="O22"/>
      <c r="P22"/>
      <c r="Q22"/>
    </row>
    <row r="23" spans="2:17">
      <c r="B23" s="13">
        <v>12906</v>
      </c>
      <c r="C23" s="13">
        <v>0.97</v>
      </c>
      <c r="D23" s="11">
        <v>0.9</v>
      </c>
      <c r="E23" s="13">
        <v>5</v>
      </c>
      <c r="F23" s="13">
        <v>262</v>
      </c>
      <c r="G23" s="13">
        <v>3</v>
      </c>
      <c r="H23" s="13">
        <v>0</v>
      </c>
      <c r="I23" s="13" t="s">
        <v>11</v>
      </c>
      <c r="J23" s="13" t="s">
        <v>8</v>
      </c>
      <c r="K23" s="12" t="s">
        <v>10</v>
      </c>
      <c r="L23" s="11" t="s">
        <v>6</v>
      </c>
      <c r="N23"/>
      <c r="O23"/>
      <c r="P23"/>
      <c r="Q23"/>
    </row>
    <row r="24" spans="2:17">
      <c r="B24" s="13">
        <v>9150</v>
      </c>
      <c r="C24" s="13">
        <v>0.56000000000000005</v>
      </c>
      <c r="D24" s="11">
        <v>0.41</v>
      </c>
      <c r="E24" s="13">
        <v>6</v>
      </c>
      <c r="F24" s="13">
        <v>142</v>
      </c>
      <c r="G24" s="13">
        <v>3</v>
      </c>
      <c r="H24" s="13">
        <v>0</v>
      </c>
      <c r="I24" s="13" t="s">
        <v>11</v>
      </c>
      <c r="J24" s="13" t="s">
        <v>8</v>
      </c>
      <c r="K24" s="12" t="s">
        <v>19</v>
      </c>
      <c r="L24" s="11" t="s">
        <v>6</v>
      </c>
      <c r="N24"/>
      <c r="O24"/>
      <c r="P24"/>
      <c r="Q24"/>
    </row>
    <row r="25" spans="2:17">
      <c r="B25" s="13">
        <v>1138</v>
      </c>
      <c r="C25" s="13">
        <v>0.87</v>
      </c>
      <c r="D25" s="11">
        <v>0.88</v>
      </c>
      <c r="E25" s="13">
        <v>5</v>
      </c>
      <c r="F25" s="13">
        <v>262</v>
      </c>
      <c r="G25" s="13">
        <v>6</v>
      </c>
      <c r="H25" s="13">
        <v>0</v>
      </c>
      <c r="I25" s="13" t="s">
        <v>9</v>
      </c>
      <c r="J25" s="13" t="s">
        <v>8</v>
      </c>
      <c r="K25" s="12" t="s">
        <v>10</v>
      </c>
      <c r="L25" s="11" t="s">
        <v>13</v>
      </c>
      <c r="N25"/>
      <c r="O25"/>
      <c r="P25"/>
      <c r="Q25"/>
    </row>
    <row r="26" spans="2:17">
      <c r="B26" s="13">
        <v>6866</v>
      </c>
      <c r="C26" s="13">
        <v>0.23</v>
      </c>
      <c r="D26" s="11">
        <v>0.88</v>
      </c>
      <c r="E26" s="13">
        <v>5</v>
      </c>
      <c r="F26" s="13">
        <v>238</v>
      </c>
      <c r="G26" s="13">
        <v>6</v>
      </c>
      <c r="H26" s="13">
        <v>0</v>
      </c>
      <c r="I26" s="13" t="s">
        <v>11</v>
      </c>
      <c r="J26" s="13" t="s">
        <v>8</v>
      </c>
      <c r="K26" s="12" t="s">
        <v>15</v>
      </c>
      <c r="L26" s="11" t="s">
        <v>6</v>
      </c>
      <c r="N26"/>
      <c r="O26"/>
      <c r="P26"/>
      <c r="Q26"/>
    </row>
    <row r="27" spans="2:17">
      <c r="B27" s="13">
        <v>11765</v>
      </c>
      <c r="C27" s="13">
        <v>0.79</v>
      </c>
      <c r="D27" s="11">
        <v>0.65</v>
      </c>
      <c r="E27" s="13">
        <v>3</v>
      </c>
      <c r="F27" s="13">
        <v>235</v>
      </c>
      <c r="G27" s="13">
        <v>10</v>
      </c>
      <c r="H27" s="13">
        <v>0</v>
      </c>
      <c r="I27" s="13" t="s">
        <v>11</v>
      </c>
      <c r="J27" s="13" t="s">
        <v>8</v>
      </c>
      <c r="K27" s="12" t="s">
        <v>12</v>
      </c>
      <c r="L27" s="11" t="s">
        <v>13</v>
      </c>
    </row>
    <row r="28" spans="2:17">
      <c r="B28" s="13">
        <v>8342</v>
      </c>
      <c r="C28" s="13">
        <v>0.83</v>
      </c>
      <c r="D28" s="11">
        <v>0.84</v>
      </c>
      <c r="E28" s="13">
        <v>4</v>
      </c>
      <c r="F28" s="13">
        <v>206</v>
      </c>
      <c r="G28" s="13">
        <v>2</v>
      </c>
      <c r="H28" s="13">
        <v>0</v>
      </c>
      <c r="I28" s="13" t="s">
        <v>11</v>
      </c>
      <c r="J28" s="13" t="s">
        <v>8</v>
      </c>
      <c r="K28" s="12" t="s">
        <v>10</v>
      </c>
      <c r="L28" s="11" t="s">
        <v>6</v>
      </c>
    </row>
    <row r="29" spans="2:17">
      <c r="B29" s="13">
        <v>5103</v>
      </c>
      <c r="C29" s="13">
        <v>0.92</v>
      </c>
      <c r="D29" s="11">
        <v>0.55000000000000004</v>
      </c>
      <c r="E29" s="13">
        <v>3</v>
      </c>
      <c r="F29" s="13">
        <v>259</v>
      </c>
      <c r="G29" s="13">
        <v>3</v>
      </c>
      <c r="H29" s="13">
        <v>0</v>
      </c>
      <c r="I29" s="13" t="s">
        <v>11</v>
      </c>
      <c r="J29" s="13" t="s">
        <v>8</v>
      </c>
      <c r="K29" s="12" t="s">
        <v>19</v>
      </c>
      <c r="L29" s="11" t="s">
        <v>13</v>
      </c>
    </row>
    <row r="30" spans="2:17">
      <c r="B30" s="13">
        <v>14114</v>
      </c>
      <c r="C30" s="13">
        <v>0.93</v>
      </c>
      <c r="D30" s="11">
        <v>0.89</v>
      </c>
      <c r="E30" s="13">
        <v>3</v>
      </c>
      <c r="F30" s="13">
        <v>255</v>
      </c>
      <c r="G30" s="13">
        <v>7</v>
      </c>
      <c r="H30" s="13">
        <v>1</v>
      </c>
      <c r="I30" s="13" t="s">
        <v>11</v>
      </c>
      <c r="J30" s="13" t="s">
        <v>8</v>
      </c>
      <c r="K30" s="12" t="s">
        <v>10</v>
      </c>
      <c r="L30" s="11" t="s">
        <v>6</v>
      </c>
    </row>
    <row r="31" spans="2:17">
      <c r="B31" s="13">
        <v>5075</v>
      </c>
      <c r="C31" s="13">
        <v>0.61</v>
      </c>
      <c r="D31" s="11">
        <v>0.75</v>
      </c>
      <c r="E31" s="13">
        <v>2</v>
      </c>
      <c r="F31" s="13">
        <v>100</v>
      </c>
      <c r="G31" s="13">
        <v>4</v>
      </c>
      <c r="H31" s="13">
        <v>0</v>
      </c>
      <c r="I31" s="13" t="s">
        <v>11</v>
      </c>
      <c r="J31" s="13" t="s">
        <v>8</v>
      </c>
      <c r="K31" s="12" t="s">
        <v>12</v>
      </c>
      <c r="L31" s="11" t="s">
        <v>13</v>
      </c>
    </row>
    <row r="32" spans="2:17">
      <c r="B32" s="13">
        <v>11062</v>
      </c>
      <c r="C32" s="13">
        <v>0.9</v>
      </c>
      <c r="D32" s="11">
        <v>0.73</v>
      </c>
      <c r="E32" s="13">
        <v>2</v>
      </c>
      <c r="F32" s="13">
        <v>203</v>
      </c>
      <c r="G32" s="13">
        <v>4</v>
      </c>
      <c r="H32" s="13">
        <v>0</v>
      </c>
      <c r="I32" s="13" t="s">
        <v>11</v>
      </c>
      <c r="J32" s="13" t="s">
        <v>8</v>
      </c>
      <c r="K32" s="12" t="s">
        <v>17</v>
      </c>
      <c r="L32" s="11" t="s">
        <v>6</v>
      </c>
    </row>
    <row r="33" spans="2:12">
      <c r="B33" s="13">
        <v>1455</v>
      </c>
      <c r="C33" s="13">
        <v>0.55000000000000004</v>
      </c>
      <c r="D33" s="11">
        <v>1</v>
      </c>
      <c r="E33" s="13">
        <v>6</v>
      </c>
      <c r="F33" s="13">
        <v>136</v>
      </c>
      <c r="G33" s="13">
        <v>3</v>
      </c>
      <c r="H33" s="13">
        <v>0</v>
      </c>
      <c r="I33" s="13" t="s">
        <v>9</v>
      </c>
      <c r="J33" s="13" t="s">
        <v>8</v>
      </c>
      <c r="K33" s="12" t="s">
        <v>17</v>
      </c>
      <c r="L33" s="11" t="s">
        <v>13</v>
      </c>
    </row>
    <row r="34" spans="2:12">
      <c r="B34" s="13">
        <v>5114</v>
      </c>
      <c r="C34" s="13">
        <v>0.93</v>
      </c>
      <c r="D34" s="11">
        <v>0.61</v>
      </c>
      <c r="E34" s="13">
        <v>3</v>
      </c>
      <c r="F34" s="13">
        <v>166</v>
      </c>
      <c r="G34" s="13">
        <v>3</v>
      </c>
      <c r="H34" s="13">
        <v>0</v>
      </c>
      <c r="I34" s="13" t="s">
        <v>11</v>
      </c>
      <c r="J34" s="13" t="s">
        <v>8</v>
      </c>
      <c r="K34" s="12" t="s">
        <v>10</v>
      </c>
      <c r="L34" s="11" t="s">
        <v>6</v>
      </c>
    </row>
    <row r="35" spans="2:12">
      <c r="B35" s="13">
        <v>10382</v>
      </c>
      <c r="C35" s="13">
        <v>0.34</v>
      </c>
      <c r="D35" s="11">
        <v>0.82</v>
      </c>
      <c r="E35" s="13">
        <v>6</v>
      </c>
      <c r="F35" s="13">
        <v>202</v>
      </c>
      <c r="G35" s="13">
        <v>3</v>
      </c>
      <c r="H35" s="13">
        <v>0</v>
      </c>
      <c r="I35" s="13" t="s">
        <v>11</v>
      </c>
      <c r="J35" s="13" t="s">
        <v>8</v>
      </c>
      <c r="K35" s="12" t="s">
        <v>10</v>
      </c>
      <c r="L35" s="11" t="s">
        <v>13</v>
      </c>
    </row>
    <row r="36" spans="2:12">
      <c r="B36" s="13">
        <v>2445</v>
      </c>
      <c r="C36" s="13">
        <v>0.91</v>
      </c>
      <c r="D36" s="11">
        <v>0.56000000000000005</v>
      </c>
      <c r="E36" s="13">
        <v>4</v>
      </c>
      <c r="F36" s="13">
        <v>158</v>
      </c>
      <c r="G36" s="13">
        <v>3</v>
      </c>
      <c r="H36" s="13">
        <v>0</v>
      </c>
      <c r="I36" s="13" t="s">
        <v>11</v>
      </c>
      <c r="J36" s="13" t="s">
        <v>8</v>
      </c>
      <c r="K36" s="12" t="s">
        <v>12</v>
      </c>
      <c r="L36" s="11" t="s">
        <v>6</v>
      </c>
    </row>
    <row r="37" spans="2:12">
      <c r="B37" s="13">
        <v>1690</v>
      </c>
      <c r="C37" s="13">
        <v>0.38</v>
      </c>
      <c r="D37" s="11">
        <v>0.51</v>
      </c>
      <c r="E37" s="13">
        <v>2</v>
      </c>
      <c r="F37" s="13">
        <v>141</v>
      </c>
      <c r="G37" s="13">
        <v>3</v>
      </c>
      <c r="H37" s="13">
        <v>0</v>
      </c>
      <c r="I37" s="13" t="s">
        <v>9</v>
      </c>
      <c r="J37" s="13" t="s">
        <v>8</v>
      </c>
      <c r="K37" s="12" t="s">
        <v>10</v>
      </c>
      <c r="L37" s="11" t="s">
        <v>13</v>
      </c>
    </row>
    <row r="38" spans="2:12">
      <c r="B38" s="13">
        <v>1073</v>
      </c>
      <c r="C38" s="13">
        <v>0.53</v>
      </c>
      <c r="D38" s="11">
        <v>0.95</v>
      </c>
      <c r="E38" s="13">
        <v>6</v>
      </c>
      <c r="F38" s="13">
        <v>205</v>
      </c>
      <c r="G38" s="13">
        <v>4</v>
      </c>
      <c r="H38" s="13">
        <v>0</v>
      </c>
      <c r="I38" s="13" t="s">
        <v>9</v>
      </c>
      <c r="J38" s="13" t="s">
        <v>8</v>
      </c>
      <c r="K38" s="12" t="s">
        <v>21</v>
      </c>
      <c r="L38" s="11" t="s">
        <v>13</v>
      </c>
    </row>
    <row r="39" spans="2:12">
      <c r="B39" s="13">
        <v>3255</v>
      </c>
      <c r="C39" s="13">
        <v>0.56999999999999995</v>
      </c>
      <c r="D39" s="11">
        <v>0.54</v>
      </c>
      <c r="E39" s="13">
        <v>5</v>
      </c>
      <c r="F39" s="13">
        <v>216</v>
      </c>
      <c r="G39" s="13">
        <v>3</v>
      </c>
      <c r="H39" s="13">
        <v>0</v>
      </c>
      <c r="I39" s="13" t="s">
        <v>11</v>
      </c>
      <c r="J39" s="13" t="s">
        <v>8</v>
      </c>
      <c r="K39" s="12" t="s">
        <v>17</v>
      </c>
      <c r="L39" s="11" t="s">
        <v>6</v>
      </c>
    </row>
    <row r="40" spans="2:12">
      <c r="B40" s="13">
        <v>7057</v>
      </c>
      <c r="C40" s="13">
        <v>0.91</v>
      </c>
      <c r="D40" s="11">
        <v>1</v>
      </c>
      <c r="E40" s="13">
        <v>6</v>
      </c>
      <c r="F40" s="13">
        <v>242</v>
      </c>
      <c r="G40" s="13">
        <v>3</v>
      </c>
      <c r="H40" s="13">
        <v>1</v>
      </c>
      <c r="I40" s="13" t="s">
        <v>11</v>
      </c>
      <c r="J40" s="13" t="s">
        <v>8</v>
      </c>
      <c r="K40" s="12" t="s">
        <v>22</v>
      </c>
      <c r="L40" s="11" t="s">
        <v>6</v>
      </c>
    </row>
    <row r="41" spans="2:12">
      <c r="B41" s="13">
        <v>14102</v>
      </c>
      <c r="C41" s="13">
        <v>0.39</v>
      </c>
      <c r="D41" s="11">
        <v>0.75</v>
      </c>
      <c r="E41" s="13">
        <v>6</v>
      </c>
      <c r="F41" s="13">
        <v>185</v>
      </c>
      <c r="G41" s="13">
        <v>3</v>
      </c>
      <c r="H41" s="13">
        <v>0</v>
      </c>
      <c r="I41" s="13" t="s">
        <v>11</v>
      </c>
      <c r="J41" s="13" t="s">
        <v>18</v>
      </c>
      <c r="K41" s="12" t="s">
        <v>20</v>
      </c>
      <c r="L41" s="11" t="s">
        <v>16</v>
      </c>
    </row>
    <row r="42" spans="2:12">
      <c r="B42" s="13">
        <v>3334</v>
      </c>
      <c r="C42" s="13">
        <v>0.68</v>
      </c>
      <c r="D42" s="11">
        <v>0.85</v>
      </c>
      <c r="E42" s="13">
        <v>4</v>
      </c>
      <c r="F42" s="13">
        <v>156</v>
      </c>
      <c r="G42" s="13">
        <v>2</v>
      </c>
      <c r="H42" s="13">
        <v>0</v>
      </c>
      <c r="I42" s="13" t="s">
        <v>11</v>
      </c>
      <c r="J42" s="13" t="s">
        <v>8</v>
      </c>
      <c r="K42" s="12" t="s">
        <v>17</v>
      </c>
      <c r="L42" s="11" t="s">
        <v>13</v>
      </c>
    </row>
    <row r="43" spans="2:12">
      <c r="B43" s="13">
        <v>13618</v>
      </c>
      <c r="C43" s="13">
        <v>0.82</v>
      </c>
      <c r="D43" s="11">
        <v>0.71</v>
      </c>
      <c r="E43" s="13">
        <v>2</v>
      </c>
      <c r="F43" s="13">
        <v>209</v>
      </c>
      <c r="G43" s="13">
        <v>5</v>
      </c>
      <c r="H43" s="13">
        <v>0</v>
      </c>
      <c r="I43" s="13" t="s">
        <v>11</v>
      </c>
      <c r="J43" s="13" t="s">
        <v>18</v>
      </c>
      <c r="K43" s="12" t="s">
        <v>21</v>
      </c>
      <c r="L43" s="11" t="s">
        <v>6</v>
      </c>
    </row>
    <row r="44" spans="2:12">
      <c r="B44" s="13">
        <v>1563</v>
      </c>
      <c r="C44" s="13">
        <v>0.44</v>
      </c>
      <c r="D44" s="11">
        <v>0.56999999999999995</v>
      </c>
      <c r="E44" s="13">
        <v>2</v>
      </c>
      <c r="F44" s="13">
        <v>148</v>
      </c>
      <c r="G44" s="13">
        <v>3</v>
      </c>
      <c r="H44" s="13">
        <v>0</v>
      </c>
      <c r="I44" s="13" t="s">
        <v>9</v>
      </c>
      <c r="J44" s="13" t="s">
        <v>8</v>
      </c>
      <c r="K44" s="12" t="s">
        <v>12</v>
      </c>
      <c r="L44" s="11" t="s">
        <v>13</v>
      </c>
    </row>
    <row r="45" spans="2:12">
      <c r="B45" s="13">
        <v>3488</v>
      </c>
      <c r="C45" s="13">
        <v>0.14000000000000001</v>
      </c>
      <c r="D45" s="11">
        <v>0.46</v>
      </c>
      <c r="E45" s="13">
        <v>2</v>
      </c>
      <c r="F45" s="13">
        <v>267</v>
      </c>
      <c r="G45" s="13">
        <v>6</v>
      </c>
      <c r="H45" s="13">
        <v>1</v>
      </c>
      <c r="I45" s="13" t="s">
        <v>11</v>
      </c>
      <c r="J45" s="13" t="s">
        <v>8</v>
      </c>
      <c r="K45" s="12" t="s">
        <v>17</v>
      </c>
      <c r="L45" s="11" t="s">
        <v>13</v>
      </c>
    </row>
    <row r="46" spans="2:12">
      <c r="B46" s="13">
        <v>831</v>
      </c>
      <c r="C46" s="13">
        <v>0.72</v>
      </c>
      <c r="D46" s="11">
        <v>0.95</v>
      </c>
      <c r="E46" s="13">
        <v>4</v>
      </c>
      <c r="F46" s="13">
        <v>220</v>
      </c>
      <c r="G46" s="13">
        <v>5</v>
      </c>
      <c r="H46" s="13">
        <v>0</v>
      </c>
      <c r="I46" s="13" t="s">
        <v>9</v>
      </c>
      <c r="J46" s="13" t="s">
        <v>8</v>
      </c>
      <c r="K46" s="12" t="s">
        <v>19</v>
      </c>
      <c r="L46" s="11" t="s">
        <v>13</v>
      </c>
    </row>
    <row r="47" spans="2:12">
      <c r="B47" s="13">
        <v>14409</v>
      </c>
      <c r="C47" s="13">
        <v>0.1</v>
      </c>
      <c r="D47" s="11">
        <v>0.91</v>
      </c>
      <c r="E47" s="13">
        <v>6</v>
      </c>
      <c r="F47" s="13">
        <v>287</v>
      </c>
      <c r="G47" s="13">
        <v>4</v>
      </c>
      <c r="H47" s="13">
        <v>0</v>
      </c>
      <c r="I47" s="13" t="s">
        <v>9</v>
      </c>
      <c r="J47" s="13" t="s">
        <v>8</v>
      </c>
      <c r="K47" s="12" t="s">
        <v>12</v>
      </c>
      <c r="L47" s="11" t="s">
        <v>13</v>
      </c>
    </row>
    <row r="48" spans="2:12">
      <c r="B48" s="13">
        <v>4407</v>
      </c>
      <c r="C48" s="13">
        <v>0.37</v>
      </c>
      <c r="D48" s="11">
        <v>0.4</v>
      </c>
      <c r="E48" s="13">
        <v>4</v>
      </c>
      <c r="F48" s="13">
        <v>161</v>
      </c>
      <c r="G48" s="13">
        <v>2</v>
      </c>
      <c r="H48" s="13">
        <v>0</v>
      </c>
      <c r="I48" s="13" t="s">
        <v>11</v>
      </c>
      <c r="J48" s="13" t="s">
        <v>8</v>
      </c>
      <c r="K48" s="12" t="s">
        <v>17</v>
      </c>
      <c r="L48" s="11" t="s">
        <v>13</v>
      </c>
    </row>
    <row r="49" spans="2:12">
      <c r="B49" s="13">
        <v>2273</v>
      </c>
      <c r="C49" s="13">
        <v>0.97</v>
      </c>
      <c r="D49" s="11">
        <v>0.88</v>
      </c>
      <c r="E49" s="13">
        <v>3</v>
      </c>
      <c r="F49" s="13">
        <v>204</v>
      </c>
      <c r="G49" s="13">
        <v>2</v>
      </c>
      <c r="H49" s="13">
        <v>0</v>
      </c>
      <c r="I49" s="13" t="s">
        <v>11</v>
      </c>
      <c r="J49" s="13" t="s">
        <v>8</v>
      </c>
      <c r="K49" s="12" t="s">
        <v>20</v>
      </c>
      <c r="L49" s="11" t="s">
        <v>13</v>
      </c>
    </row>
    <row r="50" spans="2:12">
      <c r="B50" s="13">
        <v>321</v>
      </c>
      <c r="C50" s="13">
        <v>0.41</v>
      </c>
      <c r="D50" s="11">
        <v>0.54</v>
      </c>
      <c r="E50" s="13">
        <v>2</v>
      </c>
      <c r="F50" s="13">
        <v>153</v>
      </c>
      <c r="G50" s="13">
        <v>3</v>
      </c>
      <c r="H50" s="13">
        <v>1</v>
      </c>
      <c r="I50" s="13" t="s">
        <v>9</v>
      </c>
      <c r="J50" s="13" t="s">
        <v>8</v>
      </c>
      <c r="K50" s="12" t="s">
        <v>10</v>
      </c>
      <c r="L50" s="11" t="s">
        <v>13</v>
      </c>
    </row>
    <row r="51" spans="2:12">
      <c r="B51" s="13">
        <v>7286</v>
      </c>
      <c r="C51" s="13">
        <v>0.62</v>
      </c>
      <c r="D51" s="11">
        <v>0.53</v>
      </c>
      <c r="E51" s="13">
        <v>4</v>
      </c>
      <c r="F51" s="13">
        <v>147</v>
      </c>
      <c r="G51" s="13">
        <v>2</v>
      </c>
      <c r="H51" s="13">
        <v>0</v>
      </c>
      <c r="I51" s="13" t="s">
        <v>11</v>
      </c>
      <c r="J51" s="13" t="s">
        <v>8</v>
      </c>
      <c r="K51" s="12" t="s">
        <v>22</v>
      </c>
      <c r="L51" s="11" t="s">
        <v>13</v>
      </c>
    </row>
    <row r="52" spans="2:12">
      <c r="B52" s="13">
        <v>12080</v>
      </c>
      <c r="C52" s="13">
        <v>0.39</v>
      </c>
      <c r="D52" s="11">
        <v>0.56000000000000005</v>
      </c>
      <c r="E52" s="13">
        <v>2</v>
      </c>
      <c r="F52" s="13">
        <v>142</v>
      </c>
      <c r="G52" s="13">
        <v>3</v>
      </c>
      <c r="H52" s="13">
        <v>0</v>
      </c>
      <c r="I52" s="13" t="s">
        <v>9</v>
      </c>
      <c r="J52" s="13" t="s">
        <v>8</v>
      </c>
      <c r="K52" s="12" t="s">
        <v>7</v>
      </c>
      <c r="L52" s="11" t="s">
        <v>13</v>
      </c>
    </row>
    <row r="53" spans="2:12">
      <c r="B53" s="13">
        <v>9066</v>
      </c>
      <c r="C53" s="13">
        <v>0.15</v>
      </c>
      <c r="D53" s="11">
        <v>0.66</v>
      </c>
      <c r="E53" s="13">
        <v>4</v>
      </c>
      <c r="F53" s="13">
        <v>180</v>
      </c>
      <c r="G53" s="13">
        <v>4</v>
      </c>
      <c r="H53" s="13">
        <v>0</v>
      </c>
      <c r="I53" s="13" t="s">
        <v>11</v>
      </c>
      <c r="J53" s="13" t="s">
        <v>8</v>
      </c>
      <c r="K53" s="12" t="s">
        <v>12</v>
      </c>
      <c r="L53" s="11" t="s">
        <v>13</v>
      </c>
    </row>
    <row r="54" spans="2:12">
      <c r="B54" s="13">
        <v>12899</v>
      </c>
      <c r="C54" s="13">
        <v>0.94</v>
      </c>
      <c r="D54" s="11">
        <v>0.8</v>
      </c>
      <c r="E54" s="13">
        <v>4</v>
      </c>
      <c r="F54" s="13">
        <v>266</v>
      </c>
      <c r="G54" s="13">
        <v>3</v>
      </c>
      <c r="H54" s="13">
        <v>1</v>
      </c>
      <c r="I54" s="13" t="s">
        <v>11</v>
      </c>
      <c r="J54" s="13" t="s">
        <v>8</v>
      </c>
      <c r="K54" s="12" t="s">
        <v>17</v>
      </c>
      <c r="L54" s="11" t="s">
        <v>6</v>
      </c>
    </row>
    <row r="55" spans="2:12">
      <c r="B55" s="13">
        <v>1731</v>
      </c>
      <c r="C55" s="13">
        <v>0.44</v>
      </c>
      <c r="D55" s="11">
        <v>0.55000000000000004</v>
      </c>
      <c r="E55" s="13">
        <v>2</v>
      </c>
      <c r="F55" s="13">
        <v>141</v>
      </c>
      <c r="G55" s="13">
        <v>3</v>
      </c>
      <c r="H55" s="13">
        <v>0</v>
      </c>
      <c r="I55" s="13" t="s">
        <v>9</v>
      </c>
      <c r="J55" s="13" t="s">
        <v>8</v>
      </c>
      <c r="K55" s="12" t="s">
        <v>17</v>
      </c>
      <c r="L55" s="11" t="s">
        <v>13</v>
      </c>
    </row>
    <row r="56" spans="2:12">
      <c r="B56" s="13">
        <v>7766</v>
      </c>
      <c r="C56" s="13">
        <v>0.36</v>
      </c>
      <c r="D56" s="11">
        <v>0.61</v>
      </c>
      <c r="E56" s="13">
        <v>4</v>
      </c>
      <c r="F56" s="13">
        <v>166</v>
      </c>
      <c r="G56" s="13">
        <v>4</v>
      </c>
      <c r="H56" s="13">
        <v>0</v>
      </c>
      <c r="I56" s="13" t="s">
        <v>11</v>
      </c>
      <c r="J56" s="13" t="s">
        <v>8</v>
      </c>
      <c r="K56" s="12" t="s">
        <v>12</v>
      </c>
      <c r="L56" s="11" t="s">
        <v>13</v>
      </c>
    </row>
    <row r="57" spans="2:12">
      <c r="B57" s="13">
        <v>7875</v>
      </c>
      <c r="C57" s="13">
        <v>0.86</v>
      </c>
      <c r="D57" s="11">
        <v>0.64</v>
      </c>
      <c r="E57" s="13">
        <v>4</v>
      </c>
      <c r="F57" s="13">
        <v>263</v>
      </c>
      <c r="G57" s="13">
        <v>3</v>
      </c>
      <c r="H57" s="13">
        <v>0</v>
      </c>
      <c r="I57" s="13" t="s">
        <v>11</v>
      </c>
      <c r="J57" s="13" t="s">
        <v>8</v>
      </c>
      <c r="K57" s="12" t="s">
        <v>10</v>
      </c>
      <c r="L57" s="11" t="s">
        <v>6</v>
      </c>
    </row>
    <row r="58" spans="2:12">
      <c r="B58" s="13">
        <v>3268</v>
      </c>
      <c r="C58" s="13">
        <v>0.9</v>
      </c>
      <c r="D58" s="11">
        <v>0.74</v>
      </c>
      <c r="E58" s="13">
        <v>5</v>
      </c>
      <c r="F58" s="13">
        <v>152</v>
      </c>
      <c r="G58" s="13">
        <v>3</v>
      </c>
      <c r="H58" s="13">
        <v>0</v>
      </c>
      <c r="I58" s="13" t="s">
        <v>11</v>
      </c>
      <c r="J58" s="13" t="s">
        <v>8</v>
      </c>
      <c r="K58" s="12" t="s">
        <v>14</v>
      </c>
      <c r="L58" s="11" t="s">
        <v>6</v>
      </c>
    </row>
    <row r="59" spans="2:12">
      <c r="B59" s="13">
        <v>13418</v>
      </c>
      <c r="C59" s="13">
        <v>1</v>
      </c>
      <c r="D59" s="11">
        <v>0.72</v>
      </c>
      <c r="E59" s="13">
        <v>5</v>
      </c>
      <c r="F59" s="13">
        <v>194</v>
      </c>
      <c r="G59" s="13">
        <v>7</v>
      </c>
      <c r="H59" s="13">
        <v>1</v>
      </c>
      <c r="I59" s="13" t="s">
        <v>11</v>
      </c>
      <c r="J59" s="13" t="s">
        <v>8</v>
      </c>
      <c r="K59" s="12" t="s">
        <v>10</v>
      </c>
      <c r="L59" s="11" t="s">
        <v>6</v>
      </c>
    </row>
    <row r="60" spans="2:12">
      <c r="B60" s="13">
        <v>8368</v>
      </c>
      <c r="C60" s="13">
        <v>0.79</v>
      </c>
      <c r="D60" s="11">
        <v>0.99</v>
      </c>
      <c r="E60" s="13">
        <v>4</v>
      </c>
      <c r="F60" s="13">
        <v>177</v>
      </c>
      <c r="G60" s="13">
        <v>3</v>
      </c>
      <c r="H60" s="13">
        <v>1</v>
      </c>
      <c r="I60" s="13" t="s">
        <v>11</v>
      </c>
      <c r="J60" s="13" t="s">
        <v>8</v>
      </c>
      <c r="K60" s="12" t="s">
        <v>17</v>
      </c>
      <c r="L60" s="11" t="s">
        <v>6</v>
      </c>
    </row>
    <row r="61" spans="2:12">
      <c r="B61" s="13">
        <v>339</v>
      </c>
      <c r="C61" s="13">
        <v>0.39</v>
      </c>
      <c r="D61" s="11">
        <v>0.5</v>
      </c>
      <c r="E61" s="13">
        <v>2</v>
      </c>
      <c r="F61" s="13">
        <v>142</v>
      </c>
      <c r="G61" s="13">
        <v>3</v>
      </c>
      <c r="H61" s="13">
        <v>0</v>
      </c>
      <c r="I61" s="13" t="s">
        <v>9</v>
      </c>
      <c r="J61" s="13" t="s">
        <v>8</v>
      </c>
      <c r="K61" s="12" t="s">
        <v>22</v>
      </c>
      <c r="L61" s="11" t="s">
        <v>6</v>
      </c>
    </row>
    <row r="62" spans="2:12">
      <c r="B62" s="13">
        <v>13769</v>
      </c>
      <c r="C62" s="13">
        <v>0.97</v>
      </c>
      <c r="D62" s="11">
        <v>0.54</v>
      </c>
      <c r="E62" s="13">
        <v>3</v>
      </c>
      <c r="F62" s="13">
        <v>154</v>
      </c>
      <c r="G62" s="13">
        <v>8</v>
      </c>
      <c r="H62" s="13">
        <v>1</v>
      </c>
      <c r="I62" s="13" t="s">
        <v>11</v>
      </c>
      <c r="J62" s="13" t="s">
        <v>8</v>
      </c>
      <c r="K62" s="12" t="s">
        <v>10</v>
      </c>
      <c r="L62" s="11" t="s">
        <v>6</v>
      </c>
    </row>
    <row r="63" spans="2:12">
      <c r="B63" s="13">
        <v>4302</v>
      </c>
      <c r="C63" s="13">
        <v>0.87</v>
      </c>
      <c r="D63" s="11">
        <v>0.93</v>
      </c>
      <c r="E63" s="13">
        <v>4</v>
      </c>
      <c r="F63" s="13">
        <v>268</v>
      </c>
      <c r="G63" s="13">
        <v>2</v>
      </c>
      <c r="H63" s="13">
        <v>0</v>
      </c>
      <c r="I63" s="13" t="s">
        <v>11</v>
      </c>
      <c r="J63" s="13" t="s">
        <v>8</v>
      </c>
      <c r="K63" s="12" t="s">
        <v>10</v>
      </c>
      <c r="L63" s="11" t="s">
        <v>13</v>
      </c>
    </row>
    <row r="64" spans="2:12">
      <c r="B64" s="13">
        <v>7050</v>
      </c>
      <c r="C64" s="13">
        <v>0.67</v>
      </c>
      <c r="D64" s="11">
        <v>0.52</v>
      </c>
      <c r="E64" s="13">
        <v>3</v>
      </c>
      <c r="F64" s="13">
        <v>273</v>
      </c>
      <c r="G64" s="13">
        <v>3</v>
      </c>
      <c r="H64" s="13">
        <v>0</v>
      </c>
      <c r="I64" s="13" t="s">
        <v>11</v>
      </c>
      <c r="J64" s="13" t="s">
        <v>8</v>
      </c>
      <c r="K64" s="12" t="s">
        <v>10</v>
      </c>
      <c r="L64" s="11" t="s">
        <v>13</v>
      </c>
    </row>
    <row r="65" spans="2:12">
      <c r="B65" s="13">
        <v>5647</v>
      </c>
      <c r="C65" s="13">
        <v>0.84</v>
      </c>
      <c r="D65" s="11">
        <v>0.88</v>
      </c>
      <c r="E65" s="13">
        <v>3</v>
      </c>
      <c r="F65" s="13">
        <v>194</v>
      </c>
      <c r="G65" s="13">
        <v>3</v>
      </c>
      <c r="H65" s="13">
        <v>0</v>
      </c>
      <c r="I65" s="13" t="s">
        <v>11</v>
      </c>
      <c r="J65" s="13" t="s">
        <v>8</v>
      </c>
      <c r="K65" s="12" t="s">
        <v>15</v>
      </c>
      <c r="L65" s="11" t="s">
        <v>13</v>
      </c>
    </row>
    <row r="66" spans="2:12">
      <c r="B66" s="13">
        <v>11418</v>
      </c>
      <c r="C66" s="13">
        <v>0.16</v>
      </c>
      <c r="D66" s="11">
        <v>0.46</v>
      </c>
      <c r="E66" s="13">
        <v>6</v>
      </c>
      <c r="F66" s="13">
        <v>240</v>
      </c>
      <c r="G66" s="13">
        <v>2</v>
      </c>
      <c r="H66" s="13">
        <v>0</v>
      </c>
      <c r="I66" s="13" t="s">
        <v>11</v>
      </c>
      <c r="J66" s="13" t="s">
        <v>8</v>
      </c>
      <c r="K66" s="12" t="s">
        <v>19</v>
      </c>
      <c r="L66" s="11" t="s">
        <v>13</v>
      </c>
    </row>
    <row r="67" spans="2:12">
      <c r="B67" s="13">
        <v>428</v>
      </c>
      <c r="C67" s="13">
        <v>0.55000000000000004</v>
      </c>
      <c r="D67" s="11">
        <v>0.6</v>
      </c>
      <c r="E67" s="13">
        <v>3</v>
      </c>
      <c r="F67" s="13">
        <v>180</v>
      </c>
      <c r="G67" s="13">
        <v>4</v>
      </c>
      <c r="H67" s="13">
        <v>0</v>
      </c>
      <c r="I67" s="13" t="s">
        <v>9</v>
      </c>
      <c r="J67" s="13" t="s">
        <v>8</v>
      </c>
      <c r="K67" s="12" t="s">
        <v>12</v>
      </c>
      <c r="L67" s="11" t="s">
        <v>6</v>
      </c>
    </row>
    <row r="68" spans="2:12">
      <c r="B68" s="13">
        <v>10861</v>
      </c>
      <c r="C68" s="13">
        <v>0.76</v>
      </c>
      <c r="D68" s="11">
        <v>0.94</v>
      </c>
      <c r="E68" s="13">
        <v>3</v>
      </c>
      <c r="F68" s="13">
        <v>189</v>
      </c>
      <c r="G68" s="13">
        <v>3</v>
      </c>
      <c r="H68" s="13">
        <v>0</v>
      </c>
      <c r="I68" s="13" t="s">
        <v>11</v>
      </c>
      <c r="J68" s="13" t="s">
        <v>8</v>
      </c>
      <c r="K68" s="12" t="s">
        <v>10</v>
      </c>
      <c r="L68" s="11" t="s">
        <v>6</v>
      </c>
    </row>
    <row r="69" spans="2:12">
      <c r="B69" s="13">
        <v>7724</v>
      </c>
      <c r="C69" s="13">
        <v>1</v>
      </c>
      <c r="D69" s="11">
        <v>0.84</v>
      </c>
      <c r="E69" s="13">
        <v>3</v>
      </c>
      <c r="F69" s="13">
        <v>215</v>
      </c>
      <c r="G69" s="13">
        <v>2</v>
      </c>
      <c r="H69" s="13">
        <v>0</v>
      </c>
      <c r="I69" s="13" t="s">
        <v>11</v>
      </c>
      <c r="J69" s="13" t="s">
        <v>8</v>
      </c>
      <c r="K69" s="12" t="s">
        <v>10</v>
      </c>
      <c r="L69" s="11" t="s">
        <v>6</v>
      </c>
    </row>
    <row r="70" spans="2:12">
      <c r="B70" s="13">
        <v>14873</v>
      </c>
      <c r="C70" s="13">
        <v>0.39</v>
      </c>
      <c r="D70" s="11">
        <v>0.46</v>
      </c>
      <c r="E70" s="13">
        <v>2</v>
      </c>
      <c r="F70" s="13">
        <v>136</v>
      </c>
      <c r="G70" s="13">
        <v>3</v>
      </c>
      <c r="H70" s="13">
        <v>0</v>
      </c>
      <c r="I70" s="13" t="s">
        <v>9</v>
      </c>
      <c r="J70" s="13" t="s">
        <v>8</v>
      </c>
      <c r="K70" s="12" t="s">
        <v>17</v>
      </c>
      <c r="L70" s="11" t="s">
        <v>6</v>
      </c>
    </row>
    <row r="71" spans="2:12">
      <c r="B71" s="13">
        <v>3824</v>
      </c>
      <c r="C71" s="13">
        <v>0.37</v>
      </c>
      <c r="D71" s="11">
        <v>0.88</v>
      </c>
      <c r="E71" s="13">
        <v>4</v>
      </c>
      <c r="F71" s="13">
        <v>155</v>
      </c>
      <c r="G71" s="13">
        <v>3</v>
      </c>
      <c r="H71" s="13">
        <v>0</v>
      </c>
      <c r="I71" s="13" t="s">
        <v>11</v>
      </c>
      <c r="J71" s="13" t="s">
        <v>8</v>
      </c>
      <c r="K71" s="12" t="s">
        <v>10</v>
      </c>
      <c r="L71" s="11" t="s">
        <v>6</v>
      </c>
    </row>
    <row r="72" spans="2:12">
      <c r="B72" s="13">
        <v>8946</v>
      </c>
      <c r="C72" s="13">
        <v>0.95</v>
      </c>
      <c r="D72" s="11">
        <v>0.96</v>
      </c>
      <c r="E72" s="13">
        <v>4</v>
      </c>
      <c r="F72" s="13">
        <v>244</v>
      </c>
      <c r="G72" s="13">
        <v>3</v>
      </c>
      <c r="H72" s="13">
        <v>0</v>
      </c>
      <c r="I72" s="13" t="s">
        <v>11</v>
      </c>
      <c r="J72" s="13" t="s">
        <v>8</v>
      </c>
      <c r="K72" s="12" t="s">
        <v>10</v>
      </c>
      <c r="L72" s="11" t="s">
        <v>13</v>
      </c>
    </row>
    <row r="73" spans="2:12">
      <c r="B73" s="13">
        <v>5803</v>
      </c>
      <c r="C73" s="13">
        <v>0.89</v>
      </c>
      <c r="D73" s="11">
        <v>0.93</v>
      </c>
      <c r="E73" s="13">
        <v>4</v>
      </c>
      <c r="F73" s="13">
        <v>141</v>
      </c>
      <c r="G73" s="13">
        <v>2</v>
      </c>
      <c r="H73" s="13">
        <v>0</v>
      </c>
      <c r="I73" s="13" t="s">
        <v>11</v>
      </c>
      <c r="J73" s="13" t="s">
        <v>8</v>
      </c>
      <c r="K73" s="12" t="s">
        <v>21</v>
      </c>
      <c r="L73" s="11" t="s">
        <v>13</v>
      </c>
    </row>
    <row r="74" spans="2:12">
      <c r="B74" s="13">
        <v>12204</v>
      </c>
      <c r="C74" s="13">
        <v>0.1</v>
      </c>
      <c r="D74" s="11">
        <v>0.93</v>
      </c>
      <c r="E74" s="13">
        <v>6</v>
      </c>
      <c r="F74" s="13">
        <v>256</v>
      </c>
      <c r="G74" s="13">
        <v>4</v>
      </c>
      <c r="H74" s="13">
        <v>0</v>
      </c>
      <c r="I74" s="13" t="s">
        <v>9</v>
      </c>
      <c r="J74" s="13" t="s">
        <v>8</v>
      </c>
      <c r="K74" s="12" t="s">
        <v>17</v>
      </c>
      <c r="L74" s="11" t="s">
        <v>13</v>
      </c>
    </row>
    <row r="75" spans="2:12">
      <c r="B75" s="13">
        <v>1991</v>
      </c>
      <c r="C75" s="13">
        <v>0.42</v>
      </c>
      <c r="D75" s="11">
        <v>0.56000000000000005</v>
      </c>
      <c r="E75" s="13">
        <v>2</v>
      </c>
      <c r="F75" s="13">
        <v>137</v>
      </c>
      <c r="G75" s="13">
        <v>3</v>
      </c>
      <c r="H75" s="13">
        <v>0</v>
      </c>
      <c r="I75" s="13" t="s">
        <v>9</v>
      </c>
      <c r="J75" s="13" t="s">
        <v>8</v>
      </c>
      <c r="K75" s="12" t="s">
        <v>21</v>
      </c>
      <c r="L75" s="11" t="s">
        <v>13</v>
      </c>
    </row>
    <row r="76" spans="2:12">
      <c r="B76" s="13">
        <v>10544</v>
      </c>
      <c r="C76" s="13">
        <v>0.15</v>
      </c>
      <c r="D76" s="11">
        <v>0.92</v>
      </c>
      <c r="E76" s="13">
        <v>5</v>
      </c>
      <c r="F76" s="13">
        <v>164</v>
      </c>
      <c r="G76" s="13">
        <v>3</v>
      </c>
      <c r="H76" s="13">
        <v>0</v>
      </c>
      <c r="I76" s="13" t="s">
        <v>11</v>
      </c>
      <c r="J76" s="13" t="s">
        <v>8</v>
      </c>
      <c r="K76" s="12" t="s">
        <v>10</v>
      </c>
      <c r="L76" s="11" t="s">
        <v>6</v>
      </c>
    </row>
    <row r="77" spans="2:12">
      <c r="B77" s="13">
        <v>5781</v>
      </c>
      <c r="C77" s="13">
        <v>0.5</v>
      </c>
      <c r="D77" s="11">
        <v>0.92</v>
      </c>
      <c r="E77" s="13">
        <v>3</v>
      </c>
      <c r="F77" s="13">
        <v>186</v>
      </c>
      <c r="G77" s="13">
        <v>2</v>
      </c>
      <c r="H77" s="13">
        <v>0</v>
      </c>
      <c r="I77" s="13" t="s">
        <v>11</v>
      </c>
      <c r="J77" s="13" t="s">
        <v>8</v>
      </c>
      <c r="K77" s="12" t="s">
        <v>17</v>
      </c>
      <c r="L77" s="11" t="s">
        <v>6</v>
      </c>
    </row>
    <row r="78" spans="2:12">
      <c r="B78" s="13">
        <v>6014</v>
      </c>
      <c r="C78" s="13">
        <v>0.8</v>
      </c>
      <c r="D78" s="11">
        <v>0.89</v>
      </c>
      <c r="E78" s="13">
        <v>2</v>
      </c>
      <c r="F78" s="13">
        <v>166</v>
      </c>
      <c r="G78" s="13">
        <v>3</v>
      </c>
      <c r="H78" s="13">
        <v>0</v>
      </c>
      <c r="I78" s="13" t="s">
        <v>11</v>
      </c>
      <c r="J78" s="13" t="s">
        <v>8</v>
      </c>
      <c r="K78" s="12" t="s">
        <v>12</v>
      </c>
      <c r="L78" s="11" t="s">
        <v>6</v>
      </c>
    </row>
    <row r="79" spans="2:12">
      <c r="B79" s="13">
        <v>13502</v>
      </c>
      <c r="C79" s="13">
        <v>0.18</v>
      </c>
      <c r="D79" s="11">
        <v>0.61</v>
      </c>
      <c r="E79" s="13">
        <v>5</v>
      </c>
      <c r="F79" s="13">
        <v>174</v>
      </c>
      <c r="G79" s="13">
        <v>6</v>
      </c>
      <c r="H79" s="13">
        <v>0</v>
      </c>
      <c r="I79" s="13" t="s">
        <v>11</v>
      </c>
      <c r="J79" s="13" t="s">
        <v>8</v>
      </c>
      <c r="K79" s="12" t="s">
        <v>10</v>
      </c>
      <c r="L79" s="11" t="s">
        <v>6</v>
      </c>
    </row>
    <row r="80" spans="2:12">
      <c r="B80" s="13">
        <v>5710</v>
      </c>
      <c r="C80" s="13">
        <v>0.82</v>
      </c>
      <c r="D80" s="11">
        <v>0.59</v>
      </c>
      <c r="E80" s="13">
        <v>3</v>
      </c>
      <c r="F80" s="13">
        <v>210</v>
      </c>
      <c r="G80" s="13">
        <v>3</v>
      </c>
      <c r="H80" s="13">
        <v>0</v>
      </c>
      <c r="I80" s="13" t="s">
        <v>11</v>
      </c>
      <c r="J80" s="13" t="s">
        <v>8</v>
      </c>
      <c r="K80" s="12" t="s">
        <v>20</v>
      </c>
      <c r="L80" s="11" t="s">
        <v>6</v>
      </c>
    </row>
    <row r="81" spans="2:12">
      <c r="B81" s="13">
        <v>650</v>
      </c>
      <c r="C81" s="13">
        <v>0.46</v>
      </c>
      <c r="D81" s="11">
        <v>0.5</v>
      </c>
      <c r="E81" s="13">
        <v>2</v>
      </c>
      <c r="F81" s="13">
        <v>156</v>
      </c>
      <c r="G81" s="13">
        <v>3</v>
      </c>
      <c r="H81" s="13">
        <v>0</v>
      </c>
      <c r="I81" s="13" t="s">
        <v>9</v>
      </c>
      <c r="J81" s="13" t="s">
        <v>8</v>
      </c>
      <c r="K81" s="12" t="s">
        <v>12</v>
      </c>
      <c r="L81" s="11" t="s">
        <v>6</v>
      </c>
    </row>
    <row r="82" spans="2:12">
      <c r="B82" s="13">
        <v>463</v>
      </c>
      <c r="C82" s="13">
        <v>0.8</v>
      </c>
      <c r="D82" s="11">
        <v>0.53</v>
      </c>
      <c r="E82" s="13">
        <v>3</v>
      </c>
      <c r="F82" s="13">
        <v>255</v>
      </c>
      <c r="G82" s="13">
        <v>5</v>
      </c>
      <c r="H82" s="13">
        <v>0</v>
      </c>
      <c r="I82" s="13" t="s">
        <v>9</v>
      </c>
      <c r="J82" s="13" t="s">
        <v>8</v>
      </c>
      <c r="K82" s="12" t="s">
        <v>12</v>
      </c>
      <c r="L82" s="11" t="s">
        <v>16</v>
      </c>
    </row>
    <row r="83" spans="2:12">
      <c r="B83" s="13">
        <v>5005</v>
      </c>
      <c r="C83" s="13">
        <v>0.91</v>
      </c>
      <c r="D83" s="11">
        <v>0.99</v>
      </c>
      <c r="E83" s="13">
        <v>5</v>
      </c>
      <c r="F83" s="13">
        <v>152</v>
      </c>
      <c r="G83" s="13">
        <v>3</v>
      </c>
      <c r="H83" s="13">
        <v>0</v>
      </c>
      <c r="I83" s="13" t="s">
        <v>11</v>
      </c>
      <c r="J83" s="13" t="s">
        <v>8</v>
      </c>
      <c r="K83" s="12" t="s">
        <v>12</v>
      </c>
      <c r="L83" s="11" t="s">
        <v>6</v>
      </c>
    </row>
    <row r="84" spans="2:12">
      <c r="B84" s="13">
        <v>13577</v>
      </c>
      <c r="C84" s="13">
        <v>0.75</v>
      </c>
      <c r="D84" s="11">
        <v>0.59</v>
      </c>
      <c r="E84" s="13">
        <v>5</v>
      </c>
      <c r="F84" s="13">
        <v>149</v>
      </c>
      <c r="G84" s="13">
        <v>4</v>
      </c>
      <c r="H84" s="13">
        <v>0</v>
      </c>
      <c r="I84" s="13" t="s">
        <v>11</v>
      </c>
      <c r="J84" s="13" t="s">
        <v>8</v>
      </c>
      <c r="K84" s="12" t="s">
        <v>10</v>
      </c>
      <c r="L84" s="11" t="s">
        <v>6</v>
      </c>
    </row>
    <row r="85" spans="2:12">
      <c r="B85" s="13">
        <v>721</v>
      </c>
      <c r="C85" s="13">
        <v>0.42</v>
      </c>
      <c r="D85" s="11">
        <v>0.49</v>
      </c>
      <c r="E85" s="13">
        <v>2</v>
      </c>
      <c r="F85" s="13">
        <v>139</v>
      </c>
      <c r="G85" s="13">
        <v>3</v>
      </c>
      <c r="H85" s="13">
        <v>0</v>
      </c>
      <c r="I85" s="13" t="s">
        <v>9</v>
      </c>
      <c r="J85" s="13" t="s">
        <v>8</v>
      </c>
      <c r="K85" s="12" t="s">
        <v>22</v>
      </c>
      <c r="L85" s="11" t="s">
        <v>13</v>
      </c>
    </row>
    <row r="86" spans="2:12">
      <c r="B86" s="13">
        <v>6030</v>
      </c>
      <c r="C86" s="13">
        <v>0.85</v>
      </c>
      <c r="D86" s="11">
        <v>0.98</v>
      </c>
      <c r="E86" s="13">
        <v>5</v>
      </c>
      <c r="F86" s="13">
        <v>156</v>
      </c>
      <c r="G86" s="13">
        <v>2</v>
      </c>
      <c r="H86" s="13">
        <v>0</v>
      </c>
      <c r="I86" s="13" t="s">
        <v>11</v>
      </c>
      <c r="J86" s="13" t="s">
        <v>8</v>
      </c>
      <c r="K86" s="12" t="s">
        <v>15</v>
      </c>
      <c r="L86" s="11" t="s">
        <v>13</v>
      </c>
    </row>
    <row r="87" spans="2:12">
      <c r="B87" s="13">
        <v>10039</v>
      </c>
      <c r="C87" s="13">
        <v>0.98</v>
      </c>
      <c r="D87" s="11">
        <v>0.56000000000000005</v>
      </c>
      <c r="E87" s="13">
        <v>3</v>
      </c>
      <c r="F87" s="13">
        <v>103</v>
      </c>
      <c r="G87" s="13">
        <v>5</v>
      </c>
      <c r="H87" s="13">
        <v>0</v>
      </c>
      <c r="I87" s="13" t="s">
        <v>11</v>
      </c>
      <c r="J87" s="13" t="s">
        <v>8</v>
      </c>
      <c r="K87" s="12" t="s">
        <v>12</v>
      </c>
      <c r="L87" s="11" t="s">
        <v>6</v>
      </c>
    </row>
    <row r="88" spans="2:12">
      <c r="B88" s="13">
        <v>4628</v>
      </c>
      <c r="C88" s="13">
        <v>0.17</v>
      </c>
      <c r="D88" s="11">
        <v>0.83</v>
      </c>
      <c r="E88" s="13">
        <v>6</v>
      </c>
      <c r="F88" s="13">
        <v>195</v>
      </c>
      <c r="G88" s="13">
        <v>5</v>
      </c>
      <c r="H88" s="13">
        <v>0</v>
      </c>
      <c r="I88" s="13" t="s">
        <v>11</v>
      </c>
      <c r="J88" s="13" t="s">
        <v>8</v>
      </c>
      <c r="K88" s="12" t="s">
        <v>17</v>
      </c>
      <c r="L88" s="11" t="s">
        <v>16</v>
      </c>
    </row>
    <row r="89" spans="2:12">
      <c r="B89" s="13">
        <v>277</v>
      </c>
      <c r="C89" s="13">
        <v>0.1</v>
      </c>
      <c r="D89" s="11">
        <v>0.97</v>
      </c>
      <c r="E89" s="13">
        <v>6</v>
      </c>
      <c r="F89" s="13">
        <v>267</v>
      </c>
      <c r="G89" s="13">
        <v>4</v>
      </c>
      <c r="H89" s="13">
        <v>1</v>
      </c>
      <c r="I89" s="13" t="s">
        <v>9</v>
      </c>
      <c r="J89" s="13" t="s">
        <v>8</v>
      </c>
      <c r="K89" s="12" t="s">
        <v>17</v>
      </c>
      <c r="L89" s="11" t="s">
        <v>13</v>
      </c>
    </row>
    <row r="90" spans="2:12">
      <c r="B90" s="13">
        <v>14087</v>
      </c>
      <c r="C90" s="13">
        <v>0.42</v>
      </c>
      <c r="D90" s="11">
        <v>0.47</v>
      </c>
      <c r="E90" s="13">
        <v>6</v>
      </c>
      <c r="F90" s="13">
        <v>174</v>
      </c>
      <c r="G90" s="13">
        <v>5</v>
      </c>
      <c r="H90" s="13">
        <v>0</v>
      </c>
      <c r="I90" s="13" t="s">
        <v>11</v>
      </c>
      <c r="J90" s="13" t="s">
        <v>8</v>
      </c>
      <c r="K90" s="12" t="s">
        <v>12</v>
      </c>
      <c r="L90" s="11" t="s">
        <v>13</v>
      </c>
    </row>
    <row r="91" spans="2:12">
      <c r="B91" s="13">
        <v>7102</v>
      </c>
      <c r="C91" s="13">
        <v>0.57999999999999996</v>
      </c>
      <c r="D91" s="11">
        <v>0.82</v>
      </c>
      <c r="E91" s="13">
        <v>4</v>
      </c>
      <c r="F91" s="13">
        <v>268</v>
      </c>
      <c r="G91" s="13">
        <v>3</v>
      </c>
      <c r="H91" s="13">
        <v>0</v>
      </c>
      <c r="I91" s="13" t="s">
        <v>11</v>
      </c>
      <c r="J91" s="13" t="s">
        <v>8</v>
      </c>
      <c r="K91" s="12" t="s">
        <v>10</v>
      </c>
      <c r="L91" s="11" t="s">
        <v>6</v>
      </c>
    </row>
    <row r="92" spans="2:12">
      <c r="B92" s="13">
        <v>1329</v>
      </c>
      <c r="C92" s="13">
        <v>0.1</v>
      </c>
      <c r="D92" s="11">
        <v>0.96</v>
      </c>
      <c r="E92" s="13">
        <v>7</v>
      </c>
      <c r="F92" s="13">
        <v>301</v>
      </c>
      <c r="G92" s="13">
        <v>4</v>
      </c>
      <c r="H92" s="13">
        <v>0</v>
      </c>
      <c r="I92" s="13" t="s">
        <v>9</v>
      </c>
      <c r="J92" s="13" t="s">
        <v>8</v>
      </c>
      <c r="K92" s="12" t="s">
        <v>22</v>
      </c>
      <c r="L92" s="11" t="s">
        <v>13</v>
      </c>
    </row>
    <row r="93" spans="2:12">
      <c r="B93" s="13">
        <v>8810</v>
      </c>
      <c r="C93" s="13">
        <v>0.76</v>
      </c>
      <c r="D93" s="11">
        <v>0.91</v>
      </c>
      <c r="E93" s="13">
        <v>3</v>
      </c>
      <c r="F93" s="13">
        <v>133</v>
      </c>
      <c r="G93" s="13">
        <v>2</v>
      </c>
      <c r="H93" s="13">
        <v>0</v>
      </c>
      <c r="I93" s="13" t="s">
        <v>11</v>
      </c>
      <c r="J93" s="13" t="s">
        <v>8</v>
      </c>
      <c r="K93" s="12" t="s">
        <v>22</v>
      </c>
      <c r="L93" s="11" t="s">
        <v>6</v>
      </c>
    </row>
    <row r="94" spans="2:12">
      <c r="B94" s="13">
        <v>45</v>
      </c>
      <c r="C94" s="13">
        <v>0.09</v>
      </c>
      <c r="D94" s="11">
        <v>0.89</v>
      </c>
      <c r="E94" s="13">
        <v>6</v>
      </c>
      <c r="F94" s="13">
        <v>276</v>
      </c>
      <c r="G94" s="13">
        <v>4</v>
      </c>
      <c r="H94" s="13">
        <v>0</v>
      </c>
      <c r="I94" s="13" t="s">
        <v>9</v>
      </c>
      <c r="J94" s="13" t="s">
        <v>8</v>
      </c>
      <c r="K94" s="12" t="s">
        <v>12</v>
      </c>
      <c r="L94" s="11" t="s">
        <v>13</v>
      </c>
    </row>
    <row r="95" spans="2:12">
      <c r="B95" s="13">
        <v>898</v>
      </c>
      <c r="C95" s="13">
        <v>0.3</v>
      </c>
      <c r="D95" s="11">
        <v>0.56000000000000005</v>
      </c>
      <c r="E95" s="13">
        <v>3</v>
      </c>
      <c r="F95" s="13">
        <v>309</v>
      </c>
      <c r="G95" s="13">
        <v>4</v>
      </c>
      <c r="H95" s="13">
        <v>1</v>
      </c>
      <c r="I95" s="13" t="s">
        <v>9</v>
      </c>
      <c r="J95" s="13" t="s">
        <v>8</v>
      </c>
      <c r="K95" s="12" t="s">
        <v>12</v>
      </c>
      <c r="L95" s="11" t="s">
        <v>13</v>
      </c>
    </row>
    <row r="96" spans="2:12">
      <c r="B96" s="13">
        <v>708</v>
      </c>
      <c r="C96" s="13">
        <v>0.79</v>
      </c>
      <c r="D96" s="11">
        <v>0.91</v>
      </c>
      <c r="E96" s="13">
        <v>5</v>
      </c>
      <c r="F96" s="13">
        <v>271</v>
      </c>
      <c r="G96" s="13">
        <v>5</v>
      </c>
      <c r="H96" s="13">
        <v>0</v>
      </c>
      <c r="I96" s="13" t="s">
        <v>9</v>
      </c>
      <c r="J96" s="13" t="s">
        <v>8</v>
      </c>
      <c r="K96" s="12" t="s">
        <v>10</v>
      </c>
      <c r="L96" s="11" t="s">
        <v>13</v>
      </c>
    </row>
    <row r="97" spans="2:12">
      <c r="B97" s="13">
        <v>4838</v>
      </c>
      <c r="C97" s="13">
        <v>0.17</v>
      </c>
      <c r="D97" s="11">
        <v>0.82</v>
      </c>
      <c r="E97" s="13">
        <v>6</v>
      </c>
      <c r="F97" s="13">
        <v>259</v>
      </c>
      <c r="G97" s="13">
        <v>4</v>
      </c>
      <c r="H97" s="13">
        <v>0</v>
      </c>
      <c r="I97" s="13" t="s">
        <v>11</v>
      </c>
      <c r="J97" s="13" t="s">
        <v>8</v>
      </c>
      <c r="K97" s="12" t="s">
        <v>7</v>
      </c>
      <c r="L97" s="11" t="s">
        <v>13</v>
      </c>
    </row>
    <row r="98" spans="2:12">
      <c r="B98" s="13">
        <v>4791</v>
      </c>
      <c r="C98" s="13">
        <v>0.7</v>
      </c>
      <c r="D98" s="11">
        <v>0.54</v>
      </c>
      <c r="E98" s="13">
        <v>4</v>
      </c>
      <c r="F98" s="13">
        <v>150</v>
      </c>
      <c r="G98" s="13">
        <v>4</v>
      </c>
      <c r="H98" s="13">
        <v>0</v>
      </c>
      <c r="I98" s="13" t="s">
        <v>11</v>
      </c>
      <c r="J98" s="13" t="s">
        <v>8</v>
      </c>
      <c r="K98" s="12" t="s">
        <v>12</v>
      </c>
      <c r="L98" s="11" t="s">
        <v>13</v>
      </c>
    </row>
    <row r="99" spans="2:12">
      <c r="B99" s="13">
        <v>4277</v>
      </c>
      <c r="C99" s="13">
        <v>0.7</v>
      </c>
      <c r="D99" s="11">
        <v>0.84</v>
      </c>
      <c r="E99" s="13">
        <v>4</v>
      </c>
      <c r="F99" s="13">
        <v>184</v>
      </c>
      <c r="G99" s="13">
        <v>3</v>
      </c>
      <c r="H99" s="13">
        <v>0</v>
      </c>
      <c r="I99" s="13" t="s">
        <v>11</v>
      </c>
      <c r="J99" s="13" t="s">
        <v>8</v>
      </c>
      <c r="K99" s="12" t="s">
        <v>10</v>
      </c>
      <c r="L99" s="11" t="s">
        <v>6</v>
      </c>
    </row>
    <row r="100" spans="2:12">
      <c r="B100" s="13">
        <v>3734</v>
      </c>
      <c r="C100" s="13">
        <v>0.81</v>
      </c>
      <c r="D100" s="11">
        <v>0.52</v>
      </c>
      <c r="E100" s="13">
        <v>4</v>
      </c>
      <c r="F100" s="13">
        <v>270</v>
      </c>
      <c r="G100" s="13">
        <v>3</v>
      </c>
      <c r="H100" s="13">
        <v>0</v>
      </c>
      <c r="I100" s="13" t="s">
        <v>11</v>
      </c>
      <c r="J100" s="13" t="s">
        <v>8</v>
      </c>
      <c r="K100" s="12" t="s">
        <v>15</v>
      </c>
      <c r="L100" s="11" t="s">
        <v>6</v>
      </c>
    </row>
    <row r="101" spans="2:12">
      <c r="B101" s="13">
        <v>8049</v>
      </c>
      <c r="C101" s="13">
        <v>0.6</v>
      </c>
      <c r="D101" s="11">
        <v>0.97</v>
      </c>
      <c r="E101" s="13">
        <v>3</v>
      </c>
      <c r="F101" s="13">
        <v>164</v>
      </c>
      <c r="G101" s="13">
        <v>2</v>
      </c>
      <c r="H101" s="13">
        <v>0</v>
      </c>
      <c r="I101" s="13" t="s">
        <v>11</v>
      </c>
      <c r="J101" s="13" t="s">
        <v>8</v>
      </c>
      <c r="K101" s="12" t="s">
        <v>12</v>
      </c>
      <c r="L101" s="11" t="s">
        <v>13</v>
      </c>
    </row>
    <row r="102" spans="2:12">
      <c r="B102" s="13">
        <v>11595</v>
      </c>
      <c r="C102" s="13">
        <v>0.83</v>
      </c>
      <c r="D102" s="11">
        <v>0.55000000000000004</v>
      </c>
      <c r="E102" s="13">
        <v>3</v>
      </c>
      <c r="F102" s="13">
        <v>271</v>
      </c>
      <c r="G102" s="13">
        <v>7</v>
      </c>
      <c r="H102" s="13">
        <v>0</v>
      </c>
      <c r="I102" s="13" t="s">
        <v>11</v>
      </c>
      <c r="J102" s="13" t="s">
        <v>8</v>
      </c>
      <c r="K102" s="12" t="s">
        <v>10</v>
      </c>
      <c r="L102" s="11" t="s">
        <v>6</v>
      </c>
    </row>
    <row r="103" spans="2:12">
      <c r="B103" s="13">
        <v>14233</v>
      </c>
      <c r="C103" s="13">
        <v>0.38</v>
      </c>
      <c r="D103" s="11">
        <v>0.55000000000000004</v>
      </c>
      <c r="E103" s="13">
        <v>2</v>
      </c>
      <c r="F103" s="13">
        <v>147</v>
      </c>
      <c r="G103" s="13">
        <v>3</v>
      </c>
      <c r="H103" s="13">
        <v>0</v>
      </c>
      <c r="I103" s="13" t="s">
        <v>9</v>
      </c>
      <c r="J103" s="13" t="s">
        <v>8</v>
      </c>
      <c r="K103" s="12" t="s">
        <v>10</v>
      </c>
      <c r="L103" s="11" t="s">
        <v>13</v>
      </c>
    </row>
    <row r="104" spans="2:12">
      <c r="B104" s="13">
        <v>5601</v>
      </c>
      <c r="C104" s="13">
        <v>0.22</v>
      </c>
      <c r="D104" s="11">
        <v>0.57999999999999996</v>
      </c>
      <c r="E104" s="13">
        <v>2</v>
      </c>
      <c r="F104" s="13">
        <v>255</v>
      </c>
      <c r="G104" s="13">
        <v>5</v>
      </c>
      <c r="H104" s="13">
        <v>0</v>
      </c>
      <c r="I104" s="13" t="s">
        <v>11</v>
      </c>
      <c r="J104" s="13" t="s">
        <v>8</v>
      </c>
      <c r="K104" s="12" t="s">
        <v>10</v>
      </c>
      <c r="L104" s="11" t="s">
        <v>6</v>
      </c>
    </row>
    <row r="105" spans="2:12">
      <c r="B105" s="13">
        <v>1667</v>
      </c>
      <c r="C105" s="13">
        <v>0.41</v>
      </c>
      <c r="D105" s="11">
        <v>0.51</v>
      </c>
      <c r="E105" s="13">
        <v>2</v>
      </c>
      <c r="F105" s="13">
        <v>159</v>
      </c>
      <c r="G105" s="13">
        <v>3</v>
      </c>
      <c r="H105" s="13">
        <v>0</v>
      </c>
      <c r="I105" s="13" t="s">
        <v>9</v>
      </c>
      <c r="J105" s="13" t="s">
        <v>8</v>
      </c>
      <c r="K105" s="12" t="s">
        <v>14</v>
      </c>
      <c r="L105" s="11" t="s">
        <v>6</v>
      </c>
    </row>
    <row r="106" spans="2:12">
      <c r="B106" s="13">
        <v>7510</v>
      </c>
      <c r="C106" s="13">
        <v>0.39</v>
      </c>
      <c r="D106" s="11">
        <v>0.57999999999999996</v>
      </c>
      <c r="E106" s="13">
        <v>3</v>
      </c>
      <c r="F106" s="13">
        <v>152</v>
      </c>
      <c r="G106" s="13">
        <v>3</v>
      </c>
      <c r="H106" s="13">
        <v>1</v>
      </c>
      <c r="I106" s="13" t="s">
        <v>11</v>
      </c>
      <c r="J106" s="13" t="s">
        <v>8</v>
      </c>
      <c r="K106" s="12" t="s">
        <v>7</v>
      </c>
      <c r="L106" s="11" t="s">
        <v>13</v>
      </c>
    </row>
    <row r="107" spans="2:12">
      <c r="B107" s="13">
        <v>11097</v>
      </c>
      <c r="C107" s="13">
        <v>0.28999999999999998</v>
      </c>
      <c r="D107" s="11">
        <v>0.38</v>
      </c>
      <c r="E107" s="13">
        <v>5</v>
      </c>
      <c r="F107" s="13">
        <v>191</v>
      </c>
      <c r="G107" s="13">
        <v>5</v>
      </c>
      <c r="H107" s="13">
        <v>0</v>
      </c>
      <c r="I107" s="13" t="s">
        <v>11</v>
      </c>
      <c r="J107" s="13" t="s">
        <v>8</v>
      </c>
      <c r="K107" s="12" t="s">
        <v>20</v>
      </c>
      <c r="L107" s="11" t="s">
        <v>6</v>
      </c>
    </row>
    <row r="108" spans="2:12">
      <c r="B108" s="13">
        <v>10708</v>
      </c>
      <c r="C108" s="13">
        <v>0.96</v>
      </c>
      <c r="D108" s="11">
        <v>0.55000000000000004</v>
      </c>
      <c r="E108" s="13">
        <v>3</v>
      </c>
      <c r="F108" s="13">
        <v>225</v>
      </c>
      <c r="G108" s="13">
        <v>4</v>
      </c>
      <c r="H108" s="13">
        <v>1</v>
      </c>
      <c r="I108" s="13" t="s">
        <v>11</v>
      </c>
      <c r="J108" s="13" t="s">
        <v>8</v>
      </c>
      <c r="K108" s="12" t="s">
        <v>10</v>
      </c>
      <c r="L108" s="11" t="s">
        <v>6</v>
      </c>
    </row>
    <row r="109" spans="2:12">
      <c r="B109" s="13">
        <v>9252</v>
      </c>
      <c r="C109" s="13">
        <v>0.28000000000000003</v>
      </c>
      <c r="D109" s="11">
        <v>0.92</v>
      </c>
      <c r="E109" s="13">
        <v>3</v>
      </c>
      <c r="F109" s="13">
        <v>151</v>
      </c>
      <c r="G109" s="13">
        <v>3</v>
      </c>
      <c r="H109" s="13">
        <v>0</v>
      </c>
      <c r="I109" s="13" t="s">
        <v>11</v>
      </c>
      <c r="J109" s="13" t="s">
        <v>8</v>
      </c>
      <c r="K109" s="12" t="s">
        <v>10</v>
      </c>
      <c r="L109" s="11" t="s">
        <v>13</v>
      </c>
    </row>
    <row r="110" spans="2:12">
      <c r="B110" s="13">
        <v>9188</v>
      </c>
      <c r="C110" s="13">
        <v>0.9</v>
      </c>
      <c r="D110" s="11">
        <v>0.55000000000000004</v>
      </c>
      <c r="E110" s="13">
        <v>4</v>
      </c>
      <c r="F110" s="13">
        <v>211</v>
      </c>
      <c r="G110" s="13">
        <v>3</v>
      </c>
      <c r="H110" s="13">
        <v>0</v>
      </c>
      <c r="I110" s="13" t="s">
        <v>11</v>
      </c>
      <c r="J110" s="13" t="s">
        <v>8</v>
      </c>
      <c r="K110" s="12" t="s">
        <v>7</v>
      </c>
      <c r="L110" s="11" t="s">
        <v>6</v>
      </c>
    </row>
    <row r="111" spans="2:12">
      <c r="B111" s="13">
        <v>2085</v>
      </c>
      <c r="C111" s="13">
        <v>0.63</v>
      </c>
      <c r="D111" s="11">
        <v>0.59</v>
      </c>
      <c r="E111" s="13">
        <v>5</v>
      </c>
      <c r="F111" s="13">
        <v>224</v>
      </c>
      <c r="G111" s="13">
        <v>3</v>
      </c>
      <c r="H111" s="13">
        <v>0</v>
      </c>
      <c r="I111" s="13" t="s">
        <v>11</v>
      </c>
      <c r="J111" s="13" t="s">
        <v>8</v>
      </c>
      <c r="K111" s="12" t="s">
        <v>10</v>
      </c>
      <c r="L111" s="11" t="s">
        <v>13</v>
      </c>
    </row>
    <row r="112" spans="2:12">
      <c r="B112" s="13">
        <v>8027</v>
      </c>
      <c r="C112" s="13">
        <v>0.92</v>
      </c>
      <c r="D112" s="11">
        <v>0.74</v>
      </c>
      <c r="E112" s="13">
        <v>4</v>
      </c>
      <c r="F112" s="13">
        <v>213</v>
      </c>
      <c r="G112" s="13">
        <v>3</v>
      </c>
      <c r="H112" s="13">
        <v>0</v>
      </c>
      <c r="I112" s="13" t="s">
        <v>11</v>
      </c>
      <c r="J112" s="13" t="s">
        <v>8</v>
      </c>
      <c r="K112" s="12" t="s">
        <v>10</v>
      </c>
      <c r="L112" s="11" t="s">
        <v>6</v>
      </c>
    </row>
    <row r="113" spans="2:12">
      <c r="B113" s="13">
        <v>14385</v>
      </c>
      <c r="C113" s="13">
        <v>0.1</v>
      </c>
      <c r="D113" s="11">
        <v>0.88</v>
      </c>
      <c r="E113" s="13">
        <v>6</v>
      </c>
      <c r="F113" s="13">
        <v>284</v>
      </c>
      <c r="G113" s="13">
        <v>4</v>
      </c>
      <c r="H113" s="13">
        <v>0</v>
      </c>
      <c r="I113" s="13" t="s">
        <v>9</v>
      </c>
      <c r="J113" s="13" t="s">
        <v>8</v>
      </c>
      <c r="K113" s="12" t="s">
        <v>10</v>
      </c>
      <c r="L113" s="11" t="s">
        <v>13</v>
      </c>
    </row>
    <row r="114" spans="2:12">
      <c r="B114" s="13">
        <v>9864</v>
      </c>
      <c r="C114" s="13">
        <v>0.84</v>
      </c>
      <c r="D114" s="11">
        <v>0.98</v>
      </c>
      <c r="E114" s="13">
        <v>4</v>
      </c>
      <c r="F114" s="13">
        <v>246</v>
      </c>
      <c r="G114" s="13">
        <v>3</v>
      </c>
      <c r="H114" s="13">
        <v>0</v>
      </c>
      <c r="I114" s="13" t="s">
        <v>11</v>
      </c>
      <c r="J114" s="13" t="s">
        <v>8</v>
      </c>
      <c r="K114" s="12" t="s">
        <v>10</v>
      </c>
      <c r="L114" s="11" t="s">
        <v>6</v>
      </c>
    </row>
    <row r="115" spans="2:12">
      <c r="B115" s="13">
        <v>8789</v>
      </c>
      <c r="C115" s="13">
        <v>0.67</v>
      </c>
      <c r="D115" s="11">
        <v>0.83</v>
      </c>
      <c r="E115" s="13">
        <v>3</v>
      </c>
      <c r="F115" s="13">
        <v>220</v>
      </c>
      <c r="G115" s="13">
        <v>3</v>
      </c>
      <c r="H115" s="13">
        <v>0</v>
      </c>
      <c r="I115" s="13" t="s">
        <v>11</v>
      </c>
      <c r="J115" s="13" t="s">
        <v>8</v>
      </c>
      <c r="K115" s="12" t="s">
        <v>10</v>
      </c>
      <c r="L115" s="11" t="s">
        <v>13</v>
      </c>
    </row>
    <row r="116" spans="2:12">
      <c r="B116" s="13">
        <v>6226</v>
      </c>
      <c r="C116" s="13">
        <v>0.86</v>
      </c>
      <c r="D116" s="11">
        <v>0.72</v>
      </c>
      <c r="E116" s="13">
        <v>4</v>
      </c>
      <c r="F116" s="13">
        <v>173</v>
      </c>
      <c r="G116" s="13">
        <v>3</v>
      </c>
      <c r="H116" s="13">
        <v>0</v>
      </c>
      <c r="I116" s="13" t="s">
        <v>11</v>
      </c>
      <c r="J116" s="13" t="s">
        <v>8</v>
      </c>
      <c r="K116" s="12" t="s">
        <v>12</v>
      </c>
      <c r="L116" s="11" t="s">
        <v>13</v>
      </c>
    </row>
    <row r="117" spans="2:12">
      <c r="B117" s="13">
        <v>14805</v>
      </c>
      <c r="C117" s="13">
        <v>0.37</v>
      </c>
      <c r="D117" s="11">
        <v>0.54</v>
      </c>
      <c r="E117" s="13">
        <v>2</v>
      </c>
      <c r="F117" s="13">
        <v>132</v>
      </c>
      <c r="G117" s="13">
        <v>3</v>
      </c>
      <c r="H117" s="13">
        <v>0</v>
      </c>
      <c r="I117" s="13" t="s">
        <v>9</v>
      </c>
      <c r="J117" s="13" t="s">
        <v>8</v>
      </c>
      <c r="K117" s="12" t="s">
        <v>12</v>
      </c>
      <c r="L117" s="11" t="s">
        <v>13</v>
      </c>
    </row>
    <row r="118" spans="2:12">
      <c r="B118" s="13">
        <v>2143</v>
      </c>
      <c r="C118" s="13">
        <v>0.91</v>
      </c>
      <c r="D118" s="11">
        <v>0.56000000000000005</v>
      </c>
      <c r="E118" s="13">
        <v>4</v>
      </c>
      <c r="F118" s="13">
        <v>270</v>
      </c>
      <c r="G118" s="13">
        <v>2</v>
      </c>
      <c r="H118" s="13">
        <v>0</v>
      </c>
      <c r="I118" s="13" t="s">
        <v>11</v>
      </c>
      <c r="J118" s="13" t="s">
        <v>8</v>
      </c>
      <c r="K118" s="12" t="s">
        <v>21</v>
      </c>
      <c r="L118" s="11" t="s">
        <v>6</v>
      </c>
    </row>
    <row r="119" spans="2:12">
      <c r="B119" s="13">
        <v>2326</v>
      </c>
      <c r="C119" s="13">
        <v>0.57999999999999996</v>
      </c>
      <c r="D119" s="11">
        <v>0.55000000000000004</v>
      </c>
      <c r="E119" s="13">
        <v>5</v>
      </c>
      <c r="F119" s="13">
        <v>206</v>
      </c>
      <c r="G119" s="13">
        <v>3</v>
      </c>
      <c r="H119" s="13">
        <v>0</v>
      </c>
      <c r="I119" s="13" t="s">
        <v>11</v>
      </c>
      <c r="J119" s="13" t="s">
        <v>8</v>
      </c>
      <c r="K119" s="12" t="s">
        <v>12</v>
      </c>
      <c r="L119" s="11" t="s">
        <v>6</v>
      </c>
    </row>
    <row r="120" spans="2:12">
      <c r="B120" s="13">
        <v>1056</v>
      </c>
      <c r="C120" s="13">
        <v>0.1</v>
      </c>
      <c r="D120" s="11">
        <v>0.8</v>
      </c>
      <c r="E120" s="13">
        <v>7</v>
      </c>
      <c r="F120" s="13">
        <v>292</v>
      </c>
      <c r="G120" s="13">
        <v>5</v>
      </c>
      <c r="H120" s="13">
        <v>0</v>
      </c>
      <c r="I120" s="13" t="s">
        <v>9</v>
      </c>
      <c r="J120" s="13" t="s">
        <v>8</v>
      </c>
      <c r="K120" s="12" t="s">
        <v>14</v>
      </c>
      <c r="L120" s="11" t="s">
        <v>13</v>
      </c>
    </row>
    <row r="121" spans="2:12">
      <c r="B121" s="13">
        <v>11216</v>
      </c>
      <c r="C121" s="13">
        <v>0.52</v>
      </c>
      <c r="D121" s="11">
        <v>0.84</v>
      </c>
      <c r="E121" s="13">
        <v>3</v>
      </c>
      <c r="F121" s="13">
        <v>261</v>
      </c>
      <c r="G121" s="13">
        <v>8</v>
      </c>
      <c r="H121" s="13">
        <v>0</v>
      </c>
      <c r="I121" s="13" t="s">
        <v>11</v>
      </c>
      <c r="J121" s="13" t="s">
        <v>18</v>
      </c>
      <c r="K121" s="12" t="s">
        <v>7</v>
      </c>
      <c r="L121" s="11" t="s">
        <v>13</v>
      </c>
    </row>
    <row r="122" spans="2:12">
      <c r="B122" s="13">
        <v>6013</v>
      </c>
      <c r="C122" s="13">
        <v>0.17</v>
      </c>
      <c r="D122" s="11">
        <v>0.94</v>
      </c>
      <c r="E122" s="13">
        <v>5</v>
      </c>
      <c r="F122" s="13">
        <v>273</v>
      </c>
      <c r="G122" s="13">
        <v>4</v>
      </c>
      <c r="H122" s="13">
        <v>0</v>
      </c>
      <c r="I122" s="13" t="s">
        <v>11</v>
      </c>
      <c r="J122" s="13" t="s">
        <v>8</v>
      </c>
      <c r="K122" s="12" t="s">
        <v>12</v>
      </c>
      <c r="L122" s="11" t="s">
        <v>6</v>
      </c>
    </row>
    <row r="123" spans="2:12">
      <c r="B123" s="13">
        <v>6458</v>
      </c>
      <c r="C123" s="13">
        <v>0.54</v>
      </c>
      <c r="D123" s="11">
        <v>0.51</v>
      </c>
      <c r="E123" s="13">
        <v>2</v>
      </c>
      <c r="F123" s="13">
        <v>176</v>
      </c>
      <c r="G123" s="13">
        <v>3</v>
      </c>
      <c r="H123" s="13">
        <v>0</v>
      </c>
      <c r="I123" s="13" t="s">
        <v>11</v>
      </c>
      <c r="J123" s="13" t="s">
        <v>8</v>
      </c>
      <c r="K123" s="12" t="s">
        <v>17</v>
      </c>
      <c r="L123" s="11" t="s">
        <v>16</v>
      </c>
    </row>
    <row r="124" spans="2:12">
      <c r="B124" s="13">
        <v>779</v>
      </c>
      <c r="C124" s="13">
        <v>0.1</v>
      </c>
      <c r="D124" s="11">
        <v>0.92</v>
      </c>
      <c r="E124" s="13">
        <v>7</v>
      </c>
      <c r="F124" s="13">
        <v>269</v>
      </c>
      <c r="G124" s="13">
        <v>4</v>
      </c>
      <c r="H124" s="13">
        <v>0</v>
      </c>
      <c r="I124" s="13" t="s">
        <v>9</v>
      </c>
      <c r="J124" s="13" t="s">
        <v>8</v>
      </c>
      <c r="K124" s="12" t="s">
        <v>10</v>
      </c>
      <c r="L124" s="11" t="s">
        <v>6</v>
      </c>
    </row>
    <row r="125" spans="2:12">
      <c r="B125" s="13">
        <v>7264</v>
      </c>
      <c r="C125" s="13">
        <v>0.72</v>
      </c>
      <c r="D125" s="11">
        <v>0.67</v>
      </c>
      <c r="E125" s="13">
        <v>4</v>
      </c>
      <c r="F125" s="13">
        <v>192</v>
      </c>
      <c r="G125" s="13">
        <v>3</v>
      </c>
      <c r="H125" s="13">
        <v>0</v>
      </c>
      <c r="I125" s="13" t="s">
        <v>11</v>
      </c>
      <c r="J125" s="13" t="s">
        <v>8</v>
      </c>
      <c r="K125" s="12" t="s">
        <v>10</v>
      </c>
      <c r="L125" s="11" t="s">
        <v>6</v>
      </c>
    </row>
    <row r="126" spans="2:12">
      <c r="B126" s="13">
        <v>10500</v>
      </c>
      <c r="C126" s="13">
        <v>0.17</v>
      </c>
      <c r="D126" s="11">
        <v>0.73</v>
      </c>
      <c r="E126" s="13">
        <v>4</v>
      </c>
      <c r="F126" s="13">
        <v>188</v>
      </c>
      <c r="G126" s="13">
        <v>5</v>
      </c>
      <c r="H126" s="13">
        <v>0</v>
      </c>
      <c r="I126" s="13" t="s">
        <v>11</v>
      </c>
      <c r="J126" s="13" t="s">
        <v>8</v>
      </c>
      <c r="K126" s="12" t="s">
        <v>12</v>
      </c>
      <c r="L126" s="11" t="s">
        <v>13</v>
      </c>
    </row>
    <row r="127" spans="2:12">
      <c r="B127" s="13">
        <v>11770</v>
      </c>
      <c r="C127" s="13">
        <v>0.73</v>
      </c>
      <c r="D127" s="11">
        <v>0.72</v>
      </c>
      <c r="E127" s="13">
        <v>4</v>
      </c>
      <c r="F127" s="13">
        <v>233</v>
      </c>
      <c r="G127" s="13">
        <v>2</v>
      </c>
      <c r="H127" s="13">
        <v>0</v>
      </c>
      <c r="I127" s="13" t="s">
        <v>11</v>
      </c>
      <c r="J127" s="13" t="s">
        <v>8</v>
      </c>
      <c r="K127" s="12" t="s">
        <v>10</v>
      </c>
      <c r="L127" s="11" t="s">
        <v>13</v>
      </c>
    </row>
    <row r="128" spans="2:12">
      <c r="B128" s="13">
        <v>11658</v>
      </c>
      <c r="C128" s="13">
        <v>0.73</v>
      </c>
      <c r="D128" s="11">
        <v>0.56999999999999995</v>
      </c>
      <c r="E128" s="13">
        <v>3</v>
      </c>
      <c r="F128" s="13">
        <v>146</v>
      </c>
      <c r="G128" s="13">
        <v>2</v>
      </c>
      <c r="H128" s="13">
        <v>0</v>
      </c>
      <c r="I128" s="13" t="s">
        <v>11</v>
      </c>
      <c r="J128" s="13" t="s">
        <v>8</v>
      </c>
      <c r="K128" s="12" t="s">
        <v>19</v>
      </c>
      <c r="L128" s="11" t="s">
        <v>13</v>
      </c>
    </row>
    <row r="129" spans="2:12">
      <c r="B129" s="13">
        <v>7811</v>
      </c>
      <c r="C129" s="13">
        <v>0.84</v>
      </c>
      <c r="D129" s="11">
        <v>0.65</v>
      </c>
      <c r="E129" s="13">
        <v>3</v>
      </c>
      <c r="F129" s="13">
        <v>269</v>
      </c>
      <c r="G129" s="13">
        <v>2</v>
      </c>
      <c r="H129" s="13">
        <v>0</v>
      </c>
      <c r="I129" s="13" t="s">
        <v>11</v>
      </c>
      <c r="J129" s="13" t="s">
        <v>8</v>
      </c>
      <c r="K129" s="12" t="s">
        <v>10</v>
      </c>
      <c r="L129" s="11" t="s">
        <v>13</v>
      </c>
    </row>
    <row r="130" spans="2:12">
      <c r="B130" s="13">
        <v>3446</v>
      </c>
      <c r="C130" s="13">
        <v>0.73</v>
      </c>
      <c r="D130" s="11">
        <v>0.73</v>
      </c>
      <c r="E130" s="13">
        <v>4</v>
      </c>
      <c r="F130" s="13">
        <v>194</v>
      </c>
      <c r="G130" s="13">
        <v>2</v>
      </c>
      <c r="H130" s="13">
        <v>0</v>
      </c>
      <c r="I130" s="13" t="s">
        <v>11</v>
      </c>
      <c r="J130" s="13" t="s">
        <v>8</v>
      </c>
      <c r="K130" s="12" t="s">
        <v>10</v>
      </c>
      <c r="L130" s="11" t="s">
        <v>13</v>
      </c>
    </row>
    <row r="131" spans="2:12">
      <c r="B131" s="13">
        <v>7426</v>
      </c>
      <c r="C131" s="13">
        <v>0.6</v>
      </c>
      <c r="D131" s="11">
        <v>0.75</v>
      </c>
      <c r="E131" s="13">
        <v>4</v>
      </c>
      <c r="F131" s="13">
        <v>144</v>
      </c>
      <c r="G131" s="13">
        <v>2</v>
      </c>
      <c r="H131" s="13">
        <v>0</v>
      </c>
      <c r="I131" s="13" t="s">
        <v>11</v>
      </c>
      <c r="J131" s="13" t="s">
        <v>8</v>
      </c>
      <c r="K131" s="12" t="s">
        <v>10</v>
      </c>
      <c r="L131" s="11" t="s">
        <v>13</v>
      </c>
    </row>
    <row r="132" spans="2:12">
      <c r="B132" s="13">
        <v>8324</v>
      </c>
      <c r="C132" s="13">
        <v>0.39</v>
      </c>
      <c r="D132" s="11">
        <v>0.86</v>
      </c>
      <c r="E132" s="13">
        <v>3</v>
      </c>
      <c r="F132" s="13">
        <v>261</v>
      </c>
      <c r="G132" s="13">
        <v>2</v>
      </c>
      <c r="H132" s="13">
        <v>0</v>
      </c>
      <c r="I132" s="13" t="s">
        <v>11</v>
      </c>
      <c r="J132" s="13" t="s">
        <v>8</v>
      </c>
      <c r="K132" s="12" t="s">
        <v>7</v>
      </c>
      <c r="L132" s="11" t="s">
        <v>13</v>
      </c>
    </row>
    <row r="133" spans="2:12">
      <c r="B133" s="13">
        <v>618</v>
      </c>
      <c r="C133" s="13">
        <v>0.83</v>
      </c>
      <c r="D133" s="11">
        <v>0.95</v>
      </c>
      <c r="E133" s="13">
        <v>4</v>
      </c>
      <c r="F133" s="13">
        <v>251</v>
      </c>
      <c r="G133" s="13">
        <v>5</v>
      </c>
      <c r="H133" s="13">
        <v>0</v>
      </c>
      <c r="I133" s="13" t="s">
        <v>9</v>
      </c>
      <c r="J133" s="13" t="s">
        <v>8</v>
      </c>
      <c r="K133" s="12" t="s">
        <v>21</v>
      </c>
      <c r="L133" s="11" t="s">
        <v>6</v>
      </c>
    </row>
    <row r="134" spans="2:12">
      <c r="B134" s="13">
        <v>8316</v>
      </c>
      <c r="C134" s="13">
        <v>0.33</v>
      </c>
      <c r="D134" s="11">
        <v>0.77</v>
      </c>
      <c r="E134" s="13">
        <v>3</v>
      </c>
      <c r="F134" s="13">
        <v>216</v>
      </c>
      <c r="G134" s="13">
        <v>3</v>
      </c>
      <c r="H134" s="13">
        <v>0</v>
      </c>
      <c r="I134" s="13" t="s">
        <v>11</v>
      </c>
      <c r="J134" s="13" t="s">
        <v>8</v>
      </c>
      <c r="K134" s="12" t="s">
        <v>15</v>
      </c>
      <c r="L134" s="11" t="s">
        <v>16</v>
      </c>
    </row>
    <row r="135" spans="2:12">
      <c r="B135" s="13">
        <v>7973</v>
      </c>
      <c r="C135" s="13">
        <v>0.53</v>
      </c>
      <c r="D135" s="11">
        <v>0.7</v>
      </c>
      <c r="E135" s="13">
        <v>4</v>
      </c>
      <c r="F135" s="13">
        <v>243</v>
      </c>
      <c r="G135" s="13">
        <v>3</v>
      </c>
      <c r="H135" s="13">
        <v>0</v>
      </c>
      <c r="I135" s="13" t="s">
        <v>11</v>
      </c>
      <c r="J135" s="13" t="s">
        <v>8</v>
      </c>
      <c r="K135" s="12" t="s">
        <v>12</v>
      </c>
      <c r="L135" s="11" t="s">
        <v>13</v>
      </c>
    </row>
    <row r="136" spans="2:12">
      <c r="B136" s="13">
        <v>6512</v>
      </c>
      <c r="C136" s="13">
        <v>0.76</v>
      </c>
      <c r="D136" s="11">
        <v>0.89</v>
      </c>
      <c r="E136" s="13">
        <v>3</v>
      </c>
      <c r="F136" s="13">
        <v>273</v>
      </c>
      <c r="G136" s="13">
        <v>2</v>
      </c>
      <c r="H136" s="13">
        <v>1</v>
      </c>
      <c r="I136" s="13" t="s">
        <v>11</v>
      </c>
      <c r="J136" s="13" t="s">
        <v>8</v>
      </c>
      <c r="K136" s="12" t="s">
        <v>10</v>
      </c>
      <c r="L136" s="11" t="s">
        <v>6</v>
      </c>
    </row>
    <row r="137" spans="2:12">
      <c r="B137" s="13">
        <v>595</v>
      </c>
      <c r="C137" s="13">
        <v>0.1</v>
      </c>
      <c r="D137" s="11">
        <v>0.77</v>
      </c>
      <c r="E137" s="13">
        <v>6</v>
      </c>
      <c r="F137" s="13">
        <v>255</v>
      </c>
      <c r="G137" s="13">
        <v>4</v>
      </c>
      <c r="H137" s="13">
        <v>0</v>
      </c>
      <c r="I137" s="13" t="s">
        <v>9</v>
      </c>
      <c r="J137" s="13" t="s">
        <v>8</v>
      </c>
      <c r="K137" s="12" t="s">
        <v>20</v>
      </c>
      <c r="L137" s="11" t="s">
        <v>13</v>
      </c>
    </row>
    <row r="138" spans="2:12">
      <c r="B138" s="13">
        <v>2338</v>
      </c>
      <c r="C138" s="13">
        <v>0.56999999999999995</v>
      </c>
      <c r="D138" s="11">
        <v>0.48</v>
      </c>
      <c r="E138" s="13">
        <v>4</v>
      </c>
      <c r="F138" s="13">
        <v>161</v>
      </c>
      <c r="G138" s="13">
        <v>3</v>
      </c>
      <c r="H138" s="13">
        <v>0</v>
      </c>
      <c r="I138" s="13" t="s">
        <v>11</v>
      </c>
      <c r="J138" s="13" t="s">
        <v>8</v>
      </c>
      <c r="K138" s="12" t="s">
        <v>17</v>
      </c>
      <c r="L138" s="11" t="s">
        <v>6</v>
      </c>
    </row>
    <row r="139" spans="2:12">
      <c r="B139" s="13">
        <v>1728</v>
      </c>
      <c r="C139" s="13">
        <v>0.11</v>
      </c>
      <c r="D139" s="11">
        <v>0.94</v>
      </c>
      <c r="E139" s="13">
        <v>6</v>
      </c>
      <c r="F139" s="13">
        <v>266</v>
      </c>
      <c r="G139" s="13">
        <v>4</v>
      </c>
      <c r="H139" s="13">
        <v>0</v>
      </c>
      <c r="I139" s="13" t="s">
        <v>9</v>
      </c>
      <c r="J139" s="13" t="s">
        <v>8</v>
      </c>
      <c r="K139" s="12" t="s">
        <v>17</v>
      </c>
      <c r="L139" s="11" t="s">
        <v>13</v>
      </c>
    </row>
    <row r="140" spans="2:12">
      <c r="B140" s="13">
        <v>13983</v>
      </c>
      <c r="C140" s="13">
        <v>0.65</v>
      </c>
      <c r="D140" s="11">
        <v>0.4</v>
      </c>
      <c r="E140" s="13">
        <v>5</v>
      </c>
      <c r="F140" s="13">
        <v>125</v>
      </c>
      <c r="G140" s="13">
        <v>4</v>
      </c>
      <c r="H140" s="13">
        <v>0</v>
      </c>
      <c r="I140" s="13" t="s">
        <v>11</v>
      </c>
      <c r="J140" s="13" t="s">
        <v>8</v>
      </c>
      <c r="K140" s="12" t="s">
        <v>10</v>
      </c>
      <c r="L140" s="11" t="s">
        <v>13</v>
      </c>
    </row>
    <row r="141" spans="2:12">
      <c r="B141" s="13">
        <v>11116</v>
      </c>
      <c r="C141" s="13">
        <v>0.13</v>
      </c>
      <c r="D141" s="11">
        <v>0.97</v>
      </c>
      <c r="E141" s="13">
        <v>4</v>
      </c>
      <c r="F141" s="13">
        <v>162</v>
      </c>
      <c r="G141" s="13">
        <v>6</v>
      </c>
      <c r="H141" s="13">
        <v>0</v>
      </c>
      <c r="I141" s="13" t="s">
        <v>11</v>
      </c>
      <c r="J141" s="13" t="s">
        <v>8</v>
      </c>
      <c r="K141" s="12" t="s">
        <v>10</v>
      </c>
      <c r="L141" s="11" t="s">
        <v>13</v>
      </c>
    </row>
    <row r="142" spans="2:12">
      <c r="B142" s="13">
        <v>1647</v>
      </c>
      <c r="C142" s="13">
        <v>0.1</v>
      </c>
      <c r="D142" s="11">
        <v>0.93</v>
      </c>
      <c r="E142" s="13">
        <v>7</v>
      </c>
      <c r="F142" s="13">
        <v>258</v>
      </c>
      <c r="G142" s="13">
        <v>4</v>
      </c>
      <c r="H142" s="13">
        <v>0</v>
      </c>
      <c r="I142" s="13" t="s">
        <v>9</v>
      </c>
      <c r="J142" s="13" t="s">
        <v>8</v>
      </c>
      <c r="K142" s="12" t="s">
        <v>12</v>
      </c>
      <c r="L142" s="11" t="s">
        <v>13</v>
      </c>
    </row>
    <row r="143" spans="2:12">
      <c r="B143" s="13">
        <v>10249</v>
      </c>
      <c r="C143" s="13">
        <v>0.94</v>
      </c>
      <c r="D143" s="11">
        <v>0.56999999999999995</v>
      </c>
      <c r="E143" s="13">
        <v>3</v>
      </c>
      <c r="F143" s="13">
        <v>166</v>
      </c>
      <c r="G143" s="13">
        <v>4</v>
      </c>
      <c r="H143" s="13">
        <v>0</v>
      </c>
      <c r="I143" s="13" t="s">
        <v>11</v>
      </c>
      <c r="J143" s="13" t="s">
        <v>8</v>
      </c>
      <c r="K143" s="12" t="s">
        <v>10</v>
      </c>
      <c r="L143" s="11" t="s">
        <v>6</v>
      </c>
    </row>
    <row r="144" spans="2:12">
      <c r="B144" s="13">
        <v>2811</v>
      </c>
      <c r="C144" s="13">
        <v>0.69</v>
      </c>
      <c r="D144" s="11">
        <v>0.97</v>
      </c>
      <c r="E144" s="13">
        <v>4</v>
      </c>
      <c r="F144" s="13">
        <v>233</v>
      </c>
      <c r="G144" s="13">
        <v>3</v>
      </c>
      <c r="H144" s="13">
        <v>0</v>
      </c>
      <c r="I144" s="13" t="s">
        <v>11</v>
      </c>
      <c r="J144" s="13" t="s">
        <v>8</v>
      </c>
      <c r="K144" s="12" t="s">
        <v>14</v>
      </c>
      <c r="L144" s="11" t="s">
        <v>13</v>
      </c>
    </row>
    <row r="145" spans="2:12">
      <c r="B145" s="13">
        <v>7721</v>
      </c>
      <c r="C145" s="13">
        <v>0.57999999999999996</v>
      </c>
      <c r="D145" s="11">
        <v>0.63</v>
      </c>
      <c r="E145" s="13">
        <v>4</v>
      </c>
      <c r="F145" s="13">
        <v>171</v>
      </c>
      <c r="G145" s="13">
        <v>3</v>
      </c>
      <c r="H145" s="13">
        <v>0</v>
      </c>
      <c r="I145" s="13" t="s">
        <v>11</v>
      </c>
      <c r="J145" s="13" t="s">
        <v>8</v>
      </c>
      <c r="K145" s="12" t="s">
        <v>10</v>
      </c>
      <c r="L145" s="11" t="s">
        <v>6</v>
      </c>
    </row>
    <row r="146" spans="2:12">
      <c r="B146" s="13">
        <v>364</v>
      </c>
      <c r="C146" s="13">
        <v>0.72</v>
      </c>
      <c r="D146" s="11">
        <v>0.96</v>
      </c>
      <c r="E146" s="13">
        <v>5</v>
      </c>
      <c r="F146" s="13">
        <v>267</v>
      </c>
      <c r="G146" s="13">
        <v>5</v>
      </c>
      <c r="H146" s="13">
        <v>0</v>
      </c>
      <c r="I146" s="13" t="s">
        <v>9</v>
      </c>
      <c r="J146" s="13" t="s">
        <v>8</v>
      </c>
      <c r="K146" s="12" t="s">
        <v>12</v>
      </c>
      <c r="L146" s="11" t="s">
        <v>13</v>
      </c>
    </row>
    <row r="147" spans="2:12">
      <c r="B147" s="13">
        <v>4365</v>
      </c>
      <c r="C147" s="13">
        <v>0.82</v>
      </c>
      <c r="D147" s="11">
        <v>0.49</v>
      </c>
      <c r="E147" s="13">
        <v>5</v>
      </c>
      <c r="F147" s="13">
        <v>185</v>
      </c>
      <c r="G147" s="13">
        <v>3</v>
      </c>
      <c r="H147" s="13">
        <v>0</v>
      </c>
      <c r="I147" s="13" t="s">
        <v>11</v>
      </c>
      <c r="J147" s="13" t="s">
        <v>8</v>
      </c>
      <c r="K147" s="12" t="s">
        <v>10</v>
      </c>
      <c r="L147" s="11" t="s">
        <v>13</v>
      </c>
    </row>
    <row r="148" spans="2:12">
      <c r="B148" s="13">
        <v>11664</v>
      </c>
      <c r="C148" s="13">
        <v>0.63</v>
      </c>
      <c r="D148" s="11">
        <v>0.52</v>
      </c>
      <c r="E148" s="13">
        <v>5</v>
      </c>
      <c r="F148" s="13">
        <v>209</v>
      </c>
      <c r="G148" s="13">
        <v>8</v>
      </c>
      <c r="H148" s="13">
        <v>1</v>
      </c>
      <c r="I148" s="13" t="s">
        <v>11</v>
      </c>
      <c r="J148" s="13" t="s">
        <v>8</v>
      </c>
      <c r="K148" s="12" t="s">
        <v>15</v>
      </c>
      <c r="L148" s="11" t="s">
        <v>13</v>
      </c>
    </row>
    <row r="149" spans="2:12">
      <c r="B149" s="13">
        <v>9860</v>
      </c>
      <c r="C149" s="13">
        <v>0.72</v>
      </c>
      <c r="D149" s="11">
        <v>0.67</v>
      </c>
      <c r="E149" s="13">
        <v>3</v>
      </c>
      <c r="F149" s="13">
        <v>243</v>
      </c>
      <c r="G149" s="13">
        <v>3</v>
      </c>
      <c r="H149" s="13">
        <v>0</v>
      </c>
      <c r="I149" s="13" t="s">
        <v>11</v>
      </c>
      <c r="J149" s="13" t="s">
        <v>8</v>
      </c>
      <c r="K149" s="12" t="s">
        <v>10</v>
      </c>
      <c r="L149" s="11" t="s">
        <v>13</v>
      </c>
    </row>
    <row r="150" spans="2:12">
      <c r="B150" s="13">
        <v>13155</v>
      </c>
      <c r="C150" s="13">
        <v>0.91</v>
      </c>
      <c r="D150" s="11">
        <v>0.74</v>
      </c>
      <c r="E150" s="13">
        <v>3</v>
      </c>
      <c r="F150" s="13">
        <v>150</v>
      </c>
      <c r="G150" s="13">
        <v>2</v>
      </c>
      <c r="H150" s="13">
        <v>0</v>
      </c>
      <c r="I150" s="13" t="s">
        <v>11</v>
      </c>
      <c r="J150" s="13" t="s">
        <v>8</v>
      </c>
      <c r="K150" s="12" t="s">
        <v>7</v>
      </c>
      <c r="L150" s="11" t="s">
        <v>6</v>
      </c>
    </row>
    <row r="151" spans="2:12">
      <c r="B151" s="13">
        <v>8063</v>
      </c>
      <c r="C151" s="13">
        <v>0.24</v>
      </c>
      <c r="D151" s="11">
        <v>0.91</v>
      </c>
      <c r="E151" s="13">
        <v>5</v>
      </c>
      <c r="F151" s="13">
        <v>258</v>
      </c>
      <c r="G151" s="13">
        <v>6</v>
      </c>
      <c r="H151" s="13">
        <v>0</v>
      </c>
      <c r="I151" s="13" t="s">
        <v>11</v>
      </c>
      <c r="J151" s="13" t="s">
        <v>8</v>
      </c>
      <c r="K151" s="12" t="s">
        <v>17</v>
      </c>
      <c r="L151" s="11" t="s">
        <v>13</v>
      </c>
    </row>
    <row r="152" spans="2:12">
      <c r="B152" s="13">
        <v>13000</v>
      </c>
      <c r="C152" s="13">
        <v>0.6</v>
      </c>
      <c r="D152" s="11">
        <v>0.73</v>
      </c>
      <c r="E152" s="13">
        <v>5</v>
      </c>
      <c r="F152" s="13">
        <v>241</v>
      </c>
      <c r="G152" s="13">
        <v>3</v>
      </c>
      <c r="H152" s="13">
        <v>0</v>
      </c>
      <c r="I152" s="13" t="s">
        <v>11</v>
      </c>
      <c r="J152" s="13" t="s">
        <v>8</v>
      </c>
      <c r="K152" s="12" t="s">
        <v>10</v>
      </c>
      <c r="L152" s="11" t="s">
        <v>16</v>
      </c>
    </row>
    <row r="153" spans="2:12">
      <c r="B153" s="13">
        <v>3509</v>
      </c>
      <c r="C153" s="13">
        <v>0.66</v>
      </c>
      <c r="D153" s="11">
        <v>0.56999999999999995</v>
      </c>
      <c r="E153" s="13">
        <v>3</v>
      </c>
      <c r="F153" s="13">
        <v>161</v>
      </c>
      <c r="G153" s="13">
        <v>2</v>
      </c>
      <c r="H153" s="13">
        <v>1</v>
      </c>
      <c r="I153" s="13" t="s">
        <v>11</v>
      </c>
      <c r="J153" s="13" t="s">
        <v>8</v>
      </c>
      <c r="K153" s="12" t="s">
        <v>15</v>
      </c>
      <c r="L153" s="11" t="s">
        <v>6</v>
      </c>
    </row>
    <row r="154" spans="2:12">
      <c r="B154" s="13">
        <v>2866</v>
      </c>
      <c r="C154" s="13">
        <v>0.57999999999999996</v>
      </c>
      <c r="D154" s="11">
        <v>0.76</v>
      </c>
      <c r="E154" s="13">
        <v>5</v>
      </c>
      <c r="F154" s="13">
        <v>260</v>
      </c>
      <c r="G154" s="13">
        <v>2</v>
      </c>
      <c r="H154" s="13">
        <v>1</v>
      </c>
      <c r="I154" s="13" t="s">
        <v>11</v>
      </c>
      <c r="J154" s="13" t="s">
        <v>8</v>
      </c>
      <c r="K154" s="12" t="s">
        <v>12</v>
      </c>
      <c r="L154" s="11" t="s">
        <v>13</v>
      </c>
    </row>
    <row r="155" spans="2:12">
      <c r="B155" s="13">
        <v>6477</v>
      </c>
      <c r="C155" s="13">
        <v>0.56000000000000005</v>
      </c>
      <c r="D155" s="11">
        <v>0.98</v>
      </c>
      <c r="E155" s="13">
        <v>4</v>
      </c>
      <c r="F155" s="13">
        <v>207</v>
      </c>
      <c r="G155" s="13">
        <v>3</v>
      </c>
      <c r="H155" s="13">
        <v>0</v>
      </c>
      <c r="I155" s="13" t="s">
        <v>11</v>
      </c>
      <c r="J155" s="13" t="s">
        <v>8</v>
      </c>
      <c r="K155" s="12" t="s">
        <v>19</v>
      </c>
      <c r="L155" s="11" t="s">
        <v>6</v>
      </c>
    </row>
    <row r="156" spans="2:12">
      <c r="B156" s="13">
        <v>5581</v>
      </c>
      <c r="C156" s="13">
        <v>0.88</v>
      </c>
      <c r="D156" s="11">
        <v>0.71</v>
      </c>
      <c r="E156" s="13">
        <v>5</v>
      </c>
      <c r="F156" s="13">
        <v>246</v>
      </c>
      <c r="G156" s="13">
        <v>3</v>
      </c>
      <c r="H156" s="13">
        <v>0</v>
      </c>
      <c r="I156" s="13" t="s">
        <v>11</v>
      </c>
      <c r="J156" s="13" t="s">
        <v>8</v>
      </c>
      <c r="K156" s="12" t="s">
        <v>21</v>
      </c>
      <c r="L156" s="11" t="s">
        <v>6</v>
      </c>
    </row>
    <row r="157" spans="2:12">
      <c r="B157" s="13">
        <v>7567</v>
      </c>
      <c r="C157" s="13">
        <v>0.65</v>
      </c>
      <c r="D157" s="11">
        <v>0.85</v>
      </c>
      <c r="E157" s="13">
        <v>4</v>
      </c>
      <c r="F157" s="13">
        <v>204</v>
      </c>
      <c r="G157" s="13">
        <v>3</v>
      </c>
      <c r="H157" s="13">
        <v>0</v>
      </c>
      <c r="I157" s="13" t="s">
        <v>11</v>
      </c>
      <c r="J157" s="13" t="s">
        <v>8</v>
      </c>
      <c r="K157" s="12" t="s">
        <v>10</v>
      </c>
      <c r="L157" s="11" t="s">
        <v>6</v>
      </c>
    </row>
    <row r="158" spans="2:12">
      <c r="B158" s="13">
        <v>4889</v>
      </c>
      <c r="C158" s="13">
        <v>0.79</v>
      </c>
      <c r="D158" s="11">
        <v>0.59</v>
      </c>
      <c r="E158" s="13">
        <v>5</v>
      </c>
      <c r="F158" s="13">
        <v>197</v>
      </c>
      <c r="G158" s="13">
        <v>4</v>
      </c>
      <c r="H158" s="13">
        <v>0</v>
      </c>
      <c r="I158" s="13" t="s">
        <v>11</v>
      </c>
      <c r="J158" s="13" t="s">
        <v>8</v>
      </c>
      <c r="K158" s="12" t="s">
        <v>12</v>
      </c>
      <c r="L158" s="11" t="s">
        <v>6</v>
      </c>
    </row>
    <row r="159" spans="2:12">
      <c r="B159" s="13">
        <v>13239</v>
      </c>
      <c r="C159" s="13">
        <v>0.56999999999999995</v>
      </c>
      <c r="D159" s="11">
        <v>0.72</v>
      </c>
      <c r="E159" s="13">
        <v>4</v>
      </c>
      <c r="F159" s="13">
        <v>214</v>
      </c>
      <c r="G159" s="13">
        <v>2</v>
      </c>
      <c r="H159" s="13">
        <v>1</v>
      </c>
      <c r="I159" s="13" t="s">
        <v>11</v>
      </c>
      <c r="J159" s="13" t="s">
        <v>8</v>
      </c>
      <c r="K159" s="12" t="s">
        <v>10</v>
      </c>
      <c r="L159" s="11" t="s">
        <v>13</v>
      </c>
    </row>
    <row r="160" spans="2:12">
      <c r="B160" s="13">
        <v>14575</v>
      </c>
      <c r="C160" s="13">
        <v>0.72</v>
      </c>
      <c r="D160" s="11">
        <v>0.96</v>
      </c>
      <c r="E160" s="13">
        <v>5</v>
      </c>
      <c r="F160" s="13">
        <v>267</v>
      </c>
      <c r="G160" s="13">
        <v>5</v>
      </c>
      <c r="H160" s="13">
        <v>0</v>
      </c>
      <c r="I160" s="13" t="s">
        <v>9</v>
      </c>
      <c r="J160" s="13" t="s">
        <v>8</v>
      </c>
      <c r="K160" s="12" t="s">
        <v>12</v>
      </c>
      <c r="L160" s="11" t="s">
        <v>13</v>
      </c>
    </row>
    <row r="161" spans="2:12">
      <c r="B161" s="13">
        <v>4589</v>
      </c>
      <c r="C161" s="13">
        <v>0.94</v>
      </c>
      <c r="D161" s="11">
        <v>0.89</v>
      </c>
      <c r="E161" s="13">
        <v>3</v>
      </c>
      <c r="F161" s="13">
        <v>230</v>
      </c>
      <c r="G161" s="13">
        <v>3</v>
      </c>
      <c r="H161" s="13">
        <v>1</v>
      </c>
      <c r="I161" s="13" t="s">
        <v>11</v>
      </c>
      <c r="J161" s="13" t="s">
        <v>8</v>
      </c>
      <c r="K161" s="12" t="s">
        <v>21</v>
      </c>
      <c r="L161" s="11" t="s">
        <v>16</v>
      </c>
    </row>
    <row r="162" spans="2:12">
      <c r="B162" s="13">
        <v>6222</v>
      </c>
      <c r="C162" s="13">
        <v>0.91</v>
      </c>
      <c r="D162" s="11">
        <v>0.76</v>
      </c>
      <c r="E162" s="13">
        <v>3</v>
      </c>
      <c r="F162" s="13">
        <v>197</v>
      </c>
      <c r="G162" s="13">
        <v>3</v>
      </c>
      <c r="H162" s="13">
        <v>0</v>
      </c>
      <c r="I162" s="13" t="s">
        <v>11</v>
      </c>
      <c r="J162" s="13" t="s">
        <v>8</v>
      </c>
      <c r="K162" s="12" t="s">
        <v>12</v>
      </c>
      <c r="L162" s="11" t="s">
        <v>6</v>
      </c>
    </row>
    <row r="163" spans="2:12">
      <c r="B163" s="13">
        <v>13787</v>
      </c>
      <c r="C163" s="13">
        <v>0.49</v>
      </c>
      <c r="D163" s="11">
        <v>0.68</v>
      </c>
      <c r="E163" s="13">
        <v>3</v>
      </c>
      <c r="F163" s="13">
        <v>192</v>
      </c>
      <c r="G163" s="13">
        <v>7</v>
      </c>
      <c r="H163" s="13">
        <v>0</v>
      </c>
      <c r="I163" s="13" t="s">
        <v>11</v>
      </c>
      <c r="J163" s="13" t="s">
        <v>8</v>
      </c>
      <c r="K163" s="12" t="s">
        <v>20</v>
      </c>
      <c r="L163" s="11" t="s">
        <v>16</v>
      </c>
    </row>
    <row r="164" spans="2:12">
      <c r="B164" s="13">
        <v>13088</v>
      </c>
      <c r="C164" s="13">
        <v>0.53</v>
      </c>
      <c r="D164" s="11">
        <v>0.81</v>
      </c>
      <c r="E164" s="13">
        <v>3</v>
      </c>
      <c r="F164" s="13">
        <v>275</v>
      </c>
      <c r="G164" s="13">
        <v>2</v>
      </c>
      <c r="H164" s="13">
        <v>0</v>
      </c>
      <c r="I164" s="13" t="s">
        <v>11</v>
      </c>
      <c r="J164" s="13" t="s">
        <v>8</v>
      </c>
      <c r="K164" s="12" t="s">
        <v>12</v>
      </c>
      <c r="L164" s="11" t="s">
        <v>13</v>
      </c>
    </row>
    <row r="165" spans="2:12">
      <c r="B165" s="13">
        <v>750</v>
      </c>
      <c r="C165" s="13">
        <v>0.86</v>
      </c>
      <c r="D165" s="11">
        <v>0.84</v>
      </c>
      <c r="E165" s="13">
        <v>4</v>
      </c>
      <c r="F165" s="13">
        <v>246</v>
      </c>
      <c r="G165" s="13">
        <v>6</v>
      </c>
      <c r="H165" s="13">
        <v>0</v>
      </c>
      <c r="I165" s="13" t="s">
        <v>9</v>
      </c>
      <c r="J165" s="13" t="s">
        <v>8</v>
      </c>
      <c r="K165" s="12" t="s">
        <v>14</v>
      </c>
      <c r="L165" s="11" t="s">
        <v>13</v>
      </c>
    </row>
    <row r="166" spans="2:12">
      <c r="B166" s="13">
        <v>6450</v>
      </c>
      <c r="C166" s="13">
        <v>0.88</v>
      </c>
      <c r="D166" s="11">
        <v>0.99</v>
      </c>
      <c r="E166" s="13">
        <v>3</v>
      </c>
      <c r="F166" s="13">
        <v>190</v>
      </c>
      <c r="G166" s="13">
        <v>5</v>
      </c>
      <c r="H166" s="13">
        <v>0</v>
      </c>
      <c r="I166" s="13" t="s">
        <v>11</v>
      </c>
      <c r="J166" s="13" t="s">
        <v>8</v>
      </c>
      <c r="K166" s="12" t="s">
        <v>12</v>
      </c>
      <c r="L166" s="11" t="s">
        <v>16</v>
      </c>
    </row>
    <row r="167" spans="2:12">
      <c r="B167" s="13">
        <v>14413</v>
      </c>
      <c r="C167" s="13">
        <v>0.39</v>
      </c>
      <c r="D167" s="11">
        <v>0.5</v>
      </c>
      <c r="E167" s="13">
        <v>2</v>
      </c>
      <c r="F167" s="13">
        <v>135</v>
      </c>
      <c r="G167" s="13">
        <v>3</v>
      </c>
      <c r="H167" s="13">
        <v>0</v>
      </c>
      <c r="I167" s="13" t="s">
        <v>9</v>
      </c>
      <c r="J167" s="13" t="s">
        <v>8</v>
      </c>
      <c r="K167" s="12" t="s">
        <v>17</v>
      </c>
      <c r="L167" s="11" t="s">
        <v>13</v>
      </c>
    </row>
    <row r="168" spans="2:12">
      <c r="B168" s="13">
        <v>12016</v>
      </c>
      <c r="C168" s="13">
        <v>0.38</v>
      </c>
      <c r="D168" s="11">
        <v>0.54</v>
      </c>
      <c r="E168" s="13">
        <v>2</v>
      </c>
      <c r="F168" s="13">
        <v>143</v>
      </c>
      <c r="G168" s="13">
        <v>3</v>
      </c>
      <c r="H168" s="13">
        <v>0</v>
      </c>
      <c r="I168" s="13" t="s">
        <v>9</v>
      </c>
      <c r="J168" s="13" t="s">
        <v>8</v>
      </c>
      <c r="K168" s="12" t="s">
        <v>10</v>
      </c>
      <c r="L168" s="11" t="s">
        <v>13</v>
      </c>
    </row>
    <row r="169" spans="2:12">
      <c r="B169" s="13">
        <v>8304</v>
      </c>
      <c r="C169" s="13">
        <v>0.91</v>
      </c>
      <c r="D169" s="11">
        <v>0.48</v>
      </c>
      <c r="E169" s="13">
        <v>3</v>
      </c>
      <c r="F169" s="13">
        <v>224</v>
      </c>
      <c r="G169" s="13">
        <v>3</v>
      </c>
      <c r="H169" s="13">
        <v>0</v>
      </c>
      <c r="I169" s="13" t="s">
        <v>11</v>
      </c>
      <c r="J169" s="13" t="s">
        <v>8</v>
      </c>
      <c r="K169" s="12" t="s">
        <v>12</v>
      </c>
      <c r="L169" s="11" t="s">
        <v>6</v>
      </c>
    </row>
    <row r="170" spans="2:12">
      <c r="B170" s="13">
        <v>11310</v>
      </c>
      <c r="C170" s="13">
        <v>0.55000000000000004</v>
      </c>
      <c r="D170" s="11">
        <v>0.4</v>
      </c>
      <c r="E170" s="13">
        <v>3</v>
      </c>
      <c r="F170" s="13">
        <v>158</v>
      </c>
      <c r="G170" s="13">
        <v>3</v>
      </c>
      <c r="H170" s="13">
        <v>0</v>
      </c>
      <c r="I170" s="13" t="s">
        <v>11</v>
      </c>
      <c r="J170" s="13" t="s">
        <v>8</v>
      </c>
      <c r="K170" s="12" t="s">
        <v>22</v>
      </c>
      <c r="L170" s="11" t="s">
        <v>13</v>
      </c>
    </row>
    <row r="171" spans="2:12">
      <c r="B171" s="13">
        <v>11706</v>
      </c>
      <c r="C171" s="13">
        <v>0.2</v>
      </c>
      <c r="D171" s="11">
        <v>0.53</v>
      </c>
      <c r="E171" s="13">
        <v>5</v>
      </c>
      <c r="F171" s="13">
        <v>272</v>
      </c>
      <c r="G171" s="13">
        <v>5</v>
      </c>
      <c r="H171" s="13">
        <v>0</v>
      </c>
      <c r="I171" s="13" t="s">
        <v>11</v>
      </c>
      <c r="J171" s="13" t="s">
        <v>8</v>
      </c>
      <c r="K171" s="12" t="s">
        <v>19</v>
      </c>
      <c r="L171" s="11" t="s">
        <v>13</v>
      </c>
    </row>
    <row r="172" spans="2:12">
      <c r="B172" s="13">
        <v>5942</v>
      </c>
      <c r="C172" s="13">
        <v>0.28000000000000003</v>
      </c>
      <c r="D172" s="11">
        <v>0.7</v>
      </c>
      <c r="E172" s="13">
        <v>2</v>
      </c>
      <c r="F172" s="13">
        <v>164</v>
      </c>
      <c r="G172" s="13">
        <v>4</v>
      </c>
      <c r="H172" s="13">
        <v>0</v>
      </c>
      <c r="I172" s="13" t="s">
        <v>11</v>
      </c>
      <c r="J172" s="13" t="s">
        <v>8</v>
      </c>
      <c r="K172" s="12" t="s">
        <v>14</v>
      </c>
      <c r="L172" s="11" t="s">
        <v>6</v>
      </c>
    </row>
    <row r="173" spans="2:12">
      <c r="B173" s="13">
        <v>12556</v>
      </c>
      <c r="C173" s="13">
        <v>0.1</v>
      </c>
      <c r="D173" s="11">
        <v>0.9</v>
      </c>
      <c r="E173" s="13">
        <v>7</v>
      </c>
      <c r="F173" s="13">
        <v>281</v>
      </c>
      <c r="G173" s="13">
        <v>4</v>
      </c>
      <c r="H173" s="13">
        <v>0</v>
      </c>
      <c r="I173" s="13" t="s">
        <v>9</v>
      </c>
      <c r="J173" s="13" t="s">
        <v>8</v>
      </c>
      <c r="K173" s="12" t="s">
        <v>10</v>
      </c>
      <c r="L173" s="11" t="s">
        <v>13</v>
      </c>
    </row>
    <row r="174" spans="2:12">
      <c r="B174" s="13">
        <v>13640</v>
      </c>
      <c r="C174" s="13">
        <v>0.64</v>
      </c>
      <c r="D174" s="11">
        <v>0.55000000000000004</v>
      </c>
      <c r="E174" s="13">
        <v>4</v>
      </c>
      <c r="F174" s="13">
        <v>215</v>
      </c>
      <c r="G174" s="13">
        <v>2</v>
      </c>
      <c r="H174" s="13">
        <v>0</v>
      </c>
      <c r="I174" s="13" t="s">
        <v>11</v>
      </c>
      <c r="J174" s="13" t="s">
        <v>8</v>
      </c>
      <c r="K174" s="12" t="s">
        <v>10</v>
      </c>
      <c r="L174" s="11" t="s">
        <v>13</v>
      </c>
    </row>
    <row r="175" spans="2:12">
      <c r="B175" s="13">
        <v>3002</v>
      </c>
      <c r="C175" s="13">
        <v>0.66</v>
      </c>
      <c r="D175" s="11">
        <v>0.75</v>
      </c>
      <c r="E175" s="13">
        <v>5</v>
      </c>
      <c r="F175" s="13">
        <v>227</v>
      </c>
      <c r="G175" s="13">
        <v>3</v>
      </c>
      <c r="H175" s="13">
        <v>1</v>
      </c>
      <c r="I175" s="13" t="s">
        <v>11</v>
      </c>
      <c r="J175" s="13" t="s">
        <v>8</v>
      </c>
      <c r="K175" s="12" t="s">
        <v>10</v>
      </c>
      <c r="L175" s="11" t="s">
        <v>6</v>
      </c>
    </row>
    <row r="176" spans="2:12">
      <c r="B176" s="13">
        <v>8586</v>
      </c>
      <c r="C176" s="13">
        <v>0.85</v>
      </c>
      <c r="D176" s="11">
        <v>0.96</v>
      </c>
      <c r="E176" s="13">
        <v>5</v>
      </c>
      <c r="F176" s="13">
        <v>165</v>
      </c>
      <c r="G176" s="13">
        <v>5</v>
      </c>
      <c r="H176" s="13">
        <v>0</v>
      </c>
      <c r="I176" s="13" t="s">
        <v>11</v>
      </c>
      <c r="J176" s="13" t="s">
        <v>8</v>
      </c>
      <c r="K176" s="12" t="s">
        <v>12</v>
      </c>
      <c r="L176" s="11" t="s">
        <v>6</v>
      </c>
    </row>
    <row r="177" spans="2:12">
      <c r="B177" s="13">
        <v>8504</v>
      </c>
      <c r="C177" s="13">
        <v>0.76</v>
      </c>
      <c r="D177" s="11">
        <v>1</v>
      </c>
      <c r="E177" s="13">
        <v>5</v>
      </c>
      <c r="F177" s="13">
        <v>265</v>
      </c>
      <c r="G177" s="13">
        <v>2</v>
      </c>
      <c r="H177" s="13">
        <v>0</v>
      </c>
      <c r="I177" s="13" t="s">
        <v>11</v>
      </c>
      <c r="J177" s="13" t="s">
        <v>8</v>
      </c>
      <c r="K177" s="12" t="s">
        <v>7</v>
      </c>
      <c r="L177" s="11" t="s">
        <v>13</v>
      </c>
    </row>
    <row r="178" spans="2:12">
      <c r="B178" s="13">
        <v>1207</v>
      </c>
      <c r="C178" s="13">
        <v>0.44</v>
      </c>
      <c r="D178" s="11">
        <v>0.53</v>
      </c>
      <c r="E178" s="13">
        <v>2</v>
      </c>
      <c r="F178" s="13">
        <v>152</v>
      </c>
      <c r="G178" s="13">
        <v>3</v>
      </c>
      <c r="H178" s="13">
        <v>0</v>
      </c>
      <c r="I178" s="13" t="s">
        <v>9</v>
      </c>
      <c r="J178" s="13" t="s">
        <v>8</v>
      </c>
      <c r="K178" s="12" t="s">
        <v>14</v>
      </c>
      <c r="L178" s="11" t="s">
        <v>6</v>
      </c>
    </row>
    <row r="179" spans="2:12">
      <c r="B179" s="13">
        <v>11859</v>
      </c>
      <c r="C179" s="13">
        <v>0.53</v>
      </c>
      <c r="D179" s="11">
        <v>0.64</v>
      </c>
      <c r="E179" s="13">
        <v>3</v>
      </c>
      <c r="F179" s="13">
        <v>168</v>
      </c>
      <c r="G179" s="13">
        <v>3</v>
      </c>
      <c r="H179" s="13">
        <v>0</v>
      </c>
      <c r="I179" s="13" t="s">
        <v>11</v>
      </c>
      <c r="J179" s="13" t="s">
        <v>8</v>
      </c>
      <c r="K179" s="12" t="s">
        <v>10</v>
      </c>
      <c r="L179" s="11" t="s">
        <v>13</v>
      </c>
    </row>
    <row r="180" spans="2:12">
      <c r="B180" s="13">
        <v>12335</v>
      </c>
      <c r="C180" s="13">
        <v>0.1</v>
      </c>
      <c r="D180" s="11">
        <v>0.81</v>
      </c>
      <c r="E180" s="13">
        <v>6</v>
      </c>
      <c r="F180" s="13">
        <v>290</v>
      </c>
      <c r="G180" s="13">
        <v>4</v>
      </c>
      <c r="H180" s="13">
        <v>0</v>
      </c>
      <c r="I180" s="13" t="s">
        <v>9</v>
      </c>
      <c r="J180" s="13" t="s">
        <v>8</v>
      </c>
      <c r="K180" s="12" t="s">
        <v>7</v>
      </c>
      <c r="L180" s="11" t="s">
        <v>6</v>
      </c>
    </row>
    <row r="181" spans="2:12">
      <c r="B181" s="13">
        <v>5994</v>
      </c>
      <c r="C181" s="13">
        <v>0.42</v>
      </c>
      <c r="D181" s="11">
        <v>0.37</v>
      </c>
      <c r="E181" s="13">
        <v>2</v>
      </c>
      <c r="F181" s="13">
        <v>284</v>
      </c>
      <c r="G181" s="13">
        <v>3</v>
      </c>
      <c r="H181" s="13">
        <v>0</v>
      </c>
      <c r="I181" s="13" t="s">
        <v>11</v>
      </c>
      <c r="J181" s="13" t="s">
        <v>8</v>
      </c>
      <c r="K181" s="12" t="s">
        <v>12</v>
      </c>
      <c r="L181" s="11" t="s">
        <v>16</v>
      </c>
    </row>
    <row r="182" spans="2:12">
      <c r="B182" s="13">
        <v>13779</v>
      </c>
      <c r="C182" s="13">
        <v>0.61</v>
      </c>
      <c r="D182" s="11">
        <v>0.82</v>
      </c>
      <c r="E182" s="13">
        <v>4</v>
      </c>
      <c r="F182" s="13">
        <v>184</v>
      </c>
      <c r="G182" s="13">
        <v>8</v>
      </c>
      <c r="H182" s="13">
        <v>0</v>
      </c>
      <c r="I182" s="13" t="s">
        <v>11</v>
      </c>
      <c r="J182" s="13" t="s">
        <v>8</v>
      </c>
      <c r="K182" s="12" t="s">
        <v>14</v>
      </c>
      <c r="L182" s="11" t="s">
        <v>13</v>
      </c>
    </row>
    <row r="183" spans="2:12">
      <c r="B183" s="13">
        <v>4003</v>
      </c>
      <c r="C183" s="13">
        <v>0.34</v>
      </c>
      <c r="D183" s="11">
        <v>0.85</v>
      </c>
      <c r="E183" s="13">
        <v>4</v>
      </c>
      <c r="F183" s="13">
        <v>123</v>
      </c>
      <c r="G183" s="13">
        <v>4</v>
      </c>
      <c r="H183" s="13">
        <v>0</v>
      </c>
      <c r="I183" s="13" t="s">
        <v>11</v>
      </c>
      <c r="J183" s="13" t="s">
        <v>8</v>
      </c>
      <c r="K183" s="12" t="s">
        <v>22</v>
      </c>
      <c r="L183" s="11" t="s">
        <v>6</v>
      </c>
    </row>
    <row r="184" spans="2:12">
      <c r="B184" s="13">
        <v>14666</v>
      </c>
      <c r="C184" s="13">
        <v>0.09</v>
      </c>
      <c r="D184" s="11">
        <v>0.97</v>
      </c>
      <c r="E184" s="13">
        <v>7</v>
      </c>
      <c r="F184" s="13">
        <v>254</v>
      </c>
      <c r="G184" s="13">
        <v>4</v>
      </c>
      <c r="H184" s="13">
        <v>1</v>
      </c>
      <c r="I184" s="13" t="s">
        <v>9</v>
      </c>
      <c r="J184" s="13" t="s">
        <v>8</v>
      </c>
      <c r="K184" s="12" t="s">
        <v>15</v>
      </c>
      <c r="L184" s="11" t="s">
        <v>6</v>
      </c>
    </row>
    <row r="185" spans="2:12">
      <c r="B185" s="13">
        <v>14845</v>
      </c>
      <c r="C185" s="13">
        <v>0.38</v>
      </c>
      <c r="D185" s="11">
        <v>0.56000000000000005</v>
      </c>
      <c r="E185" s="13">
        <v>2</v>
      </c>
      <c r="F185" s="13">
        <v>154</v>
      </c>
      <c r="G185" s="13">
        <v>3</v>
      </c>
      <c r="H185" s="13">
        <v>0</v>
      </c>
      <c r="I185" s="13" t="s">
        <v>9</v>
      </c>
      <c r="J185" s="13" t="s">
        <v>8</v>
      </c>
      <c r="K185" s="12" t="s">
        <v>10</v>
      </c>
      <c r="L185" s="11" t="s">
        <v>13</v>
      </c>
    </row>
    <row r="186" spans="2:12">
      <c r="B186" s="13">
        <v>12987</v>
      </c>
      <c r="C186" s="13">
        <v>0.24</v>
      </c>
      <c r="D186" s="11">
        <v>0.62</v>
      </c>
      <c r="E186" s="13">
        <v>5</v>
      </c>
      <c r="F186" s="13">
        <v>199</v>
      </c>
      <c r="G186" s="13">
        <v>4</v>
      </c>
      <c r="H186" s="13">
        <v>0</v>
      </c>
      <c r="I186" s="13" t="s">
        <v>11</v>
      </c>
      <c r="J186" s="13" t="s">
        <v>8</v>
      </c>
      <c r="K186" s="12" t="s">
        <v>10</v>
      </c>
      <c r="L186" s="11" t="s">
        <v>13</v>
      </c>
    </row>
    <row r="187" spans="2:12">
      <c r="B187" s="13">
        <v>13223</v>
      </c>
      <c r="C187" s="13">
        <v>0.21</v>
      </c>
      <c r="D187" s="11">
        <v>0.7</v>
      </c>
      <c r="E187" s="13">
        <v>3</v>
      </c>
      <c r="F187" s="13">
        <v>238</v>
      </c>
      <c r="G187" s="13">
        <v>8</v>
      </c>
      <c r="H187" s="13">
        <v>0</v>
      </c>
      <c r="I187" s="13" t="s">
        <v>11</v>
      </c>
      <c r="J187" s="13" t="s">
        <v>8</v>
      </c>
      <c r="K187" s="12" t="s">
        <v>12</v>
      </c>
      <c r="L187" s="11" t="s">
        <v>6</v>
      </c>
    </row>
    <row r="188" spans="2:12">
      <c r="B188" s="13">
        <v>1168</v>
      </c>
      <c r="C188" s="13">
        <v>0.43</v>
      </c>
      <c r="D188" s="11">
        <v>0.5</v>
      </c>
      <c r="E188" s="13">
        <v>2</v>
      </c>
      <c r="F188" s="13">
        <v>127</v>
      </c>
      <c r="G188" s="13">
        <v>3</v>
      </c>
      <c r="H188" s="13">
        <v>1</v>
      </c>
      <c r="I188" s="13" t="s">
        <v>9</v>
      </c>
      <c r="J188" s="13" t="s">
        <v>8</v>
      </c>
      <c r="K188" s="12" t="s">
        <v>10</v>
      </c>
      <c r="L188" s="11" t="s">
        <v>6</v>
      </c>
    </row>
    <row r="189" spans="2:12">
      <c r="B189" s="13">
        <v>14920</v>
      </c>
      <c r="C189" s="13">
        <v>0.37</v>
      </c>
      <c r="D189" s="11">
        <v>0.54</v>
      </c>
      <c r="E189" s="13">
        <v>2</v>
      </c>
      <c r="F189" s="13">
        <v>157</v>
      </c>
      <c r="G189" s="13">
        <v>3</v>
      </c>
      <c r="H189" s="13">
        <v>0</v>
      </c>
      <c r="I189" s="13" t="s">
        <v>9</v>
      </c>
      <c r="J189" s="13" t="s">
        <v>8</v>
      </c>
      <c r="K189" s="12" t="s">
        <v>17</v>
      </c>
      <c r="L189" s="11" t="s">
        <v>13</v>
      </c>
    </row>
    <row r="190" spans="2:12">
      <c r="B190" s="13">
        <v>1387</v>
      </c>
      <c r="C190" s="13">
        <v>0.09</v>
      </c>
      <c r="D190" s="11">
        <v>0.93</v>
      </c>
      <c r="E190" s="13">
        <v>7</v>
      </c>
      <c r="F190" s="13">
        <v>270</v>
      </c>
      <c r="G190" s="13">
        <v>4</v>
      </c>
      <c r="H190" s="13">
        <v>0</v>
      </c>
      <c r="I190" s="13" t="s">
        <v>9</v>
      </c>
      <c r="J190" s="13" t="s">
        <v>8</v>
      </c>
      <c r="K190" s="12" t="s">
        <v>10</v>
      </c>
      <c r="L190" s="11" t="s">
        <v>6</v>
      </c>
    </row>
    <row r="191" spans="2:12">
      <c r="B191" s="13">
        <v>14822</v>
      </c>
      <c r="C191" s="13">
        <v>0.09</v>
      </c>
      <c r="D191" s="11">
        <v>0.95</v>
      </c>
      <c r="E191" s="13">
        <v>7</v>
      </c>
      <c r="F191" s="13">
        <v>256</v>
      </c>
      <c r="G191" s="13">
        <v>4</v>
      </c>
      <c r="H191" s="13">
        <v>0</v>
      </c>
      <c r="I191" s="13" t="s">
        <v>9</v>
      </c>
      <c r="J191" s="13" t="s">
        <v>8</v>
      </c>
      <c r="K191" s="12" t="s">
        <v>21</v>
      </c>
      <c r="L191" s="11" t="s">
        <v>6</v>
      </c>
    </row>
    <row r="192" spans="2:12">
      <c r="B192" s="13">
        <v>3252</v>
      </c>
      <c r="C192" s="13">
        <v>0.66</v>
      </c>
      <c r="D192" s="11">
        <v>0.59</v>
      </c>
      <c r="E192" s="13">
        <v>5</v>
      </c>
      <c r="F192" s="13">
        <v>262</v>
      </c>
      <c r="G192" s="13">
        <v>2</v>
      </c>
      <c r="H192" s="13">
        <v>0</v>
      </c>
      <c r="I192" s="13" t="s">
        <v>11</v>
      </c>
      <c r="J192" s="13" t="s">
        <v>8</v>
      </c>
      <c r="K192" s="12" t="s">
        <v>12</v>
      </c>
      <c r="L192" s="11" t="s">
        <v>6</v>
      </c>
    </row>
    <row r="193" spans="2:12">
      <c r="B193" s="13">
        <v>7545</v>
      </c>
      <c r="C193" s="13">
        <v>0.75</v>
      </c>
      <c r="D193" s="11">
        <v>0.77</v>
      </c>
      <c r="E193" s="13">
        <v>3</v>
      </c>
      <c r="F193" s="13">
        <v>178</v>
      </c>
      <c r="G193" s="13">
        <v>4</v>
      </c>
      <c r="H193" s="13">
        <v>0</v>
      </c>
      <c r="I193" s="13" t="s">
        <v>11</v>
      </c>
      <c r="J193" s="13" t="s">
        <v>8</v>
      </c>
      <c r="K193" s="12" t="s">
        <v>14</v>
      </c>
      <c r="L193" s="11" t="s">
        <v>16</v>
      </c>
    </row>
    <row r="194" spans="2:12">
      <c r="B194" s="13">
        <v>14593</v>
      </c>
      <c r="C194" s="13">
        <v>0.38</v>
      </c>
      <c r="D194" s="11">
        <v>0.46</v>
      </c>
      <c r="E194" s="13">
        <v>2</v>
      </c>
      <c r="F194" s="13">
        <v>145</v>
      </c>
      <c r="G194" s="13">
        <v>3</v>
      </c>
      <c r="H194" s="13">
        <v>0</v>
      </c>
      <c r="I194" s="13" t="s">
        <v>9</v>
      </c>
      <c r="J194" s="13" t="s">
        <v>8</v>
      </c>
      <c r="K194" s="12" t="s">
        <v>22</v>
      </c>
      <c r="L194" s="11" t="s">
        <v>6</v>
      </c>
    </row>
    <row r="195" spans="2:12">
      <c r="B195" s="13">
        <v>5991</v>
      </c>
      <c r="C195" s="13">
        <v>0.68</v>
      </c>
      <c r="D195" s="11">
        <v>0.56999999999999995</v>
      </c>
      <c r="E195" s="13">
        <v>5</v>
      </c>
      <c r="F195" s="13">
        <v>187</v>
      </c>
      <c r="G195" s="13">
        <v>4</v>
      </c>
      <c r="H195" s="13">
        <v>0</v>
      </c>
      <c r="I195" s="13" t="s">
        <v>11</v>
      </c>
      <c r="J195" s="13" t="s">
        <v>8</v>
      </c>
      <c r="K195" s="12" t="s">
        <v>12</v>
      </c>
      <c r="L195" s="11" t="s">
        <v>16</v>
      </c>
    </row>
    <row r="196" spans="2:12">
      <c r="B196" s="13">
        <v>14096</v>
      </c>
      <c r="C196" s="13">
        <v>0.61</v>
      </c>
      <c r="D196" s="11">
        <v>0.49</v>
      </c>
      <c r="E196" s="13">
        <v>3</v>
      </c>
      <c r="F196" s="13">
        <v>275</v>
      </c>
      <c r="G196" s="13">
        <v>2</v>
      </c>
      <c r="H196" s="13">
        <v>0</v>
      </c>
      <c r="I196" s="13" t="s">
        <v>11</v>
      </c>
      <c r="J196" s="13" t="s">
        <v>8</v>
      </c>
      <c r="K196" s="12" t="s">
        <v>19</v>
      </c>
      <c r="L196" s="11" t="s">
        <v>13</v>
      </c>
    </row>
    <row r="197" spans="2:12">
      <c r="B197" s="13">
        <v>12867</v>
      </c>
      <c r="C197" s="13">
        <v>0.96</v>
      </c>
      <c r="D197" s="11">
        <v>0.85</v>
      </c>
      <c r="E197" s="13">
        <v>5</v>
      </c>
      <c r="F197" s="13">
        <v>168</v>
      </c>
      <c r="G197" s="13">
        <v>2</v>
      </c>
      <c r="H197" s="13">
        <v>0</v>
      </c>
      <c r="I197" s="13" t="s">
        <v>11</v>
      </c>
      <c r="J197" s="13" t="s">
        <v>8</v>
      </c>
      <c r="K197" s="12" t="s">
        <v>17</v>
      </c>
      <c r="L197" s="11" t="s">
        <v>13</v>
      </c>
    </row>
    <row r="198" spans="2:12">
      <c r="B198" s="13">
        <v>1250</v>
      </c>
      <c r="C198" s="13">
        <v>0.1</v>
      </c>
      <c r="D198" s="11">
        <v>0.82</v>
      </c>
      <c r="E198" s="13">
        <v>7</v>
      </c>
      <c r="F198" s="13">
        <v>284</v>
      </c>
      <c r="G198" s="13">
        <v>4</v>
      </c>
      <c r="H198" s="13">
        <v>0</v>
      </c>
      <c r="I198" s="13" t="s">
        <v>9</v>
      </c>
      <c r="J198" s="13" t="s">
        <v>8</v>
      </c>
      <c r="K198" s="12" t="s">
        <v>7</v>
      </c>
      <c r="L198" s="11" t="s">
        <v>13</v>
      </c>
    </row>
    <row r="199" spans="2:12">
      <c r="B199" s="13">
        <v>9448</v>
      </c>
      <c r="C199" s="13">
        <v>0.69</v>
      </c>
      <c r="D199" s="11">
        <v>0.83</v>
      </c>
      <c r="E199" s="13">
        <v>5</v>
      </c>
      <c r="F199" s="13">
        <v>225</v>
      </c>
      <c r="G199" s="13">
        <v>3</v>
      </c>
      <c r="H199" s="13">
        <v>0</v>
      </c>
      <c r="I199" s="13" t="s">
        <v>11</v>
      </c>
      <c r="J199" s="13" t="s">
        <v>8</v>
      </c>
      <c r="K199" s="12" t="s">
        <v>20</v>
      </c>
      <c r="L199" s="11" t="s">
        <v>13</v>
      </c>
    </row>
    <row r="200" spans="2:12">
      <c r="B200" s="13">
        <v>10729</v>
      </c>
      <c r="C200" s="13">
        <v>0.63</v>
      </c>
      <c r="D200" s="11">
        <v>0.9</v>
      </c>
      <c r="E200" s="13">
        <v>4</v>
      </c>
      <c r="F200" s="13">
        <v>245</v>
      </c>
      <c r="G200" s="13">
        <v>3</v>
      </c>
      <c r="H200" s="13">
        <v>0</v>
      </c>
      <c r="I200" s="13" t="s">
        <v>11</v>
      </c>
      <c r="J200" s="13" t="s">
        <v>8</v>
      </c>
      <c r="K200" s="12" t="s">
        <v>12</v>
      </c>
      <c r="L200" s="11" t="s">
        <v>13</v>
      </c>
    </row>
    <row r="201" spans="2:12">
      <c r="B201" s="13">
        <v>3723</v>
      </c>
      <c r="C201" s="13">
        <v>0.72</v>
      </c>
      <c r="D201" s="11">
        <v>0.91</v>
      </c>
      <c r="E201" s="13">
        <v>3</v>
      </c>
      <c r="F201" s="13">
        <v>239</v>
      </c>
      <c r="G201" s="13">
        <v>2</v>
      </c>
      <c r="H201" s="13">
        <v>0</v>
      </c>
      <c r="I201" s="13" t="s">
        <v>11</v>
      </c>
      <c r="J201" s="13" t="s">
        <v>8</v>
      </c>
      <c r="K201" s="12" t="s">
        <v>20</v>
      </c>
      <c r="L201" s="11" t="s">
        <v>6</v>
      </c>
    </row>
    <row r="202" spans="2:12">
      <c r="B202" s="13">
        <v>6774</v>
      </c>
      <c r="C202" s="13">
        <v>0.65</v>
      </c>
      <c r="D202" s="11">
        <v>0.95</v>
      </c>
      <c r="E202" s="13">
        <v>3</v>
      </c>
      <c r="F202" s="13">
        <v>190</v>
      </c>
      <c r="G202" s="13">
        <v>3</v>
      </c>
      <c r="H202" s="13">
        <v>0</v>
      </c>
      <c r="I202" s="13" t="s">
        <v>11</v>
      </c>
      <c r="J202" s="13" t="s">
        <v>8</v>
      </c>
      <c r="K202" s="12" t="s">
        <v>12</v>
      </c>
      <c r="L202" s="11" t="s">
        <v>13</v>
      </c>
    </row>
    <row r="203" spans="2:12">
      <c r="B203" s="13">
        <v>5584</v>
      </c>
      <c r="C203" s="13">
        <v>0.57999999999999996</v>
      </c>
      <c r="D203" s="11">
        <v>0.5</v>
      </c>
      <c r="E203" s="13">
        <v>3</v>
      </c>
      <c r="F203" s="13">
        <v>144</v>
      </c>
      <c r="G203" s="13">
        <v>3</v>
      </c>
      <c r="H203" s="13">
        <v>0</v>
      </c>
      <c r="I203" s="13" t="s">
        <v>11</v>
      </c>
      <c r="J203" s="13" t="s">
        <v>8</v>
      </c>
      <c r="K203" s="12" t="s">
        <v>10</v>
      </c>
      <c r="L203" s="11" t="s">
        <v>6</v>
      </c>
    </row>
    <row r="204" spans="2:12">
      <c r="B204" s="13">
        <v>13194</v>
      </c>
      <c r="C204" s="13">
        <v>0.88</v>
      </c>
      <c r="D204" s="11">
        <v>0.82</v>
      </c>
      <c r="E204" s="13">
        <v>3</v>
      </c>
      <c r="F204" s="13">
        <v>265</v>
      </c>
      <c r="G204" s="13">
        <v>3</v>
      </c>
      <c r="H204" s="13">
        <v>0</v>
      </c>
      <c r="I204" s="13" t="s">
        <v>11</v>
      </c>
      <c r="J204" s="13" t="s">
        <v>8</v>
      </c>
      <c r="K204" s="12" t="s">
        <v>19</v>
      </c>
      <c r="L204" s="11" t="s">
        <v>6</v>
      </c>
    </row>
    <row r="205" spans="2:12">
      <c r="B205" s="13">
        <v>1233</v>
      </c>
      <c r="C205" s="13">
        <v>0.09</v>
      </c>
      <c r="D205" s="11">
        <v>0.88</v>
      </c>
      <c r="E205" s="13">
        <v>7</v>
      </c>
      <c r="F205" s="13">
        <v>265</v>
      </c>
      <c r="G205" s="13">
        <v>4</v>
      </c>
      <c r="H205" s="13">
        <v>0</v>
      </c>
      <c r="I205" s="13" t="s">
        <v>9</v>
      </c>
      <c r="J205" s="13" t="s">
        <v>8</v>
      </c>
      <c r="K205" s="12" t="s">
        <v>10</v>
      </c>
      <c r="L205" s="11" t="s">
        <v>6</v>
      </c>
    </row>
    <row r="206" spans="2:12">
      <c r="B206" s="13">
        <v>6473</v>
      </c>
      <c r="C206" s="13">
        <v>0.14000000000000001</v>
      </c>
      <c r="D206" s="11">
        <v>0.98</v>
      </c>
      <c r="E206" s="13">
        <v>6</v>
      </c>
      <c r="F206" s="13">
        <v>221</v>
      </c>
      <c r="G206" s="13">
        <v>5</v>
      </c>
      <c r="H206" s="13">
        <v>0</v>
      </c>
      <c r="I206" s="13" t="s">
        <v>11</v>
      </c>
      <c r="J206" s="13" t="s">
        <v>8</v>
      </c>
      <c r="K206" s="12" t="s">
        <v>14</v>
      </c>
      <c r="L206" s="11" t="s">
        <v>13</v>
      </c>
    </row>
    <row r="207" spans="2:12">
      <c r="B207" s="13">
        <v>3676</v>
      </c>
      <c r="C207" s="13">
        <v>0.64</v>
      </c>
      <c r="D207" s="11">
        <v>0.67</v>
      </c>
      <c r="E207" s="13">
        <v>3</v>
      </c>
      <c r="F207" s="13">
        <v>165</v>
      </c>
      <c r="G207" s="13">
        <v>3</v>
      </c>
      <c r="H207" s="13">
        <v>0</v>
      </c>
      <c r="I207" s="13" t="s">
        <v>11</v>
      </c>
      <c r="J207" s="13" t="s">
        <v>8</v>
      </c>
      <c r="K207" s="12" t="s">
        <v>10</v>
      </c>
      <c r="L207" s="11" t="s">
        <v>13</v>
      </c>
    </row>
    <row r="208" spans="2:12">
      <c r="B208" s="13">
        <v>6240</v>
      </c>
      <c r="C208" s="13">
        <v>0.72</v>
      </c>
      <c r="D208" s="11">
        <v>0.98</v>
      </c>
      <c r="E208" s="13">
        <v>3</v>
      </c>
      <c r="F208" s="13">
        <v>181</v>
      </c>
      <c r="G208" s="13">
        <v>4</v>
      </c>
      <c r="H208" s="13">
        <v>0</v>
      </c>
      <c r="I208" s="13" t="s">
        <v>11</v>
      </c>
      <c r="J208" s="13" t="s">
        <v>8</v>
      </c>
      <c r="K208" s="12" t="s">
        <v>12</v>
      </c>
      <c r="L208" s="11" t="s">
        <v>13</v>
      </c>
    </row>
    <row r="209" spans="2:12">
      <c r="B209" s="13">
        <v>9140</v>
      </c>
      <c r="C209" s="13">
        <v>0.69</v>
      </c>
      <c r="D209" s="11">
        <v>0.68</v>
      </c>
      <c r="E209" s="13">
        <v>4</v>
      </c>
      <c r="F209" s="13">
        <v>225</v>
      </c>
      <c r="G209" s="13">
        <v>3</v>
      </c>
      <c r="H209" s="13">
        <v>0</v>
      </c>
      <c r="I209" s="13" t="s">
        <v>11</v>
      </c>
      <c r="J209" s="13" t="s">
        <v>8</v>
      </c>
      <c r="K209" s="12" t="s">
        <v>12</v>
      </c>
      <c r="L209" s="11" t="s">
        <v>13</v>
      </c>
    </row>
    <row r="210" spans="2:12">
      <c r="B210" s="13">
        <v>8320</v>
      </c>
      <c r="C210" s="13">
        <v>0.93</v>
      </c>
      <c r="D210" s="11">
        <v>0.97</v>
      </c>
      <c r="E210" s="13">
        <v>5</v>
      </c>
      <c r="F210" s="13">
        <v>137</v>
      </c>
      <c r="G210" s="13">
        <v>4</v>
      </c>
      <c r="H210" s="13">
        <v>0</v>
      </c>
      <c r="I210" s="13" t="s">
        <v>11</v>
      </c>
      <c r="J210" s="13" t="s">
        <v>8</v>
      </c>
      <c r="K210" s="12" t="s">
        <v>15</v>
      </c>
      <c r="L210" s="11" t="s">
        <v>13</v>
      </c>
    </row>
    <row r="211" spans="2:12">
      <c r="B211" s="13">
        <v>1976</v>
      </c>
      <c r="C211" s="13">
        <v>0.46</v>
      </c>
      <c r="D211" s="11">
        <v>0.54</v>
      </c>
      <c r="E211" s="13">
        <v>2</v>
      </c>
      <c r="F211" s="13">
        <v>138</v>
      </c>
      <c r="G211" s="13">
        <v>3</v>
      </c>
      <c r="H211" s="13">
        <v>0</v>
      </c>
      <c r="I211" s="13" t="s">
        <v>9</v>
      </c>
      <c r="J211" s="13" t="s">
        <v>8</v>
      </c>
      <c r="K211" s="12" t="s">
        <v>19</v>
      </c>
      <c r="L211" s="11" t="s">
        <v>6</v>
      </c>
    </row>
    <row r="212" spans="2:12">
      <c r="B212" s="13">
        <v>8896</v>
      </c>
      <c r="C212" s="13">
        <v>0.93</v>
      </c>
      <c r="D212" s="11">
        <v>0.92</v>
      </c>
      <c r="E212" s="13">
        <v>5</v>
      </c>
      <c r="F212" s="13">
        <v>185</v>
      </c>
      <c r="G212" s="13">
        <v>5</v>
      </c>
      <c r="H212" s="13">
        <v>0</v>
      </c>
      <c r="I212" s="13" t="s">
        <v>11</v>
      </c>
      <c r="J212" s="13" t="s">
        <v>8</v>
      </c>
      <c r="K212" s="12" t="s">
        <v>12</v>
      </c>
      <c r="L212" s="11" t="s">
        <v>13</v>
      </c>
    </row>
    <row r="213" spans="2:12">
      <c r="B213" s="13">
        <v>7467</v>
      </c>
      <c r="C213" s="13">
        <v>0.56999999999999995</v>
      </c>
      <c r="D213" s="11">
        <v>0.42</v>
      </c>
      <c r="E213" s="13">
        <v>2</v>
      </c>
      <c r="F213" s="13">
        <v>248</v>
      </c>
      <c r="G213" s="13">
        <v>4</v>
      </c>
      <c r="H213" s="13">
        <v>0</v>
      </c>
      <c r="I213" s="13" t="s">
        <v>11</v>
      </c>
      <c r="J213" s="13" t="s">
        <v>8</v>
      </c>
      <c r="K213" s="12" t="s">
        <v>14</v>
      </c>
      <c r="L213" s="11" t="s">
        <v>6</v>
      </c>
    </row>
    <row r="214" spans="2:12">
      <c r="B214" s="13">
        <v>5151</v>
      </c>
      <c r="C214" s="13">
        <v>0.92</v>
      </c>
      <c r="D214" s="11">
        <v>0.88</v>
      </c>
      <c r="E214" s="13">
        <v>3</v>
      </c>
      <c r="F214" s="13">
        <v>184</v>
      </c>
      <c r="G214" s="13">
        <v>3</v>
      </c>
      <c r="H214" s="13">
        <v>1</v>
      </c>
      <c r="I214" s="13" t="s">
        <v>11</v>
      </c>
      <c r="J214" s="13" t="s">
        <v>8</v>
      </c>
      <c r="K214" s="12" t="s">
        <v>12</v>
      </c>
      <c r="L214" s="11" t="s">
        <v>13</v>
      </c>
    </row>
    <row r="215" spans="2:12">
      <c r="B215" s="13">
        <v>4458</v>
      </c>
      <c r="C215" s="13">
        <v>0.6</v>
      </c>
      <c r="D215" s="11">
        <v>0.84</v>
      </c>
      <c r="E215" s="13">
        <v>2</v>
      </c>
      <c r="F215" s="13">
        <v>221</v>
      </c>
      <c r="G215" s="13">
        <v>3</v>
      </c>
      <c r="H215" s="13">
        <v>0</v>
      </c>
      <c r="I215" s="13" t="s">
        <v>11</v>
      </c>
      <c r="J215" s="13" t="s">
        <v>8</v>
      </c>
      <c r="K215" s="12" t="s">
        <v>7</v>
      </c>
      <c r="L215" s="11" t="s">
        <v>13</v>
      </c>
    </row>
    <row r="216" spans="2:12">
      <c r="B216" s="13">
        <v>5448</v>
      </c>
      <c r="C216" s="13">
        <v>0.5</v>
      </c>
      <c r="D216" s="11">
        <v>0.75</v>
      </c>
      <c r="E216" s="13">
        <v>5</v>
      </c>
      <c r="F216" s="13">
        <v>179</v>
      </c>
      <c r="G216" s="13">
        <v>3</v>
      </c>
      <c r="H216" s="13">
        <v>0</v>
      </c>
      <c r="I216" s="13" t="s">
        <v>11</v>
      </c>
      <c r="J216" s="13" t="s">
        <v>8</v>
      </c>
      <c r="K216" s="12" t="s">
        <v>7</v>
      </c>
      <c r="L216" s="11" t="s">
        <v>13</v>
      </c>
    </row>
    <row r="217" spans="2:12">
      <c r="B217" s="13">
        <v>6688</v>
      </c>
      <c r="C217" s="13">
        <v>0.79</v>
      </c>
      <c r="D217" s="11">
        <v>0.66</v>
      </c>
      <c r="E217" s="13">
        <v>4</v>
      </c>
      <c r="F217" s="13">
        <v>139</v>
      </c>
      <c r="G217" s="13">
        <v>4</v>
      </c>
      <c r="H217" s="13">
        <v>0</v>
      </c>
      <c r="I217" s="13" t="s">
        <v>11</v>
      </c>
      <c r="J217" s="13" t="s">
        <v>8</v>
      </c>
      <c r="K217" s="12" t="s">
        <v>17</v>
      </c>
      <c r="L217" s="11" t="s">
        <v>13</v>
      </c>
    </row>
    <row r="218" spans="2:12">
      <c r="B218" s="13">
        <v>3686</v>
      </c>
      <c r="C218" s="13">
        <v>0.68</v>
      </c>
      <c r="D218" s="11">
        <v>0.88</v>
      </c>
      <c r="E218" s="13">
        <v>5</v>
      </c>
      <c r="F218" s="13">
        <v>201</v>
      </c>
      <c r="G218" s="13">
        <v>3</v>
      </c>
      <c r="H218" s="13">
        <v>0</v>
      </c>
      <c r="I218" s="13" t="s">
        <v>11</v>
      </c>
      <c r="J218" s="13" t="s">
        <v>8</v>
      </c>
      <c r="K218" s="12" t="s">
        <v>10</v>
      </c>
      <c r="L218" s="11" t="s">
        <v>6</v>
      </c>
    </row>
    <row r="219" spans="2:12">
      <c r="B219" s="13">
        <v>10048</v>
      </c>
      <c r="C219" s="13">
        <v>0.74</v>
      </c>
      <c r="D219" s="11">
        <v>0.57999999999999996</v>
      </c>
      <c r="E219" s="13">
        <v>4</v>
      </c>
      <c r="F219" s="13">
        <v>215</v>
      </c>
      <c r="G219" s="13">
        <v>3</v>
      </c>
      <c r="H219" s="13">
        <v>1</v>
      </c>
      <c r="I219" s="13" t="s">
        <v>11</v>
      </c>
      <c r="J219" s="13" t="s">
        <v>8</v>
      </c>
      <c r="K219" s="12" t="s">
        <v>17</v>
      </c>
      <c r="L219" s="11" t="s">
        <v>6</v>
      </c>
    </row>
    <row r="220" spans="2:12">
      <c r="B220" s="13">
        <v>5302</v>
      </c>
      <c r="C220" s="13">
        <v>0.92</v>
      </c>
      <c r="D220" s="11">
        <v>0.68</v>
      </c>
      <c r="E220" s="13">
        <v>4</v>
      </c>
      <c r="F220" s="13">
        <v>196</v>
      </c>
      <c r="G220" s="13">
        <v>3</v>
      </c>
      <c r="H220" s="13">
        <v>1</v>
      </c>
      <c r="I220" s="13" t="s">
        <v>11</v>
      </c>
      <c r="J220" s="13" t="s">
        <v>8</v>
      </c>
      <c r="K220" s="12" t="s">
        <v>12</v>
      </c>
      <c r="L220" s="11" t="s">
        <v>13</v>
      </c>
    </row>
    <row r="221" spans="2:12">
      <c r="B221" s="13">
        <v>9255</v>
      </c>
      <c r="C221" s="13">
        <v>0.64</v>
      </c>
      <c r="D221" s="11">
        <v>0.48</v>
      </c>
      <c r="E221" s="13">
        <v>4</v>
      </c>
      <c r="F221" s="13">
        <v>267</v>
      </c>
      <c r="G221" s="13">
        <v>2</v>
      </c>
      <c r="H221" s="13">
        <v>1</v>
      </c>
      <c r="I221" s="13" t="s">
        <v>11</v>
      </c>
      <c r="J221" s="13" t="s">
        <v>8</v>
      </c>
      <c r="K221" s="12" t="s">
        <v>10</v>
      </c>
      <c r="L221" s="11" t="s">
        <v>13</v>
      </c>
    </row>
    <row r="222" spans="2:12">
      <c r="B222" s="13">
        <v>10854</v>
      </c>
      <c r="C222" s="13">
        <v>0.57999999999999996</v>
      </c>
      <c r="D222" s="11">
        <v>0.38</v>
      </c>
      <c r="E222" s="13">
        <v>4</v>
      </c>
      <c r="F222" s="13">
        <v>203</v>
      </c>
      <c r="G222" s="13">
        <v>5</v>
      </c>
      <c r="H222" s="13">
        <v>0</v>
      </c>
      <c r="I222" s="13" t="s">
        <v>11</v>
      </c>
      <c r="J222" s="13" t="s">
        <v>8</v>
      </c>
      <c r="K222" s="12" t="s">
        <v>10</v>
      </c>
      <c r="L222" s="11" t="s">
        <v>13</v>
      </c>
    </row>
    <row r="223" spans="2:12">
      <c r="B223" s="13">
        <v>7351</v>
      </c>
      <c r="C223" s="13">
        <v>0.6</v>
      </c>
      <c r="D223" s="11">
        <v>0.99</v>
      </c>
      <c r="E223" s="13">
        <v>4</v>
      </c>
      <c r="F223" s="13">
        <v>160</v>
      </c>
      <c r="G223" s="13">
        <v>3</v>
      </c>
      <c r="H223" s="13">
        <v>0</v>
      </c>
      <c r="I223" s="13" t="s">
        <v>11</v>
      </c>
      <c r="J223" s="13" t="s">
        <v>8</v>
      </c>
      <c r="K223" s="12" t="s">
        <v>10</v>
      </c>
      <c r="L223" s="11" t="s">
        <v>13</v>
      </c>
    </row>
    <row r="224" spans="2:12">
      <c r="B224" s="13">
        <v>14556</v>
      </c>
      <c r="C224" s="13">
        <v>0.37</v>
      </c>
      <c r="D224" s="11">
        <v>0.52</v>
      </c>
      <c r="E224" s="13">
        <v>2</v>
      </c>
      <c r="F224" s="13">
        <v>155</v>
      </c>
      <c r="G224" s="13">
        <v>3</v>
      </c>
      <c r="H224" s="13">
        <v>0</v>
      </c>
      <c r="I224" s="13" t="s">
        <v>9</v>
      </c>
      <c r="J224" s="13" t="s">
        <v>8</v>
      </c>
      <c r="K224" s="12" t="s">
        <v>12</v>
      </c>
      <c r="L224" s="11" t="s">
        <v>6</v>
      </c>
    </row>
    <row r="225" spans="2:12">
      <c r="B225" s="13">
        <v>10899</v>
      </c>
      <c r="C225" s="13">
        <v>0.88</v>
      </c>
      <c r="D225" s="11">
        <v>0.85</v>
      </c>
      <c r="E225" s="13">
        <v>3</v>
      </c>
      <c r="F225" s="13">
        <v>220</v>
      </c>
      <c r="G225" s="13">
        <v>3</v>
      </c>
      <c r="H225" s="13">
        <v>0</v>
      </c>
      <c r="I225" s="13" t="s">
        <v>11</v>
      </c>
      <c r="J225" s="13" t="s">
        <v>8</v>
      </c>
      <c r="K225" s="12" t="s">
        <v>20</v>
      </c>
      <c r="L225" s="11" t="s">
        <v>6</v>
      </c>
    </row>
    <row r="226" spans="2:12">
      <c r="B226" s="13">
        <v>4129</v>
      </c>
      <c r="C226" s="13">
        <v>0.47</v>
      </c>
      <c r="D226" s="11">
        <v>0.62</v>
      </c>
      <c r="E226" s="13">
        <v>6</v>
      </c>
      <c r="F226" s="13">
        <v>171</v>
      </c>
      <c r="G226" s="13">
        <v>5</v>
      </c>
      <c r="H226" s="13">
        <v>1</v>
      </c>
      <c r="I226" s="13" t="s">
        <v>11</v>
      </c>
      <c r="J226" s="13" t="s">
        <v>8</v>
      </c>
      <c r="K226" s="12" t="s">
        <v>21</v>
      </c>
      <c r="L226" s="11" t="s">
        <v>16</v>
      </c>
    </row>
    <row r="227" spans="2:12">
      <c r="B227" s="13">
        <v>14997</v>
      </c>
      <c r="C227" s="13">
        <v>0.37</v>
      </c>
      <c r="D227" s="11">
        <v>0.53</v>
      </c>
      <c r="E227" s="13">
        <v>2</v>
      </c>
      <c r="F227" s="13">
        <v>143</v>
      </c>
      <c r="G227" s="13">
        <v>3</v>
      </c>
      <c r="H227" s="13">
        <v>0</v>
      </c>
      <c r="I227" s="13" t="s">
        <v>9</v>
      </c>
      <c r="J227" s="13" t="s">
        <v>8</v>
      </c>
      <c r="K227" s="12" t="s">
        <v>17</v>
      </c>
      <c r="L227" s="11" t="s">
        <v>13</v>
      </c>
    </row>
    <row r="228" spans="2:12">
      <c r="B228" s="13">
        <v>8727</v>
      </c>
      <c r="C228" s="13">
        <v>0.84</v>
      </c>
      <c r="D228" s="11">
        <v>0.73</v>
      </c>
      <c r="E228" s="13">
        <v>5</v>
      </c>
      <c r="F228" s="13">
        <v>245</v>
      </c>
      <c r="G228" s="13">
        <v>3</v>
      </c>
      <c r="H228" s="13">
        <v>0</v>
      </c>
      <c r="I228" s="13" t="s">
        <v>11</v>
      </c>
      <c r="J228" s="13" t="s">
        <v>8</v>
      </c>
      <c r="K228" s="12" t="s">
        <v>10</v>
      </c>
      <c r="L228" s="11" t="s">
        <v>6</v>
      </c>
    </row>
    <row r="229" spans="2:12">
      <c r="B229" s="13">
        <v>12021</v>
      </c>
      <c r="C229" s="13">
        <v>0.11</v>
      </c>
      <c r="D229" s="11">
        <v>0.83</v>
      </c>
      <c r="E229" s="13">
        <v>6</v>
      </c>
      <c r="F229" s="13">
        <v>282</v>
      </c>
      <c r="G229" s="13">
        <v>4</v>
      </c>
      <c r="H229" s="13">
        <v>0</v>
      </c>
      <c r="I229" s="13" t="s">
        <v>9</v>
      </c>
      <c r="J229" s="13" t="s">
        <v>8</v>
      </c>
      <c r="K229" s="12" t="s">
        <v>10</v>
      </c>
      <c r="L229" s="11" t="s">
        <v>13</v>
      </c>
    </row>
    <row r="230" spans="2:12">
      <c r="B230" s="13">
        <v>1710</v>
      </c>
      <c r="C230" s="13">
        <v>0.1</v>
      </c>
      <c r="D230" s="11">
        <v>0.81</v>
      </c>
      <c r="E230" s="13">
        <v>6</v>
      </c>
      <c r="F230" s="13">
        <v>269</v>
      </c>
      <c r="G230" s="13">
        <v>4</v>
      </c>
      <c r="H230" s="13">
        <v>0</v>
      </c>
      <c r="I230" s="13" t="s">
        <v>9</v>
      </c>
      <c r="J230" s="13" t="s">
        <v>8</v>
      </c>
      <c r="K230" s="12" t="s">
        <v>7</v>
      </c>
      <c r="L230" s="11" t="s">
        <v>6</v>
      </c>
    </row>
    <row r="231" spans="2:12">
      <c r="B231" s="13">
        <v>7513</v>
      </c>
      <c r="C231" s="13">
        <v>0.81</v>
      </c>
      <c r="D231" s="11">
        <v>0.62</v>
      </c>
      <c r="E231" s="13">
        <v>4</v>
      </c>
      <c r="F231" s="13">
        <v>197</v>
      </c>
      <c r="G231" s="13">
        <v>3</v>
      </c>
      <c r="H231" s="13">
        <v>0</v>
      </c>
      <c r="I231" s="13" t="s">
        <v>11</v>
      </c>
      <c r="J231" s="13" t="s">
        <v>8</v>
      </c>
      <c r="K231" s="12" t="s">
        <v>22</v>
      </c>
      <c r="L231" s="11" t="s">
        <v>13</v>
      </c>
    </row>
    <row r="232" spans="2:12">
      <c r="B232" s="13">
        <v>7960</v>
      </c>
      <c r="C232" s="13">
        <v>0.32</v>
      </c>
      <c r="D232" s="11">
        <v>0.69</v>
      </c>
      <c r="E232" s="13">
        <v>6</v>
      </c>
      <c r="F232" s="13">
        <v>192</v>
      </c>
      <c r="G232" s="13">
        <v>3</v>
      </c>
      <c r="H232" s="13">
        <v>0</v>
      </c>
      <c r="I232" s="13" t="s">
        <v>11</v>
      </c>
      <c r="J232" s="13" t="s">
        <v>8</v>
      </c>
      <c r="K232" s="12" t="s">
        <v>10</v>
      </c>
      <c r="L232" s="11" t="s">
        <v>16</v>
      </c>
    </row>
    <row r="233" spans="2:12">
      <c r="B233" s="13">
        <v>8774</v>
      </c>
      <c r="C233" s="13">
        <v>0.97</v>
      </c>
      <c r="D233" s="11">
        <v>0.69</v>
      </c>
      <c r="E233" s="13">
        <v>4</v>
      </c>
      <c r="F233" s="13">
        <v>134</v>
      </c>
      <c r="G233" s="13">
        <v>3</v>
      </c>
      <c r="H233" s="13">
        <v>0</v>
      </c>
      <c r="I233" s="13" t="s">
        <v>11</v>
      </c>
      <c r="J233" s="13" t="s">
        <v>8</v>
      </c>
      <c r="K233" s="12" t="s">
        <v>15</v>
      </c>
      <c r="L233" s="11" t="s">
        <v>16</v>
      </c>
    </row>
    <row r="234" spans="2:12">
      <c r="B234" s="13">
        <v>2851</v>
      </c>
      <c r="C234" s="13">
        <v>0.91</v>
      </c>
      <c r="D234" s="11">
        <v>0.85</v>
      </c>
      <c r="E234" s="13">
        <v>4</v>
      </c>
      <c r="F234" s="13">
        <v>203</v>
      </c>
      <c r="G234" s="13">
        <v>2</v>
      </c>
      <c r="H234" s="13">
        <v>0</v>
      </c>
      <c r="I234" s="13" t="s">
        <v>11</v>
      </c>
      <c r="J234" s="13" t="s">
        <v>8</v>
      </c>
      <c r="K234" s="12" t="s">
        <v>10</v>
      </c>
      <c r="L234" s="11" t="s">
        <v>13</v>
      </c>
    </row>
    <row r="235" spans="2:12">
      <c r="B235" s="13">
        <v>4260</v>
      </c>
      <c r="C235" s="13">
        <v>0.55000000000000004</v>
      </c>
      <c r="D235" s="11">
        <v>0.72</v>
      </c>
      <c r="E235" s="13">
        <v>3</v>
      </c>
      <c r="F235" s="13">
        <v>149</v>
      </c>
      <c r="G235" s="13">
        <v>3</v>
      </c>
      <c r="H235" s="13">
        <v>0</v>
      </c>
      <c r="I235" s="13" t="s">
        <v>11</v>
      </c>
      <c r="J235" s="13" t="s">
        <v>8</v>
      </c>
      <c r="K235" s="12" t="s">
        <v>20</v>
      </c>
      <c r="L235" s="11" t="s">
        <v>13</v>
      </c>
    </row>
    <row r="236" spans="2:12">
      <c r="B236" s="13">
        <v>2443</v>
      </c>
      <c r="C236" s="13">
        <v>0.92</v>
      </c>
      <c r="D236" s="11">
        <v>0.69</v>
      </c>
      <c r="E236" s="13">
        <v>3</v>
      </c>
      <c r="F236" s="13">
        <v>192</v>
      </c>
      <c r="G236" s="13">
        <v>3</v>
      </c>
      <c r="H236" s="13">
        <v>0</v>
      </c>
      <c r="I236" s="13" t="s">
        <v>11</v>
      </c>
      <c r="J236" s="13" t="s">
        <v>8</v>
      </c>
      <c r="K236" s="12" t="s">
        <v>7</v>
      </c>
      <c r="L236" s="11" t="s">
        <v>6</v>
      </c>
    </row>
    <row r="237" spans="2:12">
      <c r="B237" s="13">
        <v>10116</v>
      </c>
      <c r="C237" s="13">
        <v>0.6</v>
      </c>
      <c r="D237" s="11">
        <v>0.66</v>
      </c>
      <c r="E237" s="13">
        <v>5</v>
      </c>
      <c r="F237" s="13">
        <v>143</v>
      </c>
      <c r="G237" s="13">
        <v>2</v>
      </c>
      <c r="H237" s="13">
        <v>0</v>
      </c>
      <c r="I237" s="13" t="s">
        <v>11</v>
      </c>
      <c r="J237" s="13" t="s">
        <v>8</v>
      </c>
      <c r="K237" s="12" t="s">
        <v>12</v>
      </c>
      <c r="L237" s="11" t="s">
        <v>13</v>
      </c>
    </row>
    <row r="238" spans="2:12">
      <c r="B238" s="13">
        <v>11404</v>
      </c>
      <c r="C238" s="13">
        <v>0.48</v>
      </c>
      <c r="D238" s="11">
        <v>0.67</v>
      </c>
      <c r="E238" s="13">
        <v>4</v>
      </c>
      <c r="F238" s="13">
        <v>220</v>
      </c>
      <c r="G238" s="13">
        <v>3</v>
      </c>
      <c r="H238" s="13">
        <v>0</v>
      </c>
      <c r="I238" s="13" t="s">
        <v>11</v>
      </c>
      <c r="J238" s="13" t="s">
        <v>18</v>
      </c>
      <c r="K238" s="12" t="s">
        <v>20</v>
      </c>
      <c r="L238" s="11" t="s">
        <v>6</v>
      </c>
    </row>
    <row r="239" spans="2:12">
      <c r="B239" s="13">
        <v>157</v>
      </c>
      <c r="C239" s="13">
        <v>0.83</v>
      </c>
      <c r="D239" s="11">
        <v>1</v>
      </c>
      <c r="E239" s="13">
        <v>5</v>
      </c>
      <c r="F239" s="13">
        <v>240</v>
      </c>
      <c r="G239" s="13">
        <v>5</v>
      </c>
      <c r="H239" s="13">
        <v>0</v>
      </c>
      <c r="I239" s="13" t="s">
        <v>9</v>
      </c>
      <c r="J239" s="13" t="s">
        <v>8</v>
      </c>
      <c r="K239" s="12" t="s">
        <v>17</v>
      </c>
      <c r="L239" s="11" t="s">
        <v>13</v>
      </c>
    </row>
    <row r="240" spans="2:12">
      <c r="B240" s="13">
        <v>5067</v>
      </c>
      <c r="C240" s="13">
        <v>0.5</v>
      </c>
      <c r="D240" s="11">
        <v>0.48</v>
      </c>
      <c r="E240" s="13">
        <v>3</v>
      </c>
      <c r="F240" s="13">
        <v>163</v>
      </c>
      <c r="G240" s="13">
        <v>4</v>
      </c>
      <c r="H240" s="13">
        <v>0</v>
      </c>
      <c r="I240" s="13" t="s">
        <v>11</v>
      </c>
      <c r="J240" s="13" t="s">
        <v>8</v>
      </c>
      <c r="K240" s="12" t="s">
        <v>7</v>
      </c>
      <c r="L240" s="11" t="s">
        <v>13</v>
      </c>
    </row>
    <row r="241" spans="2:12">
      <c r="B241" s="13">
        <v>10110</v>
      </c>
      <c r="C241" s="13">
        <v>0.95</v>
      </c>
      <c r="D241" s="11">
        <v>0.65</v>
      </c>
      <c r="E241" s="13">
        <v>3</v>
      </c>
      <c r="F241" s="13">
        <v>273</v>
      </c>
      <c r="G241" s="13">
        <v>4</v>
      </c>
      <c r="H241" s="13">
        <v>0</v>
      </c>
      <c r="I241" s="13" t="s">
        <v>11</v>
      </c>
      <c r="J241" s="13" t="s">
        <v>8</v>
      </c>
      <c r="K241" s="12" t="s">
        <v>22</v>
      </c>
      <c r="L241" s="11" t="s">
        <v>13</v>
      </c>
    </row>
    <row r="242" spans="2:12">
      <c r="B242" s="13">
        <v>14859</v>
      </c>
      <c r="C242" s="13">
        <v>0.46</v>
      </c>
      <c r="D242" s="11">
        <v>0.5</v>
      </c>
      <c r="E242" s="13">
        <v>2</v>
      </c>
      <c r="F242" s="13">
        <v>151</v>
      </c>
      <c r="G242" s="13">
        <v>3</v>
      </c>
      <c r="H242" s="13">
        <v>0</v>
      </c>
      <c r="I242" s="13" t="s">
        <v>9</v>
      </c>
      <c r="J242" s="13" t="s">
        <v>8</v>
      </c>
      <c r="K242" s="12" t="s">
        <v>12</v>
      </c>
      <c r="L242" s="11" t="s">
        <v>6</v>
      </c>
    </row>
    <row r="243" spans="2:12">
      <c r="B243" s="13">
        <v>6753</v>
      </c>
      <c r="C243" s="13">
        <v>0.83</v>
      </c>
      <c r="D243" s="11">
        <v>0.86</v>
      </c>
      <c r="E243" s="13">
        <v>3</v>
      </c>
      <c r="F243" s="13">
        <v>273</v>
      </c>
      <c r="G243" s="13">
        <v>3</v>
      </c>
      <c r="H243" s="13">
        <v>0</v>
      </c>
      <c r="I243" s="13" t="s">
        <v>11</v>
      </c>
      <c r="J243" s="13" t="s">
        <v>8</v>
      </c>
      <c r="K243" s="12" t="s">
        <v>12</v>
      </c>
      <c r="L243" s="11" t="s">
        <v>6</v>
      </c>
    </row>
    <row r="244" spans="2:12">
      <c r="B244" s="13">
        <v>7034</v>
      </c>
      <c r="C244" s="13">
        <v>0.68</v>
      </c>
      <c r="D244" s="11">
        <v>0.61</v>
      </c>
      <c r="E244" s="13">
        <v>3</v>
      </c>
      <c r="F244" s="13">
        <v>134</v>
      </c>
      <c r="G244" s="13">
        <v>4</v>
      </c>
      <c r="H244" s="13">
        <v>0</v>
      </c>
      <c r="I244" s="13" t="s">
        <v>11</v>
      </c>
      <c r="J244" s="13" t="s">
        <v>8</v>
      </c>
      <c r="K244" s="12" t="s">
        <v>10</v>
      </c>
      <c r="L244" s="11" t="s">
        <v>6</v>
      </c>
    </row>
    <row r="245" spans="2:12">
      <c r="B245" s="13">
        <v>1798</v>
      </c>
      <c r="C245" s="13">
        <v>0.44</v>
      </c>
      <c r="D245" s="11">
        <v>0.46</v>
      </c>
      <c r="E245" s="13">
        <v>2</v>
      </c>
      <c r="F245" s="13">
        <v>138</v>
      </c>
      <c r="G245" s="13">
        <v>3</v>
      </c>
      <c r="H245" s="13">
        <v>0</v>
      </c>
      <c r="I245" s="13" t="s">
        <v>9</v>
      </c>
      <c r="J245" s="13" t="s">
        <v>8</v>
      </c>
      <c r="K245" s="12" t="s">
        <v>12</v>
      </c>
      <c r="L245" s="11" t="s">
        <v>13</v>
      </c>
    </row>
    <row r="246" spans="2:12">
      <c r="B246" s="13">
        <v>1706</v>
      </c>
      <c r="C246" s="13">
        <v>0.1</v>
      </c>
      <c r="D246" s="11">
        <v>0.91</v>
      </c>
      <c r="E246" s="13">
        <v>6</v>
      </c>
      <c r="F246" s="13">
        <v>255</v>
      </c>
      <c r="G246" s="13">
        <v>4</v>
      </c>
      <c r="H246" s="13">
        <v>0</v>
      </c>
      <c r="I246" s="13" t="s">
        <v>9</v>
      </c>
      <c r="J246" s="13" t="s">
        <v>8</v>
      </c>
      <c r="K246" s="12" t="s">
        <v>10</v>
      </c>
      <c r="L246" s="11" t="s">
        <v>6</v>
      </c>
    </row>
    <row r="247" spans="2:12">
      <c r="B247" s="13">
        <v>10959</v>
      </c>
      <c r="C247" s="13">
        <v>0.88</v>
      </c>
      <c r="D247" s="11">
        <v>0.72</v>
      </c>
      <c r="E247" s="13">
        <v>5</v>
      </c>
      <c r="F247" s="13">
        <v>244</v>
      </c>
      <c r="G247" s="13">
        <v>2</v>
      </c>
      <c r="H247" s="13">
        <v>0</v>
      </c>
      <c r="I247" s="13" t="s">
        <v>11</v>
      </c>
      <c r="J247" s="13" t="s">
        <v>8</v>
      </c>
      <c r="K247" s="12" t="s">
        <v>12</v>
      </c>
      <c r="L247" s="11" t="s">
        <v>13</v>
      </c>
    </row>
    <row r="248" spans="2:12">
      <c r="B248" s="13">
        <v>10277</v>
      </c>
      <c r="C248" s="13">
        <v>0.78</v>
      </c>
      <c r="D248" s="11">
        <v>0.95</v>
      </c>
      <c r="E248" s="13">
        <v>3</v>
      </c>
      <c r="F248" s="13">
        <v>155</v>
      </c>
      <c r="G248" s="13">
        <v>3</v>
      </c>
      <c r="H248" s="13">
        <v>1</v>
      </c>
      <c r="I248" s="13" t="s">
        <v>11</v>
      </c>
      <c r="J248" s="13" t="s">
        <v>8</v>
      </c>
      <c r="K248" s="12" t="s">
        <v>17</v>
      </c>
      <c r="L248" s="11" t="s">
        <v>6</v>
      </c>
    </row>
    <row r="249" spans="2:12">
      <c r="B249" s="13">
        <v>12064</v>
      </c>
      <c r="C249" s="13">
        <v>0.36</v>
      </c>
      <c r="D249" s="11">
        <v>0.56000000000000005</v>
      </c>
      <c r="E249" s="13">
        <v>2</v>
      </c>
      <c r="F249" s="13">
        <v>132</v>
      </c>
      <c r="G249" s="13">
        <v>3</v>
      </c>
      <c r="H249" s="13">
        <v>0</v>
      </c>
      <c r="I249" s="13" t="s">
        <v>9</v>
      </c>
      <c r="J249" s="13" t="s">
        <v>8</v>
      </c>
      <c r="K249" s="12" t="s">
        <v>14</v>
      </c>
      <c r="L249" s="11" t="s">
        <v>6</v>
      </c>
    </row>
    <row r="250" spans="2:12">
      <c r="B250" s="13">
        <v>7870</v>
      </c>
      <c r="C250" s="13">
        <v>0.19</v>
      </c>
      <c r="D250" s="11">
        <v>0.48</v>
      </c>
      <c r="E250" s="13">
        <v>6</v>
      </c>
      <c r="F250" s="13">
        <v>178</v>
      </c>
      <c r="G250" s="13">
        <v>3</v>
      </c>
      <c r="H250" s="13">
        <v>1</v>
      </c>
      <c r="I250" s="13" t="s">
        <v>11</v>
      </c>
      <c r="J250" s="13" t="s">
        <v>8</v>
      </c>
      <c r="K250" s="12" t="s">
        <v>10</v>
      </c>
      <c r="L250" s="11" t="s">
        <v>6</v>
      </c>
    </row>
    <row r="251" spans="2:12">
      <c r="B251" s="13">
        <v>4916</v>
      </c>
      <c r="C251" s="13">
        <v>0.65</v>
      </c>
      <c r="D251" s="11">
        <v>0.78</v>
      </c>
      <c r="E251" s="13">
        <v>4</v>
      </c>
      <c r="F251" s="13">
        <v>238</v>
      </c>
      <c r="G251" s="13">
        <v>5</v>
      </c>
      <c r="H251" s="13">
        <v>1</v>
      </c>
      <c r="I251" s="13" t="s">
        <v>11</v>
      </c>
      <c r="J251" s="13" t="s">
        <v>8</v>
      </c>
      <c r="K251" s="12" t="s">
        <v>22</v>
      </c>
      <c r="L251" s="11" t="s">
        <v>13</v>
      </c>
    </row>
    <row r="252" spans="2:12">
      <c r="B252" s="13">
        <v>14361</v>
      </c>
      <c r="C252" s="13">
        <v>0.39</v>
      </c>
      <c r="D252" s="11">
        <v>0.5</v>
      </c>
      <c r="E252" s="13">
        <v>2</v>
      </c>
      <c r="F252" s="13">
        <v>147</v>
      </c>
      <c r="G252" s="13">
        <v>3</v>
      </c>
      <c r="H252" s="13">
        <v>0</v>
      </c>
      <c r="I252" s="13" t="s">
        <v>9</v>
      </c>
      <c r="J252" s="13" t="s">
        <v>8</v>
      </c>
      <c r="K252" s="12" t="s">
        <v>21</v>
      </c>
      <c r="L252" s="11" t="s">
        <v>13</v>
      </c>
    </row>
    <row r="253" spans="2:12">
      <c r="B253" s="13">
        <v>2625</v>
      </c>
      <c r="C253" s="13">
        <v>0.82</v>
      </c>
      <c r="D253" s="11">
        <v>0.62</v>
      </c>
      <c r="E253" s="13">
        <v>4</v>
      </c>
      <c r="F253" s="13">
        <v>202</v>
      </c>
      <c r="G253" s="13">
        <v>2</v>
      </c>
      <c r="H253" s="13">
        <v>0</v>
      </c>
      <c r="I253" s="13" t="s">
        <v>11</v>
      </c>
      <c r="J253" s="13" t="s">
        <v>8</v>
      </c>
      <c r="K253" s="12" t="s">
        <v>7</v>
      </c>
      <c r="L253" s="11" t="s">
        <v>13</v>
      </c>
    </row>
    <row r="254" spans="2:12">
      <c r="B254" s="13">
        <v>9290</v>
      </c>
      <c r="C254" s="13">
        <v>0.83</v>
      </c>
      <c r="D254" s="11">
        <v>0.56999999999999995</v>
      </c>
      <c r="E254" s="13">
        <v>3</v>
      </c>
      <c r="F254" s="13">
        <v>135</v>
      </c>
      <c r="G254" s="13">
        <v>3</v>
      </c>
      <c r="H254" s="13">
        <v>1</v>
      </c>
      <c r="I254" s="13" t="s">
        <v>11</v>
      </c>
      <c r="J254" s="13" t="s">
        <v>8</v>
      </c>
      <c r="K254" s="12" t="s">
        <v>17</v>
      </c>
      <c r="L254" s="11" t="s">
        <v>13</v>
      </c>
    </row>
    <row r="255" spans="2:12">
      <c r="B255" s="13">
        <v>11144</v>
      </c>
      <c r="C255" s="13">
        <v>0.33</v>
      </c>
      <c r="D255" s="11">
        <v>0.64</v>
      </c>
      <c r="E255" s="13">
        <v>2</v>
      </c>
      <c r="F255" s="13">
        <v>274</v>
      </c>
      <c r="G255" s="13">
        <v>3</v>
      </c>
      <c r="H255" s="13">
        <v>1</v>
      </c>
      <c r="I255" s="13" t="s">
        <v>11</v>
      </c>
      <c r="J255" s="13" t="s">
        <v>8</v>
      </c>
      <c r="K255" s="12" t="s">
        <v>12</v>
      </c>
      <c r="L255" s="11" t="s">
        <v>16</v>
      </c>
    </row>
    <row r="256" spans="2:12">
      <c r="B256" s="13">
        <v>9116</v>
      </c>
      <c r="C256" s="13">
        <v>0.99</v>
      </c>
      <c r="D256" s="11">
        <v>0.64</v>
      </c>
      <c r="E256" s="13">
        <v>3</v>
      </c>
      <c r="F256" s="13">
        <v>183</v>
      </c>
      <c r="G256" s="13">
        <v>3</v>
      </c>
      <c r="H256" s="13">
        <v>0</v>
      </c>
      <c r="I256" s="13" t="s">
        <v>11</v>
      </c>
      <c r="J256" s="13" t="s">
        <v>8</v>
      </c>
      <c r="K256" s="12" t="s">
        <v>22</v>
      </c>
      <c r="L256" s="11" t="s">
        <v>6</v>
      </c>
    </row>
    <row r="257" spans="2:12">
      <c r="B257" s="13">
        <v>3454</v>
      </c>
      <c r="C257" s="13">
        <v>0.8</v>
      </c>
      <c r="D257" s="11">
        <v>0.94</v>
      </c>
      <c r="E257" s="13">
        <v>4</v>
      </c>
      <c r="F257" s="13">
        <v>200</v>
      </c>
      <c r="G257" s="13">
        <v>4</v>
      </c>
      <c r="H257" s="13">
        <v>0</v>
      </c>
      <c r="I257" s="13" t="s">
        <v>11</v>
      </c>
      <c r="J257" s="13" t="s">
        <v>8</v>
      </c>
      <c r="K257" s="12" t="s">
        <v>10</v>
      </c>
      <c r="L257" s="11" t="s">
        <v>6</v>
      </c>
    </row>
    <row r="258" spans="2:12">
      <c r="B258" s="13">
        <v>10265</v>
      </c>
      <c r="C258" s="13">
        <v>0.53</v>
      </c>
      <c r="D258" s="11">
        <v>0.56999999999999995</v>
      </c>
      <c r="E258" s="13">
        <v>5</v>
      </c>
      <c r="F258" s="13">
        <v>141</v>
      </c>
      <c r="G258" s="13">
        <v>3</v>
      </c>
      <c r="H258" s="13">
        <v>1</v>
      </c>
      <c r="I258" s="13" t="s">
        <v>11</v>
      </c>
      <c r="J258" s="13" t="s">
        <v>8</v>
      </c>
      <c r="K258" s="12" t="s">
        <v>12</v>
      </c>
      <c r="L258" s="11" t="s">
        <v>16</v>
      </c>
    </row>
    <row r="259" spans="2:12">
      <c r="B259" s="13">
        <v>6845</v>
      </c>
      <c r="C259" s="13">
        <v>0.76</v>
      </c>
      <c r="D259" s="11">
        <v>0.77</v>
      </c>
      <c r="E259" s="13">
        <v>5</v>
      </c>
      <c r="F259" s="13">
        <v>234</v>
      </c>
      <c r="G259" s="13">
        <v>3</v>
      </c>
      <c r="H259" s="13">
        <v>0</v>
      </c>
      <c r="I259" s="13" t="s">
        <v>11</v>
      </c>
      <c r="J259" s="13" t="s">
        <v>8</v>
      </c>
      <c r="K259" s="12" t="s">
        <v>17</v>
      </c>
      <c r="L259" s="11" t="s">
        <v>13</v>
      </c>
    </row>
    <row r="260" spans="2:12">
      <c r="B260" s="13">
        <v>9099</v>
      </c>
      <c r="C260" s="13">
        <v>0.96</v>
      </c>
      <c r="D260" s="11">
        <v>0.52</v>
      </c>
      <c r="E260" s="13">
        <v>4</v>
      </c>
      <c r="F260" s="13">
        <v>228</v>
      </c>
      <c r="G260" s="13">
        <v>3</v>
      </c>
      <c r="H260" s="13">
        <v>0</v>
      </c>
      <c r="I260" s="13" t="s">
        <v>11</v>
      </c>
      <c r="J260" s="13" t="s">
        <v>8</v>
      </c>
      <c r="K260" s="12" t="s">
        <v>10</v>
      </c>
      <c r="L260" s="11" t="s">
        <v>13</v>
      </c>
    </row>
    <row r="261" spans="2:12">
      <c r="B261" s="13">
        <v>1641</v>
      </c>
      <c r="C261" s="13">
        <v>0.91</v>
      </c>
      <c r="D261" s="11">
        <v>0.89</v>
      </c>
      <c r="E261" s="13">
        <v>5</v>
      </c>
      <c r="F261" s="13">
        <v>217</v>
      </c>
      <c r="G261" s="13">
        <v>5</v>
      </c>
      <c r="H261" s="13">
        <v>0</v>
      </c>
      <c r="I261" s="13" t="s">
        <v>9</v>
      </c>
      <c r="J261" s="13" t="s">
        <v>8</v>
      </c>
      <c r="K261" s="12" t="s">
        <v>12</v>
      </c>
      <c r="L261" s="11" t="s">
        <v>13</v>
      </c>
    </row>
    <row r="262" spans="2:12">
      <c r="B262" s="13">
        <v>11176</v>
      </c>
      <c r="C262" s="13">
        <v>0.56999999999999995</v>
      </c>
      <c r="D262" s="11">
        <v>0.39</v>
      </c>
      <c r="E262" s="13">
        <v>4</v>
      </c>
      <c r="F262" s="13">
        <v>132</v>
      </c>
      <c r="G262" s="13">
        <v>3</v>
      </c>
      <c r="H262" s="13">
        <v>0</v>
      </c>
      <c r="I262" s="13" t="s">
        <v>11</v>
      </c>
      <c r="J262" s="13" t="s">
        <v>8</v>
      </c>
      <c r="K262" s="12" t="s">
        <v>19</v>
      </c>
      <c r="L262" s="11" t="s">
        <v>16</v>
      </c>
    </row>
    <row r="263" spans="2:12">
      <c r="B263" s="13">
        <v>457</v>
      </c>
      <c r="C263" s="13">
        <v>0.86</v>
      </c>
      <c r="D263" s="11">
        <v>0.93</v>
      </c>
      <c r="E263" s="13">
        <v>5</v>
      </c>
      <c r="F263" s="13">
        <v>223</v>
      </c>
      <c r="G263" s="13">
        <v>5</v>
      </c>
      <c r="H263" s="13">
        <v>0</v>
      </c>
      <c r="I263" s="13" t="s">
        <v>9</v>
      </c>
      <c r="J263" s="13" t="s">
        <v>8</v>
      </c>
      <c r="K263" s="12" t="s">
        <v>15</v>
      </c>
      <c r="L263" s="11" t="s">
        <v>6</v>
      </c>
    </row>
    <row r="264" spans="2:12">
      <c r="B264" s="13">
        <v>9442</v>
      </c>
      <c r="C264" s="13">
        <v>0.78</v>
      </c>
      <c r="D264" s="11">
        <v>0.9</v>
      </c>
      <c r="E264" s="13">
        <v>4</v>
      </c>
      <c r="F264" s="13">
        <v>238</v>
      </c>
      <c r="G264" s="13">
        <v>2</v>
      </c>
      <c r="H264" s="13">
        <v>0</v>
      </c>
      <c r="I264" s="13" t="s">
        <v>11</v>
      </c>
      <c r="J264" s="13" t="s">
        <v>8</v>
      </c>
      <c r="K264" s="12" t="s">
        <v>17</v>
      </c>
      <c r="L264" s="11" t="s">
        <v>13</v>
      </c>
    </row>
    <row r="265" spans="2:12">
      <c r="B265" s="13">
        <v>8447</v>
      </c>
      <c r="C265" s="13">
        <v>0.82</v>
      </c>
      <c r="D265" s="11">
        <v>0.54</v>
      </c>
      <c r="E265" s="13">
        <v>4</v>
      </c>
      <c r="F265" s="13">
        <v>164</v>
      </c>
      <c r="G265" s="13">
        <v>3</v>
      </c>
      <c r="H265" s="13">
        <v>0</v>
      </c>
      <c r="I265" s="13" t="s">
        <v>11</v>
      </c>
      <c r="J265" s="13" t="s">
        <v>8</v>
      </c>
      <c r="K265" s="12" t="s">
        <v>17</v>
      </c>
      <c r="L265" s="11" t="s">
        <v>13</v>
      </c>
    </row>
    <row r="266" spans="2:12">
      <c r="B266" s="13">
        <v>11869</v>
      </c>
      <c r="C266" s="13">
        <v>0.84</v>
      </c>
      <c r="D266" s="11">
        <v>0.44</v>
      </c>
      <c r="E266" s="13">
        <v>5</v>
      </c>
      <c r="F266" s="13">
        <v>131</v>
      </c>
      <c r="G266" s="13">
        <v>5</v>
      </c>
      <c r="H266" s="13">
        <v>1</v>
      </c>
      <c r="I266" s="13" t="s">
        <v>11</v>
      </c>
      <c r="J266" s="13" t="s">
        <v>8</v>
      </c>
      <c r="K266" s="12" t="s">
        <v>17</v>
      </c>
      <c r="L266" s="11" t="s">
        <v>6</v>
      </c>
    </row>
    <row r="267" spans="2:12">
      <c r="B267" s="13">
        <v>2067</v>
      </c>
      <c r="C267" s="13">
        <v>0.81</v>
      </c>
      <c r="D267" s="11">
        <v>0.99</v>
      </c>
      <c r="E267" s="13">
        <v>5</v>
      </c>
      <c r="F267" s="13">
        <v>143</v>
      </c>
      <c r="G267" s="13">
        <v>3</v>
      </c>
      <c r="H267" s="13">
        <v>0</v>
      </c>
      <c r="I267" s="13" t="s">
        <v>11</v>
      </c>
      <c r="J267" s="13" t="s">
        <v>8</v>
      </c>
      <c r="K267" s="12" t="s">
        <v>21</v>
      </c>
      <c r="L267" s="11" t="s">
        <v>6</v>
      </c>
    </row>
    <row r="268" spans="2:12">
      <c r="B268" s="13">
        <v>14026</v>
      </c>
      <c r="C268" s="13">
        <v>0.53</v>
      </c>
      <c r="D268" s="11">
        <v>0.47</v>
      </c>
      <c r="E268" s="13">
        <v>6</v>
      </c>
      <c r="F268" s="13">
        <v>106</v>
      </c>
      <c r="G268" s="13">
        <v>6</v>
      </c>
      <c r="H268" s="13">
        <v>0</v>
      </c>
      <c r="I268" s="13" t="s">
        <v>11</v>
      </c>
      <c r="J268" s="13" t="s">
        <v>8</v>
      </c>
      <c r="K268" s="12" t="s">
        <v>20</v>
      </c>
      <c r="L268" s="11" t="s">
        <v>16</v>
      </c>
    </row>
    <row r="269" spans="2:12">
      <c r="B269" s="13">
        <v>6241</v>
      </c>
      <c r="C269" s="13">
        <v>0.56000000000000005</v>
      </c>
      <c r="D269" s="11">
        <v>0.57999999999999996</v>
      </c>
      <c r="E269" s="13">
        <v>5</v>
      </c>
      <c r="F269" s="13">
        <v>266</v>
      </c>
      <c r="G269" s="13">
        <v>3</v>
      </c>
      <c r="H269" s="13">
        <v>0</v>
      </c>
      <c r="I269" s="13" t="s">
        <v>11</v>
      </c>
      <c r="J269" s="13" t="s">
        <v>8</v>
      </c>
      <c r="K269" s="12" t="s">
        <v>12</v>
      </c>
      <c r="L269" s="11" t="s">
        <v>13</v>
      </c>
    </row>
    <row r="270" spans="2:12">
      <c r="B270" s="13">
        <v>4764</v>
      </c>
      <c r="C270" s="13">
        <v>0.23</v>
      </c>
      <c r="D270" s="11">
        <v>0.59</v>
      </c>
      <c r="E270" s="13">
        <v>5</v>
      </c>
      <c r="F270" s="13">
        <v>245</v>
      </c>
      <c r="G270" s="13">
        <v>5</v>
      </c>
      <c r="H270" s="13">
        <v>0</v>
      </c>
      <c r="I270" s="13" t="s">
        <v>11</v>
      </c>
      <c r="J270" s="13" t="s">
        <v>8</v>
      </c>
      <c r="K270" s="12" t="s">
        <v>22</v>
      </c>
      <c r="L270" s="11" t="s">
        <v>13</v>
      </c>
    </row>
    <row r="271" spans="2:12">
      <c r="B271" s="13">
        <v>2957</v>
      </c>
      <c r="C271" s="13">
        <v>0.85</v>
      </c>
      <c r="D271" s="11">
        <v>0.79</v>
      </c>
      <c r="E271" s="13">
        <v>3</v>
      </c>
      <c r="F271" s="13">
        <v>157</v>
      </c>
      <c r="G271" s="13">
        <v>4</v>
      </c>
      <c r="H271" s="13">
        <v>0</v>
      </c>
      <c r="I271" s="13" t="s">
        <v>11</v>
      </c>
      <c r="J271" s="13" t="s">
        <v>8</v>
      </c>
      <c r="K271" s="12" t="s">
        <v>17</v>
      </c>
      <c r="L271" s="11" t="s">
        <v>6</v>
      </c>
    </row>
    <row r="272" spans="2:12">
      <c r="B272" s="13">
        <v>13869</v>
      </c>
      <c r="C272" s="13">
        <v>0.73</v>
      </c>
      <c r="D272" s="11">
        <v>0.56999999999999995</v>
      </c>
      <c r="E272" s="13">
        <v>3</v>
      </c>
      <c r="F272" s="13">
        <v>146</v>
      </c>
      <c r="G272" s="13">
        <v>2</v>
      </c>
      <c r="H272" s="13">
        <v>0</v>
      </c>
      <c r="I272" s="13" t="s">
        <v>11</v>
      </c>
      <c r="J272" s="13" t="s">
        <v>8</v>
      </c>
      <c r="K272" s="12" t="s">
        <v>19</v>
      </c>
      <c r="L272" s="11" t="s">
        <v>13</v>
      </c>
    </row>
    <row r="273" spans="2:12">
      <c r="B273" s="13">
        <v>7224</v>
      </c>
      <c r="C273" s="13">
        <v>0.83</v>
      </c>
      <c r="D273" s="11">
        <v>0.98</v>
      </c>
      <c r="E273" s="13">
        <v>3</v>
      </c>
      <c r="F273" s="13">
        <v>229</v>
      </c>
      <c r="G273" s="13">
        <v>6</v>
      </c>
      <c r="H273" s="13">
        <v>0</v>
      </c>
      <c r="I273" s="13" t="s">
        <v>11</v>
      </c>
      <c r="J273" s="13" t="s">
        <v>8</v>
      </c>
      <c r="K273" s="12" t="s">
        <v>17</v>
      </c>
      <c r="L273" s="11" t="s">
        <v>6</v>
      </c>
    </row>
    <row r="274" spans="2:12">
      <c r="B274" s="13">
        <v>11714</v>
      </c>
      <c r="C274" s="13">
        <v>0.63</v>
      </c>
      <c r="D274" s="11">
        <v>0.98</v>
      </c>
      <c r="E274" s="13">
        <v>4</v>
      </c>
      <c r="F274" s="13">
        <v>187</v>
      </c>
      <c r="G274" s="13">
        <v>3</v>
      </c>
      <c r="H274" s="13">
        <v>0</v>
      </c>
      <c r="I274" s="13" t="s">
        <v>11</v>
      </c>
      <c r="J274" s="13" t="s">
        <v>8</v>
      </c>
      <c r="K274" s="12" t="s">
        <v>20</v>
      </c>
      <c r="L274" s="11" t="s">
        <v>16</v>
      </c>
    </row>
    <row r="275" spans="2:12">
      <c r="B275" s="13">
        <v>8135</v>
      </c>
      <c r="C275" s="13">
        <v>0.72</v>
      </c>
      <c r="D275" s="11">
        <v>0.88</v>
      </c>
      <c r="E275" s="13">
        <v>3</v>
      </c>
      <c r="F275" s="13">
        <v>236</v>
      </c>
      <c r="G275" s="13">
        <v>3</v>
      </c>
      <c r="H275" s="13">
        <v>0</v>
      </c>
      <c r="I275" s="13" t="s">
        <v>11</v>
      </c>
      <c r="J275" s="13" t="s">
        <v>8</v>
      </c>
      <c r="K275" s="12" t="s">
        <v>12</v>
      </c>
      <c r="L275" s="11" t="s">
        <v>13</v>
      </c>
    </row>
    <row r="276" spans="2:12">
      <c r="B276" s="13">
        <v>5333</v>
      </c>
      <c r="C276" s="13">
        <v>0.22</v>
      </c>
      <c r="D276" s="11">
        <v>0.52</v>
      </c>
      <c r="E276" s="13">
        <v>5</v>
      </c>
      <c r="F276" s="13">
        <v>109</v>
      </c>
      <c r="G276" s="13">
        <v>4</v>
      </c>
      <c r="H276" s="13">
        <v>0</v>
      </c>
      <c r="I276" s="13" t="s">
        <v>11</v>
      </c>
      <c r="J276" s="13" t="s">
        <v>8</v>
      </c>
      <c r="K276" s="12" t="s">
        <v>19</v>
      </c>
      <c r="L276" s="11" t="s">
        <v>13</v>
      </c>
    </row>
    <row r="277" spans="2:12">
      <c r="B277" s="13">
        <v>11881</v>
      </c>
      <c r="C277" s="13">
        <v>0.92</v>
      </c>
      <c r="D277" s="11">
        <v>0.6</v>
      </c>
      <c r="E277" s="13">
        <v>3</v>
      </c>
      <c r="F277" s="13">
        <v>179</v>
      </c>
      <c r="G277" s="13">
        <v>2</v>
      </c>
      <c r="H277" s="13">
        <v>0</v>
      </c>
      <c r="I277" s="13" t="s">
        <v>11</v>
      </c>
      <c r="J277" s="13" t="s">
        <v>8</v>
      </c>
      <c r="K277" s="12" t="s">
        <v>14</v>
      </c>
      <c r="L277" s="11" t="s">
        <v>13</v>
      </c>
    </row>
    <row r="278" spans="2:12">
      <c r="B278" s="13">
        <v>5464</v>
      </c>
      <c r="C278" s="13">
        <v>0.72</v>
      </c>
      <c r="D278" s="11">
        <v>0.71</v>
      </c>
      <c r="E278" s="13">
        <v>5</v>
      </c>
      <c r="F278" s="13">
        <v>137</v>
      </c>
      <c r="G278" s="13">
        <v>3</v>
      </c>
      <c r="H278" s="13">
        <v>0</v>
      </c>
      <c r="I278" s="13" t="s">
        <v>11</v>
      </c>
      <c r="J278" s="13" t="s">
        <v>8</v>
      </c>
      <c r="K278" s="12" t="s">
        <v>12</v>
      </c>
      <c r="L278" s="11" t="s">
        <v>13</v>
      </c>
    </row>
    <row r="279" spans="2:12">
      <c r="B279" s="13">
        <v>10404</v>
      </c>
      <c r="C279" s="13">
        <v>0.67</v>
      </c>
      <c r="D279" s="11">
        <v>0.78</v>
      </c>
      <c r="E279" s="13">
        <v>4</v>
      </c>
      <c r="F279" s="13">
        <v>193</v>
      </c>
      <c r="G279" s="13">
        <v>3</v>
      </c>
      <c r="H279" s="13">
        <v>0</v>
      </c>
      <c r="I279" s="13" t="s">
        <v>11</v>
      </c>
      <c r="J279" s="13" t="s">
        <v>8</v>
      </c>
      <c r="K279" s="12" t="s">
        <v>10</v>
      </c>
      <c r="L279" s="11" t="s">
        <v>6</v>
      </c>
    </row>
    <row r="280" spans="2:12">
      <c r="B280" s="13">
        <v>1857</v>
      </c>
      <c r="C280" s="13">
        <v>0.11</v>
      </c>
      <c r="D280" s="11">
        <v>0.92</v>
      </c>
      <c r="E280" s="13">
        <v>6</v>
      </c>
      <c r="F280" s="13">
        <v>281</v>
      </c>
      <c r="G280" s="13">
        <v>4</v>
      </c>
      <c r="H280" s="13">
        <v>0</v>
      </c>
      <c r="I280" s="13" t="s">
        <v>9</v>
      </c>
      <c r="J280" s="13" t="s">
        <v>8</v>
      </c>
      <c r="K280" s="12" t="s">
        <v>10</v>
      </c>
      <c r="L280" s="11" t="s">
        <v>6</v>
      </c>
    </row>
    <row r="281" spans="2:12">
      <c r="B281" s="13">
        <v>2253</v>
      </c>
      <c r="C281" s="13">
        <v>0.62</v>
      </c>
      <c r="D281" s="11">
        <v>0.98</v>
      </c>
      <c r="E281" s="13">
        <v>4</v>
      </c>
      <c r="F281" s="13">
        <v>137</v>
      </c>
      <c r="G281" s="13">
        <v>3</v>
      </c>
      <c r="H281" s="13">
        <v>0</v>
      </c>
      <c r="I281" s="13" t="s">
        <v>11</v>
      </c>
      <c r="J281" s="13" t="s">
        <v>8</v>
      </c>
      <c r="K281" s="12" t="s">
        <v>12</v>
      </c>
      <c r="L281" s="11" t="s">
        <v>6</v>
      </c>
    </row>
    <row r="282" spans="2:12">
      <c r="B282" s="13">
        <v>6663</v>
      </c>
      <c r="C282" s="13">
        <v>0.62</v>
      </c>
      <c r="D282" s="11">
        <v>0.75</v>
      </c>
      <c r="E282" s="13">
        <v>4</v>
      </c>
      <c r="F282" s="13">
        <v>216</v>
      </c>
      <c r="G282" s="13">
        <v>2</v>
      </c>
      <c r="H282" s="13">
        <v>0</v>
      </c>
      <c r="I282" s="13" t="s">
        <v>11</v>
      </c>
      <c r="J282" s="13" t="s">
        <v>8</v>
      </c>
      <c r="K282" s="12" t="s">
        <v>10</v>
      </c>
      <c r="L282" s="11" t="s">
        <v>13</v>
      </c>
    </row>
    <row r="283" spans="2:12">
      <c r="B283" s="13">
        <v>5804</v>
      </c>
      <c r="C283" s="13">
        <v>0.74</v>
      </c>
      <c r="D283" s="11">
        <v>0.67</v>
      </c>
      <c r="E283" s="13">
        <v>4</v>
      </c>
      <c r="F283" s="13">
        <v>158</v>
      </c>
      <c r="G283" s="13">
        <v>3</v>
      </c>
      <c r="H283" s="13">
        <v>0</v>
      </c>
      <c r="I283" s="13" t="s">
        <v>11</v>
      </c>
      <c r="J283" s="13" t="s">
        <v>8</v>
      </c>
      <c r="K283" s="12" t="s">
        <v>10</v>
      </c>
      <c r="L283" s="11" t="s">
        <v>13</v>
      </c>
    </row>
    <row r="284" spans="2:12">
      <c r="B284" s="13">
        <v>13394</v>
      </c>
      <c r="C284" s="13">
        <v>0.48</v>
      </c>
      <c r="D284" s="11">
        <v>0.77</v>
      </c>
      <c r="E284" s="13">
        <v>5</v>
      </c>
      <c r="F284" s="13">
        <v>250</v>
      </c>
      <c r="G284" s="13">
        <v>2</v>
      </c>
      <c r="H284" s="13">
        <v>0</v>
      </c>
      <c r="I284" s="13" t="s">
        <v>11</v>
      </c>
      <c r="J284" s="13" t="s">
        <v>18</v>
      </c>
      <c r="K284" s="12" t="s">
        <v>15</v>
      </c>
      <c r="L284" s="11" t="s">
        <v>6</v>
      </c>
    </row>
    <row r="285" spans="2:12">
      <c r="B285" s="13">
        <v>8184</v>
      </c>
      <c r="C285" s="13">
        <v>0.59</v>
      </c>
      <c r="D285" s="11">
        <v>0.87</v>
      </c>
      <c r="E285" s="13">
        <v>4</v>
      </c>
      <c r="F285" s="13">
        <v>183</v>
      </c>
      <c r="G285" s="13">
        <v>2</v>
      </c>
      <c r="H285" s="13">
        <v>0</v>
      </c>
      <c r="I285" s="13" t="s">
        <v>11</v>
      </c>
      <c r="J285" s="13" t="s">
        <v>8</v>
      </c>
      <c r="K285" s="12" t="s">
        <v>10</v>
      </c>
      <c r="L285" s="11" t="s">
        <v>6</v>
      </c>
    </row>
    <row r="286" spans="2:12">
      <c r="B286" s="13">
        <v>8005</v>
      </c>
      <c r="C286" s="13">
        <v>0.56999999999999995</v>
      </c>
      <c r="D286" s="11">
        <v>0.68</v>
      </c>
      <c r="E286" s="13">
        <v>4</v>
      </c>
      <c r="F286" s="13">
        <v>191</v>
      </c>
      <c r="G286" s="13">
        <v>3</v>
      </c>
      <c r="H286" s="13">
        <v>0</v>
      </c>
      <c r="I286" s="13" t="s">
        <v>11</v>
      </c>
      <c r="J286" s="13" t="s">
        <v>8</v>
      </c>
      <c r="K286" s="12" t="s">
        <v>19</v>
      </c>
      <c r="L286" s="11" t="s">
        <v>6</v>
      </c>
    </row>
    <row r="287" spans="2:12">
      <c r="B287" s="13">
        <v>7380</v>
      </c>
      <c r="C287" s="13">
        <v>0.98</v>
      </c>
      <c r="D287" s="11">
        <v>0.67</v>
      </c>
      <c r="E287" s="13">
        <v>4</v>
      </c>
      <c r="F287" s="13">
        <v>189</v>
      </c>
      <c r="G287" s="13">
        <v>4</v>
      </c>
      <c r="H287" s="13">
        <v>0</v>
      </c>
      <c r="I287" s="13" t="s">
        <v>11</v>
      </c>
      <c r="J287" s="13" t="s">
        <v>8</v>
      </c>
      <c r="K287" s="12" t="s">
        <v>17</v>
      </c>
      <c r="L287" s="11" t="s">
        <v>16</v>
      </c>
    </row>
    <row r="288" spans="2:12">
      <c r="B288" s="13">
        <v>2687</v>
      </c>
      <c r="C288" s="13">
        <v>0.5</v>
      </c>
      <c r="D288" s="11">
        <v>0.96</v>
      </c>
      <c r="E288" s="13">
        <v>4</v>
      </c>
      <c r="F288" s="13">
        <v>147</v>
      </c>
      <c r="G288" s="13">
        <v>3</v>
      </c>
      <c r="H288" s="13">
        <v>0</v>
      </c>
      <c r="I288" s="13" t="s">
        <v>11</v>
      </c>
      <c r="J288" s="13" t="s">
        <v>8</v>
      </c>
      <c r="K288" s="12" t="s">
        <v>10</v>
      </c>
      <c r="L288" s="11" t="s">
        <v>13</v>
      </c>
    </row>
    <row r="289" spans="2:12">
      <c r="B289" s="13">
        <v>12461</v>
      </c>
      <c r="C289" s="13">
        <v>0.43</v>
      </c>
      <c r="D289" s="11">
        <v>0.49</v>
      </c>
      <c r="E289" s="13">
        <v>2</v>
      </c>
      <c r="F289" s="13">
        <v>135</v>
      </c>
      <c r="G289" s="13">
        <v>3</v>
      </c>
      <c r="H289" s="13">
        <v>0</v>
      </c>
      <c r="I289" s="13" t="s">
        <v>9</v>
      </c>
      <c r="J289" s="13" t="s">
        <v>8</v>
      </c>
      <c r="K289" s="12" t="s">
        <v>7</v>
      </c>
      <c r="L289" s="11" t="s">
        <v>6</v>
      </c>
    </row>
    <row r="290" spans="2:12">
      <c r="B290" s="13">
        <v>9594</v>
      </c>
      <c r="C290" s="13">
        <v>0.65</v>
      </c>
      <c r="D290" s="11">
        <v>0.77</v>
      </c>
      <c r="E290" s="13">
        <v>2</v>
      </c>
      <c r="F290" s="13">
        <v>248</v>
      </c>
      <c r="G290" s="13">
        <v>3</v>
      </c>
      <c r="H290" s="13">
        <v>0</v>
      </c>
      <c r="I290" s="13" t="s">
        <v>11</v>
      </c>
      <c r="J290" s="13" t="s">
        <v>8</v>
      </c>
      <c r="K290" s="12" t="s">
        <v>17</v>
      </c>
      <c r="L290" s="11" t="s">
        <v>13</v>
      </c>
    </row>
    <row r="291" spans="2:12">
      <c r="B291" s="13">
        <v>8892</v>
      </c>
      <c r="C291" s="13">
        <v>0.94</v>
      </c>
      <c r="D291" s="11">
        <v>0.76</v>
      </c>
      <c r="E291" s="13">
        <v>4</v>
      </c>
      <c r="F291" s="13">
        <v>261</v>
      </c>
      <c r="G291" s="13">
        <v>6</v>
      </c>
      <c r="H291" s="13">
        <v>0</v>
      </c>
      <c r="I291" s="13" t="s">
        <v>11</v>
      </c>
      <c r="J291" s="13" t="s">
        <v>8</v>
      </c>
      <c r="K291" s="12" t="s">
        <v>12</v>
      </c>
      <c r="L291" s="11" t="s">
        <v>6</v>
      </c>
    </row>
    <row r="292" spans="2:12">
      <c r="B292" s="13">
        <v>12611</v>
      </c>
      <c r="C292" s="13">
        <v>0.09</v>
      </c>
      <c r="D292" s="11">
        <v>0.95</v>
      </c>
      <c r="E292" s="13">
        <v>7</v>
      </c>
      <c r="F292" s="13">
        <v>256</v>
      </c>
      <c r="G292" s="13">
        <v>4</v>
      </c>
      <c r="H292" s="13">
        <v>0</v>
      </c>
      <c r="I292" s="13" t="s">
        <v>9</v>
      </c>
      <c r="J292" s="13" t="s">
        <v>8</v>
      </c>
      <c r="K292" s="12" t="s">
        <v>21</v>
      </c>
      <c r="L292" s="11" t="s">
        <v>6</v>
      </c>
    </row>
    <row r="293" spans="2:12">
      <c r="B293" s="13">
        <v>10538</v>
      </c>
      <c r="C293" s="13">
        <v>0.84</v>
      </c>
      <c r="D293" s="11">
        <v>0.66</v>
      </c>
      <c r="E293" s="13">
        <v>3</v>
      </c>
      <c r="F293" s="13">
        <v>114</v>
      </c>
      <c r="G293" s="13">
        <v>6</v>
      </c>
      <c r="H293" s="13">
        <v>1</v>
      </c>
      <c r="I293" s="13" t="s">
        <v>11</v>
      </c>
      <c r="J293" s="13" t="s">
        <v>8</v>
      </c>
      <c r="K293" s="12" t="s">
        <v>20</v>
      </c>
      <c r="L293" s="11" t="s">
        <v>13</v>
      </c>
    </row>
    <row r="294" spans="2:12">
      <c r="B294" s="13">
        <v>4638</v>
      </c>
      <c r="C294" s="13">
        <v>0.62</v>
      </c>
      <c r="D294" s="11">
        <v>0.64</v>
      </c>
      <c r="E294" s="13">
        <v>4</v>
      </c>
      <c r="F294" s="13">
        <v>142</v>
      </c>
      <c r="G294" s="13">
        <v>2</v>
      </c>
      <c r="H294" s="13">
        <v>0</v>
      </c>
      <c r="I294" s="13" t="s">
        <v>11</v>
      </c>
      <c r="J294" s="13" t="s">
        <v>8</v>
      </c>
      <c r="K294" s="12" t="s">
        <v>12</v>
      </c>
      <c r="L294" s="11" t="s">
        <v>13</v>
      </c>
    </row>
    <row r="295" spans="2:12">
      <c r="B295" s="13">
        <v>8854</v>
      </c>
      <c r="C295" s="13">
        <v>0.79</v>
      </c>
      <c r="D295" s="11">
        <v>0.76</v>
      </c>
      <c r="E295" s="13">
        <v>4</v>
      </c>
      <c r="F295" s="13">
        <v>216</v>
      </c>
      <c r="G295" s="13">
        <v>4</v>
      </c>
      <c r="H295" s="13">
        <v>0</v>
      </c>
      <c r="I295" s="13" t="s">
        <v>11</v>
      </c>
      <c r="J295" s="13" t="s">
        <v>8</v>
      </c>
      <c r="K295" s="12" t="s">
        <v>15</v>
      </c>
      <c r="L295" s="11" t="s">
        <v>6</v>
      </c>
    </row>
    <row r="296" spans="2:12">
      <c r="B296" s="13">
        <v>3058</v>
      </c>
      <c r="C296" s="13">
        <v>0.57999999999999996</v>
      </c>
      <c r="D296" s="11">
        <v>0.77</v>
      </c>
      <c r="E296" s="13">
        <v>4</v>
      </c>
      <c r="F296" s="13">
        <v>145</v>
      </c>
      <c r="G296" s="13">
        <v>3</v>
      </c>
      <c r="H296" s="13">
        <v>1</v>
      </c>
      <c r="I296" s="13" t="s">
        <v>11</v>
      </c>
      <c r="J296" s="13" t="s">
        <v>8</v>
      </c>
      <c r="K296" s="12" t="s">
        <v>17</v>
      </c>
      <c r="L296" s="11" t="s">
        <v>13</v>
      </c>
    </row>
    <row r="297" spans="2:12">
      <c r="B297" s="13">
        <v>6954</v>
      </c>
      <c r="C297" s="13">
        <v>0.54</v>
      </c>
      <c r="D297" s="11">
        <v>0.81</v>
      </c>
      <c r="E297" s="13">
        <v>3</v>
      </c>
      <c r="F297" s="13">
        <v>145</v>
      </c>
      <c r="G297" s="13">
        <v>2</v>
      </c>
      <c r="H297" s="13">
        <v>0</v>
      </c>
      <c r="I297" s="13" t="s">
        <v>11</v>
      </c>
      <c r="J297" s="13" t="s">
        <v>8</v>
      </c>
      <c r="K297" s="12" t="s">
        <v>21</v>
      </c>
      <c r="L297" s="11" t="s">
        <v>16</v>
      </c>
    </row>
    <row r="298" spans="2:12">
      <c r="B298" s="13">
        <v>6</v>
      </c>
      <c r="C298" s="13">
        <v>0.41</v>
      </c>
      <c r="D298" s="11">
        <v>0.5</v>
      </c>
      <c r="E298" s="13">
        <v>2</v>
      </c>
      <c r="F298" s="13">
        <v>153</v>
      </c>
      <c r="G298" s="13">
        <v>3</v>
      </c>
      <c r="H298" s="13">
        <v>0</v>
      </c>
      <c r="I298" s="13" t="s">
        <v>9</v>
      </c>
      <c r="J298" s="13" t="s">
        <v>8</v>
      </c>
      <c r="K298" s="12" t="s">
        <v>10</v>
      </c>
      <c r="L298" s="11" t="s">
        <v>13</v>
      </c>
    </row>
    <row r="299" spans="2:12">
      <c r="B299" s="13">
        <v>6507</v>
      </c>
      <c r="C299" s="13">
        <v>0.94</v>
      </c>
      <c r="D299" s="11">
        <v>0.99</v>
      </c>
      <c r="E299" s="13">
        <v>3</v>
      </c>
      <c r="F299" s="13">
        <v>207</v>
      </c>
      <c r="G299" s="13">
        <v>2</v>
      </c>
      <c r="H299" s="13">
        <v>0</v>
      </c>
      <c r="I299" s="13" t="s">
        <v>11</v>
      </c>
      <c r="J299" s="13" t="s">
        <v>8</v>
      </c>
      <c r="K299" s="12" t="s">
        <v>10</v>
      </c>
      <c r="L299" s="11" t="s">
        <v>6</v>
      </c>
    </row>
    <row r="300" spans="2:12">
      <c r="B300" s="13">
        <v>9762</v>
      </c>
      <c r="C300" s="13">
        <v>0.98</v>
      </c>
      <c r="D300" s="11">
        <v>0.99</v>
      </c>
      <c r="E300" s="13">
        <v>4</v>
      </c>
      <c r="F300" s="13">
        <v>132</v>
      </c>
      <c r="G300" s="13">
        <v>2</v>
      </c>
      <c r="H300" s="13">
        <v>0</v>
      </c>
      <c r="I300" s="13" t="s">
        <v>11</v>
      </c>
      <c r="J300" s="13" t="s">
        <v>8</v>
      </c>
      <c r="K300" s="12" t="s">
        <v>19</v>
      </c>
      <c r="L300" s="11" t="s">
        <v>6</v>
      </c>
    </row>
    <row r="301" spans="2:12">
      <c r="B301" s="13">
        <v>191</v>
      </c>
      <c r="C301" s="13">
        <v>0.09</v>
      </c>
      <c r="D301" s="11">
        <v>0.8</v>
      </c>
      <c r="E301" s="13">
        <v>7</v>
      </c>
      <c r="F301" s="13">
        <v>283</v>
      </c>
      <c r="G301" s="13">
        <v>5</v>
      </c>
      <c r="H301" s="13">
        <v>0</v>
      </c>
      <c r="I301" s="13" t="s">
        <v>9</v>
      </c>
      <c r="J301" s="13" t="s">
        <v>8</v>
      </c>
      <c r="K301" s="12" t="s">
        <v>12</v>
      </c>
      <c r="L301" s="11" t="s">
        <v>13</v>
      </c>
    </row>
    <row r="302" spans="2:12">
      <c r="B302" s="13">
        <v>3493</v>
      </c>
      <c r="C302" s="13">
        <v>0.52</v>
      </c>
      <c r="D302" s="11">
        <v>0.49</v>
      </c>
      <c r="E302" s="13">
        <v>4</v>
      </c>
      <c r="F302" s="13">
        <v>249</v>
      </c>
      <c r="G302" s="13">
        <v>4</v>
      </c>
      <c r="H302" s="13">
        <v>1</v>
      </c>
      <c r="I302" s="13" t="s">
        <v>11</v>
      </c>
      <c r="J302" s="13" t="s">
        <v>8</v>
      </c>
      <c r="K302" s="12" t="s">
        <v>12</v>
      </c>
      <c r="L302" s="11" t="s">
        <v>6</v>
      </c>
    </row>
    <row r="303" spans="2:12">
      <c r="B303" s="13">
        <v>2228</v>
      </c>
      <c r="C303" s="13">
        <v>0.61</v>
      </c>
      <c r="D303" s="11">
        <v>0.95</v>
      </c>
      <c r="E303" s="13">
        <v>4</v>
      </c>
      <c r="F303" s="13">
        <v>174</v>
      </c>
      <c r="G303" s="13">
        <v>4</v>
      </c>
      <c r="H303" s="13">
        <v>0</v>
      </c>
      <c r="I303" s="13" t="s">
        <v>11</v>
      </c>
      <c r="J303" s="13" t="s">
        <v>8</v>
      </c>
      <c r="K303" s="12" t="s">
        <v>10</v>
      </c>
      <c r="L303" s="11" t="s">
        <v>13</v>
      </c>
    </row>
    <row r="304" spans="2:12">
      <c r="B304" s="13">
        <v>3700</v>
      </c>
      <c r="C304" s="13">
        <v>0.96</v>
      </c>
      <c r="D304" s="11">
        <v>0.75</v>
      </c>
      <c r="E304" s="13">
        <v>4</v>
      </c>
      <c r="F304" s="13">
        <v>165</v>
      </c>
      <c r="G304" s="13">
        <v>3</v>
      </c>
      <c r="H304" s="13">
        <v>0</v>
      </c>
      <c r="I304" s="13" t="s">
        <v>11</v>
      </c>
      <c r="J304" s="13" t="s">
        <v>8</v>
      </c>
      <c r="K304" s="12" t="s">
        <v>12</v>
      </c>
      <c r="L304" s="11" t="s">
        <v>16</v>
      </c>
    </row>
    <row r="305" spans="2:12">
      <c r="B305" s="13">
        <v>13480</v>
      </c>
      <c r="C305" s="13">
        <v>0.49</v>
      </c>
      <c r="D305" s="11">
        <v>0.77</v>
      </c>
      <c r="E305" s="13">
        <v>3</v>
      </c>
      <c r="F305" s="13">
        <v>211</v>
      </c>
      <c r="G305" s="13">
        <v>3</v>
      </c>
      <c r="H305" s="13">
        <v>0</v>
      </c>
      <c r="I305" s="13" t="s">
        <v>11</v>
      </c>
      <c r="J305" s="13" t="s">
        <v>8</v>
      </c>
      <c r="K305" s="12" t="s">
        <v>14</v>
      </c>
      <c r="L305" s="11" t="s">
        <v>16</v>
      </c>
    </row>
    <row r="306" spans="2:12">
      <c r="B306" s="13">
        <v>11071</v>
      </c>
      <c r="C306" s="13">
        <v>0.86</v>
      </c>
      <c r="D306" s="11">
        <v>0.91</v>
      </c>
      <c r="E306" s="13">
        <v>4</v>
      </c>
      <c r="F306" s="13">
        <v>253</v>
      </c>
      <c r="G306" s="13">
        <v>3</v>
      </c>
      <c r="H306" s="13">
        <v>0</v>
      </c>
      <c r="I306" s="13" t="s">
        <v>11</v>
      </c>
      <c r="J306" s="13" t="s">
        <v>8</v>
      </c>
      <c r="K306" s="12" t="s">
        <v>14</v>
      </c>
      <c r="L306" s="11" t="s">
        <v>13</v>
      </c>
    </row>
    <row r="307" spans="2:12">
      <c r="B307" s="13">
        <v>12928</v>
      </c>
      <c r="C307" s="13">
        <v>0.98</v>
      </c>
      <c r="D307" s="11">
        <v>0.91</v>
      </c>
      <c r="E307" s="13">
        <v>3</v>
      </c>
      <c r="F307" s="13">
        <v>165</v>
      </c>
      <c r="G307" s="13">
        <v>2</v>
      </c>
      <c r="H307" s="13">
        <v>1</v>
      </c>
      <c r="I307" s="13" t="s">
        <v>11</v>
      </c>
      <c r="J307" s="13" t="s">
        <v>8</v>
      </c>
      <c r="K307" s="12" t="s">
        <v>22</v>
      </c>
      <c r="L307" s="11" t="s">
        <v>6</v>
      </c>
    </row>
    <row r="308" spans="2:12">
      <c r="B308" s="13">
        <v>9889</v>
      </c>
      <c r="C308" s="13">
        <v>0.68</v>
      </c>
      <c r="D308" s="11">
        <v>0.62</v>
      </c>
      <c r="E308" s="13">
        <v>3</v>
      </c>
      <c r="F308" s="13">
        <v>158</v>
      </c>
      <c r="G308" s="13">
        <v>3</v>
      </c>
      <c r="H308" s="13">
        <v>0</v>
      </c>
      <c r="I308" s="13" t="s">
        <v>11</v>
      </c>
      <c r="J308" s="13" t="s">
        <v>8</v>
      </c>
      <c r="K308" s="12" t="s">
        <v>12</v>
      </c>
      <c r="L308" s="11" t="s">
        <v>6</v>
      </c>
    </row>
    <row r="309" spans="2:12">
      <c r="B309" s="13">
        <v>14275</v>
      </c>
      <c r="C309" s="13">
        <v>0.36</v>
      </c>
      <c r="D309" s="11">
        <v>0.56000000000000005</v>
      </c>
      <c r="E309" s="13">
        <v>2</v>
      </c>
      <c r="F309" s="13">
        <v>132</v>
      </c>
      <c r="G309" s="13">
        <v>3</v>
      </c>
      <c r="H309" s="13">
        <v>0</v>
      </c>
      <c r="I309" s="13" t="s">
        <v>9</v>
      </c>
      <c r="J309" s="13" t="s">
        <v>8</v>
      </c>
      <c r="K309" s="12" t="s">
        <v>14</v>
      </c>
      <c r="L309" s="11" t="s">
        <v>6</v>
      </c>
    </row>
    <row r="310" spans="2:12">
      <c r="B310" s="13">
        <v>2328</v>
      </c>
      <c r="C310" s="13">
        <v>0.38</v>
      </c>
      <c r="D310" s="11">
        <v>0.64</v>
      </c>
      <c r="E310" s="13">
        <v>3</v>
      </c>
      <c r="F310" s="13">
        <v>111</v>
      </c>
      <c r="G310" s="13">
        <v>3</v>
      </c>
      <c r="H310" s="13">
        <v>0</v>
      </c>
      <c r="I310" s="13" t="s">
        <v>11</v>
      </c>
      <c r="J310" s="13" t="s">
        <v>8</v>
      </c>
      <c r="K310" s="12" t="s">
        <v>12</v>
      </c>
      <c r="L310" s="11" t="s">
        <v>6</v>
      </c>
    </row>
    <row r="311" spans="2:12">
      <c r="B311" s="13">
        <v>6906</v>
      </c>
      <c r="C311" s="13">
        <v>0.76</v>
      </c>
      <c r="D311" s="11">
        <v>0.78</v>
      </c>
      <c r="E311" s="13">
        <v>3</v>
      </c>
      <c r="F311" s="13">
        <v>162</v>
      </c>
      <c r="G311" s="13">
        <v>3</v>
      </c>
      <c r="H311" s="13">
        <v>0</v>
      </c>
      <c r="I311" s="13" t="s">
        <v>11</v>
      </c>
      <c r="J311" s="13" t="s">
        <v>8</v>
      </c>
      <c r="K311" s="12" t="s">
        <v>12</v>
      </c>
      <c r="L311" s="11" t="s">
        <v>6</v>
      </c>
    </row>
    <row r="312" spans="2:12">
      <c r="B312" s="13">
        <v>7962</v>
      </c>
      <c r="C312" s="13">
        <v>0.9</v>
      </c>
      <c r="D312" s="11">
        <v>0.62</v>
      </c>
      <c r="E312" s="13">
        <v>5</v>
      </c>
      <c r="F312" s="13">
        <v>225</v>
      </c>
      <c r="G312" s="13">
        <v>2</v>
      </c>
      <c r="H312" s="13">
        <v>0</v>
      </c>
      <c r="I312" s="13" t="s">
        <v>11</v>
      </c>
      <c r="J312" s="13" t="s">
        <v>8</v>
      </c>
      <c r="K312" s="12" t="s">
        <v>10</v>
      </c>
      <c r="L312" s="11" t="s">
        <v>6</v>
      </c>
    </row>
    <row r="313" spans="2:12">
      <c r="B313" s="13">
        <v>9903</v>
      </c>
      <c r="C313" s="13">
        <v>0.77</v>
      </c>
      <c r="D313" s="11">
        <v>0.74</v>
      </c>
      <c r="E313" s="13">
        <v>4</v>
      </c>
      <c r="F313" s="13">
        <v>202</v>
      </c>
      <c r="G313" s="13">
        <v>4</v>
      </c>
      <c r="H313" s="13">
        <v>0</v>
      </c>
      <c r="I313" s="13" t="s">
        <v>11</v>
      </c>
      <c r="J313" s="13" t="s">
        <v>8</v>
      </c>
      <c r="K313" s="12" t="s">
        <v>17</v>
      </c>
      <c r="L313" s="11" t="s">
        <v>6</v>
      </c>
    </row>
    <row r="314" spans="2:12">
      <c r="B314" s="13">
        <v>2948</v>
      </c>
      <c r="C314" s="13">
        <v>0.8</v>
      </c>
      <c r="D314" s="11">
        <v>0.57999999999999996</v>
      </c>
      <c r="E314" s="13">
        <v>4</v>
      </c>
      <c r="F314" s="13">
        <v>172</v>
      </c>
      <c r="G314" s="13">
        <v>3</v>
      </c>
      <c r="H314" s="13">
        <v>0</v>
      </c>
      <c r="I314" s="13" t="s">
        <v>11</v>
      </c>
      <c r="J314" s="13" t="s">
        <v>8</v>
      </c>
      <c r="K314" s="12" t="s">
        <v>17</v>
      </c>
      <c r="L314" s="11" t="s">
        <v>6</v>
      </c>
    </row>
    <row r="315" spans="2:12">
      <c r="B315" s="13">
        <v>3149</v>
      </c>
      <c r="C315" s="13">
        <v>0.99</v>
      </c>
      <c r="D315" s="11">
        <v>0.61</v>
      </c>
      <c r="E315" s="13">
        <v>3</v>
      </c>
      <c r="F315" s="13">
        <v>167</v>
      </c>
      <c r="G315" s="13">
        <v>3</v>
      </c>
      <c r="H315" s="13">
        <v>0</v>
      </c>
      <c r="I315" s="13" t="s">
        <v>11</v>
      </c>
      <c r="J315" s="13" t="s">
        <v>8</v>
      </c>
      <c r="K315" s="12" t="s">
        <v>10</v>
      </c>
      <c r="L315" s="11" t="s">
        <v>6</v>
      </c>
    </row>
    <row r="316" spans="2:12">
      <c r="B316" s="13">
        <v>9112</v>
      </c>
      <c r="C316" s="13">
        <v>0.7</v>
      </c>
      <c r="D316" s="11">
        <v>0.74</v>
      </c>
      <c r="E316" s="13">
        <v>3</v>
      </c>
      <c r="F316" s="13">
        <v>224</v>
      </c>
      <c r="G316" s="13">
        <v>3</v>
      </c>
      <c r="H316" s="13">
        <v>0</v>
      </c>
      <c r="I316" s="13" t="s">
        <v>11</v>
      </c>
      <c r="J316" s="13" t="s">
        <v>8</v>
      </c>
      <c r="K316" s="12" t="s">
        <v>7</v>
      </c>
      <c r="L316" s="11" t="s">
        <v>6</v>
      </c>
    </row>
    <row r="317" spans="2:12">
      <c r="B317" s="13">
        <v>8084</v>
      </c>
      <c r="C317" s="13">
        <v>0.57999999999999996</v>
      </c>
      <c r="D317" s="11">
        <v>0.53</v>
      </c>
      <c r="E317" s="13">
        <v>3</v>
      </c>
      <c r="F317" s="13">
        <v>287</v>
      </c>
      <c r="G317" s="13">
        <v>5</v>
      </c>
      <c r="H317" s="13">
        <v>0</v>
      </c>
      <c r="I317" s="13" t="s">
        <v>11</v>
      </c>
      <c r="J317" s="13" t="s">
        <v>8</v>
      </c>
      <c r="K317" s="12" t="s">
        <v>14</v>
      </c>
      <c r="L317" s="11" t="s">
        <v>13</v>
      </c>
    </row>
    <row r="318" spans="2:12">
      <c r="B318" s="13">
        <v>4939</v>
      </c>
      <c r="C318" s="13">
        <v>0.9</v>
      </c>
      <c r="D318" s="11">
        <v>0.7</v>
      </c>
      <c r="E318" s="13">
        <v>3</v>
      </c>
      <c r="F318" s="13">
        <v>274</v>
      </c>
      <c r="G318" s="13">
        <v>3</v>
      </c>
      <c r="H318" s="13">
        <v>0</v>
      </c>
      <c r="I318" s="13" t="s">
        <v>11</v>
      </c>
      <c r="J318" s="13" t="s">
        <v>8</v>
      </c>
      <c r="K318" s="12" t="s">
        <v>17</v>
      </c>
      <c r="L318" s="11" t="s">
        <v>6</v>
      </c>
    </row>
    <row r="319" spans="2:12">
      <c r="B319" s="13">
        <v>14291</v>
      </c>
      <c r="C319" s="13">
        <v>0.39</v>
      </c>
      <c r="D319" s="11">
        <v>0.56000000000000005</v>
      </c>
      <c r="E319" s="13">
        <v>2</v>
      </c>
      <c r="F319" s="13">
        <v>142</v>
      </c>
      <c r="G319" s="13">
        <v>3</v>
      </c>
      <c r="H319" s="13">
        <v>0</v>
      </c>
      <c r="I319" s="13" t="s">
        <v>9</v>
      </c>
      <c r="J319" s="13" t="s">
        <v>8</v>
      </c>
      <c r="K319" s="12" t="s">
        <v>7</v>
      </c>
      <c r="L319" s="11" t="s">
        <v>13</v>
      </c>
    </row>
    <row r="320" spans="2:12">
      <c r="B320" s="13">
        <v>9015</v>
      </c>
      <c r="C320" s="13">
        <v>0.92</v>
      </c>
      <c r="D320" s="11">
        <v>0.77</v>
      </c>
      <c r="E320" s="13">
        <v>5</v>
      </c>
      <c r="F320" s="13">
        <v>217</v>
      </c>
      <c r="G320" s="13">
        <v>4</v>
      </c>
      <c r="H320" s="13">
        <v>0</v>
      </c>
      <c r="I320" s="13" t="s">
        <v>11</v>
      </c>
      <c r="J320" s="13" t="s">
        <v>8</v>
      </c>
      <c r="K320" s="12" t="s">
        <v>21</v>
      </c>
      <c r="L320" s="11" t="s">
        <v>13</v>
      </c>
    </row>
    <row r="321" spans="2:12">
      <c r="B321" s="13">
        <v>1757</v>
      </c>
      <c r="C321" s="13">
        <v>0.1</v>
      </c>
      <c r="D321" s="11">
        <v>0.87</v>
      </c>
      <c r="E321" s="13">
        <v>7</v>
      </c>
      <c r="F321" s="13">
        <v>247</v>
      </c>
      <c r="G321" s="13">
        <v>4</v>
      </c>
      <c r="H321" s="13">
        <v>0</v>
      </c>
      <c r="I321" s="13" t="s">
        <v>9</v>
      </c>
      <c r="J321" s="13" t="s">
        <v>8</v>
      </c>
      <c r="K321" s="12" t="s">
        <v>21</v>
      </c>
      <c r="L321" s="11" t="s">
        <v>13</v>
      </c>
    </row>
    <row r="322" spans="2:12">
      <c r="B322" s="13">
        <v>12700</v>
      </c>
      <c r="C322" s="13">
        <v>0.38</v>
      </c>
      <c r="D322" s="11">
        <v>0.45</v>
      </c>
      <c r="E322" s="13">
        <v>2</v>
      </c>
      <c r="F322" s="13">
        <v>156</v>
      </c>
      <c r="G322" s="13">
        <v>3</v>
      </c>
      <c r="H322" s="13">
        <v>0</v>
      </c>
      <c r="I322" s="13" t="s">
        <v>9</v>
      </c>
      <c r="J322" s="13" t="s">
        <v>8</v>
      </c>
      <c r="K322" s="12" t="s">
        <v>10</v>
      </c>
      <c r="L322" s="11" t="s">
        <v>6</v>
      </c>
    </row>
    <row r="323" spans="2:12">
      <c r="B323" s="13">
        <v>5626</v>
      </c>
      <c r="C323" s="13">
        <v>0.64</v>
      </c>
      <c r="D323" s="11">
        <v>0.56999999999999995</v>
      </c>
      <c r="E323" s="13">
        <v>3</v>
      </c>
      <c r="F323" s="13">
        <v>179</v>
      </c>
      <c r="G323" s="13">
        <v>3</v>
      </c>
      <c r="H323" s="13">
        <v>0</v>
      </c>
      <c r="I323" s="13" t="s">
        <v>11</v>
      </c>
      <c r="J323" s="13" t="s">
        <v>8</v>
      </c>
      <c r="K323" s="12" t="s">
        <v>17</v>
      </c>
      <c r="L323" s="11" t="s">
        <v>6</v>
      </c>
    </row>
    <row r="324" spans="2:12">
      <c r="B324" s="13">
        <v>4483</v>
      </c>
      <c r="C324" s="13">
        <v>0.51</v>
      </c>
      <c r="D324" s="11">
        <v>0.67</v>
      </c>
      <c r="E324" s="13">
        <v>4</v>
      </c>
      <c r="F324" s="13">
        <v>228</v>
      </c>
      <c r="G324" s="13">
        <v>3</v>
      </c>
      <c r="H324" s="13">
        <v>0</v>
      </c>
      <c r="I324" s="13" t="s">
        <v>11</v>
      </c>
      <c r="J324" s="13" t="s">
        <v>8</v>
      </c>
      <c r="K324" s="12" t="s">
        <v>17</v>
      </c>
      <c r="L324" s="11" t="s">
        <v>13</v>
      </c>
    </row>
    <row r="325" spans="2:12">
      <c r="B325" s="13">
        <v>3086</v>
      </c>
      <c r="C325" s="13">
        <v>0.63</v>
      </c>
      <c r="D325" s="11">
        <v>0.76</v>
      </c>
      <c r="E325" s="13">
        <v>4</v>
      </c>
      <c r="F325" s="13">
        <v>245</v>
      </c>
      <c r="G325" s="13">
        <v>3</v>
      </c>
      <c r="H325" s="13">
        <v>0</v>
      </c>
      <c r="I325" s="13" t="s">
        <v>11</v>
      </c>
      <c r="J325" s="13" t="s">
        <v>8</v>
      </c>
      <c r="K325" s="12" t="s">
        <v>22</v>
      </c>
      <c r="L325" s="11" t="s">
        <v>13</v>
      </c>
    </row>
    <row r="326" spans="2:12">
      <c r="B326" s="13">
        <v>2607</v>
      </c>
      <c r="C326" s="13">
        <v>0.63</v>
      </c>
      <c r="D326" s="11">
        <v>0.78</v>
      </c>
      <c r="E326" s="13">
        <v>3</v>
      </c>
      <c r="F326" s="13">
        <v>153</v>
      </c>
      <c r="G326" s="13">
        <v>3</v>
      </c>
      <c r="H326" s="13">
        <v>1</v>
      </c>
      <c r="I326" s="13" t="s">
        <v>11</v>
      </c>
      <c r="J326" s="13" t="s">
        <v>8</v>
      </c>
      <c r="K326" s="12" t="s">
        <v>10</v>
      </c>
      <c r="L326" s="11" t="s">
        <v>6</v>
      </c>
    </row>
    <row r="327" spans="2:12">
      <c r="B327" s="13">
        <v>2772</v>
      </c>
      <c r="C327" s="13">
        <v>0.98</v>
      </c>
      <c r="D327" s="11">
        <v>0.63</v>
      </c>
      <c r="E327" s="13">
        <v>3</v>
      </c>
      <c r="F327" s="13">
        <v>285</v>
      </c>
      <c r="G327" s="13">
        <v>6</v>
      </c>
      <c r="H327" s="13">
        <v>0</v>
      </c>
      <c r="I327" s="13" t="s">
        <v>11</v>
      </c>
      <c r="J327" s="13" t="s">
        <v>8</v>
      </c>
      <c r="K327" s="12" t="s">
        <v>10</v>
      </c>
      <c r="L327" s="11" t="s">
        <v>13</v>
      </c>
    </row>
    <row r="328" spans="2:12">
      <c r="B328" s="13">
        <v>5249</v>
      </c>
      <c r="C328" s="13">
        <v>0.49</v>
      </c>
      <c r="D328" s="11">
        <v>0.76</v>
      </c>
      <c r="E328" s="13">
        <v>4</v>
      </c>
      <c r="F328" s="13">
        <v>202</v>
      </c>
      <c r="G328" s="13">
        <v>3</v>
      </c>
      <c r="H328" s="13">
        <v>0</v>
      </c>
      <c r="I328" s="13" t="s">
        <v>11</v>
      </c>
      <c r="J328" s="13" t="s">
        <v>8</v>
      </c>
      <c r="K328" s="12" t="s">
        <v>20</v>
      </c>
      <c r="L328" s="11" t="s">
        <v>13</v>
      </c>
    </row>
    <row r="329" spans="2:12">
      <c r="B329" s="13">
        <v>5516</v>
      </c>
      <c r="C329" s="13">
        <v>0.82</v>
      </c>
      <c r="D329" s="11">
        <v>0.61</v>
      </c>
      <c r="E329" s="13">
        <v>3</v>
      </c>
      <c r="F329" s="13">
        <v>229</v>
      </c>
      <c r="G329" s="13">
        <v>2</v>
      </c>
      <c r="H329" s="13">
        <v>0</v>
      </c>
      <c r="I329" s="13" t="s">
        <v>11</v>
      </c>
      <c r="J329" s="13" t="s">
        <v>8</v>
      </c>
      <c r="K329" s="12" t="s">
        <v>10</v>
      </c>
      <c r="L329" s="11" t="s">
        <v>6</v>
      </c>
    </row>
    <row r="330" spans="2:12">
      <c r="B330" s="13">
        <v>14369</v>
      </c>
      <c r="C330" s="13">
        <v>0.11</v>
      </c>
      <c r="D330" s="11">
        <v>0.92</v>
      </c>
      <c r="E330" s="13">
        <v>6</v>
      </c>
      <c r="F330" s="13">
        <v>305</v>
      </c>
      <c r="G330" s="13">
        <v>4</v>
      </c>
      <c r="H330" s="13">
        <v>0</v>
      </c>
      <c r="I330" s="13" t="s">
        <v>9</v>
      </c>
      <c r="J330" s="13" t="s">
        <v>8</v>
      </c>
      <c r="K330" s="12" t="s">
        <v>12</v>
      </c>
      <c r="L330" s="11" t="s">
        <v>13</v>
      </c>
    </row>
    <row r="331" spans="2:12">
      <c r="B331" s="13">
        <v>5159</v>
      </c>
      <c r="C331" s="13">
        <v>0.86</v>
      </c>
      <c r="D331" s="11">
        <v>0.96</v>
      </c>
      <c r="E331" s="13">
        <v>4</v>
      </c>
      <c r="F331" s="13">
        <v>167</v>
      </c>
      <c r="G331" s="13">
        <v>3</v>
      </c>
      <c r="H331" s="13">
        <v>0</v>
      </c>
      <c r="I331" s="13" t="s">
        <v>11</v>
      </c>
      <c r="J331" s="13" t="s">
        <v>8</v>
      </c>
      <c r="K331" s="12" t="s">
        <v>17</v>
      </c>
      <c r="L331" s="11" t="s">
        <v>16</v>
      </c>
    </row>
    <row r="332" spans="2:12">
      <c r="B332" s="13">
        <v>280</v>
      </c>
      <c r="C332" s="13">
        <v>0.82</v>
      </c>
      <c r="D332" s="11">
        <v>0.81</v>
      </c>
      <c r="E332" s="13">
        <v>4</v>
      </c>
      <c r="F332" s="13">
        <v>233</v>
      </c>
      <c r="G332" s="13">
        <v>4</v>
      </c>
      <c r="H332" s="13">
        <v>1</v>
      </c>
      <c r="I332" s="13" t="s">
        <v>9</v>
      </c>
      <c r="J332" s="13" t="s">
        <v>8</v>
      </c>
      <c r="K332" s="12" t="s">
        <v>17</v>
      </c>
      <c r="L332" s="11" t="s">
        <v>13</v>
      </c>
    </row>
    <row r="333" spans="2:12">
      <c r="B333" s="13">
        <v>10478</v>
      </c>
      <c r="C333" s="13">
        <v>0.91</v>
      </c>
      <c r="D333" s="11">
        <v>0.52</v>
      </c>
      <c r="E333" s="13">
        <v>3</v>
      </c>
      <c r="F333" s="13">
        <v>178</v>
      </c>
      <c r="G333" s="13">
        <v>3</v>
      </c>
      <c r="H333" s="13">
        <v>0</v>
      </c>
      <c r="I333" s="13" t="s">
        <v>11</v>
      </c>
      <c r="J333" s="13" t="s">
        <v>8</v>
      </c>
      <c r="K333" s="12" t="s">
        <v>10</v>
      </c>
      <c r="L333" s="11" t="s">
        <v>6</v>
      </c>
    </row>
    <row r="334" spans="2:12">
      <c r="B334" s="13">
        <v>9575</v>
      </c>
      <c r="C334" s="13">
        <v>0.5</v>
      </c>
      <c r="D334" s="11">
        <v>1</v>
      </c>
      <c r="E334" s="13">
        <v>3</v>
      </c>
      <c r="F334" s="13">
        <v>149</v>
      </c>
      <c r="G334" s="13">
        <v>2</v>
      </c>
      <c r="H334" s="13">
        <v>0</v>
      </c>
      <c r="I334" s="13" t="s">
        <v>11</v>
      </c>
      <c r="J334" s="13" t="s">
        <v>8</v>
      </c>
      <c r="K334" s="12" t="s">
        <v>22</v>
      </c>
      <c r="L334" s="11" t="s">
        <v>6</v>
      </c>
    </row>
    <row r="335" spans="2:12">
      <c r="B335" s="13">
        <v>8982</v>
      </c>
      <c r="C335" s="13">
        <v>0.79</v>
      </c>
      <c r="D335" s="11">
        <v>0.5</v>
      </c>
      <c r="E335" s="13">
        <v>3</v>
      </c>
      <c r="F335" s="13">
        <v>213</v>
      </c>
      <c r="G335" s="13">
        <v>3</v>
      </c>
      <c r="H335" s="13">
        <v>1</v>
      </c>
      <c r="I335" s="13" t="s">
        <v>11</v>
      </c>
      <c r="J335" s="13" t="s">
        <v>8</v>
      </c>
      <c r="K335" s="12" t="s">
        <v>17</v>
      </c>
      <c r="L335" s="11" t="s">
        <v>13</v>
      </c>
    </row>
    <row r="336" spans="2:12">
      <c r="B336" s="13">
        <v>12980</v>
      </c>
      <c r="C336" s="13">
        <v>0.83</v>
      </c>
      <c r="D336" s="11">
        <v>0.95</v>
      </c>
      <c r="E336" s="13">
        <v>3</v>
      </c>
      <c r="F336" s="13">
        <v>264</v>
      </c>
      <c r="G336" s="13">
        <v>2</v>
      </c>
      <c r="H336" s="13">
        <v>0</v>
      </c>
      <c r="I336" s="13" t="s">
        <v>11</v>
      </c>
      <c r="J336" s="13" t="s">
        <v>8</v>
      </c>
      <c r="K336" s="12" t="s">
        <v>21</v>
      </c>
      <c r="L336" s="11" t="s">
        <v>13</v>
      </c>
    </row>
    <row r="337" spans="2:12">
      <c r="B337" s="13">
        <v>11109</v>
      </c>
      <c r="C337" s="13">
        <v>0.95</v>
      </c>
      <c r="D337" s="11">
        <v>0.8</v>
      </c>
      <c r="E337" s="13">
        <v>3</v>
      </c>
      <c r="F337" s="13">
        <v>225</v>
      </c>
      <c r="G337" s="13">
        <v>2</v>
      </c>
      <c r="H337" s="13">
        <v>0</v>
      </c>
      <c r="I337" s="13" t="s">
        <v>11</v>
      </c>
      <c r="J337" s="13" t="s">
        <v>8</v>
      </c>
      <c r="K337" s="12" t="s">
        <v>10</v>
      </c>
      <c r="L337" s="11" t="s">
        <v>16</v>
      </c>
    </row>
    <row r="338" spans="2:12">
      <c r="B338" s="13">
        <v>5308</v>
      </c>
      <c r="C338" s="13">
        <v>0.36</v>
      </c>
      <c r="D338" s="11">
        <v>0.42</v>
      </c>
      <c r="E338" s="13">
        <v>2</v>
      </c>
      <c r="F338" s="13">
        <v>192</v>
      </c>
      <c r="G338" s="13">
        <v>2</v>
      </c>
      <c r="H338" s="13">
        <v>0</v>
      </c>
      <c r="I338" s="13" t="s">
        <v>11</v>
      </c>
      <c r="J338" s="13" t="s">
        <v>8</v>
      </c>
      <c r="K338" s="12" t="s">
        <v>12</v>
      </c>
      <c r="L338" s="11" t="s">
        <v>13</v>
      </c>
    </row>
    <row r="339" spans="2:12">
      <c r="B339" s="13">
        <v>12249</v>
      </c>
      <c r="C339" s="13">
        <v>0.87</v>
      </c>
      <c r="D339" s="11">
        <v>0.91</v>
      </c>
      <c r="E339" s="13">
        <v>4</v>
      </c>
      <c r="F339" s="13">
        <v>228</v>
      </c>
      <c r="G339" s="13">
        <v>5</v>
      </c>
      <c r="H339" s="13">
        <v>0</v>
      </c>
      <c r="I339" s="13" t="s">
        <v>9</v>
      </c>
      <c r="J339" s="13" t="s">
        <v>8</v>
      </c>
      <c r="K339" s="12" t="s">
        <v>10</v>
      </c>
      <c r="L339" s="11" t="s">
        <v>13</v>
      </c>
    </row>
    <row r="340" spans="2:12">
      <c r="B340" s="13">
        <v>7045</v>
      </c>
      <c r="C340" s="13">
        <v>0.7</v>
      </c>
      <c r="D340" s="11">
        <v>0.48</v>
      </c>
      <c r="E340" s="13">
        <v>4</v>
      </c>
      <c r="F340" s="13">
        <v>237</v>
      </c>
      <c r="G340" s="13">
        <v>3</v>
      </c>
      <c r="H340" s="13">
        <v>0</v>
      </c>
      <c r="I340" s="13" t="s">
        <v>11</v>
      </c>
      <c r="J340" s="13" t="s">
        <v>8</v>
      </c>
      <c r="K340" s="12" t="s">
        <v>10</v>
      </c>
      <c r="L340" s="11" t="s">
        <v>13</v>
      </c>
    </row>
    <row r="341" spans="2:12">
      <c r="B341" s="13">
        <v>10195</v>
      </c>
      <c r="C341" s="13">
        <v>0.77</v>
      </c>
      <c r="D341" s="11">
        <v>0.76</v>
      </c>
      <c r="E341" s="13">
        <v>5</v>
      </c>
      <c r="F341" s="13">
        <v>149</v>
      </c>
      <c r="G341" s="13">
        <v>2</v>
      </c>
      <c r="H341" s="13">
        <v>0</v>
      </c>
      <c r="I341" s="13" t="s">
        <v>11</v>
      </c>
      <c r="J341" s="13" t="s">
        <v>8</v>
      </c>
      <c r="K341" s="12" t="s">
        <v>12</v>
      </c>
      <c r="L341" s="11" t="s">
        <v>6</v>
      </c>
    </row>
    <row r="342" spans="2:12">
      <c r="B342" s="13">
        <v>13095</v>
      </c>
      <c r="C342" s="13">
        <v>0.48</v>
      </c>
      <c r="D342" s="11">
        <v>0.86</v>
      </c>
      <c r="E342" s="13">
        <v>5</v>
      </c>
      <c r="F342" s="13">
        <v>198</v>
      </c>
      <c r="G342" s="13">
        <v>4</v>
      </c>
      <c r="H342" s="13">
        <v>0</v>
      </c>
      <c r="I342" s="13" t="s">
        <v>11</v>
      </c>
      <c r="J342" s="13" t="s">
        <v>8</v>
      </c>
      <c r="K342" s="12" t="s">
        <v>12</v>
      </c>
      <c r="L342" s="11" t="s">
        <v>13</v>
      </c>
    </row>
    <row r="343" spans="2:12">
      <c r="B343" s="13">
        <v>11725</v>
      </c>
      <c r="C343" s="13">
        <v>0.73</v>
      </c>
      <c r="D343" s="11">
        <v>0.48</v>
      </c>
      <c r="E343" s="13">
        <v>3</v>
      </c>
      <c r="F343" s="13">
        <v>211</v>
      </c>
      <c r="G343" s="13">
        <v>7</v>
      </c>
      <c r="H343" s="13">
        <v>0</v>
      </c>
      <c r="I343" s="13" t="s">
        <v>11</v>
      </c>
      <c r="J343" s="13" t="s">
        <v>8</v>
      </c>
      <c r="K343" s="12" t="s">
        <v>10</v>
      </c>
      <c r="L343" s="11" t="s">
        <v>6</v>
      </c>
    </row>
    <row r="344" spans="2:12">
      <c r="B344" s="13">
        <v>10895</v>
      </c>
      <c r="C344" s="13">
        <v>0.92</v>
      </c>
      <c r="D344" s="11">
        <v>0.98</v>
      </c>
      <c r="E344" s="13">
        <v>3</v>
      </c>
      <c r="F344" s="13">
        <v>149</v>
      </c>
      <c r="G344" s="13">
        <v>3</v>
      </c>
      <c r="H344" s="13">
        <v>0</v>
      </c>
      <c r="I344" s="13" t="s">
        <v>11</v>
      </c>
      <c r="J344" s="13" t="s">
        <v>8</v>
      </c>
      <c r="K344" s="12" t="s">
        <v>17</v>
      </c>
      <c r="L344" s="11" t="s">
        <v>6</v>
      </c>
    </row>
    <row r="345" spans="2:12">
      <c r="B345" s="13">
        <v>980</v>
      </c>
      <c r="C345" s="13">
        <v>0.11</v>
      </c>
      <c r="D345" s="11">
        <v>0.95</v>
      </c>
      <c r="E345" s="13">
        <v>6</v>
      </c>
      <c r="F345" s="13">
        <v>271</v>
      </c>
      <c r="G345" s="13">
        <v>4</v>
      </c>
      <c r="H345" s="13">
        <v>0</v>
      </c>
      <c r="I345" s="13" t="s">
        <v>9</v>
      </c>
      <c r="J345" s="13" t="s">
        <v>8</v>
      </c>
      <c r="K345" s="12" t="s">
        <v>14</v>
      </c>
      <c r="L345" s="11" t="s">
        <v>13</v>
      </c>
    </row>
    <row r="346" spans="2:12">
      <c r="B346" s="13">
        <v>14282</v>
      </c>
      <c r="C346" s="13">
        <v>0.74</v>
      </c>
      <c r="D346" s="11">
        <v>0.99</v>
      </c>
      <c r="E346" s="13">
        <v>2</v>
      </c>
      <c r="F346" s="13">
        <v>277</v>
      </c>
      <c r="G346" s="13">
        <v>3</v>
      </c>
      <c r="H346" s="13">
        <v>0</v>
      </c>
      <c r="I346" s="13" t="s">
        <v>9</v>
      </c>
      <c r="J346" s="13" t="s">
        <v>8</v>
      </c>
      <c r="K346" s="12" t="s">
        <v>14</v>
      </c>
      <c r="L346" s="11" t="s">
        <v>6</v>
      </c>
    </row>
    <row r="347" spans="2:12">
      <c r="B347" s="13">
        <v>12364</v>
      </c>
      <c r="C347" s="13">
        <v>0.72</v>
      </c>
      <c r="D347" s="11">
        <v>0.96</v>
      </c>
      <c r="E347" s="13">
        <v>5</v>
      </c>
      <c r="F347" s="13">
        <v>267</v>
      </c>
      <c r="G347" s="13">
        <v>5</v>
      </c>
      <c r="H347" s="13">
        <v>0</v>
      </c>
      <c r="I347" s="13" t="s">
        <v>9</v>
      </c>
      <c r="J347" s="13" t="s">
        <v>8</v>
      </c>
      <c r="K347" s="12" t="s">
        <v>12</v>
      </c>
      <c r="L347" s="11" t="s">
        <v>13</v>
      </c>
    </row>
    <row r="348" spans="2:12">
      <c r="B348" s="13">
        <v>3456</v>
      </c>
      <c r="C348" s="13">
        <v>0.59</v>
      </c>
      <c r="D348" s="11">
        <v>0.81</v>
      </c>
      <c r="E348" s="13">
        <v>4</v>
      </c>
      <c r="F348" s="13">
        <v>173</v>
      </c>
      <c r="G348" s="13">
        <v>2</v>
      </c>
      <c r="H348" s="13">
        <v>0</v>
      </c>
      <c r="I348" s="13" t="s">
        <v>11</v>
      </c>
      <c r="J348" s="13" t="s">
        <v>8</v>
      </c>
      <c r="K348" s="12" t="s">
        <v>10</v>
      </c>
      <c r="L348" s="11" t="s">
        <v>6</v>
      </c>
    </row>
    <row r="349" spans="2:12">
      <c r="B349" s="13">
        <v>2989</v>
      </c>
      <c r="C349" s="13">
        <v>0.99</v>
      </c>
      <c r="D349" s="11">
        <v>0.76</v>
      </c>
      <c r="E349" s="13">
        <v>4</v>
      </c>
      <c r="F349" s="13">
        <v>204</v>
      </c>
      <c r="G349" s="13">
        <v>2</v>
      </c>
      <c r="H349" s="13">
        <v>0</v>
      </c>
      <c r="I349" s="13" t="s">
        <v>11</v>
      </c>
      <c r="J349" s="13" t="s">
        <v>8</v>
      </c>
      <c r="K349" s="12" t="s">
        <v>10</v>
      </c>
      <c r="L349" s="11" t="s">
        <v>6</v>
      </c>
    </row>
    <row r="350" spans="2:12">
      <c r="B350" s="13">
        <v>7016</v>
      </c>
      <c r="C350" s="13">
        <v>0.63</v>
      </c>
      <c r="D350" s="11">
        <v>0.43</v>
      </c>
      <c r="E350" s="13">
        <v>2</v>
      </c>
      <c r="F350" s="13">
        <v>222</v>
      </c>
      <c r="G350" s="13">
        <v>4</v>
      </c>
      <c r="H350" s="13">
        <v>0</v>
      </c>
      <c r="I350" s="13" t="s">
        <v>11</v>
      </c>
      <c r="J350" s="13" t="s">
        <v>8</v>
      </c>
      <c r="K350" s="12" t="s">
        <v>19</v>
      </c>
      <c r="L350" s="11" t="s">
        <v>16</v>
      </c>
    </row>
    <row r="351" spans="2:12">
      <c r="B351" s="13">
        <v>3201</v>
      </c>
      <c r="C351" s="13">
        <v>0.56999999999999995</v>
      </c>
      <c r="D351" s="11">
        <v>0.73</v>
      </c>
      <c r="E351" s="13">
        <v>3</v>
      </c>
      <c r="F351" s="13">
        <v>146</v>
      </c>
      <c r="G351" s="13">
        <v>3</v>
      </c>
      <c r="H351" s="13">
        <v>0</v>
      </c>
      <c r="I351" s="13" t="s">
        <v>11</v>
      </c>
      <c r="J351" s="13" t="s">
        <v>8</v>
      </c>
      <c r="K351" s="12" t="s">
        <v>14</v>
      </c>
      <c r="L351" s="11" t="s">
        <v>16</v>
      </c>
    </row>
    <row r="352" spans="2:12">
      <c r="B352" s="13">
        <v>2990</v>
      </c>
      <c r="C352" s="13">
        <v>0.44</v>
      </c>
      <c r="D352" s="11">
        <v>0.9</v>
      </c>
      <c r="E352" s="13">
        <v>4</v>
      </c>
      <c r="F352" s="13">
        <v>117</v>
      </c>
      <c r="G352" s="13">
        <v>3</v>
      </c>
      <c r="H352" s="13">
        <v>0</v>
      </c>
      <c r="I352" s="13" t="s">
        <v>11</v>
      </c>
      <c r="J352" s="13" t="s">
        <v>8</v>
      </c>
      <c r="K352" s="12" t="s">
        <v>10</v>
      </c>
      <c r="L352" s="11" t="s">
        <v>6</v>
      </c>
    </row>
    <row r="353" spans="2:12">
      <c r="B353" s="13">
        <v>12169</v>
      </c>
      <c r="C353" s="13">
        <v>0.32</v>
      </c>
      <c r="D353" s="11">
        <v>0.5</v>
      </c>
      <c r="E353" s="13">
        <v>2</v>
      </c>
      <c r="F353" s="13">
        <v>135</v>
      </c>
      <c r="G353" s="13">
        <v>5</v>
      </c>
      <c r="H353" s="13">
        <v>0</v>
      </c>
      <c r="I353" s="13" t="s">
        <v>9</v>
      </c>
      <c r="J353" s="13" t="s">
        <v>8</v>
      </c>
      <c r="K353" s="12" t="s">
        <v>10</v>
      </c>
      <c r="L353" s="11" t="s">
        <v>13</v>
      </c>
    </row>
    <row r="354" spans="2:12">
      <c r="B354" s="13">
        <v>7981</v>
      </c>
      <c r="C354" s="13">
        <v>0.63</v>
      </c>
      <c r="D354" s="11">
        <v>0.57999999999999996</v>
      </c>
      <c r="E354" s="13">
        <v>4</v>
      </c>
      <c r="F354" s="13">
        <v>236</v>
      </c>
      <c r="G354" s="13">
        <v>2</v>
      </c>
      <c r="H354" s="13">
        <v>0</v>
      </c>
      <c r="I354" s="13" t="s">
        <v>11</v>
      </c>
      <c r="J354" s="13" t="s">
        <v>8</v>
      </c>
      <c r="K354" s="12" t="s">
        <v>12</v>
      </c>
      <c r="L354" s="11" t="s">
        <v>16</v>
      </c>
    </row>
    <row r="355" spans="2:12">
      <c r="B355" s="13">
        <v>8508</v>
      </c>
      <c r="C355" s="13">
        <v>0.79</v>
      </c>
      <c r="D355" s="11">
        <v>0.97</v>
      </c>
      <c r="E355" s="13">
        <v>3</v>
      </c>
      <c r="F355" s="13">
        <v>271</v>
      </c>
      <c r="G355" s="13">
        <v>2</v>
      </c>
      <c r="H355" s="13">
        <v>0</v>
      </c>
      <c r="I355" s="13" t="s">
        <v>11</v>
      </c>
      <c r="J355" s="13" t="s">
        <v>8</v>
      </c>
      <c r="K355" s="12" t="s">
        <v>22</v>
      </c>
      <c r="L355" s="11" t="s">
        <v>6</v>
      </c>
    </row>
    <row r="356" spans="2:12">
      <c r="B356" s="13">
        <v>8244</v>
      </c>
      <c r="C356" s="13">
        <v>0.68</v>
      </c>
      <c r="D356" s="11">
        <v>0.62</v>
      </c>
      <c r="E356" s="13">
        <v>3</v>
      </c>
      <c r="F356" s="13">
        <v>255</v>
      </c>
      <c r="G356" s="13">
        <v>5</v>
      </c>
      <c r="H356" s="13">
        <v>0</v>
      </c>
      <c r="I356" s="13" t="s">
        <v>11</v>
      </c>
      <c r="J356" s="13" t="s">
        <v>8</v>
      </c>
      <c r="K356" s="12" t="s">
        <v>15</v>
      </c>
      <c r="L356" s="11" t="s">
        <v>13</v>
      </c>
    </row>
    <row r="357" spans="2:12">
      <c r="B357" s="13">
        <v>1653</v>
      </c>
      <c r="C357" s="13">
        <v>0.87</v>
      </c>
      <c r="D357" s="11">
        <v>0.97</v>
      </c>
      <c r="E357" s="13">
        <v>5</v>
      </c>
      <c r="F357" s="13">
        <v>250</v>
      </c>
      <c r="G357" s="13">
        <v>6</v>
      </c>
      <c r="H357" s="13">
        <v>0</v>
      </c>
      <c r="I357" s="13" t="s">
        <v>9</v>
      </c>
      <c r="J357" s="13" t="s">
        <v>8</v>
      </c>
      <c r="K357" s="12" t="s">
        <v>17</v>
      </c>
      <c r="L357" s="11" t="s">
        <v>13</v>
      </c>
    </row>
    <row r="358" spans="2:12">
      <c r="B358" s="13">
        <v>1649</v>
      </c>
      <c r="C358" s="13">
        <v>0.1</v>
      </c>
      <c r="D358" s="11">
        <v>0.97</v>
      </c>
      <c r="E358" s="13">
        <v>7</v>
      </c>
      <c r="F358" s="13">
        <v>282</v>
      </c>
      <c r="G358" s="13">
        <v>4</v>
      </c>
      <c r="H358" s="13">
        <v>0</v>
      </c>
      <c r="I358" s="13" t="s">
        <v>9</v>
      </c>
      <c r="J358" s="13" t="s">
        <v>8</v>
      </c>
      <c r="K358" s="12" t="s">
        <v>12</v>
      </c>
      <c r="L358" s="11" t="s">
        <v>13</v>
      </c>
    </row>
    <row r="359" spans="2:12">
      <c r="B359" s="13">
        <v>1027</v>
      </c>
      <c r="C359" s="13">
        <v>0.46</v>
      </c>
      <c r="D359" s="11">
        <v>0.53</v>
      </c>
      <c r="E359" s="13">
        <v>2</v>
      </c>
      <c r="F359" s="13">
        <v>129</v>
      </c>
      <c r="G359" s="13">
        <v>3</v>
      </c>
      <c r="H359" s="13">
        <v>0</v>
      </c>
      <c r="I359" s="13" t="s">
        <v>9</v>
      </c>
      <c r="J359" s="13" t="s">
        <v>8</v>
      </c>
      <c r="K359" s="12" t="s">
        <v>12</v>
      </c>
      <c r="L359" s="11" t="s">
        <v>13</v>
      </c>
    </row>
    <row r="360" spans="2:12">
      <c r="B360" s="13">
        <v>6141</v>
      </c>
      <c r="C360" s="13">
        <v>0.98</v>
      </c>
      <c r="D360" s="11">
        <v>0.77</v>
      </c>
      <c r="E360" s="13">
        <v>4</v>
      </c>
      <c r="F360" s="13">
        <v>184</v>
      </c>
      <c r="G360" s="13">
        <v>3</v>
      </c>
      <c r="H360" s="13">
        <v>0</v>
      </c>
      <c r="I360" s="13" t="s">
        <v>11</v>
      </c>
      <c r="J360" s="13" t="s">
        <v>8</v>
      </c>
      <c r="K360" s="12" t="s">
        <v>22</v>
      </c>
      <c r="L360" s="11" t="s">
        <v>6</v>
      </c>
    </row>
    <row r="361" spans="2:12">
      <c r="B361" s="13">
        <v>9537</v>
      </c>
      <c r="C361" s="13">
        <v>0.28000000000000003</v>
      </c>
      <c r="D361" s="11">
        <v>0.94</v>
      </c>
      <c r="E361" s="13">
        <v>6</v>
      </c>
      <c r="F361" s="13">
        <v>167</v>
      </c>
      <c r="G361" s="13">
        <v>3</v>
      </c>
      <c r="H361" s="13">
        <v>1</v>
      </c>
      <c r="I361" s="13" t="s">
        <v>11</v>
      </c>
      <c r="J361" s="13" t="s">
        <v>8</v>
      </c>
      <c r="K361" s="12" t="s">
        <v>15</v>
      </c>
      <c r="L361" s="11" t="s">
        <v>13</v>
      </c>
    </row>
    <row r="362" spans="2:12">
      <c r="B362" s="13">
        <v>4546</v>
      </c>
      <c r="C362" s="13">
        <v>0.82</v>
      </c>
      <c r="D362" s="11">
        <v>0.89</v>
      </c>
      <c r="E362" s="13">
        <v>4</v>
      </c>
      <c r="F362" s="13">
        <v>196</v>
      </c>
      <c r="G362" s="13">
        <v>3</v>
      </c>
      <c r="H362" s="13">
        <v>0</v>
      </c>
      <c r="I362" s="13" t="s">
        <v>11</v>
      </c>
      <c r="J362" s="13" t="s">
        <v>18</v>
      </c>
      <c r="K362" s="12" t="s">
        <v>12</v>
      </c>
      <c r="L362" s="11" t="s">
        <v>6</v>
      </c>
    </row>
    <row r="363" spans="2:12">
      <c r="B363" s="13">
        <v>13462</v>
      </c>
      <c r="C363" s="13">
        <v>0.5</v>
      </c>
      <c r="D363" s="11">
        <v>0.77</v>
      </c>
      <c r="E363" s="13">
        <v>3</v>
      </c>
      <c r="F363" s="13">
        <v>265</v>
      </c>
      <c r="G363" s="13">
        <v>3</v>
      </c>
      <c r="H363" s="13">
        <v>0</v>
      </c>
      <c r="I363" s="13" t="s">
        <v>11</v>
      </c>
      <c r="J363" s="13" t="s">
        <v>8</v>
      </c>
      <c r="K363" s="12" t="s">
        <v>14</v>
      </c>
      <c r="L363" s="11" t="s">
        <v>6</v>
      </c>
    </row>
    <row r="364" spans="2:12">
      <c r="B364" s="13">
        <v>10654</v>
      </c>
      <c r="C364" s="13">
        <v>0.94</v>
      </c>
      <c r="D364" s="11">
        <v>0.99</v>
      </c>
      <c r="E364" s="13">
        <v>2</v>
      </c>
      <c r="F364" s="13">
        <v>273</v>
      </c>
      <c r="G364" s="13">
        <v>4</v>
      </c>
      <c r="H364" s="13">
        <v>0</v>
      </c>
      <c r="I364" s="13" t="s">
        <v>11</v>
      </c>
      <c r="J364" s="13" t="s">
        <v>8</v>
      </c>
      <c r="K364" s="12" t="s">
        <v>12</v>
      </c>
      <c r="L364" s="11" t="s">
        <v>13</v>
      </c>
    </row>
    <row r="365" spans="2:12">
      <c r="B365" s="13">
        <v>12820</v>
      </c>
      <c r="C365" s="13">
        <v>0.96</v>
      </c>
      <c r="D365" s="11">
        <v>0.51</v>
      </c>
      <c r="E365" s="13">
        <v>4</v>
      </c>
      <c r="F365" s="13">
        <v>225</v>
      </c>
      <c r="G365" s="13">
        <v>3</v>
      </c>
      <c r="H365" s="13">
        <v>0</v>
      </c>
      <c r="I365" s="13" t="s">
        <v>11</v>
      </c>
      <c r="J365" s="13" t="s">
        <v>8</v>
      </c>
      <c r="K365" s="12" t="s">
        <v>21</v>
      </c>
      <c r="L365" s="11" t="s">
        <v>6</v>
      </c>
    </row>
    <row r="366" spans="2:12">
      <c r="B366" s="13">
        <v>5848</v>
      </c>
      <c r="C366" s="13">
        <v>0.77</v>
      </c>
      <c r="D366" s="11">
        <v>0.85</v>
      </c>
      <c r="E366" s="13">
        <v>5</v>
      </c>
      <c r="F366" s="13">
        <v>221</v>
      </c>
      <c r="G366" s="13">
        <v>5</v>
      </c>
      <c r="H366" s="13">
        <v>0</v>
      </c>
      <c r="I366" s="13" t="s">
        <v>11</v>
      </c>
      <c r="J366" s="13" t="s">
        <v>8</v>
      </c>
      <c r="K366" s="12" t="s">
        <v>12</v>
      </c>
      <c r="L366" s="11" t="s">
        <v>13</v>
      </c>
    </row>
    <row r="367" spans="2:12">
      <c r="B367" s="13">
        <v>2247</v>
      </c>
      <c r="C367" s="13">
        <v>0.67</v>
      </c>
      <c r="D367" s="11">
        <v>0.85</v>
      </c>
      <c r="E367" s="13">
        <v>3</v>
      </c>
      <c r="F367" s="13">
        <v>160</v>
      </c>
      <c r="G367" s="13">
        <v>4</v>
      </c>
      <c r="H367" s="13">
        <v>0</v>
      </c>
      <c r="I367" s="13" t="s">
        <v>11</v>
      </c>
      <c r="J367" s="13" t="s">
        <v>8</v>
      </c>
      <c r="K367" s="12" t="s">
        <v>22</v>
      </c>
      <c r="L367" s="11" t="s">
        <v>6</v>
      </c>
    </row>
    <row r="368" spans="2:12">
      <c r="B368" s="13">
        <v>2074</v>
      </c>
      <c r="C368" s="13">
        <v>0.39</v>
      </c>
      <c r="D368" s="11">
        <v>0.78</v>
      </c>
      <c r="E368" s="13">
        <v>2</v>
      </c>
      <c r="F368" s="13">
        <v>205</v>
      </c>
      <c r="G368" s="13">
        <v>6</v>
      </c>
      <c r="H368" s="13">
        <v>1</v>
      </c>
      <c r="I368" s="13" t="s">
        <v>11</v>
      </c>
      <c r="J368" s="13" t="s">
        <v>8</v>
      </c>
      <c r="K368" s="12" t="s">
        <v>10</v>
      </c>
      <c r="L368" s="11" t="s">
        <v>13</v>
      </c>
    </row>
    <row r="369" spans="2:12">
      <c r="B369" s="13">
        <v>8345</v>
      </c>
      <c r="C369" s="13">
        <v>0.55000000000000004</v>
      </c>
      <c r="D369" s="11">
        <v>0.56999999999999995</v>
      </c>
      <c r="E369" s="13">
        <v>4</v>
      </c>
      <c r="F369" s="13">
        <v>220</v>
      </c>
      <c r="G369" s="13">
        <v>3</v>
      </c>
      <c r="H369" s="13">
        <v>0</v>
      </c>
      <c r="I369" s="13" t="s">
        <v>11</v>
      </c>
      <c r="J369" s="13" t="s">
        <v>8</v>
      </c>
      <c r="K369" s="12" t="s">
        <v>10</v>
      </c>
      <c r="L369" s="11" t="s">
        <v>6</v>
      </c>
    </row>
    <row r="370" spans="2:12">
      <c r="B370" s="13">
        <v>5337</v>
      </c>
      <c r="C370" s="13">
        <v>0.6</v>
      </c>
      <c r="D370" s="11">
        <v>0.68</v>
      </c>
      <c r="E370" s="13">
        <v>4</v>
      </c>
      <c r="F370" s="13">
        <v>264</v>
      </c>
      <c r="G370" s="13">
        <v>2</v>
      </c>
      <c r="H370" s="13">
        <v>1</v>
      </c>
      <c r="I370" s="13" t="s">
        <v>11</v>
      </c>
      <c r="J370" s="13" t="s">
        <v>8</v>
      </c>
      <c r="K370" s="12" t="s">
        <v>15</v>
      </c>
      <c r="L370" s="11" t="s">
        <v>13</v>
      </c>
    </row>
    <row r="371" spans="2:12">
      <c r="B371" s="13">
        <v>6538</v>
      </c>
      <c r="C371" s="13">
        <v>0.49</v>
      </c>
      <c r="D371" s="11">
        <v>0.63</v>
      </c>
      <c r="E371" s="13">
        <v>3</v>
      </c>
      <c r="F371" s="13">
        <v>245</v>
      </c>
      <c r="G371" s="13">
        <v>4</v>
      </c>
      <c r="H371" s="13">
        <v>0</v>
      </c>
      <c r="I371" s="13" t="s">
        <v>11</v>
      </c>
      <c r="J371" s="13" t="s">
        <v>8</v>
      </c>
      <c r="K371" s="12" t="s">
        <v>17</v>
      </c>
      <c r="L371" s="11" t="s">
        <v>13</v>
      </c>
    </row>
    <row r="372" spans="2:12">
      <c r="B372" s="13">
        <v>1654</v>
      </c>
      <c r="C372" s="13">
        <v>0.1</v>
      </c>
      <c r="D372" s="11">
        <v>0.88</v>
      </c>
      <c r="E372" s="13">
        <v>7</v>
      </c>
      <c r="F372" s="13">
        <v>282</v>
      </c>
      <c r="G372" s="13">
        <v>4</v>
      </c>
      <c r="H372" s="13">
        <v>0</v>
      </c>
      <c r="I372" s="13" t="s">
        <v>9</v>
      </c>
      <c r="J372" s="13" t="s">
        <v>8</v>
      </c>
      <c r="K372" s="12" t="s">
        <v>17</v>
      </c>
      <c r="L372" s="11" t="s">
        <v>13</v>
      </c>
    </row>
    <row r="373" spans="2:12">
      <c r="B373" s="13">
        <v>8850</v>
      </c>
      <c r="C373" s="13">
        <v>0.97</v>
      </c>
      <c r="D373" s="11">
        <v>0.48</v>
      </c>
      <c r="E373" s="13">
        <v>4</v>
      </c>
      <c r="F373" s="13">
        <v>221</v>
      </c>
      <c r="G373" s="13">
        <v>3</v>
      </c>
      <c r="H373" s="13">
        <v>0</v>
      </c>
      <c r="I373" s="13" t="s">
        <v>11</v>
      </c>
      <c r="J373" s="13" t="s">
        <v>8</v>
      </c>
      <c r="K373" s="12" t="s">
        <v>15</v>
      </c>
      <c r="L373" s="11" t="s">
        <v>6</v>
      </c>
    </row>
    <row r="374" spans="2:12">
      <c r="B374" s="13">
        <v>9590</v>
      </c>
      <c r="C374" s="13">
        <v>0.24</v>
      </c>
      <c r="D374" s="11">
        <v>0.65</v>
      </c>
      <c r="E374" s="13">
        <v>3</v>
      </c>
      <c r="F374" s="13">
        <v>143</v>
      </c>
      <c r="G374" s="13">
        <v>4</v>
      </c>
      <c r="H374" s="13">
        <v>0</v>
      </c>
      <c r="I374" s="13" t="s">
        <v>11</v>
      </c>
      <c r="J374" s="13" t="s">
        <v>8</v>
      </c>
      <c r="K374" s="12" t="s">
        <v>17</v>
      </c>
      <c r="L374" s="11" t="s">
        <v>6</v>
      </c>
    </row>
    <row r="375" spans="2:12">
      <c r="B375" s="13">
        <v>4637</v>
      </c>
      <c r="C375" s="13">
        <v>0.72</v>
      </c>
      <c r="D375" s="11">
        <v>0.95</v>
      </c>
      <c r="E375" s="13">
        <v>5</v>
      </c>
      <c r="F375" s="13">
        <v>171</v>
      </c>
      <c r="G375" s="13">
        <v>3</v>
      </c>
      <c r="H375" s="13">
        <v>0</v>
      </c>
      <c r="I375" s="13" t="s">
        <v>11</v>
      </c>
      <c r="J375" s="13" t="s">
        <v>8</v>
      </c>
      <c r="K375" s="12" t="s">
        <v>17</v>
      </c>
      <c r="L375" s="11" t="s">
        <v>13</v>
      </c>
    </row>
    <row r="376" spans="2:12">
      <c r="B376" s="13">
        <v>7026</v>
      </c>
      <c r="C376" s="13">
        <v>0.93</v>
      </c>
      <c r="D376" s="11">
        <v>1</v>
      </c>
      <c r="E376" s="13">
        <v>4</v>
      </c>
      <c r="F376" s="13">
        <v>145</v>
      </c>
      <c r="G376" s="13">
        <v>3</v>
      </c>
      <c r="H376" s="13">
        <v>0</v>
      </c>
      <c r="I376" s="13" t="s">
        <v>11</v>
      </c>
      <c r="J376" s="13" t="s">
        <v>8</v>
      </c>
      <c r="K376" s="12" t="s">
        <v>7</v>
      </c>
      <c r="L376" s="11" t="s">
        <v>6</v>
      </c>
    </row>
    <row r="377" spans="2:12">
      <c r="B377" s="13">
        <v>11878</v>
      </c>
      <c r="C377" s="13">
        <v>0.33</v>
      </c>
      <c r="D377" s="11">
        <v>0.41</v>
      </c>
      <c r="E377" s="13">
        <v>2</v>
      </c>
      <c r="F377" s="13">
        <v>198</v>
      </c>
      <c r="G377" s="13">
        <v>4</v>
      </c>
      <c r="H377" s="13">
        <v>0</v>
      </c>
      <c r="I377" s="13" t="s">
        <v>11</v>
      </c>
      <c r="J377" s="13" t="s">
        <v>8</v>
      </c>
      <c r="K377" s="12" t="s">
        <v>12</v>
      </c>
      <c r="L377" s="11" t="s">
        <v>6</v>
      </c>
    </row>
    <row r="378" spans="2:12">
      <c r="B378" s="13">
        <v>9646</v>
      </c>
      <c r="C378" s="13">
        <v>0.55000000000000004</v>
      </c>
      <c r="D378" s="11">
        <v>0.89</v>
      </c>
      <c r="E378" s="13">
        <v>6</v>
      </c>
      <c r="F378" s="13">
        <v>99</v>
      </c>
      <c r="G378" s="13">
        <v>3</v>
      </c>
      <c r="H378" s="13">
        <v>0</v>
      </c>
      <c r="I378" s="13" t="s">
        <v>11</v>
      </c>
      <c r="J378" s="13" t="s">
        <v>8</v>
      </c>
      <c r="K378" s="12" t="s">
        <v>10</v>
      </c>
      <c r="L378" s="11" t="s">
        <v>13</v>
      </c>
    </row>
    <row r="379" spans="2:12">
      <c r="B379" s="13">
        <v>3127</v>
      </c>
      <c r="C379" s="13">
        <v>0.49</v>
      </c>
      <c r="D379" s="11">
        <v>0.71</v>
      </c>
      <c r="E379" s="13">
        <v>3</v>
      </c>
      <c r="F379" s="13">
        <v>196</v>
      </c>
      <c r="G379" s="13">
        <v>3</v>
      </c>
      <c r="H379" s="13">
        <v>0</v>
      </c>
      <c r="I379" s="13" t="s">
        <v>11</v>
      </c>
      <c r="J379" s="13" t="s">
        <v>8</v>
      </c>
      <c r="K379" s="12" t="s">
        <v>15</v>
      </c>
      <c r="L379" s="11" t="s">
        <v>13</v>
      </c>
    </row>
    <row r="380" spans="2:12">
      <c r="B380" s="13">
        <v>1416</v>
      </c>
      <c r="C380" s="13">
        <v>0.2</v>
      </c>
      <c r="D380" s="11">
        <v>0.9</v>
      </c>
      <c r="E380" s="13">
        <v>6</v>
      </c>
      <c r="F380" s="13">
        <v>138</v>
      </c>
      <c r="G380" s="13">
        <v>3</v>
      </c>
      <c r="H380" s="13">
        <v>0</v>
      </c>
      <c r="I380" s="13" t="s">
        <v>9</v>
      </c>
      <c r="J380" s="13" t="s">
        <v>8</v>
      </c>
      <c r="K380" s="12" t="s">
        <v>12</v>
      </c>
      <c r="L380" s="11" t="s">
        <v>13</v>
      </c>
    </row>
    <row r="381" spans="2:12">
      <c r="B381" s="13">
        <v>13751</v>
      </c>
      <c r="C381" s="13">
        <v>0.74</v>
      </c>
      <c r="D381" s="11">
        <v>0.49</v>
      </c>
      <c r="E381" s="13">
        <v>4</v>
      </c>
      <c r="F381" s="13">
        <v>233</v>
      </c>
      <c r="G381" s="13">
        <v>3</v>
      </c>
      <c r="H381" s="13">
        <v>0</v>
      </c>
      <c r="I381" s="13" t="s">
        <v>11</v>
      </c>
      <c r="J381" s="13" t="s">
        <v>8</v>
      </c>
      <c r="K381" s="12" t="s">
        <v>10</v>
      </c>
      <c r="L381" s="11" t="s">
        <v>6</v>
      </c>
    </row>
    <row r="382" spans="2:12">
      <c r="B382" s="13">
        <v>4570</v>
      </c>
      <c r="C382" s="13">
        <v>0.55000000000000004</v>
      </c>
      <c r="D382" s="11">
        <v>0.62</v>
      </c>
      <c r="E382" s="13">
        <v>5</v>
      </c>
      <c r="F382" s="13">
        <v>226</v>
      </c>
      <c r="G382" s="13">
        <v>3</v>
      </c>
      <c r="H382" s="13">
        <v>0</v>
      </c>
      <c r="I382" s="13" t="s">
        <v>11</v>
      </c>
      <c r="J382" s="13" t="s">
        <v>8</v>
      </c>
      <c r="K382" s="12" t="s">
        <v>14</v>
      </c>
      <c r="L382" s="11" t="s">
        <v>6</v>
      </c>
    </row>
    <row r="383" spans="2:12">
      <c r="B383" s="13">
        <v>9049</v>
      </c>
      <c r="C383" s="13">
        <v>0.48</v>
      </c>
      <c r="D383" s="11">
        <v>0.54</v>
      </c>
      <c r="E383" s="13">
        <v>3</v>
      </c>
      <c r="F383" s="13">
        <v>190</v>
      </c>
      <c r="G383" s="13">
        <v>3</v>
      </c>
      <c r="H383" s="13">
        <v>0</v>
      </c>
      <c r="I383" s="13" t="s">
        <v>11</v>
      </c>
      <c r="J383" s="13" t="s">
        <v>8</v>
      </c>
      <c r="K383" s="12" t="s">
        <v>12</v>
      </c>
      <c r="L383" s="11" t="s">
        <v>6</v>
      </c>
    </row>
    <row r="384" spans="2:12">
      <c r="B384" s="13">
        <v>10082</v>
      </c>
      <c r="C384" s="13">
        <v>0.73</v>
      </c>
      <c r="D384" s="11">
        <v>0.67</v>
      </c>
      <c r="E384" s="13">
        <v>3</v>
      </c>
      <c r="F384" s="13">
        <v>208</v>
      </c>
      <c r="G384" s="13">
        <v>4</v>
      </c>
      <c r="H384" s="13">
        <v>0</v>
      </c>
      <c r="I384" s="13" t="s">
        <v>11</v>
      </c>
      <c r="J384" s="13" t="s">
        <v>8</v>
      </c>
      <c r="K384" s="12" t="s">
        <v>20</v>
      </c>
      <c r="L384" s="11" t="s">
        <v>6</v>
      </c>
    </row>
    <row r="385" spans="2:12">
      <c r="B385" s="13">
        <v>6031</v>
      </c>
      <c r="C385" s="13">
        <v>0.54</v>
      </c>
      <c r="D385" s="11">
        <v>0.82</v>
      </c>
      <c r="E385" s="13">
        <v>2</v>
      </c>
      <c r="F385" s="13">
        <v>279</v>
      </c>
      <c r="G385" s="13">
        <v>3</v>
      </c>
      <c r="H385" s="13">
        <v>1</v>
      </c>
      <c r="I385" s="13" t="s">
        <v>11</v>
      </c>
      <c r="J385" s="13" t="s">
        <v>8</v>
      </c>
      <c r="K385" s="12" t="s">
        <v>21</v>
      </c>
      <c r="L385" s="11" t="s">
        <v>13</v>
      </c>
    </row>
    <row r="386" spans="2:12">
      <c r="B386" s="13">
        <v>4306</v>
      </c>
      <c r="C386" s="13">
        <v>0.77</v>
      </c>
      <c r="D386" s="11">
        <v>0.64</v>
      </c>
      <c r="E386" s="13">
        <v>3</v>
      </c>
      <c r="F386" s="13">
        <v>254</v>
      </c>
      <c r="G386" s="13">
        <v>3</v>
      </c>
      <c r="H386" s="13">
        <v>0</v>
      </c>
      <c r="I386" s="13" t="s">
        <v>11</v>
      </c>
      <c r="J386" s="13" t="s">
        <v>8</v>
      </c>
      <c r="K386" s="12" t="s">
        <v>7</v>
      </c>
      <c r="L386" s="11" t="s">
        <v>6</v>
      </c>
    </row>
    <row r="387" spans="2:12">
      <c r="B387" s="13">
        <v>14306</v>
      </c>
      <c r="C387" s="13">
        <v>0.09</v>
      </c>
      <c r="D387" s="11">
        <v>0.83</v>
      </c>
      <c r="E387" s="13">
        <v>6</v>
      </c>
      <c r="F387" s="13">
        <v>255</v>
      </c>
      <c r="G387" s="13">
        <v>4</v>
      </c>
      <c r="H387" s="13">
        <v>0</v>
      </c>
      <c r="I387" s="13" t="s">
        <v>9</v>
      </c>
      <c r="J387" s="13" t="s">
        <v>8</v>
      </c>
      <c r="K387" s="12" t="s">
        <v>10</v>
      </c>
      <c r="L387" s="11" t="s">
        <v>13</v>
      </c>
    </row>
    <row r="388" spans="2:12">
      <c r="B388" s="13">
        <v>12110</v>
      </c>
      <c r="C388" s="13">
        <v>0.4</v>
      </c>
      <c r="D388" s="11">
        <v>0.49</v>
      </c>
      <c r="E388" s="13">
        <v>2</v>
      </c>
      <c r="F388" s="13">
        <v>155</v>
      </c>
      <c r="G388" s="13">
        <v>3</v>
      </c>
      <c r="H388" s="13">
        <v>0</v>
      </c>
      <c r="I388" s="13" t="s">
        <v>9</v>
      </c>
      <c r="J388" s="13" t="s">
        <v>8</v>
      </c>
      <c r="K388" s="12" t="s">
        <v>22</v>
      </c>
      <c r="L388" s="11" t="s">
        <v>6</v>
      </c>
    </row>
    <row r="389" spans="2:12">
      <c r="B389" s="13">
        <v>4436</v>
      </c>
      <c r="C389" s="13">
        <v>0.95</v>
      </c>
      <c r="D389" s="11">
        <v>0.65</v>
      </c>
      <c r="E389" s="13">
        <v>5</v>
      </c>
      <c r="F389" s="13">
        <v>182</v>
      </c>
      <c r="G389" s="13">
        <v>3</v>
      </c>
      <c r="H389" s="13">
        <v>0</v>
      </c>
      <c r="I389" s="13" t="s">
        <v>11</v>
      </c>
      <c r="J389" s="13" t="s">
        <v>8</v>
      </c>
      <c r="K389" s="12" t="s">
        <v>21</v>
      </c>
      <c r="L389" s="11" t="s">
        <v>13</v>
      </c>
    </row>
    <row r="390" spans="2:12">
      <c r="B390" s="13">
        <v>4149</v>
      </c>
      <c r="C390" s="13">
        <v>0.9</v>
      </c>
      <c r="D390" s="11">
        <v>0.96</v>
      </c>
      <c r="E390" s="13">
        <v>2</v>
      </c>
      <c r="F390" s="13">
        <v>258</v>
      </c>
      <c r="G390" s="13">
        <v>2</v>
      </c>
      <c r="H390" s="13">
        <v>0</v>
      </c>
      <c r="I390" s="13" t="s">
        <v>11</v>
      </c>
      <c r="J390" s="13" t="s">
        <v>8</v>
      </c>
      <c r="K390" s="12" t="s">
        <v>10</v>
      </c>
      <c r="L390" s="11" t="s">
        <v>13</v>
      </c>
    </row>
    <row r="391" spans="2:12">
      <c r="B391" s="13">
        <v>4147</v>
      </c>
      <c r="C391" s="13">
        <v>0.18</v>
      </c>
      <c r="D391" s="11">
        <v>0.81</v>
      </c>
      <c r="E391" s="13">
        <v>5</v>
      </c>
      <c r="F391" s="13">
        <v>140</v>
      </c>
      <c r="G391" s="13">
        <v>4</v>
      </c>
      <c r="H391" s="13">
        <v>0</v>
      </c>
      <c r="I391" s="13" t="s">
        <v>11</v>
      </c>
      <c r="J391" s="13" t="s">
        <v>8</v>
      </c>
      <c r="K391" s="12" t="s">
        <v>10</v>
      </c>
      <c r="L391" s="11" t="s">
        <v>13</v>
      </c>
    </row>
    <row r="392" spans="2:12">
      <c r="B392" s="13">
        <v>517</v>
      </c>
      <c r="C392" s="13">
        <v>0.1</v>
      </c>
      <c r="D392" s="11">
        <v>0.89</v>
      </c>
      <c r="E392" s="13">
        <v>6</v>
      </c>
      <c r="F392" s="13">
        <v>247</v>
      </c>
      <c r="G392" s="13">
        <v>4</v>
      </c>
      <c r="H392" s="13">
        <v>0</v>
      </c>
      <c r="I392" s="13" t="s">
        <v>9</v>
      </c>
      <c r="J392" s="13" t="s">
        <v>8</v>
      </c>
      <c r="K392" s="12" t="s">
        <v>12</v>
      </c>
      <c r="L392" s="11" t="s">
        <v>13</v>
      </c>
    </row>
    <row r="393" spans="2:12">
      <c r="B393" s="13">
        <v>7656</v>
      </c>
      <c r="C393" s="13">
        <v>0.2</v>
      </c>
      <c r="D393" s="11">
        <v>0.48</v>
      </c>
      <c r="E393" s="13">
        <v>4</v>
      </c>
      <c r="F393" s="13">
        <v>156</v>
      </c>
      <c r="G393" s="13">
        <v>4</v>
      </c>
      <c r="H393" s="13">
        <v>1</v>
      </c>
      <c r="I393" s="13" t="s">
        <v>11</v>
      </c>
      <c r="J393" s="13" t="s">
        <v>8</v>
      </c>
      <c r="K393" s="12" t="s">
        <v>10</v>
      </c>
      <c r="L393" s="11" t="s">
        <v>6</v>
      </c>
    </row>
    <row r="394" spans="2:12">
      <c r="B394" s="13">
        <v>2115</v>
      </c>
      <c r="C394" s="13">
        <v>0.35</v>
      </c>
      <c r="D394" s="11">
        <v>0.5</v>
      </c>
      <c r="E394" s="13">
        <v>5</v>
      </c>
      <c r="F394" s="13">
        <v>227</v>
      </c>
      <c r="G394" s="13">
        <v>2</v>
      </c>
      <c r="H394" s="13">
        <v>0</v>
      </c>
      <c r="I394" s="13" t="s">
        <v>11</v>
      </c>
      <c r="J394" s="13" t="s">
        <v>8</v>
      </c>
      <c r="K394" s="12" t="s">
        <v>17</v>
      </c>
      <c r="L394" s="11" t="s">
        <v>13</v>
      </c>
    </row>
    <row r="395" spans="2:12">
      <c r="B395" s="13">
        <v>4696</v>
      </c>
      <c r="C395" s="13">
        <v>0.41</v>
      </c>
      <c r="D395" s="11">
        <v>0.7</v>
      </c>
      <c r="E395" s="13">
        <v>4</v>
      </c>
      <c r="F395" s="13">
        <v>177</v>
      </c>
      <c r="G395" s="13">
        <v>3</v>
      </c>
      <c r="H395" s="13">
        <v>0</v>
      </c>
      <c r="I395" s="13" t="s">
        <v>11</v>
      </c>
      <c r="J395" s="13" t="s">
        <v>8</v>
      </c>
      <c r="K395" s="12" t="s">
        <v>12</v>
      </c>
      <c r="L395" s="11" t="s">
        <v>6</v>
      </c>
    </row>
    <row r="396" spans="2:12">
      <c r="B396" s="13">
        <v>14027</v>
      </c>
      <c r="C396" s="13">
        <v>0.88</v>
      </c>
      <c r="D396" s="11">
        <v>0.81</v>
      </c>
      <c r="E396" s="13">
        <v>4</v>
      </c>
      <c r="F396" s="13">
        <v>179</v>
      </c>
      <c r="G396" s="13">
        <v>3</v>
      </c>
      <c r="H396" s="13">
        <v>0</v>
      </c>
      <c r="I396" s="13" t="s">
        <v>11</v>
      </c>
      <c r="J396" s="13" t="s">
        <v>8</v>
      </c>
      <c r="K396" s="12" t="s">
        <v>20</v>
      </c>
      <c r="L396" s="11" t="s">
        <v>16</v>
      </c>
    </row>
    <row r="397" spans="2:12">
      <c r="B397" s="13">
        <v>14354</v>
      </c>
      <c r="C397" s="13">
        <v>0.11</v>
      </c>
      <c r="D397" s="11">
        <v>0.8</v>
      </c>
      <c r="E397" s="13">
        <v>6</v>
      </c>
      <c r="F397" s="13">
        <v>256</v>
      </c>
      <c r="G397" s="13">
        <v>4</v>
      </c>
      <c r="H397" s="13">
        <v>0</v>
      </c>
      <c r="I397" s="13" t="s">
        <v>9</v>
      </c>
      <c r="J397" s="13" t="s">
        <v>8</v>
      </c>
      <c r="K397" s="12" t="s">
        <v>14</v>
      </c>
      <c r="L397" s="11" t="s">
        <v>13</v>
      </c>
    </row>
    <row r="398" spans="2:12">
      <c r="B398" s="13">
        <v>7615</v>
      </c>
      <c r="C398" s="13">
        <v>0.87</v>
      </c>
      <c r="D398" s="11">
        <v>0.75</v>
      </c>
      <c r="E398" s="13">
        <v>3</v>
      </c>
      <c r="F398" s="13">
        <v>258</v>
      </c>
      <c r="G398" s="13">
        <v>3</v>
      </c>
      <c r="H398" s="13">
        <v>0</v>
      </c>
      <c r="I398" s="13" t="s">
        <v>11</v>
      </c>
      <c r="J398" s="13" t="s">
        <v>8</v>
      </c>
      <c r="K398" s="12" t="s">
        <v>12</v>
      </c>
      <c r="L398" s="11" t="s">
        <v>6</v>
      </c>
    </row>
    <row r="399" spans="2:12">
      <c r="B399" s="13">
        <v>2794</v>
      </c>
      <c r="C399" s="13">
        <v>0.96</v>
      </c>
      <c r="D399" s="11">
        <v>0.42</v>
      </c>
      <c r="E399" s="13">
        <v>6</v>
      </c>
      <c r="F399" s="13">
        <v>101</v>
      </c>
      <c r="G399" s="13">
        <v>4</v>
      </c>
      <c r="H399" s="13">
        <v>0</v>
      </c>
      <c r="I399" s="13" t="s">
        <v>11</v>
      </c>
      <c r="J399" s="13" t="s">
        <v>8</v>
      </c>
      <c r="K399" s="12" t="s">
        <v>12</v>
      </c>
      <c r="L399" s="11" t="s">
        <v>6</v>
      </c>
    </row>
    <row r="400" spans="2:12">
      <c r="B400" s="13">
        <v>5147</v>
      </c>
      <c r="C400" s="13">
        <v>0.75</v>
      </c>
      <c r="D400" s="11">
        <v>0.53</v>
      </c>
      <c r="E400" s="13">
        <v>4</v>
      </c>
      <c r="F400" s="13">
        <v>251</v>
      </c>
      <c r="G400" s="13">
        <v>3</v>
      </c>
      <c r="H400" s="13">
        <v>0</v>
      </c>
      <c r="I400" s="13" t="s">
        <v>11</v>
      </c>
      <c r="J400" s="13" t="s">
        <v>8</v>
      </c>
      <c r="K400" s="12" t="s">
        <v>22</v>
      </c>
      <c r="L400" s="11" t="s">
        <v>13</v>
      </c>
    </row>
    <row r="401" spans="2:12">
      <c r="B401" s="13">
        <v>3628</v>
      </c>
      <c r="C401" s="13">
        <v>0.18</v>
      </c>
      <c r="D401" s="11">
        <v>0.7</v>
      </c>
      <c r="E401" s="13">
        <v>5</v>
      </c>
      <c r="F401" s="13">
        <v>182</v>
      </c>
      <c r="G401" s="13">
        <v>4</v>
      </c>
      <c r="H401" s="13">
        <v>0</v>
      </c>
      <c r="I401" s="13" t="s">
        <v>11</v>
      </c>
      <c r="J401" s="13" t="s">
        <v>8</v>
      </c>
      <c r="K401" s="12" t="s">
        <v>12</v>
      </c>
      <c r="L401" s="11" t="s">
        <v>13</v>
      </c>
    </row>
    <row r="402" spans="2:12">
      <c r="B402" s="13">
        <v>164</v>
      </c>
      <c r="C402" s="13">
        <v>0.79</v>
      </c>
      <c r="D402" s="11">
        <v>0.89</v>
      </c>
      <c r="E402" s="13">
        <v>5</v>
      </c>
      <c r="F402" s="13">
        <v>239</v>
      </c>
      <c r="G402" s="13">
        <v>5</v>
      </c>
      <c r="H402" s="13">
        <v>0</v>
      </c>
      <c r="I402" s="13" t="s">
        <v>9</v>
      </c>
      <c r="J402" s="13" t="s">
        <v>8</v>
      </c>
      <c r="K402" s="12" t="s">
        <v>10</v>
      </c>
      <c r="L402" s="11" t="s">
        <v>13</v>
      </c>
    </row>
    <row r="403" spans="2:12">
      <c r="B403" s="13">
        <v>7434</v>
      </c>
      <c r="C403" s="13">
        <v>0.2</v>
      </c>
      <c r="D403" s="11">
        <v>0.8</v>
      </c>
      <c r="E403" s="13">
        <v>6</v>
      </c>
      <c r="F403" s="13">
        <v>251</v>
      </c>
      <c r="G403" s="13">
        <v>5</v>
      </c>
      <c r="H403" s="13">
        <v>0</v>
      </c>
      <c r="I403" s="13" t="s">
        <v>11</v>
      </c>
      <c r="J403" s="13" t="s">
        <v>8</v>
      </c>
      <c r="K403" s="12" t="s">
        <v>7</v>
      </c>
      <c r="L403" s="11" t="s">
        <v>6</v>
      </c>
    </row>
    <row r="404" spans="2:12">
      <c r="B404" s="13">
        <v>8456</v>
      </c>
      <c r="C404" s="13">
        <v>0.66</v>
      </c>
      <c r="D404" s="11">
        <v>0.38</v>
      </c>
      <c r="E404" s="13">
        <v>4</v>
      </c>
      <c r="F404" s="13">
        <v>145</v>
      </c>
      <c r="G404" s="13">
        <v>5</v>
      </c>
      <c r="H404" s="13">
        <v>0</v>
      </c>
      <c r="I404" s="13" t="s">
        <v>11</v>
      </c>
      <c r="J404" s="13" t="s">
        <v>8</v>
      </c>
      <c r="K404" s="12" t="s">
        <v>12</v>
      </c>
      <c r="L404" s="11" t="s">
        <v>6</v>
      </c>
    </row>
    <row r="405" spans="2:12">
      <c r="B405" s="13">
        <v>6616</v>
      </c>
      <c r="C405" s="13">
        <v>0.52</v>
      </c>
      <c r="D405" s="11">
        <v>0.98</v>
      </c>
      <c r="E405" s="13">
        <v>4</v>
      </c>
      <c r="F405" s="13">
        <v>272</v>
      </c>
      <c r="G405" s="13">
        <v>2</v>
      </c>
      <c r="H405" s="13">
        <v>0</v>
      </c>
      <c r="I405" s="13" t="s">
        <v>11</v>
      </c>
      <c r="J405" s="13" t="s">
        <v>8</v>
      </c>
      <c r="K405" s="12" t="s">
        <v>17</v>
      </c>
      <c r="L405" s="11" t="s">
        <v>13</v>
      </c>
    </row>
    <row r="406" spans="2:12">
      <c r="B406" s="13">
        <v>3088</v>
      </c>
      <c r="C406" s="13">
        <v>0.17</v>
      </c>
      <c r="D406" s="11">
        <v>0.76</v>
      </c>
      <c r="E406" s="13">
        <v>4</v>
      </c>
      <c r="F406" s="13">
        <v>280</v>
      </c>
      <c r="G406" s="13">
        <v>5</v>
      </c>
      <c r="H406" s="13">
        <v>0</v>
      </c>
      <c r="I406" s="13" t="s">
        <v>11</v>
      </c>
      <c r="J406" s="13" t="s">
        <v>8</v>
      </c>
      <c r="K406" s="12" t="s">
        <v>22</v>
      </c>
      <c r="L406" s="11" t="s">
        <v>13</v>
      </c>
    </row>
    <row r="407" spans="2:12">
      <c r="B407" s="13">
        <v>5356</v>
      </c>
      <c r="C407" s="13">
        <v>0.14000000000000001</v>
      </c>
      <c r="D407" s="11">
        <v>0.96</v>
      </c>
      <c r="E407" s="13">
        <v>3</v>
      </c>
      <c r="F407" s="13">
        <v>196</v>
      </c>
      <c r="G407" s="13">
        <v>5</v>
      </c>
      <c r="H407" s="13">
        <v>1</v>
      </c>
      <c r="I407" s="13" t="s">
        <v>11</v>
      </c>
      <c r="J407" s="13" t="s">
        <v>8</v>
      </c>
      <c r="K407" s="12" t="s">
        <v>10</v>
      </c>
      <c r="L407" s="11" t="s">
        <v>6</v>
      </c>
    </row>
    <row r="408" spans="2:12">
      <c r="B408" s="13">
        <v>7612</v>
      </c>
      <c r="C408" s="13">
        <v>0.77</v>
      </c>
      <c r="D408" s="11">
        <v>0.43</v>
      </c>
      <c r="E408" s="13">
        <v>4</v>
      </c>
      <c r="F408" s="13">
        <v>265</v>
      </c>
      <c r="G408" s="13">
        <v>6</v>
      </c>
      <c r="H408" s="13">
        <v>0</v>
      </c>
      <c r="I408" s="13" t="s">
        <v>11</v>
      </c>
      <c r="J408" s="13" t="s">
        <v>8</v>
      </c>
      <c r="K408" s="12" t="s">
        <v>17</v>
      </c>
      <c r="L408" s="11" t="s">
        <v>16</v>
      </c>
    </row>
    <row r="409" spans="2:12">
      <c r="B409" s="13">
        <v>10699</v>
      </c>
      <c r="C409" s="13">
        <v>0.88</v>
      </c>
      <c r="D409" s="11">
        <v>0.65</v>
      </c>
      <c r="E409" s="13">
        <v>5</v>
      </c>
      <c r="F409" s="13">
        <v>228</v>
      </c>
      <c r="G409" s="13">
        <v>3</v>
      </c>
      <c r="H409" s="13">
        <v>0</v>
      </c>
      <c r="I409" s="13" t="s">
        <v>11</v>
      </c>
      <c r="J409" s="13" t="s">
        <v>8</v>
      </c>
      <c r="K409" s="12" t="s">
        <v>10</v>
      </c>
      <c r="L409" s="11" t="s">
        <v>6</v>
      </c>
    </row>
    <row r="410" spans="2:12">
      <c r="B410" s="13">
        <v>8975</v>
      </c>
      <c r="C410" s="13">
        <v>0.15</v>
      </c>
      <c r="D410" s="11">
        <v>0.67</v>
      </c>
      <c r="E410" s="13">
        <v>5</v>
      </c>
      <c r="F410" s="13">
        <v>216</v>
      </c>
      <c r="G410" s="13">
        <v>6</v>
      </c>
      <c r="H410" s="13">
        <v>0</v>
      </c>
      <c r="I410" s="13" t="s">
        <v>11</v>
      </c>
      <c r="J410" s="13" t="s">
        <v>8</v>
      </c>
      <c r="K410" s="12" t="s">
        <v>12</v>
      </c>
      <c r="L410" s="11" t="s">
        <v>13</v>
      </c>
    </row>
    <row r="411" spans="2:12">
      <c r="B411" s="13">
        <v>626</v>
      </c>
      <c r="C411" s="13">
        <v>0.78</v>
      </c>
      <c r="D411" s="11">
        <v>0.98</v>
      </c>
      <c r="E411" s="13">
        <v>5</v>
      </c>
      <c r="F411" s="13">
        <v>263</v>
      </c>
      <c r="G411" s="13">
        <v>6</v>
      </c>
      <c r="H411" s="13">
        <v>0</v>
      </c>
      <c r="I411" s="13" t="s">
        <v>9</v>
      </c>
      <c r="J411" s="13" t="s">
        <v>8</v>
      </c>
      <c r="K411" s="12" t="s">
        <v>10</v>
      </c>
      <c r="L411" s="11" t="s">
        <v>13</v>
      </c>
    </row>
    <row r="412" spans="2:12">
      <c r="B412" s="13">
        <v>10586</v>
      </c>
      <c r="C412" s="13">
        <v>0.79</v>
      </c>
      <c r="D412" s="11">
        <v>0.77</v>
      </c>
      <c r="E412" s="13">
        <v>3</v>
      </c>
      <c r="F412" s="13">
        <v>201</v>
      </c>
      <c r="G412" s="13">
        <v>6</v>
      </c>
      <c r="H412" s="13">
        <v>1</v>
      </c>
      <c r="I412" s="13" t="s">
        <v>11</v>
      </c>
      <c r="J412" s="13" t="s">
        <v>8</v>
      </c>
      <c r="K412" s="12" t="s">
        <v>17</v>
      </c>
      <c r="L412" s="11" t="s">
        <v>6</v>
      </c>
    </row>
    <row r="413" spans="2:12">
      <c r="B413" s="13">
        <v>5424</v>
      </c>
      <c r="C413" s="13">
        <v>0.94</v>
      </c>
      <c r="D413" s="11">
        <v>0.7</v>
      </c>
      <c r="E413" s="13">
        <v>3</v>
      </c>
      <c r="F413" s="13">
        <v>176</v>
      </c>
      <c r="G413" s="13">
        <v>3</v>
      </c>
      <c r="H413" s="13">
        <v>0</v>
      </c>
      <c r="I413" s="13" t="s">
        <v>11</v>
      </c>
      <c r="J413" s="13" t="s">
        <v>8</v>
      </c>
      <c r="K413" s="12" t="s">
        <v>12</v>
      </c>
      <c r="L413" s="11" t="s">
        <v>13</v>
      </c>
    </row>
    <row r="414" spans="2:12">
      <c r="B414" s="13">
        <v>6511</v>
      </c>
      <c r="C414" s="13">
        <v>0.62</v>
      </c>
      <c r="D414" s="11">
        <v>0.77</v>
      </c>
      <c r="E414" s="13">
        <v>3</v>
      </c>
      <c r="F414" s="13">
        <v>271</v>
      </c>
      <c r="G414" s="13">
        <v>2</v>
      </c>
      <c r="H414" s="13">
        <v>0</v>
      </c>
      <c r="I414" s="13" t="s">
        <v>11</v>
      </c>
      <c r="J414" s="13" t="s">
        <v>8</v>
      </c>
      <c r="K414" s="12" t="s">
        <v>10</v>
      </c>
      <c r="L414" s="11" t="s">
        <v>6</v>
      </c>
    </row>
    <row r="415" spans="2:12">
      <c r="B415" s="13">
        <v>4040</v>
      </c>
      <c r="C415" s="13">
        <v>0.89</v>
      </c>
      <c r="D415" s="11">
        <v>0.73</v>
      </c>
      <c r="E415" s="13">
        <v>4</v>
      </c>
      <c r="F415" s="13">
        <v>171</v>
      </c>
      <c r="G415" s="13">
        <v>4</v>
      </c>
      <c r="H415" s="13">
        <v>0</v>
      </c>
      <c r="I415" s="13" t="s">
        <v>11</v>
      </c>
      <c r="J415" s="13" t="s">
        <v>8</v>
      </c>
      <c r="K415" s="12" t="s">
        <v>15</v>
      </c>
      <c r="L415" s="11" t="s">
        <v>6</v>
      </c>
    </row>
    <row r="416" spans="2:12">
      <c r="B416" s="13">
        <v>10051</v>
      </c>
      <c r="C416" s="13">
        <v>0.49</v>
      </c>
      <c r="D416" s="11">
        <v>0.55000000000000004</v>
      </c>
      <c r="E416" s="13">
        <v>4</v>
      </c>
      <c r="F416" s="13">
        <v>268</v>
      </c>
      <c r="G416" s="13">
        <v>4</v>
      </c>
      <c r="H416" s="13">
        <v>0</v>
      </c>
      <c r="I416" s="13" t="s">
        <v>11</v>
      </c>
      <c r="J416" s="13" t="s">
        <v>8</v>
      </c>
      <c r="K416" s="12" t="s">
        <v>17</v>
      </c>
      <c r="L416" s="11" t="s">
        <v>16</v>
      </c>
    </row>
    <row r="417" spans="2:12">
      <c r="B417" s="13">
        <v>6544</v>
      </c>
      <c r="C417" s="13">
        <v>0.81</v>
      </c>
      <c r="D417" s="11">
        <v>0.73</v>
      </c>
      <c r="E417" s="13">
        <v>4</v>
      </c>
      <c r="F417" s="13">
        <v>258</v>
      </c>
      <c r="G417" s="13">
        <v>2</v>
      </c>
      <c r="H417" s="13">
        <v>0</v>
      </c>
      <c r="I417" s="13" t="s">
        <v>11</v>
      </c>
      <c r="J417" s="13" t="s">
        <v>8</v>
      </c>
      <c r="K417" s="12" t="s">
        <v>12</v>
      </c>
      <c r="L417" s="11" t="s">
        <v>13</v>
      </c>
    </row>
    <row r="418" spans="2:12">
      <c r="B418" s="13">
        <v>9318</v>
      </c>
      <c r="C418" s="13">
        <v>0.79</v>
      </c>
      <c r="D418" s="11">
        <v>0.98</v>
      </c>
      <c r="E418" s="13">
        <v>4</v>
      </c>
      <c r="F418" s="13">
        <v>185</v>
      </c>
      <c r="G418" s="13">
        <v>2</v>
      </c>
      <c r="H418" s="13">
        <v>0</v>
      </c>
      <c r="I418" s="13" t="s">
        <v>11</v>
      </c>
      <c r="J418" s="13" t="s">
        <v>8</v>
      </c>
      <c r="K418" s="12" t="s">
        <v>21</v>
      </c>
      <c r="L418" s="11" t="s">
        <v>6</v>
      </c>
    </row>
    <row r="419" spans="2:12">
      <c r="B419" s="13">
        <v>857</v>
      </c>
      <c r="C419" s="13">
        <v>0.1</v>
      </c>
      <c r="D419" s="11">
        <v>0.85</v>
      </c>
      <c r="E419" s="13">
        <v>6</v>
      </c>
      <c r="F419" s="13">
        <v>273</v>
      </c>
      <c r="G419" s="13">
        <v>4</v>
      </c>
      <c r="H419" s="13">
        <v>0</v>
      </c>
      <c r="I419" s="13" t="s">
        <v>9</v>
      </c>
      <c r="J419" s="13" t="s">
        <v>8</v>
      </c>
      <c r="K419" s="12" t="s">
        <v>10</v>
      </c>
      <c r="L419" s="11" t="s">
        <v>6</v>
      </c>
    </row>
    <row r="420" spans="2:12">
      <c r="B420" s="13">
        <v>13950</v>
      </c>
      <c r="C420" s="13">
        <v>0.52</v>
      </c>
      <c r="D420" s="11">
        <v>0.72</v>
      </c>
      <c r="E420" s="13">
        <v>4</v>
      </c>
      <c r="F420" s="13">
        <v>222</v>
      </c>
      <c r="G420" s="13">
        <v>3</v>
      </c>
      <c r="H420" s="13">
        <v>0</v>
      </c>
      <c r="I420" s="13" t="s">
        <v>11</v>
      </c>
      <c r="J420" s="13" t="s">
        <v>8</v>
      </c>
      <c r="K420" s="12" t="s">
        <v>10</v>
      </c>
      <c r="L420" s="11" t="s">
        <v>13</v>
      </c>
    </row>
    <row r="421" spans="2:12">
      <c r="B421" s="13">
        <v>9927</v>
      </c>
      <c r="C421" s="13">
        <v>0.88</v>
      </c>
      <c r="D421" s="11">
        <v>0.56000000000000005</v>
      </c>
      <c r="E421" s="13">
        <v>4</v>
      </c>
      <c r="F421" s="13">
        <v>243</v>
      </c>
      <c r="G421" s="13">
        <v>4</v>
      </c>
      <c r="H421" s="13">
        <v>0</v>
      </c>
      <c r="I421" s="13" t="s">
        <v>11</v>
      </c>
      <c r="J421" s="13" t="s">
        <v>8</v>
      </c>
      <c r="K421" s="12" t="s">
        <v>7</v>
      </c>
      <c r="L421" s="11" t="s">
        <v>6</v>
      </c>
    </row>
    <row r="422" spans="2:12">
      <c r="B422" s="13">
        <v>4533</v>
      </c>
      <c r="C422" s="13">
        <v>0.89</v>
      </c>
      <c r="D422" s="11">
        <v>0.9</v>
      </c>
      <c r="E422" s="13">
        <v>4</v>
      </c>
      <c r="F422" s="13">
        <v>160</v>
      </c>
      <c r="G422" s="13">
        <v>2</v>
      </c>
      <c r="H422" s="13">
        <v>0</v>
      </c>
      <c r="I422" s="13" t="s">
        <v>11</v>
      </c>
      <c r="J422" s="13" t="s">
        <v>8</v>
      </c>
      <c r="K422" s="12" t="s">
        <v>7</v>
      </c>
      <c r="L422" s="11" t="s">
        <v>13</v>
      </c>
    </row>
    <row r="423" spans="2:12">
      <c r="B423" s="13">
        <v>14963</v>
      </c>
      <c r="C423" s="13">
        <v>0.78</v>
      </c>
      <c r="D423" s="11">
        <v>0.66</v>
      </c>
      <c r="E423" s="13">
        <v>3</v>
      </c>
      <c r="F423" s="13">
        <v>164</v>
      </c>
      <c r="G423" s="13">
        <v>3</v>
      </c>
      <c r="H423" s="13">
        <v>0</v>
      </c>
      <c r="I423" s="13" t="s">
        <v>9</v>
      </c>
      <c r="J423" s="13" t="s">
        <v>8</v>
      </c>
      <c r="K423" s="12" t="s">
        <v>10</v>
      </c>
      <c r="L423" s="11" t="s">
        <v>13</v>
      </c>
    </row>
    <row r="424" spans="2:12">
      <c r="B424" s="13">
        <v>9549</v>
      </c>
      <c r="C424" s="13">
        <v>0.61</v>
      </c>
      <c r="D424" s="11">
        <v>0.37</v>
      </c>
      <c r="E424" s="13">
        <v>4</v>
      </c>
      <c r="F424" s="13">
        <v>165</v>
      </c>
      <c r="G424" s="13">
        <v>6</v>
      </c>
      <c r="H424" s="13">
        <v>0</v>
      </c>
      <c r="I424" s="13" t="s">
        <v>11</v>
      </c>
      <c r="J424" s="13" t="s">
        <v>8</v>
      </c>
      <c r="K424" s="12" t="s">
        <v>21</v>
      </c>
      <c r="L424" s="11" t="s">
        <v>6</v>
      </c>
    </row>
    <row r="425" spans="2:12">
      <c r="B425" s="13">
        <v>1225</v>
      </c>
      <c r="C425" s="13">
        <v>0.09</v>
      </c>
      <c r="D425" s="11">
        <v>0.84</v>
      </c>
      <c r="E425" s="13">
        <v>6</v>
      </c>
      <c r="F425" s="13">
        <v>301</v>
      </c>
      <c r="G425" s="13">
        <v>4</v>
      </c>
      <c r="H425" s="13">
        <v>0</v>
      </c>
      <c r="I425" s="13" t="s">
        <v>9</v>
      </c>
      <c r="J425" s="13" t="s">
        <v>8</v>
      </c>
      <c r="K425" s="12" t="s">
        <v>12</v>
      </c>
      <c r="L425" s="11" t="s">
        <v>13</v>
      </c>
    </row>
    <row r="426" spans="2:12">
      <c r="B426" s="13">
        <v>9596</v>
      </c>
      <c r="C426" s="13">
        <v>0.6</v>
      </c>
      <c r="D426" s="11">
        <v>0.5</v>
      </c>
      <c r="E426" s="13">
        <v>4</v>
      </c>
      <c r="F426" s="13">
        <v>137</v>
      </c>
      <c r="G426" s="13">
        <v>3</v>
      </c>
      <c r="H426" s="13">
        <v>0</v>
      </c>
      <c r="I426" s="13" t="s">
        <v>11</v>
      </c>
      <c r="J426" s="13" t="s">
        <v>8</v>
      </c>
      <c r="K426" s="12" t="s">
        <v>17</v>
      </c>
      <c r="L426" s="11" t="s">
        <v>13</v>
      </c>
    </row>
    <row r="427" spans="2:12">
      <c r="B427" s="13">
        <v>3062</v>
      </c>
      <c r="C427" s="13">
        <v>0.48</v>
      </c>
      <c r="D427" s="11">
        <v>0.39</v>
      </c>
      <c r="E427" s="13">
        <v>4</v>
      </c>
      <c r="F427" s="13">
        <v>272</v>
      </c>
      <c r="G427" s="13">
        <v>3</v>
      </c>
      <c r="H427" s="13">
        <v>0</v>
      </c>
      <c r="I427" s="13" t="s">
        <v>11</v>
      </c>
      <c r="J427" s="13" t="s">
        <v>8</v>
      </c>
      <c r="K427" s="12" t="s">
        <v>21</v>
      </c>
      <c r="L427" s="11" t="s">
        <v>13</v>
      </c>
    </row>
    <row r="428" spans="2:12">
      <c r="B428" s="13">
        <v>12071</v>
      </c>
      <c r="C428" s="13">
        <v>0.74</v>
      </c>
      <c r="D428" s="11">
        <v>0.99</v>
      </c>
      <c r="E428" s="13">
        <v>2</v>
      </c>
      <c r="F428" s="13">
        <v>277</v>
      </c>
      <c r="G428" s="13">
        <v>3</v>
      </c>
      <c r="H428" s="13">
        <v>0</v>
      </c>
      <c r="I428" s="13" t="s">
        <v>9</v>
      </c>
      <c r="J428" s="13" t="s">
        <v>8</v>
      </c>
      <c r="K428" s="12" t="s">
        <v>14</v>
      </c>
      <c r="L428" s="11" t="s">
        <v>6</v>
      </c>
    </row>
    <row r="429" spans="2:12">
      <c r="B429" s="13">
        <v>10902</v>
      </c>
      <c r="C429" s="13">
        <v>0.66</v>
      </c>
      <c r="D429" s="11">
        <v>0.91</v>
      </c>
      <c r="E429" s="13">
        <v>4</v>
      </c>
      <c r="F429" s="13">
        <v>234</v>
      </c>
      <c r="G429" s="13">
        <v>2</v>
      </c>
      <c r="H429" s="13">
        <v>1</v>
      </c>
      <c r="I429" s="13" t="s">
        <v>11</v>
      </c>
      <c r="J429" s="13" t="s">
        <v>8</v>
      </c>
      <c r="K429" s="12" t="s">
        <v>14</v>
      </c>
      <c r="L429" s="11" t="s">
        <v>6</v>
      </c>
    </row>
    <row r="430" spans="2:12">
      <c r="B430" s="13">
        <v>12223</v>
      </c>
      <c r="C430" s="13">
        <v>0.37</v>
      </c>
      <c r="D430" s="11">
        <v>0.51</v>
      </c>
      <c r="E430" s="13">
        <v>2</v>
      </c>
      <c r="F430" s="13">
        <v>153</v>
      </c>
      <c r="G430" s="13">
        <v>3</v>
      </c>
      <c r="H430" s="13">
        <v>0</v>
      </c>
      <c r="I430" s="13" t="s">
        <v>9</v>
      </c>
      <c r="J430" s="13" t="s">
        <v>8</v>
      </c>
      <c r="K430" s="12" t="s">
        <v>19</v>
      </c>
      <c r="L430" s="11" t="s">
        <v>13</v>
      </c>
    </row>
    <row r="431" spans="2:12">
      <c r="B431" s="13">
        <v>13720</v>
      </c>
      <c r="C431" s="13">
        <v>0.55000000000000004</v>
      </c>
      <c r="D431" s="11">
        <v>0.52</v>
      </c>
      <c r="E431" s="13">
        <v>4</v>
      </c>
      <c r="F431" s="13">
        <v>168</v>
      </c>
      <c r="G431" s="13">
        <v>8</v>
      </c>
      <c r="H431" s="13">
        <v>0</v>
      </c>
      <c r="I431" s="13" t="s">
        <v>11</v>
      </c>
      <c r="J431" s="13" t="s">
        <v>8</v>
      </c>
      <c r="K431" s="12" t="s">
        <v>17</v>
      </c>
      <c r="L431" s="11" t="s">
        <v>13</v>
      </c>
    </row>
    <row r="432" spans="2:12">
      <c r="B432" s="13">
        <v>14819</v>
      </c>
      <c r="C432" s="13">
        <v>0.11</v>
      </c>
      <c r="D432" s="11">
        <v>0.88</v>
      </c>
      <c r="E432" s="13">
        <v>5</v>
      </c>
      <c r="F432" s="13">
        <v>250</v>
      </c>
      <c r="G432" s="13">
        <v>4</v>
      </c>
      <c r="H432" s="13">
        <v>0</v>
      </c>
      <c r="I432" s="13" t="s">
        <v>9</v>
      </c>
      <c r="J432" s="13" t="s">
        <v>8</v>
      </c>
      <c r="K432" s="12" t="s">
        <v>15</v>
      </c>
      <c r="L432" s="11" t="s">
        <v>6</v>
      </c>
    </row>
    <row r="433" spans="2:12">
      <c r="B433" s="13">
        <v>10187</v>
      </c>
      <c r="C433" s="13">
        <v>0.75</v>
      </c>
      <c r="D433" s="11">
        <v>0.89</v>
      </c>
      <c r="E433" s="13">
        <v>5</v>
      </c>
      <c r="F433" s="13">
        <v>154</v>
      </c>
      <c r="G433" s="13">
        <v>4</v>
      </c>
      <c r="H433" s="13">
        <v>0</v>
      </c>
      <c r="I433" s="13" t="s">
        <v>11</v>
      </c>
      <c r="J433" s="13" t="s">
        <v>8</v>
      </c>
      <c r="K433" s="12" t="s">
        <v>22</v>
      </c>
      <c r="L433" s="11" t="s">
        <v>13</v>
      </c>
    </row>
    <row r="434" spans="2:12">
      <c r="B434" s="13">
        <v>6042</v>
      </c>
      <c r="C434" s="13">
        <v>0.96</v>
      </c>
      <c r="D434" s="11">
        <v>0.68</v>
      </c>
      <c r="E434" s="13">
        <v>5</v>
      </c>
      <c r="F434" s="13">
        <v>145</v>
      </c>
      <c r="G434" s="13">
        <v>3</v>
      </c>
      <c r="H434" s="13">
        <v>1</v>
      </c>
      <c r="I434" s="13" t="s">
        <v>11</v>
      </c>
      <c r="J434" s="13" t="s">
        <v>8</v>
      </c>
      <c r="K434" s="12" t="s">
        <v>10</v>
      </c>
      <c r="L434" s="11" t="s">
        <v>6</v>
      </c>
    </row>
    <row r="435" spans="2:12">
      <c r="B435" s="13">
        <v>4595</v>
      </c>
      <c r="C435" s="13">
        <v>0.22</v>
      </c>
      <c r="D435" s="11">
        <v>0.89</v>
      </c>
      <c r="E435" s="13">
        <v>4</v>
      </c>
      <c r="F435" s="13">
        <v>262</v>
      </c>
      <c r="G435" s="13">
        <v>4</v>
      </c>
      <c r="H435" s="13">
        <v>0</v>
      </c>
      <c r="I435" s="13" t="s">
        <v>11</v>
      </c>
      <c r="J435" s="13" t="s">
        <v>8</v>
      </c>
      <c r="K435" s="12" t="s">
        <v>10</v>
      </c>
      <c r="L435" s="11" t="s">
        <v>16</v>
      </c>
    </row>
    <row r="436" spans="2:12">
      <c r="B436" s="13">
        <v>3704</v>
      </c>
      <c r="C436" s="13">
        <v>0.68</v>
      </c>
      <c r="D436" s="11">
        <v>0.7</v>
      </c>
      <c r="E436" s="13">
        <v>3</v>
      </c>
      <c r="F436" s="13">
        <v>209</v>
      </c>
      <c r="G436" s="13">
        <v>3</v>
      </c>
      <c r="H436" s="13">
        <v>0</v>
      </c>
      <c r="I436" s="13" t="s">
        <v>11</v>
      </c>
      <c r="J436" s="13" t="s">
        <v>8</v>
      </c>
      <c r="K436" s="12" t="s">
        <v>12</v>
      </c>
      <c r="L436" s="11" t="s">
        <v>16</v>
      </c>
    </row>
    <row r="437" spans="2:12">
      <c r="B437" s="13">
        <v>12220</v>
      </c>
      <c r="C437" s="13">
        <v>0.89</v>
      </c>
      <c r="D437" s="11">
        <v>0.87</v>
      </c>
      <c r="E437" s="13">
        <v>5</v>
      </c>
      <c r="F437" s="13">
        <v>225</v>
      </c>
      <c r="G437" s="13">
        <v>5</v>
      </c>
      <c r="H437" s="13">
        <v>0</v>
      </c>
      <c r="I437" s="13" t="s">
        <v>9</v>
      </c>
      <c r="J437" s="13" t="s">
        <v>8</v>
      </c>
      <c r="K437" s="12" t="s">
        <v>19</v>
      </c>
      <c r="L437" s="11" t="s">
        <v>13</v>
      </c>
    </row>
    <row r="438" spans="2:12">
      <c r="B438" s="13">
        <v>446</v>
      </c>
      <c r="C438" s="13">
        <v>0.09</v>
      </c>
      <c r="D438" s="11">
        <v>0.94</v>
      </c>
      <c r="E438" s="13">
        <v>6</v>
      </c>
      <c r="F438" s="13">
        <v>283</v>
      </c>
      <c r="G438" s="13">
        <v>5</v>
      </c>
      <c r="H438" s="13">
        <v>0</v>
      </c>
      <c r="I438" s="13" t="s">
        <v>9</v>
      </c>
      <c r="J438" s="13" t="s">
        <v>8</v>
      </c>
      <c r="K438" s="12" t="s">
        <v>14</v>
      </c>
      <c r="L438" s="11" t="s">
        <v>13</v>
      </c>
    </row>
    <row r="439" spans="2:12">
      <c r="B439" s="13">
        <v>7143</v>
      </c>
      <c r="C439" s="13">
        <v>0.91</v>
      </c>
      <c r="D439" s="11">
        <v>0.59</v>
      </c>
      <c r="E439" s="13">
        <v>3</v>
      </c>
      <c r="F439" s="13">
        <v>134</v>
      </c>
      <c r="G439" s="13">
        <v>2</v>
      </c>
      <c r="H439" s="13">
        <v>1</v>
      </c>
      <c r="I439" s="13" t="s">
        <v>11</v>
      </c>
      <c r="J439" s="13" t="s">
        <v>8</v>
      </c>
      <c r="K439" s="12" t="s">
        <v>12</v>
      </c>
      <c r="L439" s="11" t="s">
        <v>6</v>
      </c>
    </row>
    <row r="440" spans="2:12">
      <c r="B440" s="13">
        <v>6540</v>
      </c>
      <c r="C440" s="13">
        <v>0.95</v>
      </c>
      <c r="D440" s="11">
        <v>0.57999999999999996</v>
      </c>
      <c r="E440" s="13">
        <v>4</v>
      </c>
      <c r="F440" s="13">
        <v>131</v>
      </c>
      <c r="G440" s="13">
        <v>5</v>
      </c>
      <c r="H440" s="13">
        <v>0</v>
      </c>
      <c r="I440" s="13" t="s">
        <v>11</v>
      </c>
      <c r="J440" s="13" t="s">
        <v>8</v>
      </c>
      <c r="K440" s="12" t="s">
        <v>17</v>
      </c>
      <c r="L440" s="11" t="s">
        <v>13</v>
      </c>
    </row>
    <row r="441" spans="2:12">
      <c r="B441" s="13">
        <v>10748</v>
      </c>
      <c r="C441" s="13">
        <v>0.93</v>
      </c>
      <c r="D441" s="11">
        <v>0.86</v>
      </c>
      <c r="E441" s="13">
        <v>4</v>
      </c>
      <c r="F441" s="13">
        <v>192</v>
      </c>
      <c r="G441" s="13">
        <v>4</v>
      </c>
      <c r="H441" s="13">
        <v>0</v>
      </c>
      <c r="I441" s="13" t="s">
        <v>11</v>
      </c>
      <c r="J441" s="13" t="s">
        <v>8</v>
      </c>
      <c r="K441" s="12" t="s">
        <v>14</v>
      </c>
      <c r="L441" s="11" t="s">
        <v>16</v>
      </c>
    </row>
    <row r="442" spans="2:12">
      <c r="B442" s="13">
        <v>8032</v>
      </c>
      <c r="C442" s="13">
        <v>0.66</v>
      </c>
      <c r="D442" s="11">
        <v>0.95</v>
      </c>
      <c r="E442" s="13">
        <v>4</v>
      </c>
      <c r="F442" s="13">
        <v>224</v>
      </c>
      <c r="G442" s="13">
        <v>2</v>
      </c>
      <c r="H442" s="13">
        <v>0</v>
      </c>
      <c r="I442" s="13" t="s">
        <v>11</v>
      </c>
      <c r="J442" s="13" t="s">
        <v>8</v>
      </c>
      <c r="K442" s="12" t="s">
        <v>10</v>
      </c>
      <c r="L442" s="11" t="s">
        <v>6</v>
      </c>
    </row>
    <row r="443" spans="2:12">
      <c r="B443" s="13">
        <v>14140</v>
      </c>
      <c r="C443" s="13">
        <v>0.5</v>
      </c>
      <c r="D443" s="11">
        <v>0.64</v>
      </c>
      <c r="E443" s="13">
        <v>2</v>
      </c>
      <c r="F443" s="13">
        <v>170</v>
      </c>
      <c r="G443" s="13">
        <v>8</v>
      </c>
      <c r="H443" s="13">
        <v>0</v>
      </c>
      <c r="I443" s="13" t="s">
        <v>11</v>
      </c>
      <c r="J443" s="13" t="s">
        <v>8</v>
      </c>
      <c r="K443" s="12" t="s">
        <v>10</v>
      </c>
      <c r="L443" s="11" t="s">
        <v>13</v>
      </c>
    </row>
    <row r="444" spans="2:12">
      <c r="B444" s="13">
        <v>3802</v>
      </c>
      <c r="C444" s="13">
        <v>0.5</v>
      </c>
      <c r="D444" s="11">
        <v>0.6</v>
      </c>
      <c r="E444" s="13">
        <v>2</v>
      </c>
      <c r="F444" s="13">
        <v>177</v>
      </c>
      <c r="G444" s="13">
        <v>3</v>
      </c>
      <c r="H444" s="13">
        <v>1</v>
      </c>
      <c r="I444" s="13" t="s">
        <v>11</v>
      </c>
      <c r="J444" s="13" t="s">
        <v>8</v>
      </c>
      <c r="K444" s="12" t="s">
        <v>14</v>
      </c>
      <c r="L444" s="11" t="s">
        <v>6</v>
      </c>
    </row>
    <row r="445" spans="2:12">
      <c r="B445" s="13">
        <v>538</v>
      </c>
      <c r="C445" s="13">
        <v>0.45</v>
      </c>
      <c r="D445" s="11">
        <v>0.45</v>
      </c>
      <c r="E445" s="13">
        <v>2</v>
      </c>
      <c r="F445" s="13">
        <v>154</v>
      </c>
      <c r="G445" s="13">
        <v>3</v>
      </c>
      <c r="H445" s="13">
        <v>1</v>
      </c>
      <c r="I445" s="13" t="s">
        <v>9</v>
      </c>
      <c r="J445" s="13" t="s">
        <v>8</v>
      </c>
      <c r="K445" s="12" t="s">
        <v>17</v>
      </c>
      <c r="L445" s="11" t="s">
        <v>6</v>
      </c>
    </row>
    <row r="446" spans="2:12">
      <c r="B446" s="13">
        <v>14528</v>
      </c>
      <c r="C446" s="13">
        <v>0.43</v>
      </c>
      <c r="D446" s="11">
        <v>0.47</v>
      </c>
      <c r="E446" s="13">
        <v>2</v>
      </c>
      <c r="F446" s="13">
        <v>135</v>
      </c>
      <c r="G446" s="13">
        <v>3</v>
      </c>
      <c r="H446" s="13">
        <v>0</v>
      </c>
      <c r="I446" s="13" t="s">
        <v>9</v>
      </c>
      <c r="J446" s="13" t="s">
        <v>8</v>
      </c>
      <c r="K446" s="12" t="s">
        <v>10</v>
      </c>
      <c r="L446" s="11" t="s">
        <v>13</v>
      </c>
    </row>
    <row r="447" spans="2:12">
      <c r="B447" s="13">
        <v>5878</v>
      </c>
      <c r="C447" s="13">
        <v>0.69</v>
      </c>
      <c r="D447" s="11">
        <v>0.56000000000000005</v>
      </c>
      <c r="E447" s="13">
        <v>3</v>
      </c>
      <c r="F447" s="13">
        <v>183</v>
      </c>
      <c r="G447" s="13">
        <v>4</v>
      </c>
      <c r="H447" s="13">
        <v>1</v>
      </c>
      <c r="I447" s="13" t="s">
        <v>11</v>
      </c>
      <c r="J447" s="13" t="s">
        <v>8</v>
      </c>
      <c r="K447" s="12" t="s">
        <v>15</v>
      </c>
      <c r="L447" s="11" t="s">
        <v>13</v>
      </c>
    </row>
    <row r="448" spans="2:12">
      <c r="B448" s="13">
        <v>9863</v>
      </c>
      <c r="C448" s="13">
        <v>0.75</v>
      </c>
      <c r="D448" s="11">
        <v>0.93</v>
      </c>
      <c r="E448" s="13">
        <v>4</v>
      </c>
      <c r="F448" s="13">
        <v>195</v>
      </c>
      <c r="G448" s="13">
        <v>3</v>
      </c>
      <c r="H448" s="13">
        <v>0</v>
      </c>
      <c r="I448" s="13" t="s">
        <v>11</v>
      </c>
      <c r="J448" s="13" t="s">
        <v>8</v>
      </c>
      <c r="K448" s="12" t="s">
        <v>10</v>
      </c>
      <c r="L448" s="11" t="s">
        <v>6</v>
      </c>
    </row>
    <row r="449" spans="2:12">
      <c r="B449" s="13">
        <v>1682</v>
      </c>
      <c r="C449" s="13">
        <v>0.83</v>
      </c>
      <c r="D449" s="11">
        <v>0.94</v>
      </c>
      <c r="E449" s="13">
        <v>4</v>
      </c>
      <c r="F449" s="13">
        <v>264</v>
      </c>
      <c r="G449" s="13">
        <v>5</v>
      </c>
      <c r="H449" s="13">
        <v>0</v>
      </c>
      <c r="I449" s="13" t="s">
        <v>9</v>
      </c>
      <c r="J449" s="13" t="s">
        <v>8</v>
      </c>
      <c r="K449" s="12" t="s">
        <v>10</v>
      </c>
      <c r="L449" s="11" t="s">
        <v>13</v>
      </c>
    </row>
    <row r="450" spans="2:12">
      <c r="B450" s="13">
        <v>6099</v>
      </c>
      <c r="C450" s="13">
        <v>0.65</v>
      </c>
      <c r="D450" s="11">
        <v>0.53</v>
      </c>
      <c r="E450" s="13">
        <v>5</v>
      </c>
      <c r="F450" s="13">
        <v>142</v>
      </c>
      <c r="G450" s="13">
        <v>3</v>
      </c>
      <c r="H450" s="13">
        <v>0</v>
      </c>
      <c r="I450" s="13" t="s">
        <v>11</v>
      </c>
      <c r="J450" s="13" t="s">
        <v>8</v>
      </c>
      <c r="K450" s="12" t="s">
        <v>19</v>
      </c>
      <c r="L450" s="11" t="s">
        <v>6</v>
      </c>
    </row>
    <row r="451" spans="2:12">
      <c r="B451" s="13">
        <v>5868</v>
      </c>
      <c r="C451" s="13">
        <v>0.61</v>
      </c>
      <c r="D451" s="11">
        <v>0.9</v>
      </c>
      <c r="E451" s="13">
        <v>3</v>
      </c>
      <c r="F451" s="13">
        <v>263</v>
      </c>
      <c r="G451" s="13">
        <v>3</v>
      </c>
      <c r="H451" s="13">
        <v>0</v>
      </c>
      <c r="I451" s="13" t="s">
        <v>11</v>
      </c>
      <c r="J451" s="13" t="s">
        <v>8</v>
      </c>
      <c r="K451" s="12" t="s">
        <v>14</v>
      </c>
      <c r="L451" s="11" t="s">
        <v>6</v>
      </c>
    </row>
    <row r="452" spans="2:12">
      <c r="B452" s="13">
        <v>13218</v>
      </c>
      <c r="C452" s="13">
        <v>0.8</v>
      </c>
      <c r="D452" s="11">
        <v>0.81</v>
      </c>
      <c r="E452" s="13">
        <v>5</v>
      </c>
      <c r="F452" s="13">
        <v>248</v>
      </c>
      <c r="G452" s="13">
        <v>2</v>
      </c>
      <c r="H452" s="13">
        <v>1</v>
      </c>
      <c r="I452" s="13" t="s">
        <v>11</v>
      </c>
      <c r="J452" s="13" t="s">
        <v>8</v>
      </c>
      <c r="K452" s="12" t="s">
        <v>15</v>
      </c>
      <c r="L452" s="11" t="s">
        <v>13</v>
      </c>
    </row>
    <row r="453" spans="2:12">
      <c r="B453" s="13">
        <v>8090</v>
      </c>
      <c r="C453" s="13">
        <v>0.63</v>
      </c>
      <c r="D453" s="11">
        <v>0.51</v>
      </c>
      <c r="E453" s="13">
        <v>4</v>
      </c>
      <c r="F453" s="13">
        <v>153</v>
      </c>
      <c r="G453" s="13">
        <v>4</v>
      </c>
      <c r="H453" s="13">
        <v>0</v>
      </c>
      <c r="I453" s="13" t="s">
        <v>11</v>
      </c>
      <c r="J453" s="13" t="s">
        <v>8</v>
      </c>
      <c r="K453" s="12" t="s">
        <v>15</v>
      </c>
      <c r="L453" s="11" t="s">
        <v>13</v>
      </c>
    </row>
    <row r="454" spans="2:12">
      <c r="B454" s="13">
        <v>11244</v>
      </c>
      <c r="C454" s="13">
        <v>0.49</v>
      </c>
      <c r="D454" s="11">
        <v>0.56999999999999995</v>
      </c>
      <c r="E454" s="13">
        <v>3</v>
      </c>
      <c r="F454" s="13">
        <v>192</v>
      </c>
      <c r="G454" s="13">
        <v>3</v>
      </c>
      <c r="H454" s="13">
        <v>0</v>
      </c>
      <c r="I454" s="13" t="s">
        <v>11</v>
      </c>
      <c r="J454" s="13" t="s">
        <v>8</v>
      </c>
      <c r="K454" s="12" t="s">
        <v>12</v>
      </c>
      <c r="L454" s="11" t="s">
        <v>6</v>
      </c>
    </row>
    <row r="455" spans="2:12">
      <c r="B455" s="13">
        <v>11824</v>
      </c>
      <c r="C455" s="13">
        <v>0.68</v>
      </c>
      <c r="D455" s="11">
        <v>0.54</v>
      </c>
      <c r="E455" s="13">
        <v>4</v>
      </c>
      <c r="F455" s="13">
        <v>146</v>
      </c>
      <c r="G455" s="13">
        <v>4</v>
      </c>
      <c r="H455" s="13">
        <v>0</v>
      </c>
      <c r="I455" s="13" t="s">
        <v>11</v>
      </c>
      <c r="J455" s="13" t="s">
        <v>18</v>
      </c>
      <c r="K455" s="12" t="s">
        <v>21</v>
      </c>
      <c r="L455" s="11" t="s">
        <v>6</v>
      </c>
    </row>
    <row r="456" spans="2:12">
      <c r="B456" s="13">
        <v>82</v>
      </c>
      <c r="C456" s="13">
        <v>0.38</v>
      </c>
      <c r="D456" s="11">
        <v>0.49</v>
      </c>
      <c r="E456" s="13">
        <v>2</v>
      </c>
      <c r="F456" s="13">
        <v>151</v>
      </c>
      <c r="G456" s="13">
        <v>3</v>
      </c>
      <c r="H456" s="13">
        <v>0</v>
      </c>
      <c r="I456" s="13" t="s">
        <v>9</v>
      </c>
      <c r="J456" s="13" t="s">
        <v>8</v>
      </c>
      <c r="K456" s="12" t="s">
        <v>12</v>
      </c>
      <c r="L456" s="11" t="s">
        <v>13</v>
      </c>
    </row>
    <row r="457" spans="2:12">
      <c r="B457" s="13">
        <v>11318</v>
      </c>
      <c r="C457" s="13">
        <v>0.96</v>
      </c>
      <c r="D457" s="11">
        <v>0.83</v>
      </c>
      <c r="E457" s="13">
        <v>3</v>
      </c>
      <c r="F457" s="13">
        <v>177</v>
      </c>
      <c r="G457" s="13">
        <v>4</v>
      </c>
      <c r="H457" s="13">
        <v>0</v>
      </c>
      <c r="I457" s="13" t="s">
        <v>11</v>
      </c>
      <c r="J457" s="13" t="s">
        <v>8</v>
      </c>
      <c r="K457" s="12" t="s">
        <v>12</v>
      </c>
      <c r="L457" s="11" t="s">
        <v>13</v>
      </c>
    </row>
    <row r="458" spans="2:12">
      <c r="B458" s="13">
        <v>12778</v>
      </c>
      <c r="C458" s="13">
        <v>0.11</v>
      </c>
      <c r="D458" s="11">
        <v>0.93</v>
      </c>
      <c r="E458" s="13">
        <v>6</v>
      </c>
      <c r="F458" s="13">
        <v>294</v>
      </c>
      <c r="G458" s="13">
        <v>4</v>
      </c>
      <c r="H458" s="13">
        <v>0</v>
      </c>
      <c r="I458" s="13" t="s">
        <v>9</v>
      </c>
      <c r="J458" s="13" t="s">
        <v>8</v>
      </c>
      <c r="K458" s="12" t="s">
        <v>10</v>
      </c>
      <c r="L458" s="11" t="s">
        <v>6</v>
      </c>
    </row>
    <row r="459" spans="2:12">
      <c r="B459" s="13">
        <v>1662</v>
      </c>
      <c r="C459" s="13">
        <v>0.36</v>
      </c>
      <c r="D459" s="11">
        <v>0.56000000000000005</v>
      </c>
      <c r="E459" s="13">
        <v>2</v>
      </c>
      <c r="F459" s="13">
        <v>140</v>
      </c>
      <c r="G459" s="13">
        <v>3</v>
      </c>
      <c r="H459" s="13">
        <v>0</v>
      </c>
      <c r="I459" s="13" t="s">
        <v>9</v>
      </c>
      <c r="J459" s="13" t="s">
        <v>8</v>
      </c>
      <c r="K459" s="12" t="s">
        <v>12</v>
      </c>
      <c r="L459" s="11" t="s">
        <v>6</v>
      </c>
    </row>
    <row r="460" spans="2:12">
      <c r="B460" s="13">
        <v>8485</v>
      </c>
      <c r="C460" s="13">
        <v>0.97</v>
      </c>
      <c r="D460" s="11">
        <v>0.81</v>
      </c>
      <c r="E460" s="13">
        <v>5</v>
      </c>
      <c r="F460" s="13">
        <v>266</v>
      </c>
      <c r="G460" s="13">
        <v>2</v>
      </c>
      <c r="H460" s="13">
        <v>0</v>
      </c>
      <c r="I460" s="13" t="s">
        <v>11</v>
      </c>
      <c r="J460" s="13" t="s">
        <v>8</v>
      </c>
      <c r="K460" s="12" t="s">
        <v>10</v>
      </c>
      <c r="L460" s="11" t="s">
        <v>13</v>
      </c>
    </row>
    <row r="461" spans="2:12">
      <c r="B461" s="13">
        <v>8547</v>
      </c>
      <c r="C461" s="13">
        <v>0.49</v>
      </c>
      <c r="D461" s="11">
        <v>0.89</v>
      </c>
      <c r="E461" s="13">
        <v>4</v>
      </c>
      <c r="F461" s="13">
        <v>240</v>
      </c>
      <c r="G461" s="13">
        <v>2</v>
      </c>
      <c r="H461" s="13">
        <v>0</v>
      </c>
      <c r="I461" s="13" t="s">
        <v>11</v>
      </c>
      <c r="J461" s="13" t="s">
        <v>8</v>
      </c>
      <c r="K461" s="12" t="s">
        <v>15</v>
      </c>
      <c r="L461" s="11" t="s">
        <v>6</v>
      </c>
    </row>
    <row r="462" spans="2:12">
      <c r="B462" s="13">
        <v>9989</v>
      </c>
      <c r="C462" s="13">
        <v>0.89</v>
      </c>
      <c r="D462" s="11">
        <v>0.83</v>
      </c>
      <c r="E462" s="13">
        <v>5</v>
      </c>
      <c r="F462" s="13">
        <v>269</v>
      </c>
      <c r="G462" s="13">
        <v>3</v>
      </c>
      <c r="H462" s="13">
        <v>0</v>
      </c>
      <c r="I462" s="13" t="s">
        <v>11</v>
      </c>
      <c r="J462" s="13" t="s">
        <v>8</v>
      </c>
      <c r="K462" s="12" t="s">
        <v>14</v>
      </c>
      <c r="L462" s="11" t="s">
        <v>13</v>
      </c>
    </row>
    <row r="463" spans="2:12">
      <c r="B463" s="13">
        <v>13051</v>
      </c>
      <c r="C463" s="13">
        <v>0.9</v>
      </c>
      <c r="D463" s="11">
        <v>0.67</v>
      </c>
      <c r="E463" s="13">
        <v>2</v>
      </c>
      <c r="F463" s="13">
        <v>229</v>
      </c>
      <c r="G463" s="13">
        <v>4</v>
      </c>
      <c r="H463" s="13">
        <v>0</v>
      </c>
      <c r="I463" s="13" t="s">
        <v>11</v>
      </c>
      <c r="J463" s="13" t="s">
        <v>8</v>
      </c>
      <c r="K463" s="12" t="s">
        <v>10</v>
      </c>
      <c r="L463" s="11" t="s">
        <v>13</v>
      </c>
    </row>
    <row r="464" spans="2:12">
      <c r="B464" s="13">
        <v>11422</v>
      </c>
      <c r="C464" s="13">
        <v>0.81</v>
      </c>
      <c r="D464" s="11">
        <v>0.74</v>
      </c>
      <c r="E464" s="13">
        <v>2</v>
      </c>
      <c r="F464" s="13">
        <v>228</v>
      </c>
      <c r="G464" s="13">
        <v>3</v>
      </c>
      <c r="H464" s="13">
        <v>0</v>
      </c>
      <c r="I464" s="13" t="s">
        <v>11</v>
      </c>
      <c r="J464" s="13" t="s">
        <v>8</v>
      </c>
      <c r="K464" s="12" t="s">
        <v>20</v>
      </c>
      <c r="L464" s="11" t="s">
        <v>16</v>
      </c>
    </row>
    <row r="465" spans="2:12">
      <c r="B465" s="13">
        <v>4297</v>
      </c>
      <c r="C465" s="13">
        <v>0.84</v>
      </c>
      <c r="D465" s="11">
        <v>0.62</v>
      </c>
      <c r="E465" s="13">
        <v>5</v>
      </c>
      <c r="F465" s="13">
        <v>217</v>
      </c>
      <c r="G465" s="13">
        <v>3</v>
      </c>
      <c r="H465" s="13">
        <v>0</v>
      </c>
      <c r="I465" s="13" t="s">
        <v>11</v>
      </c>
      <c r="J465" s="13" t="s">
        <v>8</v>
      </c>
      <c r="K465" s="12" t="s">
        <v>10</v>
      </c>
      <c r="L465" s="11" t="s">
        <v>13</v>
      </c>
    </row>
    <row r="466" spans="2:12">
      <c r="B466" s="13">
        <v>12874</v>
      </c>
      <c r="C466" s="13">
        <v>0.8</v>
      </c>
      <c r="D466" s="11">
        <v>0.66</v>
      </c>
      <c r="E466" s="13">
        <v>4</v>
      </c>
      <c r="F466" s="13">
        <v>223</v>
      </c>
      <c r="G466" s="13">
        <v>3</v>
      </c>
      <c r="H466" s="13">
        <v>0</v>
      </c>
      <c r="I466" s="13" t="s">
        <v>11</v>
      </c>
      <c r="J466" s="13" t="s">
        <v>8</v>
      </c>
      <c r="K466" s="12" t="s">
        <v>17</v>
      </c>
      <c r="L466" s="11" t="s">
        <v>6</v>
      </c>
    </row>
    <row r="467" spans="2:12">
      <c r="B467" s="13">
        <v>659</v>
      </c>
      <c r="C467" s="13">
        <v>0.38</v>
      </c>
      <c r="D467" s="11">
        <v>0.53</v>
      </c>
      <c r="E467" s="13">
        <v>2</v>
      </c>
      <c r="F467" s="13">
        <v>146</v>
      </c>
      <c r="G467" s="13">
        <v>3</v>
      </c>
      <c r="H467" s="13">
        <v>0</v>
      </c>
      <c r="I467" s="13" t="s">
        <v>9</v>
      </c>
      <c r="J467" s="13" t="s">
        <v>8</v>
      </c>
      <c r="K467" s="12" t="s">
        <v>17</v>
      </c>
      <c r="L467" s="11" t="s">
        <v>13</v>
      </c>
    </row>
    <row r="468" spans="2:12">
      <c r="B468" s="13">
        <v>6708</v>
      </c>
      <c r="C468" s="13">
        <v>0.4</v>
      </c>
      <c r="D468" s="11">
        <v>0.98</v>
      </c>
      <c r="E468" s="13">
        <v>4</v>
      </c>
      <c r="F468" s="13">
        <v>154</v>
      </c>
      <c r="G468" s="13">
        <v>3</v>
      </c>
      <c r="H468" s="13">
        <v>0</v>
      </c>
      <c r="I468" s="13" t="s">
        <v>11</v>
      </c>
      <c r="J468" s="13" t="s">
        <v>8</v>
      </c>
      <c r="K468" s="12" t="s">
        <v>19</v>
      </c>
      <c r="L468" s="11" t="s">
        <v>13</v>
      </c>
    </row>
    <row r="469" spans="2:12">
      <c r="B469" s="13">
        <v>14730</v>
      </c>
      <c r="C469" s="13">
        <v>0.44</v>
      </c>
      <c r="D469" s="11">
        <v>0.54</v>
      </c>
      <c r="E469" s="13">
        <v>2</v>
      </c>
      <c r="F469" s="13">
        <v>151</v>
      </c>
      <c r="G469" s="13">
        <v>3</v>
      </c>
      <c r="H469" s="13">
        <v>0</v>
      </c>
      <c r="I469" s="13" t="s">
        <v>9</v>
      </c>
      <c r="J469" s="13" t="s">
        <v>8</v>
      </c>
      <c r="K469" s="12" t="s">
        <v>20</v>
      </c>
      <c r="L469" s="11" t="s">
        <v>13</v>
      </c>
    </row>
    <row r="470" spans="2:12">
      <c r="B470" s="13">
        <v>13833</v>
      </c>
      <c r="C470" s="13">
        <v>0.91</v>
      </c>
      <c r="D470" s="11">
        <v>0.63</v>
      </c>
      <c r="E470" s="13">
        <v>5</v>
      </c>
      <c r="F470" s="13">
        <v>240</v>
      </c>
      <c r="G470" s="13">
        <v>7</v>
      </c>
      <c r="H470" s="13">
        <v>0</v>
      </c>
      <c r="I470" s="13" t="s">
        <v>11</v>
      </c>
      <c r="J470" s="13" t="s">
        <v>8</v>
      </c>
      <c r="K470" s="12" t="s">
        <v>10</v>
      </c>
      <c r="L470" s="11" t="s">
        <v>6</v>
      </c>
    </row>
    <row r="471" spans="2:12">
      <c r="B471" s="13">
        <v>9766</v>
      </c>
      <c r="C471" s="13">
        <v>0.6</v>
      </c>
      <c r="D471" s="11">
        <v>0.61</v>
      </c>
      <c r="E471" s="13">
        <v>3</v>
      </c>
      <c r="F471" s="13">
        <v>104</v>
      </c>
      <c r="G471" s="13">
        <v>5</v>
      </c>
      <c r="H471" s="13">
        <v>0</v>
      </c>
      <c r="I471" s="13" t="s">
        <v>11</v>
      </c>
      <c r="J471" s="13" t="s">
        <v>8</v>
      </c>
      <c r="K471" s="12" t="s">
        <v>14</v>
      </c>
      <c r="L471" s="11" t="s">
        <v>6</v>
      </c>
    </row>
    <row r="472" spans="2:12">
      <c r="B472" s="13">
        <v>14280</v>
      </c>
      <c r="C472" s="13">
        <v>0.76</v>
      </c>
      <c r="D472" s="11">
        <v>0.86</v>
      </c>
      <c r="E472" s="13">
        <v>5</v>
      </c>
      <c r="F472" s="13">
        <v>223</v>
      </c>
      <c r="G472" s="13">
        <v>5</v>
      </c>
      <c r="H472" s="13">
        <v>1</v>
      </c>
      <c r="I472" s="13" t="s">
        <v>9</v>
      </c>
      <c r="J472" s="13" t="s">
        <v>8</v>
      </c>
      <c r="K472" s="12" t="s">
        <v>19</v>
      </c>
      <c r="L472" s="11" t="s">
        <v>6</v>
      </c>
    </row>
    <row r="473" spans="2:12">
      <c r="B473" s="13">
        <v>12067</v>
      </c>
      <c r="C473" s="13">
        <v>0.43</v>
      </c>
      <c r="D473" s="11">
        <v>0.54</v>
      </c>
      <c r="E473" s="13">
        <v>2</v>
      </c>
      <c r="F473" s="13">
        <v>153</v>
      </c>
      <c r="G473" s="13">
        <v>3</v>
      </c>
      <c r="H473" s="13">
        <v>0</v>
      </c>
      <c r="I473" s="13" t="s">
        <v>9</v>
      </c>
      <c r="J473" s="13" t="s">
        <v>8</v>
      </c>
      <c r="K473" s="12" t="s">
        <v>19</v>
      </c>
      <c r="L473" s="11" t="s">
        <v>6</v>
      </c>
    </row>
    <row r="474" spans="2:12">
      <c r="B474" s="13">
        <v>5471</v>
      </c>
      <c r="C474" s="13">
        <v>0.57999999999999996</v>
      </c>
      <c r="D474" s="11">
        <v>0.84</v>
      </c>
      <c r="E474" s="13">
        <v>4</v>
      </c>
      <c r="F474" s="13">
        <v>271</v>
      </c>
      <c r="G474" s="13">
        <v>2</v>
      </c>
      <c r="H474" s="13">
        <v>0</v>
      </c>
      <c r="I474" s="13" t="s">
        <v>11</v>
      </c>
      <c r="J474" s="13" t="s">
        <v>8</v>
      </c>
      <c r="K474" s="12" t="s">
        <v>17</v>
      </c>
      <c r="L474" s="11" t="s">
        <v>6</v>
      </c>
    </row>
    <row r="475" spans="2:12">
      <c r="B475" s="13">
        <v>6808</v>
      </c>
      <c r="C475" s="13">
        <v>0.96</v>
      </c>
      <c r="D475" s="11">
        <v>0.99</v>
      </c>
      <c r="E475" s="13">
        <v>4</v>
      </c>
      <c r="F475" s="13">
        <v>233</v>
      </c>
      <c r="G475" s="13">
        <v>3</v>
      </c>
      <c r="H475" s="13">
        <v>0</v>
      </c>
      <c r="I475" s="13" t="s">
        <v>11</v>
      </c>
      <c r="J475" s="13" t="s">
        <v>8</v>
      </c>
      <c r="K475" s="12" t="s">
        <v>10</v>
      </c>
      <c r="L475" s="11" t="s">
        <v>13</v>
      </c>
    </row>
    <row r="476" spans="2:12">
      <c r="B476" s="13">
        <v>6250</v>
      </c>
      <c r="C476" s="13">
        <v>0.6</v>
      </c>
      <c r="D476" s="11">
        <v>0.78</v>
      </c>
      <c r="E476" s="13">
        <v>6</v>
      </c>
      <c r="F476" s="13">
        <v>211</v>
      </c>
      <c r="G476" s="13">
        <v>4</v>
      </c>
      <c r="H476" s="13">
        <v>1</v>
      </c>
      <c r="I476" s="13" t="s">
        <v>11</v>
      </c>
      <c r="J476" s="13" t="s">
        <v>8</v>
      </c>
      <c r="K476" s="12" t="s">
        <v>19</v>
      </c>
      <c r="L476" s="11" t="s">
        <v>6</v>
      </c>
    </row>
    <row r="477" spans="2:12">
      <c r="B477" s="13">
        <v>8672</v>
      </c>
      <c r="C477" s="13">
        <v>0.57999999999999996</v>
      </c>
      <c r="D477" s="11">
        <v>0.94</v>
      </c>
      <c r="E477" s="13">
        <v>4</v>
      </c>
      <c r="F477" s="13">
        <v>225</v>
      </c>
      <c r="G477" s="13">
        <v>2</v>
      </c>
      <c r="H477" s="13">
        <v>0</v>
      </c>
      <c r="I477" s="13" t="s">
        <v>11</v>
      </c>
      <c r="J477" s="13" t="s">
        <v>8</v>
      </c>
      <c r="K477" s="12" t="s">
        <v>12</v>
      </c>
      <c r="L477" s="11" t="s">
        <v>13</v>
      </c>
    </row>
    <row r="478" spans="2:12">
      <c r="B478" s="13">
        <v>10998</v>
      </c>
      <c r="C478" s="13">
        <v>0.51</v>
      </c>
      <c r="D478" s="11">
        <v>0.57999999999999996</v>
      </c>
      <c r="E478" s="13">
        <v>4</v>
      </c>
      <c r="F478" s="13">
        <v>140</v>
      </c>
      <c r="G478" s="13">
        <v>2</v>
      </c>
      <c r="H478" s="13">
        <v>1</v>
      </c>
      <c r="I478" s="13" t="s">
        <v>11</v>
      </c>
      <c r="J478" s="13" t="s">
        <v>8</v>
      </c>
      <c r="K478" s="12" t="s">
        <v>19</v>
      </c>
      <c r="L478" s="11" t="s">
        <v>13</v>
      </c>
    </row>
    <row r="479" spans="2:12">
      <c r="B479" s="13">
        <v>9314</v>
      </c>
      <c r="C479" s="13">
        <v>1</v>
      </c>
      <c r="D479" s="11">
        <v>0.96</v>
      </c>
      <c r="E479" s="13">
        <v>4</v>
      </c>
      <c r="F479" s="13">
        <v>155</v>
      </c>
      <c r="G479" s="13">
        <v>3</v>
      </c>
      <c r="H479" s="13">
        <v>0</v>
      </c>
      <c r="I479" s="13" t="s">
        <v>11</v>
      </c>
      <c r="J479" s="13" t="s">
        <v>8</v>
      </c>
      <c r="K479" s="12" t="s">
        <v>17</v>
      </c>
      <c r="L479" s="11" t="s">
        <v>6</v>
      </c>
    </row>
    <row r="480" spans="2:12">
      <c r="B480" s="13">
        <v>5156</v>
      </c>
      <c r="C480" s="13">
        <v>0.64</v>
      </c>
      <c r="D480" s="11">
        <v>0.95</v>
      </c>
      <c r="E480" s="13">
        <v>3</v>
      </c>
      <c r="F480" s="13">
        <v>154</v>
      </c>
      <c r="G480" s="13">
        <v>4</v>
      </c>
      <c r="H480" s="13">
        <v>0</v>
      </c>
      <c r="I480" s="13" t="s">
        <v>11</v>
      </c>
      <c r="J480" s="13" t="s">
        <v>8</v>
      </c>
      <c r="K480" s="12" t="s">
        <v>12</v>
      </c>
      <c r="L480" s="11" t="s">
        <v>16</v>
      </c>
    </row>
    <row r="481" spans="2:12">
      <c r="B481" s="13">
        <v>2740</v>
      </c>
      <c r="C481" s="13">
        <v>0.56000000000000005</v>
      </c>
      <c r="D481" s="11">
        <v>0.81</v>
      </c>
      <c r="E481" s="13">
        <v>3</v>
      </c>
      <c r="F481" s="13">
        <v>145</v>
      </c>
      <c r="G481" s="13">
        <v>2</v>
      </c>
      <c r="H481" s="13">
        <v>0</v>
      </c>
      <c r="I481" s="13" t="s">
        <v>11</v>
      </c>
      <c r="J481" s="13" t="s">
        <v>8</v>
      </c>
      <c r="K481" s="12" t="s">
        <v>19</v>
      </c>
      <c r="L481" s="11" t="s">
        <v>13</v>
      </c>
    </row>
    <row r="482" spans="2:12">
      <c r="B482" s="13">
        <v>4221</v>
      </c>
      <c r="C482" s="13">
        <v>0.87</v>
      </c>
      <c r="D482" s="11">
        <v>0.78</v>
      </c>
      <c r="E482" s="13">
        <v>3</v>
      </c>
      <c r="F482" s="13">
        <v>170</v>
      </c>
      <c r="G482" s="13">
        <v>2</v>
      </c>
      <c r="H482" s="13">
        <v>0</v>
      </c>
      <c r="I482" s="13" t="s">
        <v>11</v>
      </c>
      <c r="J482" s="13" t="s">
        <v>8</v>
      </c>
      <c r="K482" s="12" t="s">
        <v>10</v>
      </c>
      <c r="L482" s="11" t="s">
        <v>13</v>
      </c>
    </row>
    <row r="483" spans="2:12">
      <c r="B483" s="13">
        <v>1861</v>
      </c>
      <c r="C483" s="13">
        <v>0.75</v>
      </c>
      <c r="D483" s="11">
        <v>1</v>
      </c>
      <c r="E483" s="13">
        <v>5</v>
      </c>
      <c r="F483" s="13">
        <v>223</v>
      </c>
      <c r="G483" s="13">
        <v>6</v>
      </c>
      <c r="H483" s="13">
        <v>0</v>
      </c>
      <c r="I483" s="13" t="s">
        <v>9</v>
      </c>
      <c r="J483" s="13" t="s">
        <v>8</v>
      </c>
      <c r="K483" s="12" t="s">
        <v>7</v>
      </c>
      <c r="L483" s="11" t="s">
        <v>6</v>
      </c>
    </row>
    <row r="484" spans="2:12">
      <c r="B484" s="13">
        <v>13591</v>
      </c>
      <c r="C484" s="13">
        <v>0.64</v>
      </c>
      <c r="D484" s="11">
        <v>0.38</v>
      </c>
      <c r="E484" s="13">
        <v>5</v>
      </c>
      <c r="F484" s="13">
        <v>122</v>
      </c>
      <c r="G484" s="13">
        <v>4</v>
      </c>
      <c r="H484" s="13">
        <v>0</v>
      </c>
      <c r="I484" s="13" t="s">
        <v>11</v>
      </c>
      <c r="J484" s="13" t="s">
        <v>8</v>
      </c>
      <c r="K484" s="12" t="s">
        <v>10</v>
      </c>
      <c r="L484" s="11" t="s">
        <v>13</v>
      </c>
    </row>
    <row r="485" spans="2:12">
      <c r="B485" s="13">
        <v>14791</v>
      </c>
      <c r="C485" s="13">
        <v>0.39</v>
      </c>
      <c r="D485" s="11">
        <v>0.55000000000000004</v>
      </c>
      <c r="E485" s="13">
        <v>2</v>
      </c>
      <c r="F485" s="13">
        <v>159</v>
      </c>
      <c r="G485" s="13">
        <v>3</v>
      </c>
      <c r="H485" s="13">
        <v>0</v>
      </c>
      <c r="I485" s="13" t="s">
        <v>9</v>
      </c>
      <c r="J485" s="13" t="s">
        <v>8</v>
      </c>
      <c r="K485" s="12" t="s">
        <v>12</v>
      </c>
      <c r="L485" s="11" t="s">
        <v>16</v>
      </c>
    </row>
    <row r="486" spans="2:12">
      <c r="B486" s="13">
        <v>9753</v>
      </c>
      <c r="C486" s="13">
        <v>0.69</v>
      </c>
      <c r="D486" s="11">
        <v>0.67</v>
      </c>
      <c r="E486" s="13">
        <v>4</v>
      </c>
      <c r="F486" s="13">
        <v>156</v>
      </c>
      <c r="G486" s="13">
        <v>3</v>
      </c>
      <c r="H486" s="13">
        <v>0</v>
      </c>
      <c r="I486" s="13" t="s">
        <v>11</v>
      </c>
      <c r="J486" s="13" t="s">
        <v>8</v>
      </c>
      <c r="K486" s="12" t="s">
        <v>12</v>
      </c>
      <c r="L486" s="11" t="s">
        <v>13</v>
      </c>
    </row>
    <row r="487" spans="2:12">
      <c r="B487" s="13">
        <v>8783</v>
      </c>
      <c r="C487" s="13">
        <v>0.56999999999999995</v>
      </c>
      <c r="D487" s="11">
        <v>0.95</v>
      </c>
      <c r="E487" s="13">
        <v>4</v>
      </c>
      <c r="F487" s="13">
        <v>176</v>
      </c>
      <c r="G487" s="13">
        <v>3</v>
      </c>
      <c r="H487" s="13">
        <v>0</v>
      </c>
      <c r="I487" s="13" t="s">
        <v>11</v>
      </c>
      <c r="J487" s="13" t="s">
        <v>8</v>
      </c>
      <c r="K487" s="12" t="s">
        <v>12</v>
      </c>
      <c r="L487" s="11" t="s">
        <v>16</v>
      </c>
    </row>
    <row r="488" spans="2:12">
      <c r="B488" s="13">
        <v>8338</v>
      </c>
      <c r="C488" s="13">
        <v>0.55000000000000004</v>
      </c>
      <c r="D488" s="11">
        <v>0.49</v>
      </c>
      <c r="E488" s="13">
        <v>3</v>
      </c>
      <c r="F488" s="13">
        <v>205</v>
      </c>
      <c r="G488" s="13">
        <v>3</v>
      </c>
      <c r="H488" s="13">
        <v>0</v>
      </c>
      <c r="I488" s="13" t="s">
        <v>11</v>
      </c>
      <c r="J488" s="13" t="s">
        <v>8</v>
      </c>
      <c r="K488" s="12" t="s">
        <v>10</v>
      </c>
      <c r="L488" s="11" t="s">
        <v>6</v>
      </c>
    </row>
    <row r="489" spans="2:12">
      <c r="B489" s="13">
        <v>10020</v>
      </c>
      <c r="C489" s="13">
        <v>0.7</v>
      </c>
      <c r="D489" s="11">
        <v>0.79</v>
      </c>
      <c r="E489" s="13">
        <v>3</v>
      </c>
      <c r="F489" s="13">
        <v>226</v>
      </c>
      <c r="G489" s="13">
        <v>4</v>
      </c>
      <c r="H489" s="13">
        <v>0</v>
      </c>
      <c r="I489" s="13" t="s">
        <v>11</v>
      </c>
      <c r="J489" s="13" t="s">
        <v>8</v>
      </c>
      <c r="K489" s="12" t="s">
        <v>10</v>
      </c>
      <c r="L489" s="11" t="s">
        <v>6</v>
      </c>
    </row>
    <row r="490" spans="2:12">
      <c r="B490" s="13">
        <v>6068</v>
      </c>
      <c r="C490" s="13">
        <v>0.66</v>
      </c>
      <c r="D490" s="11">
        <v>0.61</v>
      </c>
      <c r="E490" s="13">
        <v>3</v>
      </c>
      <c r="F490" s="13">
        <v>156</v>
      </c>
      <c r="G490" s="13">
        <v>3</v>
      </c>
      <c r="H490" s="13">
        <v>1</v>
      </c>
      <c r="I490" s="13" t="s">
        <v>11</v>
      </c>
      <c r="J490" s="13" t="s">
        <v>8</v>
      </c>
      <c r="K490" s="12" t="s">
        <v>12</v>
      </c>
      <c r="L490" s="11" t="s">
        <v>6</v>
      </c>
    </row>
    <row r="491" spans="2:12">
      <c r="B491" s="13">
        <v>12360</v>
      </c>
      <c r="C491" s="13">
        <v>0.09</v>
      </c>
      <c r="D491" s="11">
        <v>0.91</v>
      </c>
      <c r="E491" s="13">
        <v>6</v>
      </c>
      <c r="F491" s="13">
        <v>275</v>
      </c>
      <c r="G491" s="13">
        <v>4</v>
      </c>
      <c r="H491" s="13">
        <v>0</v>
      </c>
      <c r="I491" s="13" t="s">
        <v>9</v>
      </c>
      <c r="J491" s="13" t="s">
        <v>8</v>
      </c>
      <c r="K491" s="12" t="s">
        <v>17</v>
      </c>
      <c r="L491" s="11" t="s">
        <v>13</v>
      </c>
    </row>
    <row r="492" spans="2:12">
      <c r="B492" s="13">
        <v>13200</v>
      </c>
      <c r="C492" s="13">
        <v>0.32</v>
      </c>
      <c r="D492" s="11">
        <v>0.86</v>
      </c>
      <c r="E492" s="13">
        <v>4</v>
      </c>
      <c r="F492" s="13">
        <v>266</v>
      </c>
      <c r="G492" s="13">
        <v>4</v>
      </c>
      <c r="H492" s="13">
        <v>0</v>
      </c>
      <c r="I492" s="13" t="s">
        <v>11</v>
      </c>
      <c r="J492" s="13" t="s">
        <v>8</v>
      </c>
      <c r="K492" s="12" t="s">
        <v>15</v>
      </c>
      <c r="L492" s="11" t="s">
        <v>13</v>
      </c>
    </row>
    <row r="493" spans="2:12">
      <c r="B493" s="13">
        <v>12638</v>
      </c>
      <c r="C493" s="13">
        <v>0.43</v>
      </c>
      <c r="D493" s="11">
        <v>0.52</v>
      </c>
      <c r="E493" s="13">
        <v>2</v>
      </c>
      <c r="F493" s="13">
        <v>147</v>
      </c>
      <c r="G493" s="13">
        <v>3</v>
      </c>
      <c r="H493" s="13">
        <v>0</v>
      </c>
      <c r="I493" s="13" t="s">
        <v>9</v>
      </c>
      <c r="J493" s="13" t="s">
        <v>8</v>
      </c>
      <c r="K493" s="12" t="s">
        <v>10</v>
      </c>
      <c r="L493" s="11" t="s">
        <v>13</v>
      </c>
    </row>
    <row r="494" spans="2:12">
      <c r="B494" s="13">
        <v>4504</v>
      </c>
      <c r="C494" s="13">
        <v>0.95</v>
      </c>
      <c r="D494" s="11">
        <v>0.96</v>
      </c>
      <c r="E494" s="13">
        <v>5</v>
      </c>
      <c r="F494" s="13">
        <v>175</v>
      </c>
      <c r="G494" s="13">
        <v>3</v>
      </c>
      <c r="H494" s="13">
        <v>1</v>
      </c>
      <c r="I494" s="13" t="s">
        <v>11</v>
      </c>
      <c r="J494" s="13" t="s">
        <v>18</v>
      </c>
      <c r="K494" s="12" t="s">
        <v>15</v>
      </c>
      <c r="L494" s="11" t="s">
        <v>6</v>
      </c>
    </row>
    <row r="495" spans="2:12">
      <c r="B495" s="13">
        <v>3783</v>
      </c>
      <c r="C495" s="13">
        <v>0.83</v>
      </c>
      <c r="D495" s="11">
        <v>0.93</v>
      </c>
      <c r="E495" s="13">
        <v>3</v>
      </c>
      <c r="F495" s="13">
        <v>220</v>
      </c>
      <c r="G495" s="13">
        <v>4</v>
      </c>
      <c r="H495" s="13">
        <v>0</v>
      </c>
      <c r="I495" s="13" t="s">
        <v>11</v>
      </c>
      <c r="J495" s="13" t="s">
        <v>8</v>
      </c>
      <c r="K495" s="12" t="s">
        <v>12</v>
      </c>
      <c r="L495" s="11" t="s">
        <v>13</v>
      </c>
    </row>
    <row r="496" spans="2:12">
      <c r="B496" s="13">
        <v>14970</v>
      </c>
      <c r="C496" s="13">
        <v>0.43</v>
      </c>
      <c r="D496" s="11">
        <v>0.46</v>
      </c>
      <c r="E496" s="13">
        <v>2</v>
      </c>
      <c r="F496" s="13">
        <v>157</v>
      </c>
      <c r="G496" s="13">
        <v>3</v>
      </c>
      <c r="H496" s="13">
        <v>0</v>
      </c>
      <c r="I496" s="13" t="s">
        <v>9</v>
      </c>
      <c r="J496" s="13" t="s">
        <v>8</v>
      </c>
      <c r="K496" s="12" t="s">
        <v>10</v>
      </c>
      <c r="L496" s="11" t="s">
        <v>6</v>
      </c>
    </row>
    <row r="497" spans="2:12">
      <c r="B497" s="13">
        <v>7613</v>
      </c>
      <c r="C497" s="13">
        <v>1</v>
      </c>
      <c r="D497" s="11">
        <v>0.99</v>
      </c>
      <c r="E497" s="13">
        <v>4</v>
      </c>
      <c r="F497" s="13">
        <v>184</v>
      </c>
      <c r="G497" s="13">
        <v>4</v>
      </c>
      <c r="H497" s="13">
        <v>0</v>
      </c>
      <c r="I497" s="13" t="s">
        <v>11</v>
      </c>
      <c r="J497" s="13" t="s">
        <v>8</v>
      </c>
      <c r="K497" s="12" t="s">
        <v>17</v>
      </c>
      <c r="L497" s="11" t="s">
        <v>13</v>
      </c>
    </row>
    <row r="498" spans="2:12">
      <c r="B498" s="13">
        <v>10436</v>
      </c>
      <c r="C498" s="13">
        <v>0.94</v>
      </c>
      <c r="D498" s="11">
        <v>0.48</v>
      </c>
      <c r="E498" s="13">
        <v>4</v>
      </c>
      <c r="F498" s="13">
        <v>143</v>
      </c>
      <c r="G498" s="13">
        <v>2</v>
      </c>
      <c r="H498" s="13">
        <v>0</v>
      </c>
      <c r="I498" s="13" t="s">
        <v>11</v>
      </c>
      <c r="J498" s="13" t="s">
        <v>8</v>
      </c>
      <c r="K498" s="12" t="s">
        <v>17</v>
      </c>
      <c r="L498" s="11" t="s">
        <v>6</v>
      </c>
    </row>
    <row r="499" spans="2:12">
      <c r="B499" s="13">
        <v>6590</v>
      </c>
      <c r="C499" s="13">
        <v>0.64</v>
      </c>
      <c r="D499" s="11">
        <v>0.64</v>
      </c>
      <c r="E499" s="13">
        <v>3</v>
      </c>
      <c r="F499" s="13">
        <v>234</v>
      </c>
      <c r="G499" s="13">
        <v>3</v>
      </c>
      <c r="H499" s="13">
        <v>1</v>
      </c>
      <c r="I499" s="13" t="s">
        <v>11</v>
      </c>
      <c r="J499" s="13" t="s">
        <v>8</v>
      </c>
      <c r="K499" s="12" t="s">
        <v>10</v>
      </c>
      <c r="L499" s="11" t="s">
        <v>16</v>
      </c>
    </row>
    <row r="500" spans="2:12">
      <c r="B500" s="13">
        <v>2900</v>
      </c>
      <c r="C500" s="13">
        <v>0.97</v>
      </c>
      <c r="D500" s="11">
        <v>0.61</v>
      </c>
      <c r="E500" s="13">
        <v>3</v>
      </c>
      <c r="F500" s="13">
        <v>165</v>
      </c>
      <c r="G500" s="13">
        <v>2</v>
      </c>
      <c r="H500" s="13">
        <v>0</v>
      </c>
      <c r="I500" s="13" t="s">
        <v>11</v>
      </c>
      <c r="J500" s="13" t="s">
        <v>8</v>
      </c>
      <c r="K500" s="12" t="s">
        <v>15</v>
      </c>
      <c r="L500" s="11" t="s">
        <v>13</v>
      </c>
    </row>
    <row r="501" spans="2:12">
      <c r="B501" s="13">
        <v>7891</v>
      </c>
      <c r="C501" s="13">
        <v>0.94</v>
      </c>
      <c r="D501" s="11">
        <v>0.48</v>
      </c>
      <c r="E501" s="13">
        <v>4</v>
      </c>
      <c r="F501" s="13">
        <v>260</v>
      </c>
      <c r="G501" s="13">
        <v>4</v>
      </c>
      <c r="H501" s="13">
        <v>0</v>
      </c>
      <c r="I501" s="13" t="s">
        <v>11</v>
      </c>
      <c r="J501" s="13" t="s">
        <v>8</v>
      </c>
      <c r="K501" s="12" t="s">
        <v>7</v>
      </c>
      <c r="L501" s="11" t="s">
        <v>13</v>
      </c>
    </row>
    <row r="502" spans="2:12">
      <c r="B502" s="13">
        <v>2814</v>
      </c>
      <c r="C502" s="13">
        <v>0.9</v>
      </c>
      <c r="D502" s="11">
        <v>0.98</v>
      </c>
      <c r="E502" s="13">
        <v>4</v>
      </c>
      <c r="F502" s="13">
        <v>257</v>
      </c>
      <c r="G502" s="13">
        <v>3</v>
      </c>
      <c r="H502" s="13">
        <v>0</v>
      </c>
      <c r="I502" s="13" t="s">
        <v>11</v>
      </c>
      <c r="J502" s="13" t="s">
        <v>8</v>
      </c>
      <c r="K502" s="12" t="s">
        <v>14</v>
      </c>
      <c r="L502" s="11" t="s">
        <v>13</v>
      </c>
    </row>
    <row r="503" spans="2:12">
      <c r="B503" s="13">
        <v>6549</v>
      </c>
      <c r="C503" s="13">
        <v>0.48</v>
      </c>
      <c r="D503" s="11">
        <v>0.87</v>
      </c>
      <c r="E503" s="13">
        <v>3</v>
      </c>
      <c r="F503" s="13">
        <v>267</v>
      </c>
      <c r="G503" s="13">
        <v>2</v>
      </c>
      <c r="H503" s="13">
        <v>0</v>
      </c>
      <c r="I503" s="13" t="s">
        <v>11</v>
      </c>
      <c r="J503" s="13" t="s">
        <v>8</v>
      </c>
      <c r="K503" s="12" t="s">
        <v>14</v>
      </c>
      <c r="L503" s="11" t="s">
        <v>13</v>
      </c>
    </row>
    <row r="504" spans="2:12">
      <c r="B504" s="13">
        <v>6281</v>
      </c>
      <c r="C504" s="13">
        <v>0.77</v>
      </c>
      <c r="D504" s="11">
        <v>0.48</v>
      </c>
      <c r="E504" s="13">
        <v>4</v>
      </c>
      <c r="F504" s="13">
        <v>258</v>
      </c>
      <c r="G504" s="13">
        <v>4</v>
      </c>
      <c r="H504" s="13">
        <v>1</v>
      </c>
      <c r="I504" s="13" t="s">
        <v>11</v>
      </c>
      <c r="J504" s="13" t="s">
        <v>8</v>
      </c>
      <c r="K504" s="12" t="s">
        <v>10</v>
      </c>
      <c r="L504" s="11" t="s">
        <v>13</v>
      </c>
    </row>
    <row r="505" spans="2:12">
      <c r="B505" s="13">
        <v>5536</v>
      </c>
      <c r="C505" s="13">
        <v>0.95</v>
      </c>
      <c r="D505" s="11">
        <v>0.81</v>
      </c>
      <c r="E505" s="13">
        <v>4</v>
      </c>
      <c r="F505" s="13">
        <v>238</v>
      </c>
      <c r="G505" s="13">
        <v>2</v>
      </c>
      <c r="H505" s="13">
        <v>0</v>
      </c>
      <c r="I505" s="13" t="s">
        <v>11</v>
      </c>
      <c r="J505" s="13" t="s">
        <v>8</v>
      </c>
      <c r="K505" s="12" t="s">
        <v>12</v>
      </c>
      <c r="L505" s="11" t="s">
        <v>13</v>
      </c>
    </row>
    <row r="506" spans="2:12">
      <c r="B506" s="13">
        <v>8608</v>
      </c>
      <c r="C506" s="13">
        <v>0.76</v>
      </c>
      <c r="D506" s="11">
        <v>0.79</v>
      </c>
      <c r="E506" s="13">
        <v>3</v>
      </c>
      <c r="F506" s="13">
        <v>162</v>
      </c>
      <c r="G506" s="13">
        <v>2</v>
      </c>
      <c r="H506" s="13">
        <v>1</v>
      </c>
      <c r="I506" s="13" t="s">
        <v>11</v>
      </c>
      <c r="J506" s="13" t="s">
        <v>8</v>
      </c>
      <c r="K506" s="12" t="s">
        <v>12</v>
      </c>
      <c r="L506" s="11" t="s">
        <v>6</v>
      </c>
    </row>
    <row r="507" spans="2:12">
      <c r="B507" s="13">
        <v>13497</v>
      </c>
      <c r="C507" s="13">
        <v>0.64</v>
      </c>
      <c r="D507" s="11">
        <v>0.67</v>
      </c>
      <c r="E507" s="13">
        <v>3</v>
      </c>
      <c r="F507" s="13">
        <v>143</v>
      </c>
      <c r="G507" s="13">
        <v>6</v>
      </c>
      <c r="H507" s="13">
        <v>0</v>
      </c>
      <c r="I507" s="13" t="s">
        <v>11</v>
      </c>
      <c r="J507" s="13" t="s">
        <v>8</v>
      </c>
      <c r="K507" s="12" t="s">
        <v>10</v>
      </c>
      <c r="L507" s="11" t="s">
        <v>6</v>
      </c>
    </row>
    <row r="508" spans="2:12">
      <c r="B508" s="10">
        <v>14973</v>
      </c>
      <c r="C508" s="10">
        <v>0.11</v>
      </c>
      <c r="D508" s="8">
        <v>0.97</v>
      </c>
      <c r="E508" s="10">
        <v>6</v>
      </c>
      <c r="F508" s="10">
        <v>310</v>
      </c>
      <c r="G508" s="10">
        <v>4</v>
      </c>
      <c r="H508" s="10">
        <v>0</v>
      </c>
      <c r="I508" s="10" t="s">
        <v>9</v>
      </c>
      <c r="J508" s="10" t="s">
        <v>8</v>
      </c>
      <c r="K508" s="9" t="s">
        <v>7</v>
      </c>
      <c r="L508" s="8" t="s">
        <v>6</v>
      </c>
    </row>
  </sheetData>
  <phoneticPr fontId="4"/>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7:L507"/>
  <sheetViews>
    <sheetView workbookViewId="0"/>
  </sheetViews>
  <sheetFormatPr baseColWidth="10" defaultColWidth="12.7109375" defaultRowHeight="20"/>
  <cols>
    <col min="1" max="1" width="5.7109375" style="1" customWidth="1"/>
    <col min="2" max="4" width="12.7109375" style="7" customWidth="1"/>
    <col min="5" max="5" width="15.7109375" style="7" customWidth="1"/>
    <col min="6" max="12" width="12.7109375" style="7" customWidth="1"/>
    <col min="13" max="13" width="11.28515625" style="7" customWidth="1"/>
    <col min="14" max="16384" width="12.7109375" style="7"/>
  </cols>
  <sheetData>
    <row r="7" spans="2:12" ht="49" customHeight="1">
      <c r="B7" s="18" t="s">
        <v>33</v>
      </c>
      <c r="C7" s="18" t="s">
        <v>32</v>
      </c>
      <c r="D7" s="14" t="s">
        <v>31</v>
      </c>
      <c r="E7" s="18" t="s">
        <v>30</v>
      </c>
      <c r="F7" s="16" t="s">
        <v>29</v>
      </c>
      <c r="G7" s="16" t="s">
        <v>28</v>
      </c>
      <c r="H7" s="16" t="s">
        <v>27</v>
      </c>
      <c r="I7" s="16" t="s">
        <v>26</v>
      </c>
      <c r="J7" s="16" t="s">
        <v>25</v>
      </c>
      <c r="K7" s="15" t="s">
        <v>24</v>
      </c>
      <c r="L7" s="21" t="s">
        <v>23</v>
      </c>
    </row>
    <row r="8" spans="2:12">
      <c r="B8" s="13">
        <v>1019</v>
      </c>
      <c r="C8" s="13">
        <v>0.36</v>
      </c>
      <c r="D8" s="11">
        <v>0.47</v>
      </c>
      <c r="E8" s="13">
        <v>2</v>
      </c>
      <c r="F8" s="13">
        <v>136</v>
      </c>
      <c r="G8" s="13">
        <v>3</v>
      </c>
      <c r="H8" s="13">
        <v>0</v>
      </c>
      <c r="I8" s="13" t="s">
        <v>9</v>
      </c>
      <c r="J8" s="13" t="s">
        <v>8</v>
      </c>
      <c r="K8" s="12" t="s">
        <v>7</v>
      </c>
      <c r="L8" s="20" t="s">
        <v>13</v>
      </c>
    </row>
    <row r="9" spans="2:12">
      <c r="B9" s="13">
        <v>6830</v>
      </c>
      <c r="C9" s="13">
        <v>0.68</v>
      </c>
      <c r="D9" s="11">
        <v>0.51</v>
      </c>
      <c r="E9" s="13">
        <v>5</v>
      </c>
      <c r="F9" s="13">
        <v>158</v>
      </c>
      <c r="G9" s="13">
        <v>3</v>
      </c>
      <c r="H9" s="13">
        <v>0</v>
      </c>
      <c r="I9" s="13" t="s">
        <v>11</v>
      </c>
      <c r="J9" s="13" t="s">
        <v>8</v>
      </c>
      <c r="K9" s="12" t="s">
        <v>12</v>
      </c>
      <c r="L9" s="20" t="s">
        <v>6</v>
      </c>
    </row>
    <row r="10" spans="2:12">
      <c r="B10" s="13">
        <v>9653</v>
      </c>
      <c r="C10" s="13">
        <v>0.53</v>
      </c>
      <c r="D10" s="11">
        <v>0.64</v>
      </c>
      <c r="E10" s="13">
        <v>2</v>
      </c>
      <c r="F10" s="13">
        <v>109</v>
      </c>
      <c r="G10" s="13">
        <v>3</v>
      </c>
      <c r="H10" s="13">
        <v>0</v>
      </c>
      <c r="I10" s="13" t="s">
        <v>11</v>
      </c>
      <c r="J10" s="13" t="s">
        <v>8</v>
      </c>
      <c r="K10" s="12" t="s">
        <v>22</v>
      </c>
      <c r="L10" s="20" t="s">
        <v>6</v>
      </c>
    </row>
    <row r="11" spans="2:12">
      <c r="B11" s="13">
        <v>12208</v>
      </c>
      <c r="C11" s="13">
        <v>0.78</v>
      </c>
      <c r="D11" s="11">
        <v>0.87</v>
      </c>
      <c r="E11" s="13">
        <v>4</v>
      </c>
      <c r="F11" s="13">
        <v>228</v>
      </c>
      <c r="G11" s="13">
        <v>5</v>
      </c>
      <c r="H11" s="13">
        <v>0</v>
      </c>
      <c r="I11" s="13" t="s">
        <v>9</v>
      </c>
      <c r="J11" s="13" t="s">
        <v>8</v>
      </c>
      <c r="K11" s="12" t="s">
        <v>17</v>
      </c>
      <c r="L11" s="20" t="s">
        <v>13</v>
      </c>
    </row>
    <row r="12" spans="2:12">
      <c r="B12" s="13">
        <v>4816</v>
      </c>
      <c r="C12" s="13">
        <v>0.92</v>
      </c>
      <c r="D12" s="11">
        <v>0.56000000000000005</v>
      </c>
      <c r="E12" s="13">
        <v>4</v>
      </c>
      <c r="F12" s="13">
        <v>170</v>
      </c>
      <c r="G12" s="13">
        <v>3</v>
      </c>
      <c r="H12" s="13">
        <v>0</v>
      </c>
      <c r="I12" s="13" t="s">
        <v>11</v>
      </c>
      <c r="J12" s="13" t="s">
        <v>8</v>
      </c>
      <c r="K12" s="12" t="s">
        <v>21</v>
      </c>
      <c r="L12" s="20" t="s">
        <v>6</v>
      </c>
    </row>
    <row r="13" spans="2:12">
      <c r="B13" s="13">
        <v>5637</v>
      </c>
      <c r="C13" s="13">
        <v>0.98</v>
      </c>
      <c r="D13" s="11">
        <v>0.92</v>
      </c>
      <c r="E13" s="13">
        <v>4</v>
      </c>
      <c r="F13" s="13">
        <v>175</v>
      </c>
      <c r="G13" s="13">
        <v>2</v>
      </c>
      <c r="H13" s="13">
        <v>0</v>
      </c>
      <c r="I13" s="13" t="s">
        <v>11</v>
      </c>
      <c r="J13" s="13" t="s">
        <v>8</v>
      </c>
      <c r="K13" s="12" t="s">
        <v>14</v>
      </c>
      <c r="L13" s="20" t="s">
        <v>6</v>
      </c>
    </row>
    <row r="14" spans="2:12">
      <c r="B14" s="13">
        <v>5305</v>
      </c>
      <c r="C14" s="13">
        <v>0.69</v>
      </c>
      <c r="D14" s="11">
        <v>0.83</v>
      </c>
      <c r="E14" s="13">
        <v>4</v>
      </c>
      <c r="F14" s="13">
        <v>264</v>
      </c>
      <c r="G14" s="13">
        <v>3</v>
      </c>
      <c r="H14" s="13">
        <v>0</v>
      </c>
      <c r="I14" s="13" t="s">
        <v>11</v>
      </c>
      <c r="J14" s="13" t="s">
        <v>8</v>
      </c>
      <c r="K14" s="12" t="s">
        <v>12</v>
      </c>
      <c r="L14" s="20" t="s">
        <v>13</v>
      </c>
    </row>
    <row r="15" spans="2:12">
      <c r="B15" s="13">
        <v>4823</v>
      </c>
      <c r="C15" s="13">
        <v>0.66</v>
      </c>
      <c r="D15" s="11">
        <v>0.85</v>
      </c>
      <c r="E15" s="13">
        <v>3</v>
      </c>
      <c r="F15" s="13">
        <v>266</v>
      </c>
      <c r="G15" s="13">
        <v>5</v>
      </c>
      <c r="H15" s="13">
        <v>0</v>
      </c>
      <c r="I15" s="13" t="s">
        <v>11</v>
      </c>
      <c r="J15" s="13" t="s">
        <v>8</v>
      </c>
      <c r="K15" s="12" t="s">
        <v>10</v>
      </c>
      <c r="L15" s="20" t="s">
        <v>13</v>
      </c>
    </row>
    <row r="16" spans="2:12">
      <c r="B16" s="13">
        <v>9335</v>
      </c>
      <c r="C16" s="13">
        <v>0.79</v>
      </c>
      <c r="D16" s="11">
        <v>0.49</v>
      </c>
      <c r="E16" s="13">
        <v>4</v>
      </c>
      <c r="F16" s="13">
        <v>163</v>
      </c>
      <c r="G16" s="13">
        <v>3</v>
      </c>
      <c r="H16" s="13">
        <v>0</v>
      </c>
      <c r="I16" s="13" t="s">
        <v>11</v>
      </c>
      <c r="J16" s="13" t="s">
        <v>8</v>
      </c>
      <c r="K16" s="12" t="s">
        <v>10</v>
      </c>
      <c r="L16" s="20" t="s">
        <v>16</v>
      </c>
    </row>
    <row r="17" spans="2:12">
      <c r="B17" s="13">
        <v>12400</v>
      </c>
      <c r="C17" s="13">
        <v>0.1</v>
      </c>
      <c r="D17" s="11">
        <v>0.87</v>
      </c>
      <c r="E17" s="13">
        <v>6</v>
      </c>
      <c r="F17" s="13">
        <v>250</v>
      </c>
      <c r="G17" s="13">
        <v>4</v>
      </c>
      <c r="H17" s="13">
        <v>0</v>
      </c>
      <c r="I17" s="13" t="s">
        <v>9</v>
      </c>
      <c r="J17" s="13" t="s">
        <v>8</v>
      </c>
      <c r="K17" s="12" t="s">
        <v>10</v>
      </c>
      <c r="L17" s="20" t="s">
        <v>13</v>
      </c>
    </row>
    <row r="18" spans="2:12">
      <c r="B18" s="13">
        <v>12205</v>
      </c>
      <c r="C18" s="13">
        <v>0.87</v>
      </c>
      <c r="D18" s="11">
        <v>0.9</v>
      </c>
      <c r="E18" s="13">
        <v>5</v>
      </c>
      <c r="F18" s="13">
        <v>254</v>
      </c>
      <c r="G18" s="13">
        <v>6</v>
      </c>
      <c r="H18" s="13">
        <v>0</v>
      </c>
      <c r="I18" s="13" t="s">
        <v>9</v>
      </c>
      <c r="J18" s="13" t="s">
        <v>8</v>
      </c>
      <c r="K18" s="12" t="s">
        <v>17</v>
      </c>
      <c r="L18" s="20" t="s">
        <v>13</v>
      </c>
    </row>
    <row r="19" spans="2:12">
      <c r="B19" s="13">
        <v>6960</v>
      </c>
      <c r="C19" s="13">
        <v>0.79</v>
      </c>
      <c r="D19" s="11">
        <v>0.84</v>
      </c>
      <c r="E19" s="13">
        <v>4</v>
      </c>
      <c r="F19" s="13">
        <v>171</v>
      </c>
      <c r="G19" s="13">
        <v>3</v>
      </c>
      <c r="H19" s="13">
        <v>0</v>
      </c>
      <c r="I19" s="13" t="s">
        <v>11</v>
      </c>
      <c r="J19" s="13" t="s">
        <v>8</v>
      </c>
      <c r="K19" s="12" t="s">
        <v>10</v>
      </c>
      <c r="L19" s="20" t="s">
        <v>13</v>
      </c>
    </row>
    <row r="20" spans="2:12">
      <c r="B20" s="13">
        <v>13755</v>
      </c>
      <c r="C20" s="13">
        <v>0.96</v>
      </c>
      <c r="D20" s="11">
        <v>0.48</v>
      </c>
      <c r="E20" s="13">
        <v>4</v>
      </c>
      <c r="F20" s="13">
        <v>198</v>
      </c>
      <c r="G20" s="13">
        <v>7</v>
      </c>
      <c r="H20" s="13">
        <v>0</v>
      </c>
      <c r="I20" s="13" t="s">
        <v>11</v>
      </c>
      <c r="J20" s="13" t="s">
        <v>8</v>
      </c>
      <c r="K20" s="12" t="s">
        <v>10</v>
      </c>
      <c r="L20" s="20" t="s">
        <v>6</v>
      </c>
    </row>
    <row r="21" spans="2:12">
      <c r="B21" s="13">
        <v>4754</v>
      </c>
      <c r="C21" s="13">
        <v>1</v>
      </c>
      <c r="D21" s="11">
        <v>0.84</v>
      </c>
      <c r="E21" s="13">
        <v>3</v>
      </c>
      <c r="F21" s="13">
        <v>154</v>
      </c>
      <c r="G21" s="13">
        <v>3</v>
      </c>
      <c r="H21" s="13">
        <v>0</v>
      </c>
      <c r="I21" s="13" t="s">
        <v>11</v>
      </c>
      <c r="J21" s="13" t="s">
        <v>8</v>
      </c>
      <c r="K21" s="12" t="s">
        <v>10</v>
      </c>
      <c r="L21" s="20" t="s">
        <v>6</v>
      </c>
    </row>
    <row r="22" spans="2:12">
      <c r="B22" s="13">
        <v>12906</v>
      </c>
      <c r="C22" s="13">
        <v>0.97</v>
      </c>
      <c r="D22" s="11">
        <v>0.9</v>
      </c>
      <c r="E22" s="13">
        <v>5</v>
      </c>
      <c r="F22" s="13">
        <v>262</v>
      </c>
      <c r="G22" s="13">
        <v>3</v>
      </c>
      <c r="H22" s="13">
        <v>0</v>
      </c>
      <c r="I22" s="13" t="s">
        <v>11</v>
      </c>
      <c r="J22" s="13" t="s">
        <v>8</v>
      </c>
      <c r="K22" s="12" t="s">
        <v>10</v>
      </c>
      <c r="L22" s="20" t="s">
        <v>6</v>
      </c>
    </row>
    <row r="23" spans="2:12">
      <c r="B23" s="13">
        <v>9150</v>
      </c>
      <c r="C23" s="13">
        <v>0.56000000000000005</v>
      </c>
      <c r="D23" s="11">
        <v>0.41</v>
      </c>
      <c r="E23" s="13">
        <v>6</v>
      </c>
      <c r="F23" s="13">
        <v>142</v>
      </c>
      <c r="G23" s="13">
        <v>3</v>
      </c>
      <c r="H23" s="13">
        <v>0</v>
      </c>
      <c r="I23" s="13" t="s">
        <v>11</v>
      </c>
      <c r="J23" s="13" t="s">
        <v>8</v>
      </c>
      <c r="K23" s="12" t="s">
        <v>19</v>
      </c>
      <c r="L23" s="20" t="s">
        <v>6</v>
      </c>
    </row>
    <row r="24" spans="2:12">
      <c r="B24" s="13">
        <v>1138</v>
      </c>
      <c r="C24" s="13">
        <v>0.87</v>
      </c>
      <c r="D24" s="11">
        <v>0.88</v>
      </c>
      <c r="E24" s="13">
        <v>5</v>
      </c>
      <c r="F24" s="13">
        <v>262</v>
      </c>
      <c r="G24" s="13">
        <v>6</v>
      </c>
      <c r="H24" s="13">
        <v>0</v>
      </c>
      <c r="I24" s="13" t="s">
        <v>9</v>
      </c>
      <c r="J24" s="13" t="s">
        <v>8</v>
      </c>
      <c r="K24" s="12" t="s">
        <v>10</v>
      </c>
      <c r="L24" s="20" t="s">
        <v>13</v>
      </c>
    </row>
    <row r="25" spans="2:12">
      <c r="B25" s="13">
        <v>6866</v>
      </c>
      <c r="C25" s="13">
        <v>0.23</v>
      </c>
      <c r="D25" s="11">
        <v>0.88</v>
      </c>
      <c r="E25" s="13">
        <v>5</v>
      </c>
      <c r="F25" s="13">
        <v>238</v>
      </c>
      <c r="G25" s="13">
        <v>6</v>
      </c>
      <c r="H25" s="13">
        <v>0</v>
      </c>
      <c r="I25" s="13" t="s">
        <v>11</v>
      </c>
      <c r="J25" s="13" t="s">
        <v>8</v>
      </c>
      <c r="K25" s="12" t="s">
        <v>15</v>
      </c>
      <c r="L25" s="20" t="s">
        <v>6</v>
      </c>
    </row>
    <row r="26" spans="2:12">
      <c r="B26" s="13">
        <v>11765</v>
      </c>
      <c r="C26" s="13">
        <v>0.79</v>
      </c>
      <c r="D26" s="11">
        <v>0.65</v>
      </c>
      <c r="E26" s="13">
        <v>3</v>
      </c>
      <c r="F26" s="13">
        <v>235</v>
      </c>
      <c r="G26" s="13">
        <v>10</v>
      </c>
      <c r="H26" s="13">
        <v>0</v>
      </c>
      <c r="I26" s="13" t="s">
        <v>11</v>
      </c>
      <c r="J26" s="13" t="s">
        <v>8</v>
      </c>
      <c r="K26" s="12" t="s">
        <v>12</v>
      </c>
      <c r="L26" s="20" t="s">
        <v>13</v>
      </c>
    </row>
    <row r="27" spans="2:12">
      <c r="B27" s="13">
        <v>8342</v>
      </c>
      <c r="C27" s="13">
        <v>0.83</v>
      </c>
      <c r="D27" s="11">
        <v>0.84</v>
      </c>
      <c r="E27" s="13">
        <v>4</v>
      </c>
      <c r="F27" s="13">
        <v>206</v>
      </c>
      <c r="G27" s="13">
        <v>2</v>
      </c>
      <c r="H27" s="13">
        <v>0</v>
      </c>
      <c r="I27" s="13" t="s">
        <v>11</v>
      </c>
      <c r="J27" s="13" t="s">
        <v>8</v>
      </c>
      <c r="K27" s="12" t="s">
        <v>10</v>
      </c>
      <c r="L27" s="20" t="s">
        <v>6</v>
      </c>
    </row>
    <row r="28" spans="2:12">
      <c r="B28" s="13">
        <v>5103</v>
      </c>
      <c r="C28" s="13">
        <v>0.92</v>
      </c>
      <c r="D28" s="11">
        <v>0.55000000000000004</v>
      </c>
      <c r="E28" s="13">
        <v>3</v>
      </c>
      <c r="F28" s="13">
        <v>259</v>
      </c>
      <c r="G28" s="13">
        <v>3</v>
      </c>
      <c r="H28" s="13">
        <v>0</v>
      </c>
      <c r="I28" s="13" t="s">
        <v>11</v>
      </c>
      <c r="J28" s="13" t="s">
        <v>8</v>
      </c>
      <c r="K28" s="12" t="s">
        <v>19</v>
      </c>
      <c r="L28" s="20" t="s">
        <v>13</v>
      </c>
    </row>
    <row r="29" spans="2:12">
      <c r="B29" s="13">
        <v>14114</v>
      </c>
      <c r="C29" s="13">
        <v>0.93</v>
      </c>
      <c r="D29" s="11">
        <v>0.89</v>
      </c>
      <c r="E29" s="13">
        <v>3</v>
      </c>
      <c r="F29" s="13">
        <v>255</v>
      </c>
      <c r="G29" s="13">
        <v>7</v>
      </c>
      <c r="H29" s="13">
        <v>1</v>
      </c>
      <c r="I29" s="13" t="s">
        <v>11</v>
      </c>
      <c r="J29" s="13" t="s">
        <v>8</v>
      </c>
      <c r="K29" s="12" t="s">
        <v>10</v>
      </c>
      <c r="L29" s="20" t="s">
        <v>6</v>
      </c>
    </row>
    <row r="30" spans="2:12">
      <c r="B30" s="13">
        <v>5075</v>
      </c>
      <c r="C30" s="13">
        <v>0.61</v>
      </c>
      <c r="D30" s="11">
        <v>0.75</v>
      </c>
      <c r="E30" s="13">
        <v>2</v>
      </c>
      <c r="F30" s="13">
        <v>100</v>
      </c>
      <c r="G30" s="13">
        <v>4</v>
      </c>
      <c r="H30" s="13">
        <v>0</v>
      </c>
      <c r="I30" s="13" t="s">
        <v>11</v>
      </c>
      <c r="J30" s="13" t="s">
        <v>8</v>
      </c>
      <c r="K30" s="12" t="s">
        <v>12</v>
      </c>
      <c r="L30" s="20" t="s">
        <v>13</v>
      </c>
    </row>
    <row r="31" spans="2:12">
      <c r="B31" s="13">
        <v>11062</v>
      </c>
      <c r="C31" s="13">
        <v>0.9</v>
      </c>
      <c r="D31" s="11">
        <v>0.73</v>
      </c>
      <c r="E31" s="13">
        <v>2</v>
      </c>
      <c r="F31" s="13">
        <v>203</v>
      </c>
      <c r="G31" s="13">
        <v>4</v>
      </c>
      <c r="H31" s="13">
        <v>0</v>
      </c>
      <c r="I31" s="13" t="s">
        <v>11</v>
      </c>
      <c r="J31" s="13" t="s">
        <v>8</v>
      </c>
      <c r="K31" s="12" t="s">
        <v>17</v>
      </c>
      <c r="L31" s="20" t="s">
        <v>6</v>
      </c>
    </row>
    <row r="32" spans="2:12">
      <c r="B32" s="13">
        <v>1455</v>
      </c>
      <c r="C32" s="13">
        <v>0.55000000000000004</v>
      </c>
      <c r="D32" s="11">
        <v>1</v>
      </c>
      <c r="E32" s="13">
        <v>6</v>
      </c>
      <c r="F32" s="13">
        <v>136</v>
      </c>
      <c r="G32" s="13">
        <v>3</v>
      </c>
      <c r="H32" s="13">
        <v>0</v>
      </c>
      <c r="I32" s="13" t="s">
        <v>9</v>
      </c>
      <c r="J32" s="13" t="s">
        <v>8</v>
      </c>
      <c r="K32" s="12" t="s">
        <v>17</v>
      </c>
      <c r="L32" s="20" t="s">
        <v>13</v>
      </c>
    </row>
    <row r="33" spans="2:12">
      <c r="B33" s="13">
        <v>5114</v>
      </c>
      <c r="C33" s="13">
        <v>0.93</v>
      </c>
      <c r="D33" s="11">
        <v>0.61</v>
      </c>
      <c r="E33" s="13">
        <v>3</v>
      </c>
      <c r="F33" s="13">
        <v>166</v>
      </c>
      <c r="G33" s="13">
        <v>3</v>
      </c>
      <c r="H33" s="13">
        <v>0</v>
      </c>
      <c r="I33" s="13" t="s">
        <v>11</v>
      </c>
      <c r="J33" s="13" t="s">
        <v>8</v>
      </c>
      <c r="K33" s="12" t="s">
        <v>10</v>
      </c>
      <c r="L33" s="20" t="s">
        <v>6</v>
      </c>
    </row>
    <row r="34" spans="2:12">
      <c r="B34" s="13">
        <v>10382</v>
      </c>
      <c r="C34" s="13">
        <v>0.34</v>
      </c>
      <c r="D34" s="11">
        <v>0.82</v>
      </c>
      <c r="E34" s="13">
        <v>6</v>
      </c>
      <c r="F34" s="13">
        <v>202</v>
      </c>
      <c r="G34" s="13">
        <v>3</v>
      </c>
      <c r="H34" s="13">
        <v>0</v>
      </c>
      <c r="I34" s="13" t="s">
        <v>11</v>
      </c>
      <c r="J34" s="13" t="s">
        <v>8</v>
      </c>
      <c r="K34" s="12" t="s">
        <v>10</v>
      </c>
      <c r="L34" s="20" t="s">
        <v>13</v>
      </c>
    </row>
    <row r="35" spans="2:12">
      <c r="B35" s="13">
        <v>2445</v>
      </c>
      <c r="C35" s="13">
        <v>0.91</v>
      </c>
      <c r="D35" s="11">
        <v>0.56000000000000005</v>
      </c>
      <c r="E35" s="13">
        <v>4</v>
      </c>
      <c r="F35" s="13">
        <v>158</v>
      </c>
      <c r="G35" s="13">
        <v>3</v>
      </c>
      <c r="H35" s="13">
        <v>0</v>
      </c>
      <c r="I35" s="13" t="s">
        <v>11</v>
      </c>
      <c r="J35" s="13" t="s">
        <v>8</v>
      </c>
      <c r="K35" s="12" t="s">
        <v>12</v>
      </c>
      <c r="L35" s="20" t="s">
        <v>6</v>
      </c>
    </row>
    <row r="36" spans="2:12">
      <c r="B36" s="13">
        <v>1690</v>
      </c>
      <c r="C36" s="13">
        <v>0.38</v>
      </c>
      <c r="D36" s="11">
        <v>0.51</v>
      </c>
      <c r="E36" s="13">
        <v>2</v>
      </c>
      <c r="F36" s="13">
        <v>141</v>
      </c>
      <c r="G36" s="13">
        <v>3</v>
      </c>
      <c r="H36" s="13">
        <v>0</v>
      </c>
      <c r="I36" s="13" t="s">
        <v>9</v>
      </c>
      <c r="J36" s="13" t="s">
        <v>8</v>
      </c>
      <c r="K36" s="12" t="s">
        <v>10</v>
      </c>
      <c r="L36" s="20" t="s">
        <v>13</v>
      </c>
    </row>
    <row r="37" spans="2:12">
      <c r="B37" s="13">
        <v>1073</v>
      </c>
      <c r="C37" s="13">
        <v>0.53</v>
      </c>
      <c r="D37" s="11">
        <v>0.95</v>
      </c>
      <c r="E37" s="13">
        <v>6</v>
      </c>
      <c r="F37" s="13">
        <v>205</v>
      </c>
      <c r="G37" s="13">
        <v>4</v>
      </c>
      <c r="H37" s="13">
        <v>0</v>
      </c>
      <c r="I37" s="13" t="s">
        <v>9</v>
      </c>
      <c r="J37" s="13" t="s">
        <v>8</v>
      </c>
      <c r="K37" s="12" t="s">
        <v>21</v>
      </c>
      <c r="L37" s="20" t="s">
        <v>13</v>
      </c>
    </row>
    <row r="38" spans="2:12">
      <c r="B38" s="13">
        <v>3255</v>
      </c>
      <c r="C38" s="13">
        <v>0.56999999999999995</v>
      </c>
      <c r="D38" s="11">
        <v>0.54</v>
      </c>
      <c r="E38" s="13">
        <v>5</v>
      </c>
      <c r="F38" s="13">
        <v>216</v>
      </c>
      <c r="G38" s="13">
        <v>3</v>
      </c>
      <c r="H38" s="13">
        <v>0</v>
      </c>
      <c r="I38" s="13" t="s">
        <v>11</v>
      </c>
      <c r="J38" s="13" t="s">
        <v>8</v>
      </c>
      <c r="K38" s="12" t="s">
        <v>17</v>
      </c>
      <c r="L38" s="20" t="s">
        <v>6</v>
      </c>
    </row>
    <row r="39" spans="2:12">
      <c r="B39" s="13">
        <v>7057</v>
      </c>
      <c r="C39" s="13">
        <v>0.91</v>
      </c>
      <c r="D39" s="11">
        <v>1</v>
      </c>
      <c r="E39" s="13">
        <v>6</v>
      </c>
      <c r="F39" s="13">
        <v>242</v>
      </c>
      <c r="G39" s="13">
        <v>3</v>
      </c>
      <c r="H39" s="13">
        <v>1</v>
      </c>
      <c r="I39" s="13" t="s">
        <v>11</v>
      </c>
      <c r="J39" s="13" t="s">
        <v>8</v>
      </c>
      <c r="K39" s="12" t="s">
        <v>22</v>
      </c>
      <c r="L39" s="20" t="s">
        <v>6</v>
      </c>
    </row>
    <row r="40" spans="2:12">
      <c r="B40" s="13">
        <v>14102</v>
      </c>
      <c r="C40" s="13">
        <v>0.39</v>
      </c>
      <c r="D40" s="11">
        <v>0.75</v>
      </c>
      <c r="E40" s="13">
        <v>6</v>
      </c>
      <c r="F40" s="13">
        <v>185</v>
      </c>
      <c r="G40" s="13">
        <v>3</v>
      </c>
      <c r="H40" s="13">
        <v>0</v>
      </c>
      <c r="I40" s="13" t="s">
        <v>11</v>
      </c>
      <c r="J40" s="13" t="s">
        <v>18</v>
      </c>
      <c r="K40" s="12" t="s">
        <v>20</v>
      </c>
      <c r="L40" s="20" t="s">
        <v>16</v>
      </c>
    </row>
    <row r="41" spans="2:12">
      <c r="B41" s="13">
        <v>3334</v>
      </c>
      <c r="C41" s="13">
        <v>0.68</v>
      </c>
      <c r="D41" s="11">
        <v>0.85</v>
      </c>
      <c r="E41" s="13">
        <v>4</v>
      </c>
      <c r="F41" s="13">
        <v>156</v>
      </c>
      <c r="G41" s="13">
        <v>2</v>
      </c>
      <c r="H41" s="13">
        <v>0</v>
      </c>
      <c r="I41" s="13" t="s">
        <v>11</v>
      </c>
      <c r="J41" s="13" t="s">
        <v>8</v>
      </c>
      <c r="K41" s="12" t="s">
        <v>17</v>
      </c>
      <c r="L41" s="20" t="s">
        <v>13</v>
      </c>
    </row>
    <row r="42" spans="2:12">
      <c r="B42" s="13">
        <v>13618</v>
      </c>
      <c r="C42" s="13">
        <v>0.82</v>
      </c>
      <c r="D42" s="11">
        <v>0.71</v>
      </c>
      <c r="E42" s="13">
        <v>2</v>
      </c>
      <c r="F42" s="13">
        <v>209</v>
      </c>
      <c r="G42" s="13">
        <v>5</v>
      </c>
      <c r="H42" s="13">
        <v>0</v>
      </c>
      <c r="I42" s="13" t="s">
        <v>11</v>
      </c>
      <c r="J42" s="13" t="s">
        <v>18</v>
      </c>
      <c r="K42" s="12" t="s">
        <v>21</v>
      </c>
      <c r="L42" s="20" t="s">
        <v>6</v>
      </c>
    </row>
    <row r="43" spans="2:12">
      <c r="B43" s="13">
        <v>1563</v>
      </c>
      <c r="C43" s="13">
        <v>0.44</v>
      </c>
      <c r="D43" s="11">
        <v>0.56999999999999995</v>
      </c>
      <c r="E43" s="13">
        <v>2</v>
      </c>
      <c r="F43" s="13">
        <v>148</v>
      </c>
      <c r="G43" s="13">
        <v>3</v>
      </c>
      <c r="H43" s="13">
        <v>0</v>
      </c>
      <c r="I43" s="13" t="s">
        <v>9</v>
      </c>
      <c r="J43" s="13" t="s">
        <v>8</v>
      </c>
      <c r="K43" s="12" t="s">
        <v>12</v>
      </c>
      <c r="L43" s="20" t="s">
        <v>13</v>
      </c>
    </row>
    <row r="44" spans="2:12">
      <c r="B44" s="13">
        <v>3488</v>
      </c>
      <c r="C44" s="13">
        <v>0.14000000000000001</v>
      </c>
      <c r="D44" s="11">
        <v>0.46</v>
      </c>
      <c r="E44" s="13">
        <v>2</v>
      </c>
      <c r="F44" s="13">
        <v>267</v>
      </c>
      <c r="G44" s="13">
        <v>6</v>
      </c>
      <c r="H44" s="13">
        <v>1</v>
      </c>
      <c r="I44" s="13" t="s">
        <v>11</v>
      </c>
      <c r="J44" s="13" t="s">
        <v>8</v>
      </c>
      <c r="K44" s="12" t="s">
        <v>17</v>
      </c>
      <c r="L44" s="20" t="s">
        <v>13</v>
      </c>
    </row>
    <row r="45" spans="2:12">
      <c r="B45" s="13">
        <v>831</v>
      </c>
      <c r="C45" s="13">
        <v>0.72</v>
      </c>
      <c r="D45" s="11">
        <v>0.95</v>
      </c>
      <c r="E45" s="13">
        <v>4</v>
      </c>
      <c r="F45" s="13">
        <v>220</v>
      </c>
      <c r="G45" s="13">
        <v>5</v>
      </c>
      <c r="H45" s="13">
        <v>0</v>
      </c>
      <c r="I45" s="13" t="s">
        <v>9</v>
      </c>
      <c r="J45" s="13" t="s">
        <v>8</v>
      </c>
      <c r="K45" s="12" t="s">
        <v>19</v>
      </c>
      <c r="L45" s="20" t="s">
        <v>13</v>
      </c>
    </row>
    <row r="46" spans="2:12">
      <c r="B46" s="13">
        <v>14409</v>
      </c>
      <c r="C46" s="13">
        <v>0.1</v>
      </c>
      <c r="D46" s="11">
        <v>0.91</v>
      </c>
      <c r="E46" s="13">
        <v>6</v>
      </c>
      <c r="F46" s="13">
        <v>287</v>
      </c>
      <c r="G46" s="13">
        <v>4</v>
      </c>
      <c r="H46" s="13">
        <v>0</v>
      </c>
      <c r="I46" s="13" t="s">
        <v>9</v>
      </c>
      <c r="J46" s="13" t="s">
        <v>8</v>
      </c>
      <c r="K46" s="12" t="s">
        <v>12</v>
      </c>
      <c r="L46" s="20" t="s">
        <v>13</v>
      </c>
    </row>
    <row r="47" spans="2:12">
      <c r="B47" s="13">
        <v>4407</v>
      </c>
      <c r="C47" s="13">
        <v>0.37</v>
      </c>
      <c r="D47" s="11">
        <v>0.4</v>
      </c>
      <c r="E47" s="13">
        <v>4</v>
      </c>
      <c r="F47" s="13">
        <v>161</v>
      </c>
      <c r="G47" s="13">
        <v>2</v>
      </c>
      <c r="H47" s="13">
        <v>0</v>
      </c>
      <c r="I47" s="13" t="s">
        <v>11</v>
      </c>
      <c r="J47" s="13" t="s">
        <v>8</v>
      </c>
      <c r="K47" s="12" t="s">
        <v>17</v>
      </c>
      <c r="L47" s="20" t="s">
        <v>13</v>
      </c>
    </row>
    <row r="48" spans="2:12">
      <c r="B48" s="13">
        <v>2273</v>
      </c>
      <c r="C48" s="13">
        <v>0.97</v>
      </c>
      <c r="D48" s="11">
        <v>0.88</v>
      </c>
      <c r="E48" s="13">
        <v>3</v>
      </c>
      <c r="F48" s="13">
        <v>204</v>
      </c>
      <c r="G48" s="13">
        <v>2</v>
      </c>
      <c r="H48" s="13">
        <v>0</v>
      </c>
      <c r="I48" s="13" t="s">
        <v>11</v>
      </c>
      <c r="J48" s="13" t="s">
        <v>8</v>
      </c>
      <c r="K48" s="12" t="s">
        <v>20</v>
      </c>
      <c r="L48" s="20" t="s">
        <v>13</v>
      </c>
    </row>
    <row r="49" spans="2:12">
      <c r="B49" s="13">
        <v>321</v>
      </c>
      <c r="C49" s="13">
        <v>0.41</v>
      </c>
      <c r="D49" s="11">
        <v>0.54</v>
      </c>
      <c r="E49" s="13">
        <v>2</v>
      </c>
      <c r="F49" s="13">
        <v>153</v>
      </c>
      <c r="G49" s="13">
        <v>3</v>
      </c>
      <c r="H49" s="13">
        <v>1</v>
      </c>
      <c r="I49" s="13" t="s">
        <v>9</v>
      </c>
      <c r="J49" s="13" t="s">
        <v>8</v>
      </c>
      <c r="K49" s="12" t="s">
        <v>10</v>
      </c>
      <c r="L49" s="20" t="s">
        <v>13</v>
      </c>
    </row>
    <row r="50" spans="2:12">
      <c r="B50" s="13">
        <v>7286</v>
      </c>
      <c r="C50" s="13">
        <v>0.62</v>
      </c>
      <c r="D50" s="11">
        <v>0.53</v>
      </c>
      <c r="E50" s="13">
        <v>4</v>
      </c>
      <c r="F50" s="13">
        <v>147</v>
      </c>
      <c r="G50" s="13">
        <v>2</v>
      </c>
      <c r="H50" s="13">
        <v>0</v>
      </c>
      <c r="I50" s="13" t="s">
        <v>11</v>
      </c>
      <c r="J50" s="13" t="s">
        <v>8</v>
      </c>
      <c r="K50" s="12" t="s">
        <v>22</v>
      </c>
      <c r="L50" s="20" t="s">
        <v>13</v>
      </c>
    </row>
    <row r="51" spans="2:12">
      <c r="B51" s="13">
        <v>12080</v>
      </c>
      <c r="C51" s="13">
        <v>0.39</v>
      </c>
      <c r="D51" s="11">
        <v>0.56000000000000005</v>
      </c>
      <c r="E51" s="13">
        <v>2</v>
      </c>
      <c r="F51" s="13">
        <v>142</v>
      </c>
      <c r="G51" s="13">
        <v>3</v>
      </c>
      <c r="H51" s="13">
        <v>0</v>
      </c>
      <c r="I51" s="13" t="s">
        <v>9</v>
      </c>
      <c r="J51" s="13" t="s">
        <v>8</v>
      </c>
      <c r="K51" s="12" t="s">
        <v>7</v>
      </c>
      <c r="L51" s="20" t="s">
        <v>13</v>
      </c>
    </row>
    <row r="52" spans="2:12">
      <c r="B52" s="13">
        <v>9066</v>
      </c>
      <c r="C52" s="13">
        <v>0.15</v>
      </c>
      <c r="D52" s="11">
        <v>0.66</v>
      </c>
      <c r="E52" s="13">
        <v>4</v>
      </c>
      <c r="F52" s="13">
        <v>180</v>
      </c>
      <c r="G52" s="13">
        <v>4</v>
      </c>
      <c r="H52" s="13">
        <v>0</v>
      </c>
      <c r="I52" s="13" t="s">
        <v>11</v>
      </c>
      <c r="J52" s="13" t="s">
        <v>8</v>
      </c>
      <c r="K52" s="12" t="s">
        <v>12</v>
      </c>
      <c r="L52" s="20" t="s">
        <v>13</v>
      </c>
    </row>
    <row r="53" spans="2:12">
      <c r="B53" s="13">
        <v>12899</v>
      </c>
      <c r="C53" s="13">
        <v>0.94</v>
      </c>
      <c r="D53" s="11">
        <v>0.8</v>
      </c>
      <c r="E53" s="13">
        <v>4</v>
      </c>
      <c r="F53" s="13">
        <v>266</v>
      </c>
      <c r="G53" s="13">
        <v>3</v>
      </c>
      <c r="H53" s="13">
        <v>1</v>
      </c>
      <c r="I53" s="13" t="s">
        <v>11</v>
      </c>
      <c r="J53" s="13" t="s">
        <v>8</v>
      </c>
      <c r="K53" s="12" t="s">
        <v>17</v>
      </c>
      <c r="L53" s="20" t="s">
        <v>6</v>
      </c>
    </row>
    <row r="54" spans="2:12">
      <c r="B54" s="13">
        <v>1731</v>
      </c>
      <c r="C54" s="13">
        <v>0.44</v>
      </c>
      <c r="D54" s="11">
        <v>0.55000000000000004</v>
      </c>
      <c r="E54" s="13">
        <v>2</v>
      </c>
      <c r="F54" s="13">
        <v>141</v>
      </c>
      <c r="G54" s="13">
        <v>3</v>
      </c>
      <c r="H54" s="13">
        <v>0</v>
      </c>
      <c r="I54" s="13" t="s">
        <v>9</v>
      </c>
      <c r="J54" s="13" t="s">
        <v>8</v>
      </c>
      <c r="K54" s="12" t="s">
        <v>17</v>
      </c>
      <c r="L54" s="20" t="s">
        <v>13</v>
      </c>
    </row>
    <row r="55" spans="2:12">
      <c r="B55" s="13">
        <v>7766</v>
      </c>
      <c r="C55" s="13">
        <v>0.36</v>
      </c>
      <c r="D55" s="11">
        <v>0.61</v>
      </c>
      <c r="E55" s="13">
        <v>4</v>
      </c>
      <c r="F55" s="13">
        <v>166</v>
      </c>
      <c r="G55" s="13">
        <v>4</v>
      </c>
      <c r="H55" s="13">
        <v>0</v>
      </c>
      <c r="I55" s="13" t="s">
        <v>11</v>
      </c>
      <c r="J55" s="13" t="s">
        <v>8</v>
      </c>
      <c r="K55" s="12" t="s">
        <v>12</v>
      </c>
      <c r="L55" s="20" t="s">
        <v>13</v>
      </c>
    </row>
    <row r="56" spans="2:12">
      <c r="B56" s="13">
        <v>7875</v>
      </c>
      <c r="C56" s="13">
        <v>0.86</v>
      </c>
      <c r="D56" s="11">
        <v>0.64</v>
      </c>
      <c r="E56" s="13">
        <v>4</v>
      </c>
      <c r="F56" s="13">
        <v>263</v>
      </c>
      <c r="G56" s="13">
        <v>3</v>
      </c>
      <c r="H56" s="13">
        <v>0</v>
      </c>
      <c r="I56" s="13" t="s">
        <v>11</v>
      </c>
      <c r="J56" s="13" t="s">
        <v>8</v>
      </c>
      <c r="K56" s="12" t="s">
        <v>10</v>
      </c>
      <c r="L56" s="20" t="s">
        <v>6</v>
      </c>
    </row>
    <row r="57" spans="2:12">
      <c r="B57" s="13">
        <v>3268</v>
      </c>
      <c r="C57" s="13">
        <v>0.9</v>
      </c>
      <c r="D57" s="11">
        <v>0.74</v>
      </c>
      <c r="E57" s="13">
        <v>5</v>
      </c>
      <c r="F57" s="13">
        <v>152</v>
      </c>
      <c r="G57" s="13">
        <v>3</v>
      </c>
      <c r="H57" s="13">
        <v>0</v>
      </c>
      <c r="I57" s="13" t="s">
        <v>11</v>
      </c>
      <c r="J57" s="13" t="s">
        <v>8</v>
      </c>
      <c r="K57" s="12" t="s">
        <v>14</v>
      </c>
      <c r="L57" s="20" t="s">
        <v>6</v>
      </c>
    </row>
    <row r="58" spans="2:12">
      <c r="B58" s="13">
        <v>13418</v>
      </c>
      <c r="C58" s="13">
        <v>1</v>
      </c>
      <c r="D58" s="11">
        <v>0.72</v>
      </c>
      <c r="E58" s="13">
        <v>5</v>
      </c>
      <c r="F58" s="13">
        <v>194</v>
      </c>
      <c r="G58" s="13">
        <v>7</v>
      </c>
      <c r="H58" s="13">
        <v>1</v>
      </c>
      <c r="I58" s="13" t="s">
        <v>11</v>
      </c>
      <c r="J58" s="13" t="s">
        <v>8</v>
      </c>
      <c r="K58" s="12" t="s">
        <v>10</v>
      </c>
      <c r="L58" s="20" t="s">
        <v>6</v>
      </c>
    </row>
    <row r="59" spans="2:12">
      <c r="B59" s="13">
        <v>8368</v>
      </c>
      <c r="C59" s="13">
        <v>0.79</v>
      </c>
      <c r="D59" s="11">
        <v>0.99</v>
      </c>
      <c r="E59" s="13">
        <v>4</v>
      </c>
      <c r="F59" s="13">
        <v>177</v>
      </c>
      <c r="G59" s="13">
        <v>3</v>
      </c>
      <c r="H59" s="13">
        <v>1</v>
      </c>
      <c r="I59" s="13" t="s">
        <v>11</v>
      </c>
      <c r="J59" s="13" t="s">
        <v>8</v>
      </c>
      <c r="K59" s="12" t="s">
        <v>17</v>
      </c>
      <c r="L59" s="20" t="s">
        <v>6</v>
      </c>
    </row>
    <row r="60" spans="2:12">
      <c r="B60" s="13">
        <v>339</v>
      </c>
      <c r="C60" s="13">
        <v>0.39</v>
      </c>
      <c r="D60" s="11">
        <v>0.5</v>
      </c>
      <c r="E60" s="13">
        <v>2</v>
      </c>
      <c r="F60" s="13">
        <v>142</v>
      </c>
      <c r="G60" s="13">
        <v>3</v>
      </c>
      <c r="H60" s="13">
        <v>0</v>
      </c>
      <c r="I60" s="13" t="s">
        <v>9</v>
      </c>
      <c r="J60" s="13" t="s">
        <v>8</v>
      </c>
      <c r="K60" s="12" t="s">
        <v>22</v>
      </c>
      <c r="L60" s="20" t="s">
        <v>6</v>
      </c>
    </row>
    <row r="61" spans="2:12">
      <c r="B61" s="13">
        <v>13769</v>
      </c>
      <c r="C61" s="13">
        <v>0.97</v>
      </c>
      <c r="D61" s="11">
        <v>0.54</v>
      </c>
      <c r="E61" s="13">
        <v>3</v>
      </c>
      <c r="F61" s="13">
        <v>154</v>
      </c>
      <c r="G61" s="13">
        <v>8</v>
      </c>
      <c r="H61" s="13">
        <v>1</v>
      </c>
      <c r="I61" s="13" t="s">
        <v>11</v>
      </c>
      <c r="J61" s="13" t="s">
        <v>8</v>
      </c>
      <c r="K61" s="12" t="s">
        <v>10</v>
      </c>
      <c r="L61" s="20" t="s">
        <v>6</v>
      </c>
    </row>
    <row r="62" spans="2:12">
      <c r="B62" s="13">
        <v>4302</v>
      </c>
      <c r="C62" s="13">
        <v>0.87</v>
      </c>
      <c r="D62" s="11">
        <v>0.93</v>
      </c>
      <c r="E62" s="13">
        <v>4</v>
      </c>
      <c r="F62" s="13">
        <v>268</v>
      </c>
      <c r="G62" s="13">
        <v>2</v>
      </c>
      <c r="H62" s="13">
        <v>0</v>
      </c>
      <c r="I62" s="13" t="s">
        <v>11</v>
      </c>
      <c r="J62" s="13" t="s">
        <v>8</v>
      </c>
      <c r="K62" s="12" t="s">
        <v>10</v>
      </c>
      <c r="L62" s="20" t="s">
        <v>13</v>
      </c>
    </row>
    <row r="63" spans="2:12">
      <c r="B63" s="13">
        <v>7050</v>
      </c>
      <c r="C63" s="13">
        <v>0.67</v>
      </c>
      <c r="D63" s="11">
        <v>0.52</v>
      </c>
      <c r="E63" s="13">
        <v>3</v>
      </c>
      <c r="F63" s="13">
        <v>273</v>
      </c>
      <c r="G63" s="13">
        <v>3</v>
      </c>
      <c r="H63" s="13">
        <v>0</v>
      </c>
      <c r="I63" s="13" t="s">
        <v>11</v>
      </c>
      <c r="J63" s="13" t="s">
        <v>8</v>
      </c>
      <c r="K63" s="12" t="s">
        <v>10</v>
      </c>
      <c r="L63" s="20" t="s">
        <v>13</v>
      </c>
    </row>
    <row r="64" spans="2:12">
      <c r="B64" s="13">
        <v>5647</v>
      </c>
      <c r="C64" s="13">
        <v>0.84</v>
      </c>
      <c r="D64" s="11">
        <v>0.88</v>
      </c>
      <c r="E64" s="13">
        <v>3</v>
      </c>
      <c r="F64" s="13">
        <v>194</v>
      </c>
      <c r="G64" s="13">
        <v>3</v>
      </c>
      <c r="H64" s="13">
        <v>0</v>
      </c>
      <c r="I64" s="13" t="s">
        <v>11</v>
      </c>
      <c r="J64" s="13" t="s">
        <v>8</v>
      </c>
      <c r="K64" s="12" t="s">
        <v>15</v>
      </c>
      <c r="L64" s="20" t="s">
        <v>13</v>
      </c>
    </row>
    <row r="65" spans="2:12">
      <c r="B65" s="13">
        <v>11418</v>
      </c>
      <c r="C65" s="13">
        <v>0.16</v>
      </c>
      <c r="D65" s="11">
        <v>0.46</v>
      </c>
      <c r="E65" s="13">
        <v>6</v>
      </c>
      <c r="F65" s="13">
        <v>240</v>
      </c>
      <c r="G65" s="13">
        <v>2</v>
      </c>
      <c r="H65" s="13">
        <v>0</v>
      </c>
      <c r="I65" s="13" t="s">
        <v>11</v>
      </c>
      <c r="J65" s="13" t="s">
        <v>8</v>
      </c>
      <c r="K65" s="12" t="s">
        <v>19</v>
      </c>
      <c r="L65" s="20" t="s">
        <v>13</v>
      </c>
    </row>
    <row r="66" spans="2:12">
      <c r="B66" s="13">
        <v>428</v>
      </c>
      <c r="C66" s="13">
        <v>0.55000000000000004</v>
      </c>
      <c r="D66" s="11">
        <v>0.6</v>
      </c>
      <c r="E66" s="13">
        <v>3</v>
      </c>
      <c r="F66" s="13">
        <v>180</v>
      </c>
      <c r="G66" s="13">
        <v>4</v>
      </c>
      <c r="H66" s="13">
        <v>0</v>
      </c>
      <c r="I66" s="13" t="s">
        <v>9</v>
      </c>
      <c r="J66" s="13" t="s">
        <v>8</v>
      </c>
      <c r="K66" s="12" t="s">
        <v>12</v>
      </c>
      <c r="L66" s="20" t="s">
        <v>6</v>
      </c>
    </row>
    <row r="67" spans="2:12">
      <c r="B67" s="13">
        <v>10861</v>
      </c>
      <c r="C67" s="13">
        <v>0.76</v>
      </c>
      <c r="D67" s="11">
        <v>0.94</v>
      </c>
      <c r="E67" s="13">
        <v>3</v>
      </c>
      <c r="F67" s="13">
        <v>189</v>
      </c>
      <c r="G67" s="13">
        <v>3</v>
      </c>
      <c r="H67" s="13">
        <v>0</v>
      </c>
      <c r="I67" s="13" t="s">
        <v>11</v>
      </c>
      <c r="J67" s="13" t="s">
        <v>8</v>
      </c>
      <c r="K67" s="12" t="s">
        <v>10</v>
      </c>
      <c r="L67" s="20" t="s">
        <v>6</v>
      </c>
    </row>
    <row r="68" spans="2:12">
      <c r="B68" s="13">
        <v>7724</v>
      </c>
      <c r="C68" s="13">
        <v>1</v>
      </c>
      <c r="D68" s="11">
        <v>0.84</v>
      </c>
      <c r="E68" s="13">
        <v>3</v>
      </c>
      <c r="F68" s="13">
        <v>215</v>
      </c>
      <c r="G68" s="13">
        <v>2</v>
      </c>
      <c r="H68" s="13">
        <v>0</v>
      </c>
      <c r="I68" s="13" t="s">
        <v>11</v>
      </c>
      <c r="J68" s="13" t="s">
        <v>8</v>
      </c>
      <c r="K68" s="12" t="s">
        <v>10</v>
      </c>
      <c r="L68" s="20" t="s">
        <v>6</v>
      </c>
    </row>
    <row r="69" spans="2:12">
      <c r="B69" s="13">
        <v>14873</v>
      </c>
      <c r="C69" s="13">
        <v>0.39</v>
      </c>
      <c r="D69" s="11">
        <v>0.46</v>
      </c>
      <c r="E69" s="13">
        <v>2</v>
      </c>
      <c r="F69" s="13">
        <v>136</v>
      </c>
      <c r="G69" s="13">
        <v>3</v>
      </c>
      <c r="H69" s="13">
        <v>0</v>
      </c>
      <c r="I69" s="13" t="s">
        <v>9</v>
      </c>
      <c r="J69" s="13" t="s">
        <v>8</v>
      </c>
      <c r="K69" s="12" t="s">
        <v>17</v>
      </c>
      <c r="L69" s="20" t="s">
        <v>6</v>
      </c>
    </row>
    <row r="70" spans="2:12">
      <c r="B70" s="13">
        <v>3824</v>
      </c>
      <c r="C70" s="13">
        <v>0.37</v>
      </c>
      <c r="D70" s="11">
        <v>0.88</v>
      </c>
      <c r="E70" s="13">
        <v>4</v>
      </c>
      <c r="F70" s="13">
        <v>155</v>
      </c>
      <c r="G70" s="13">
        <v>3</v>
      </c>
      <c r="H70" s="13">
        <v>0</v>
      </c>
      <c r="I70" s="13" t="s">
        <v>11</v>
      </c>
      <c r="J70" s="13" t="s">
        <v>8</v>
      </c>
      <c r="K70" s="12" t="s">
        <v>10</v>
      </c>
      <c r="L70" s="20" t="s">
        <v>6</v>
      </c>
    </row>
    <row r="71" spans="2:12">
      <c r="B71" s="13">
        <v>8946</v>
      </c>
      <c r="C71" s="13">
        <v>0.95</v>
      </c>
      <c r="D71" s="11">
        <v>0.96</v>
      </c>
      <c r="E71" s="13">
        <v>4</v>
      </c>
      <c r="F71" s="13">
        <v>244</v>
      </c>
      <c r="G71" s="13">
        <v>3</v>
      </c>
      <c r="H71" s="13">
        <v>0</v>
      </c>
      <c r="I71" s="13" t="s">
        <v>11</v>
      </c>
      <c r="J71" s="13" t="s">
        <v>8</v>
      </c>
      <c r="K71" s="12" t="s">
        <v>10</v>
      </c>
      <c r="L71" s="20" t="s">
        <v>13</v>
      </c>
    </row>
    <row r="72" spans="2:12">
      <c r="B72" s="13">
        <v>5803</v>
      </c>
      <c r="C72" s="13">
        <v>0.89</v>
      </c>
      <c r="D72" s="11">
        <v>0.93</v>
      </c>
      <c r="E72" s="13">
        <v>4</v>
      </c>
      <c r="F72" s="13">
        <v>141</v>
      </c>
      <c r="G72" s="13">
        <v>2</v>
      </c>
      <c r="H72" s="13">
        <v>0</v>
      </c>
      <c r="I72" s="13" t="s">
        <v>11</v>
      </c>
      <c r="J72" s="13" t="s">
        <v>8</v>
      </c>
      <c r="K72" s="12" t="s">
        <v>21</v>
      </c>
      <c r="L72" s="20" t="s">
        <v>13</v>
      </c>
    </row>
    <row r="73" spans="2:12">
      <c r="B73" s="13">
        <v>12204</v>
      </c>
      <c r="C73" s="13">
        <v>0.1</v>
      </c>
      <c r="D73" s="11">
        <v>0.93</v>
      </c>
      <c r="E73" s="13">
        <v>6</v>
      </c>
      <c r="F73" s="13">
        <v>256</v>
      </c>
      <c r="G73" s="13">
        <v>4</v>
      </c>
      <c r="H73" s="13">
        <v>0</v>
      </c>
      <c r="I73" s="13" t="s">
        <v>9</v>
      </c>
      <c r="J73" s="13" t="s">
        <v>8</v>
      </c>
      <c r="K73" s="12" t="s">
        <v>17</v>
      </c>
      <c r="L73" s="20" t="s">
        <v>13</v>
      </c>
    </row>
    <row r="74" spans="2:12">
      <c r="B74" s="13">
        <v>1991</v>
      </c>
      <c r="C74" s="13">
        <v>0.42</v>
      </c>
      <c r="D74" s="11">
        <v>0.56000000000000005</v>
      </c>
      <c r="E74" s="13">
        <v>2</v>
      </c>
      <c r="F74" s="13">
        <v>137</v>
      </c>
      <c r="G74" s="13">
        <v>3</v>
      </c>
      <c r="H74" s="13">
        <v>0</v>
      </c>
      <c r="I74" s="13" t="s">
        <v>9</v>
      </c>
      <c r="J74" s="13" t="s">
        <v>8</v>
      </c>
      <c r="K74" s="12" t="s">
        <v>21</v>
      </c>
      <c r="L74" s="20" t="s">
        <v>13</v>
      </c>
    </row>
    <row r="75" spans="2:12">
      <c r="B75" s="13">
        <v>10544</v>
      </c>
      <c r="C75" s="13">
        <v>0.15</v>
      </c>
      <c r="D75" s="11">
        <v>0.92</v>
      </c>
      <c r="E75" s="13">
        <v>5</v>
      </c>
      <c r="F75" s="13">
        <v>164</v>
      </c>
      <c r="G75" s="13">
        <v>3</v>
      </c>
      <c r="H75" s="13">
        <v>0</v>
      </c>
      <c r="I75" s="13" t="s">
        <v>11</v>
      </c>
      <c r="J75" s="13" t="s">
        <v>8</v>
      </c>
      <c r="K75" s="12" t="s">
        <v>10</v>
      </c>
      <c r="L75" s="20" t="s">
        <v>6</v>
      </c>
    </row>
    <row r="76" spans="2:12">
      <c r="B76" s="13">
        <v>5781</v>
      </c>
      <c r="C76" s="13">
        <v>0.5</v>
      </c>
      <c r="D76" s="11">
        <v>0.92</v>
      </c>
      <c r="E76" s="13">
        <v>3</v>
      </c>
      <c r="F76" s="13">
        <v>186</v>
      </c>
      <c r="G76" s="13">
        <v>2</v>
      </c>
      <c r="H76" s="13">
        <v>0</v>
      </c>
      <c r="I76" s="13" t="s">
        <v>11</v>
      </c>
      <c r="J76" s="13" t="s">
        <v>8</v>
      </c>
      <c r="K76" s="12" t="s">
        <v>17</v>
      </c>
      <c r="L76" s="20" t="s">
        <v>6</v>
      </c>
    </row>
    <row r="77" spans="2:12">
      <c r="B77" s="13">
        <v>6014</v>
      </c>
      <c r="C77" s="13">
        <v>0.8</v>
      </c>
      <c r="D77" s="11">
        <v>0.89</v>
      </c>
      <c r="E77" s="13">
        <v>2</v>
      </c>
      <c r="F77" s="13">
        <v>166</v>
      </c>
      <c r="G77" s="13">
        <v>3</v>
      </c>
      <c r="H77" s="13">
        <v>0</v>
      </c>
      <c r="I77" s="13" t="s">
        <v>11</v>
      </c>
      <c r="J77" s="13" t="s">
        <v>8</v>
      </c>
      <c r="K77" s="12" t="s">
        <v>12</v>
      </c>
      <c r="L77" s="20" t="s">
        <v>6</v>
      </c>
    </row>
    <row r="78" spans="2:12">
      <c r="B78" s="13">
        <v>13502</v>
      </c>
      <c r="C78" s="13">
        <v>0.18</v>
      </c>
      <c r="D78" s="11">
        <v>0.61</v>
      </c>
      <c r="E78" s="13">
        <v>5</v>
      </c>
      <c r="F78" s="13">
        <v>174</v>
      </c>
      <c r="G78" s="13">
        <v>6</v>
      </c>
      <c r="H78" s="13">
        <v>0</v>
      </c>
      <c r="I78" s="13" t="s">
        <v>11</v>
      </c>
      <c r="J78" s="13" t="s">
        <v>8</v>
      </c>
      <c r="K78" s="12" t="s">
        <v>10</v>
      </c>
      <c r="L78" s="20" t="s">
        <v>6</v>
      </c>
    </row>
    <row r="79" spans="2:12">
      <c r="B79" s="13">
        <v>5710</v>
      </c>
      <c r="C79" s="13">
        <v>0.82</v>
      </c>
      <c r="D79" s="11">
        <v>0.59</v>
      </c>
      <c r="E79" s="13">
        <v>3</v>
      </c>
      <c r="F79" s="13">
        <v>210</v>
      </c>
      <c r="G79" s="13">
        <v>3</v>
      </c>
      <c r="H79" s="13">
        <v>0</v>
      </c>
      <c r="I79" s="13" t="s">
        <v>11</v>
      </c>
      <c r="J79" s="13" t="s">
        <v>8</v>
      </c>
      <c r="K79" s="12" t="s">
        <v>20</v>
      </c>
      <c r="L79" s="20" t="s">
        <v>6</v>
      </c>
    </row>
    <row r="80" spans="2:12">
      <c r="B80" s="13">
        <v>650</v>
      </c>
      <c r="C80" s="13">
        <v>0.46</v>
      </c>
      <c r="D80" s="11">
        <v>0.5</v>
      </c>
      <c r="E80" s="13">
        <v>2</v>
      </c>
      <c r="F80" s="13">
        <v>156</v>
      </c>
      <c r="G80" s="13">
        <v>3</v>
      </c>
      <c r="H80" s="13">
        <v>0</v>
      </c>
      <c r="I80" s="13" t="s">
        <v>9</v>
      </c>
      <c r="J80" s="13" t="s">
        <v>8</v>
      </c>
      <c r="K80" s="12" t="s">
        <v>12</v>
      </c>
      <c r="L80" s="20" t="s">
        <v>6</v>
      </c>
    </row>
    <row r="81" spans="2:12">
      <c r="B81" s="13">
        <v>463</v>
      </c>
      <c r="C81" s="13">
        <v>0.8</v>
      </c>
      <c r="D81" s="11">
        <v>0.53</v>
      </c>
      <c r="E81" s="13">
        <v>3</v>
      </c>
      <c r="F81" s="13">
        <v>255</v>
      </c>
      <c r="G81" s="13">
        <v>5</v>
      </c>
      <c r="H81" s="13">
        <v>0</v>
      </c>
      <c r="I81" s="13" t="s">
        <v>9</v>
      </c>
      <c r="J81" s="13" t="s">
        <v>8</v>
      </c>
      <c r="K81" s="12" t="s">
        <v>12</v>
      </c>
      <c r="L81" s="20" t="s">
        <v>16</v>
      </c>
    </row>
    <row r="82" spans="2:12">
      <c r="B82" s="13">
        <v>5005</v>
      </c>
      <c r="C82" s="13">
        <v>0.91</v>
      </c>
      <c r="D82" s="11">
        <v>0.99</v>
      </c>
      <c r="E82" s="13">
        <v>5</v>
      </c>
      <c r="F82" s="13">
        <v>152</v>
      </c>
      <c r="G82" s="13">
        <v>3</v>
      </c>
      <c r="H82" s="13">
        <v>0</v>
      </c>
      <c r="I82" s="13" t="s">
        <v>11</v>
      </c>
      <c r="J82" s="13" t="s">
        <v>8</v>
      </c>
      <c r="K82" s="12" t="s">
        <v>12</v>
      </c>
      <c r="L82" s="20" t="s">
        <v>6</v>
      </c>
    </row>
    <row r="83" spans="2:12">
      <c r="B83" s="13">
        <v>13577</v>
      </c>
      <c r="C83" s="13">
        <v>0.75</v>
      </c>
      <c r="D83" s="11">
        <v>0.59</v>
      </c>
      <c r="E83" s="13">
        <v>5</v>
      </c>
      <c r="F83" s="13">
        <v>149</v>
      </c>
      <c r="G83" s="13">
        <v>4</v>
      </c>
      <c r="H83" s="13">
        <v>0</v>
      </c>
      <c r="I83" s="13" t="s">
        <v>11</v>
      </c>
      <c r="J83" s="13" t="s">
        <v>8</v>
      </c>
      <c r="K83" s="12" t="s">
        <v>10</v>
      </c>
      <c r="L83" s="20" t="s">
        <v>6</v>
      </c>
    </row>
    <row r="84" spans="2:12">
      <c r="B84" s="13">
        <v>721</v>
      </c>
      <c r="C84" s="13">
        <v>0.42</v>
      </c>
      <c r="D84" s="11">
        <v>0.49</v>
      </c>
      <c r="E84" s="13">
        <v>2</v>
      </c>
      <c r="F84" s="13">
        <v>139</v>
      </c>
      <c r="G84" s="13">
        <v>3</v>
      </c>
      <c r="H84" s="13">
        <v>0</v>
      </c>
      <c r="I84" s="13" t="s">
        <v>9</v>
      </c>
      <c r="J84" s="13" t="s">
        <v>8</v>
      </c>
      <c r="K84" s="12" t="s">
        <v>22</v>
      </c>
      <c r="L84" s="20" t="s">
        <v>13</v>
      </c>
    </row>
    <row r="85" spans="2:12">
      <c r="B85" s="13">
        <v>6030</v>
      </c>
      <c r="C85" s="13">
        <v>0.85</v>
      </c>
      <c r="D85" s="11">
        <v>0.98</v>
      </c>
      <c r="E85" s="13">
        <v>5</v>
      </c>
      <c r="F85" s="13">
        <v>156</v>
      </c>
      <c r="G85" s="13">
        <v>2</v>
      </c>
      <c r="H85" s="13">
        <v>0</v>
      </c>
      <c r="I85" s="13" t="s">
        <v>11</v>
      </c>
      <c r="J85" s="13" t="s">
        <v>8</v>
      </c>
      <c r="K85" s="12" t="s">
        <v>15</v>
      </c>
      <c r="L85" s="20" t="s">
        <v>13</v>
      </c>
    </row>
    <row r="86" spans="2:12">
      <c r="B86" s="13">
        <v>10039</v>
      </c>
      <c r="C86" s="13">
        <v>0.98</v>
      </c>
      <c r="D86" s="11">
        <v>0.56000000000000005</v>
      </c>
      <c r="E86" s="13">
        <v>3</v>
      </c>
      <c r="F86" s="13">
        <v>103</v>
      </c>
      <c r="G86" s="13">
        <v>5</v>
      </c>
      <c r="H86" s="13">
        <v>0</v>
      </c>
      <c r="I86" s="13" t="s">
        <v>11</v>
      </c>
      <c r="J86" s="13" t="s">
        <v>8</v>
      </c>
      <c r="K86" s="12" t="s">
        <v>12</v>
      </c>
      <c r="L86" s="20" t="s">
        <v>6</v>
      </c>
    </row>
    <row r="87" spans="2:12">
      <c r="B87" s="13">
        <v>4628</v>
      </c>
      <c r="C87" s="13">
        <v>0.17</v>
      </c>
      <c r="D87" s="11">
        <v>0.83</v>
      </c>
      <c r="E87" s="13">
        <v>6</v>
      </c>
      <c r="F87" s="13">
        <v>195</v>
      </c>
      <c r="G87" s="13">
        <v>5</v>
      </c>
      <c r="H87" s="13">
        <v>0</v>
      </c>
      <c r="I87" s="13" t="s">
        <v>11</v>
      </c>
      <c r="J87" s="13" t="s">
        <v>8</v>
      </c>
      <c r="K87" s="12" t="s">
        <v>17</v>
      </c>
      <c r="L87" s="20" t="s">
        <v>16</v>
      </c>
    </row>
    <row r="88" spans="2:12">
      <c r="B88" s="13">
        <v>277</v>
      </c>
      <c r="C88" s="13">
        <v>0.1</v>
      </c>
      <c r="D88" s="11">
        <v>0.97</v>
      </c>
      <c r="E88" s="13">
        <v>6</v>
      </c>
      <c r="F88" s="13">
        <v>267</v>
      </c>
      <c r="G88" s="13">
        <v>4</v>
      </c>
      <c r="H88" s="13">
        <v>1</v>
      </c>
      <c r="I88" s="13" t="s">
        <v>9</v>
      </c>
      <c r="J88" s="13" t="s">
        <v>8</v>
      </c>
      <c r="K88" s="12" t="s">
        <v>17</v>
      </c>
      <c r="L88" s="20" t="s">
        <v>13</v>
      </c>
    </row>
    <row r="89" spans="2:12">
      <c r="B89" s="13">
        <v>14087</v>
      </c>
      <c r="C89" s="13">
        <v>0.42</v>
      </c>
      <c r="D89" s="11">
        <v>0.47</v>
      </c>
      <c r="E89" s="13">
        <v>6</v>
      </c>
      <c r="F89" s="13">
        <v>174</v>
      </c>
      <c r="G89" s="13">
        <v>5</v>
      </c>
      <c r="H89" s="13">
        <v>0</v>
      </c>
      <c r="I89" s="13" t="s">
        <v>11</v>
      </c>
      <c r="J89" s="13" t="s">
        <v>8</v>
      </c>
      <c r="K89" s="12" t="s">
        <v>12</v>
      </c>
      <c r="L89" s="20" t="s">
        <v>13</v>
      </c>
    </row>
    <row r="90" spans="2:12">
      <c r="B90" s="13">
        <v>7102</v>
      </c>
      <c r="C90" s="13">
        <v>0.57999999999999996</v>
      </c>
      <c r="D90" s="11">
        <v>0.82</v>
      </c>
      <c r="E90" s="13">
        <v>4</v>
      </c>
      <c r="F90" s="13">
        <v>268</v>
      </c>
      <c r="G90" s="13">
        <v>3</v>
      </c>
      <c r="H90" s="13">
        <v>0</v>
      </c>
      <c r="I90" s="13" t="s">
        <v>11</v>
      </c>
      <c r="J90" s="13" t="s">
        <v>8</v>
      </c>
      <c r="K90" s="12" t="s">
        <v>10</v>
      </c>
      <c r="L90" s="20" t="s">
        <v>6</v>
      </c>
    </row>
    <row r="91" spans="2:12">
      <c r="B91" s="13">
        <v>1329</v>
      </c>
      <c r="C91" s="13">
        <v>0.1</v>
      </c>
      <c r="D91" s="11">
        <v>0.96</v>
      </c>
      <c r="E91" s="13">
        <v>7</v>
      </c>
      <c r="F91" s="13">
        <v>301</v>
      </c>
      <c r="G91" s="13">
        <v>4</v>
      </c>
      <c r="H91" s="13">
        <v>0</v>
      </c>
      <c r="I91" s="13" t="s">
        <v>9</v>
      </c>
      <c r="J91" s="13" t="s">
        <v>8</v>
      </c>
      <c r="K91" s="12" t="s">
        <v>22</v>
      </c>
      <c r="L91" s="20" t="s">
        <v>13</v>
      </c>
    </row>
    <row r="92" spans="2:12">
      <c r="B92" s="13">
        <v>8810</v>
      </c>
      <c r="C92" s="13">
        <v>0.76</v>
      </c>
      <c r="D92" s="11">
        <v>0.91</v>
      </c>
      <c r="E92" s="13">
        <v>3</v>
      </c>
      <c r="F92" s="13">
        <v>133</v>
      </c>
      <c r="G92" s="13">
        <v>2</v>
      </c>
      <c r="H92" s="13">
        <v>0</v>
      </c>
      <c r="I92" s="13" t="s">
        <v>11</v>
      </c>
      <c r="J92" s="13" t="s">
        <v>8</v>
      </c>
      <c r="K92" s="12" t="s">
        <v>22</v>
      </c>
      <c r="L92" s="20" t="s">
        <v>6</v>
      </c>
    </row>
    <row r="93" spans="2:12">
      <c r="B93" s="13">
        <v>45</v>
      </c>
      <c r="C93" s="13">
        <v>0.09</v>
      </c>
      <c r="D93" s="11">
        <v>0.89</v>
      </c>
      <c r="E93" s="13">
        <v>6</v>
      </c>
      <c r="F93" s="13">
        <v>276</v>
      </c>
      <c r="G93" s="13">
        <v>4</v>
      </c>
      <c r="H93" s="13">
        <v>0</v>
      </c>
      <c r="I93" s="13" t="s">
        <v>9</v>
      </c>
      <c r="J93" s="13" t="s">
        <v>8</v>
      </c>
      <c r="K93" s="12" t="s">
        <v>12</v>
      </c>
      <c r="L93" s="20" t="s">
        <v>13</v>
      </c>
    </row>
    <row r="94" spans="2:12">
      <c r="B94" s="13">
        <v>898</v>
      </c>
      <c r="C94" s="13">
        <v>0.3</v>
      </c>
      <c r="D94" s="11">
        <v>0.56000000000000005</v>
      </c>
      <c r="E94" s="13">
        <v>3</v>
      </c>
      <c r="F94" s="13">
        <v>309</v>
      </c>
      <c r="G94" s="13">
        <v>4</v>
      </c>
      <c r="H94" s="13">
        <v>1</v>
      </c>
      <c r="I94" s="13" t="s">
        <v>9</v>
      </c>
      <c r="J94" s="13" t="s">
        <v>8</v>
      </c>
      <c r="K94" s="12" t="s">
        <v>12</v>
      </c>
      <c r="L94" s="20" t="s">
        <v>13</v>
      </c>
    </row>
    <row r="95" spans="2:12">
      <c r="B95" s="13">
        <v>708</v>
      </c>
      <c r="C95" s="13">
        <v>0.79</v>
      </c>
      <c r="D95" s="11">
        <v>0.91</v>
      </c>
      <c r="E95" s="13">
        <v>5</v>
      </c>
      <c r="F95" s="13">
        <v>271</v>
      </c>
      <c r="G95" s="13">
        <v>5</v>
      </c>
      <c r="H95" s="13">
        <v>0</v>
      </c>
      <c r="I95" s="13" t="s">
        <v>9</v>
      </c>
      <c r="J95" s="13" t="s">
        <v>8</v>
      </c>
      <c r="K95" s="12" t="s">
        <v>10</v>
      </c>
      <c r="L95" s="20" t="s">
        <v>13</v>
      </c>
    </row>
    <row r="96" spans="2:12">
      <c r="B96" s="13">
        <v>4838</v>
      </c>
      <c r="C96" s="13">
        <v>0.17</v>
      </c>
      <c r="D96" s="11">
        <v>0.82</v>
      </c>
      <c r="E96" s="13">
        <v>6</v>
      </c>
      <c r="F96" s="13">
        <v>259</v>
      </c>
      <c r="G96" s="13">
        <v>4</v>
      </c>
      <c r="H96" s="13">
        <v>0</v>
      </c>
      <c r="I96" s="13" t="s">
        <v>11</v>
      </c>
      <c r="J96" s="13" t="s">
        <v>8</v>
      </c>
      <c r="K96" s="12" t="s">
        <v>7</v>
      </c>
      <c r="L96" s="20" t="s">
        <v>13</v>
      </c>
    </row>
    <row r="97" spans="2:12">
      <c r="B97" s="13">
        <v>4791</v>
      </c>
      <c r="C97" s="13">
        <v>0.7</v>
      </c>
      <c r="D97" s="11">
        <v>0.54</v>
      </c>
      <c r="E97" s="13">
        <v>4</v>
      </c>
      <c r="F97" s="13">
        <v>150</v>
      </c>
      <c r="G97" s="13">
        <v>4</v>
      </c>
      <c r="H97" s="13">
        <v>0</v>
      </c>
      <c r="I97" s="13" t="s">
        <v>11</v>
      </c>
      <c r="J97" s="13" t="s">
        <v>8</v>
      </c>
      <c r="K97" s="12" t="s">
        <v>12</v>
      </c>
      <c r="L97" s="20" t="s">
        <v>13</v>
      </c>
    </row>
    <row r="98" spans="2:12">
      <c r="B98" s="13">
        <v>4277</v>
      </c>
      <c r="C98" s="13">
        <v>0.7</v>
      </c>
      <c r="D98" s="11">
        <v>0.84</v>
      </c>
      <c r="E98" s="13">
        <v>4</v>
      </c>
      <c r="F98" s="13">
        <v>184</v>
      </c>
      <c r="G98" s="13">
        <v>3</v>
      </c>
      <c r="H98" s="13">
        <v>0</v>
      </c>
      <c r="I98" s="13" t="s">
        <v>11</v>
      </c>
      <c r="J98" s="13" t="s">
        <v>8</v>
      </c>
      <c r="K98" s="12" t="s">
        <v>10</v>
      </c>
      <c r="L98" s="20" t="s">
        <v>6</v>
      </c>
    </row>
    <row r="99" spans="2:12">
      <c r="B99" s="13">
        <v>3734</v>
      </c>
      <c r="C99" s="13">
        <v>0.81</v>
      </c>
      <c r="D99" s="11">
        <v>0.52</v>
      </c>
      <c r="E99" s="13">
        <v>4</v>
      </c>
      <c r="F99" s="13">
        <v>270</v>
      </c>
      <c r="G99" s="13">
        <v>3</v>
      </c>
      <c r="H99" s="13">
        <v>0</v>
      </c>
      <c r="I99" s="13" t="s">
        <v>11</v>
      </c>
      <c r="J99" s="13" t="s">
        <v>8</v>
      </c>
      <c r="K99" s="12" t="s">
        <v>15</v>
      </c>
      <c r="L99" s="20" t="s">
        <v>6</v>
      </c>
    </row>
    <row r="100" spans="2:12">
      <c r="B100" s="13">
        <v>8049</v>
      </c>
      <c r="C100" s="13">
        <v>0.6</v>
      </c>
      <c r="D100" s="11">
        <v>0.97</v>
      </c>
      <c r="E100" s="13">
        <v>3</v>
      </c>
      <c r="F100" s="13">
        <v>164</v>
      </c>
      <c r="G100" s="13">
        <v>2</v>
      </c>
      <c r="H100" s="13">
        <v>0</v>
      </c>
      <c r="I100" s="13" t="s">
        <v>11</v>
      </c>
      <c r="J100" s="13" t="s">
        <v>8</v>
      </c>
      <c r="K100" s="12" t="s">
        <v>12</v>
      </c>
      <c r="L100" s="20" t="s">
        <v>13</v>
      </c>
    </row>
    <row r="101" spans="2:12">
      <c r="B101" s="13">
        <v>11595</v>
      </c>
      <c r="C101" s="13">
        <v>0.83</v>
      </c>
      <c r="D101" s="11">
        <v>0.55000000000000004</v>
      </c>
      <c r="E101" s="13">
        <v>3</v>
      </c>
      <c r="F101" s="13">
        <v>271</v>
      </c>
      <c r="G101" s="13">
        <v>7</v>
      </c>
      <c r="H101" s="13">
        <v>0</v>
      </c>
      <c r="I101" s="13" t="s">
        <v>11</v>
      </c>
      <c r="J101" s="13" t="s">
        <v>8</v>
      </c>
      <c r="K101" s="12" t="s">
        <v>10</v>
      </c>
      <c r="L101" s="20" t="s">
        <v>6</v>
      </c>
    </row>
    <row r="102" spans="2:12">
      <c r="B102" s="13">
        <v>14233</v>
      </c>
      <c r="C102" s="13">
        <v>0.38</v>
      </c>
      <c r="D102" s="11">
        <v>0.55000000000000004</v>
      </c>
      <c r="E102" s="13">
        <v>2</v>
      </c>
      <c r="F102" s="13">
        <v>147</v>
      </c>
      <c r="G102" s="13">
        <v>3</v>
      </c>
      <c r="H102" s="13">
        <v>0</v>
      </c>
      <c r="I102" s="13" t="s">
        <v>9</v>
      </c>
      <c r="J102" s="13" t="s">
        <v>8</v>
      </c>
      <c r="K102" s="12" t="s">
        <v>10</v>
      </c>
      <c r="L102" s="20" t="s">
        <v>13</v>
      </c>
    </row>
    <row r="103" spans="2:12">
      <c r="B103" s="13">
        <v>5601</v>
      </c>
      <c r="C103" s="13">
        <v>0.22</v>
      </c>
      <c r="D103" s="11">
        <v>0.57999999999999996</v>
      </c>
      <c r="E103" s="13">
        <v>2</v>
      </c>
      <c r="F103" s="13">
        <v>255</v>
      </c>
      <c r="G103" s="13">
        <v>5</v>
      </c>
      <c r="H103" s="13">
        <v>0</v>
      </c>
      <c r="I103" s="13" t="s">
        <v>11</v>
      </c>
      <c r="J103" s="13" t="s">
        <v>8</v>
      </c>
      <c r="K103" s="12" t="s">
        <v>10</v>
      </c>
      <c r="L103" s="20" t="s">
        <v>6</v>
      </c>
    </row>
    <row r="104" spans="2:12">
      <c r="B104" s="13">
        <v>1667</v>
      </c>
      <c r="C104" s="13">
        <v>0.41</v>
      </c>
      <c r="D104" s="11">
        <v>0.51</v>
      </c>
      <c r="E104" s="13">
        <v>2</v>
      </c>
      <c r="F104" s="13">
        <v>159</v>
      </c>
      <c r="G104" s="13">
        <v>3</v>
      </c>
      <c r="H104" s="13">
        <v>0</v>
      </c>
      <c r="I104" s="13" t="s">
        <v>9</v>
      </c>
      <c r="J104" s="13" t="s">
        <v>8</v>
      </c>
      <c r="K104" s="12" t="s">
        <v>14</v>
      </c>
      <c r="L104" s="20" t="s">
        <v>6</v>
      </c>
    </row>
    <row r="105" spans="2:12">
      <c r="B105" s="13">
        <v>7510</v>
      </c>
      <c r="C105" s="13">
        <v>0.39</v>
      </c>
      <c r="D105" s="11">
        <v>0.57999999999999996</v>
      </c>
      <c r="E105" s="13">
        <v>3</v>
      </c>
      <c r="F105" s="13">
        <v>152</v>
      </c>
      <c r="G105" s="13">
        <v>3</v>
      </c>
      <c r="H105" s="13">
        <v>1</v>
      </c>
      <c r="I105" s="13" t="s">
        <v>11</v>
      </c>
      <c r="J105" s="13" t="s">
        <v>8</v>
      </c>
      <c r="K105" s="12" t="s">
        <v>7</v>
      </c>
      <c r="L105" s="20" t="s">
        <v>13</v>
      </c>
    </row>
    <row r="106" spans="2:12">
      <c r="B106" s="13">
        <v>11097</v>
      </c>
      <c r="C106" s="13">
        <v>0.28999999999999998</v>
      </c>
      <c r="D106" s="11">
        <v>0.38</v>
      </c>
      <c r="E106" s="13">
        <v>5</v>
      </c>
      <c r="F106" s="13">
        <v>191</v>
      </c>
      <c r="G106" s="13">
        <v>5</v>
      </c>
      <c r="H106" s="13">
        <v>0</v>
      </c>
      <c r="I106" s="13" t="s">
        <v>11</v>
      </c>
      <c r="J106" s="13" t="s">
        <v>8</v>
      </c>
      <c r="K106" s="12" t="s">
        <v>20</v>
      </c>
      <c r="L106" s="20" t="s">
        <v>6</v>
      </c>
    </row>
    <row r="107" spans="2:12">
      <c r="B107" s="13">
        <v>10708</v>
      </c>
      <c r="C107" s="13">
        <v>0.96</v>
      </c>
      <c r="D107" s="11">
        <v>0.55000000000000004</v>
      </c>
      <c r="E107" s="13">
        <v>3</v>
      </c>
      <c r="F107" s="13">
        <v>225</v>
      </c>
      <c r="G107" s="13">
        <v>4</v>
      </c>
      <c r="H107" s="13">
        <v>1</v>
      </c>
      <c r="I107" s="13" t="s">
        <v>11</v>
      </c>
      <c r="J107" s="13" t="s">
        <v>8</v>
      </c>
      <c r="K107" s="12" t="s">
        <v>10</v>
      </c>
      <c r="L107" s="20" t="s">
        <v>6</v>
      </c>
    </row>
    <row r="108" spans="2:12">
      <c r="B108" s="13">
        <v>9252</v>
      </c>
      <c r="C108" s="13">
        <v>0.28000000000000003</v>
      </c>
      <c r="D108" s="11">
        <v>0.92</v>
      </c>
      <c r="E108" s="13">
        <v>3</v>
      </c>
      <c r="F108" s="13">
        <v>151</v>
      </c>
      <c r="G108" s="13">
        <v>3</v>
      </c>
      <c r="H108" s="13">
        <v>0</v>
      </c>
      <c r="I108" s="13" t="s">
        <v>11</v>
      </c>
      <c r="J108" s="13" t="s">
        <v>8</v>
      </c>
      <c r="K108" s="12" t="s">
        <v>10</v>
      </c>
      <c r="L108" s="20" t="s">
        <v>13</v>
      </c>
    </row>
    <row r="109" spans="2:12">
      <c r="B109" s="13">
        <v>9188</v>
      </c>
      <c r="C109" s="13">
        <v>0.9</v>
      </c>
      <c r="D109" s="11">
        <v>0.55000000000000004</v>
      </c>
      <c r="E109" s="13">
        <v>4</v>
      </c>
      <c r="F109" s="13">
        <v>211</v>
      </c>
      <c r="G109" s="13">
        <v>3</v>
      </c>
      <c r="H109" s="13">
        <v>0</v>
      </c>
      <c r="I109" s="13" t="s">
        <v>11</v>
      </c>
      <c r="J109" s="13" t="s">
        <v>8</v>
      </c>
      <c r="K109" s="12" t="s">
        <v>7</v>
      </c>
      <c r="L109" s="20" t="s">
        <v>6</v>
      </c>
    </row>
    <row r="110" spans="2:12">
      <c r="B110" s="13">
        <v>2085</v>
      </c>
      <c r="C110" s="13">
        <v>0.63</v>
      </c>
      <c r="D110" s="11">
        <v>0.59</v>
      </c>
      <c r="E110" s="13">
        <v>5</v>
      </c>
      <c r="F110" s="13">
        <v>224</v>
      </c>
      <c r="G110" s="13">
        <v>3</v>
      </c>
      <c r="H110" s="13">
        <v>0</v>
      </c>
      <c r="I110" s="13" t="s">
        <v>11</v>
      </c>
      <c r="J110" s="13" t="s">
        <v>8</v>
      </c>
      <c r="K110" s="12" t="s">
        <v>10</v>
      </c>
      <c r="L110" s="20" t="s">
        <v>13</v>
      </c>
    </row>
    <row r="111" spans="2:12">
      <c r="B111" s="13">
        <v>8027</v>
      </c>
      <c r="C111" s="13">
        <v>0.92</v>
      </c>
      <c r="D111" s="11">
        <v>0.74</v>
      </c>
      <c r="E111" s="13">
        <v>4</v>
      </c>
      <c r="F111" s="13">
        <v>213</v>
      </c>
      <c r="G111" s="13">
        <v>3</v>
      </c>
      <c r="H111" s="13">
        <v>0</v>
      </c>
      <c r="I111" s="13" t="s">
        <v>11</v>
      </c>
      <c r="J111" s="13" t="s">
        <v>8</v>
      </c>
      <c r="K111" s="12" t="s">
        <v>10</v>
      </c>
      <c r="L111" s="20" t="s">
        <v>6</v>
      </c>
    </row>
    <row r="112" spans="2:12">
      <c r="B112" s="13">
        <v>14385</v>
      </c>
      <c r="C112" s="13">
        <v>0.1</v>
      </c>
      <c r="D112" s="11">
        <v>0.88</v>
      </c>
      <c r="E112" s="13">
        <v>6</v>
      </c>
      <c r="F112" s="13">
        <v>284</v>
      </c>
      <c r="G112" s="13">
        <v>4</v>
      </c>
      <c r="H112" s="13">
        <v>0</v>
      </c>
      <c r="I112" s="13" t="s">
        <v>9</v>
      </c>
      <c r="J112" s="13" t="s">
        <v>8</v>
      </c>
      <c r="K112" s="12" t="s">
        <v>10</v>
      </c>
      <c r="L112" s="20" t="s">
        <v>13</v>
      </c>
    </row>
    <row r="113" spans="2:12">
      <c r="B113" s="13">
        <v>9864</v>
      </c>
      <c r="C113" s="13">
        <v>0.84</v>
      </c>
      <c r="D113" s="11">
        <v>0.98</v>
      </c>
      <c r="E113" s="13">
        <v>4</v>
      </c>
      <c r="F113" s="13">
        <v>246</v>
      </c>
      <c r="G113" s="13">
        <v>3</v>
      </c>
      <c r="H113" s="13">
        <v>0</v>
      </c>
      <c r="I113" s="13" t="s">
        <v>11</v>
      </c>
      <c r="J113" s="13" t="s">
        <v>8</v>
      </c>
      <c r="K113" s="12" t="s">
        <v>10</v>
      </c>
      <c r="L113" s="20" t="s">
        <v>6</v>
      </c>
    </row>
    <row r="114" spans="2:12">
      <c r="B114" s="13">
        <v>8789</v>
      </c>
      <c r="C114" s="13">
        <v>0.67</v>
      </c>
      <c r="D114" s="11">
        <v>0.83</v>
      </c>
      <c r="E114" s="13">
        <v>3</v>
      </c>
      <c r="F114" s="13">
        <v>220</v>
      </c>
      <c r="G114" s="13">
        <v>3</v>
      </c>
      <c r="H114" s="13">
        <v>0</v>
      </c>
      <c r="I114" s="13" t="s">
        <v>11</v>
      </c>
      <c r="J114" s="13" t="s">
        <v>8</v>
      </c>
      <c r="K114" s="12" t="s">
        <v>10</v>
      </c>
      <c r="L114" s="20" t="s">
        <v>13</v>
      </c>
    </row>
    <row r="115" spans="2:12">
      <c r="B115" s="13">
        <v>6226</v>
      </c>
      <c r="C115" s="13">
        <v>0.86</v>
      </c>
      <c r="D115" s="11">
        <v>0.72</v>
      </c>
      <c r="E115" s="13">
        <v>4</v>
      </c>
      <c r="F115" s="13">
        <v>173</v>
      </c>
      <c r="G115" s="13">
        <v>3</v>
      </c>
      <c r="H115" s="13">
        <v>0</v>
      </c>
      <c r="I115" s="13" t="s">
        <v>11</v>
      </c>
      <c r="J115" s="13" t="s">
        <v>8</v>
      </c>
      <c r="K115" s="12" t="s">
        <v>12</v>
      </c>
      <c r="L115" s="20" t="s">
        <v>13</v>
      </c>
    </row>
    <row r="116" spans="2:12">
      <c r="B116" s="13">
        <v>14805</v>
      </c>
      <c r="C116" s="13">
        <v>0.37</v>
      </c>
      <c r="D116" s="11">
        <v>0.54</v>
      </c>
      <c r="E116" s="13">
        <v>2</v>
      </c>
      <c r="F116" s="13">
        <v>132</v>
      </c>
      <c r="G116" s="13">
        <v>3</v>
      </c>
      <c r="H116" s="13">
        <v>0</v>
      </c>
      <c r="I116" s="13" t="s">
        <v>9</v>
      </c>
      <c r="J116" s="13" t="s">
        <v>8</v>
      </c>
      <c r="K116" s="12" t="s">
        <v>12</v>
      </c>
      <c r="L116" s="20" t="s">
        <v>13</v>
      </c>
    </row>
    <row r="117" spans="2:12">
      <c r="B117" s="13">
        <v>2143</v>
      </c>
      <c r="C117" s="13">
        <v>0.91</v>
      </c>
      <c r="D117" s="11">
        <v>0.56000000000000005</v>
      </c>
      <c r="E117" s="13">
        <v>4</v>
      </c>
      <c r="F117" s="13">
        <v>270</v>
      </c>
      <c r="G117" s="13">
        <v>2</v>
      </c>
      <c r="H117" s="13">
        <v>0</v>
      </c>
      <c r="I117" s="13" t="s">
        <v>11</v>
      </c>
      <c r="J117" s="13" t="s">
        <v>8</v>
      </c>
      <c r="K117" s="12" t="s">
        <v>21</v>
      </c>
      <c r="L117" s="20" t="s">
        <v>6</v>
      </c>
    </row>
    <row r="118" spans="2:12">
      <c r="B118" s="13">
        <v>2326</v>
      </c>
      <c r="C118" s="13">
        <v>0.57999999999999996</v>
      </c>
      <c r="D118" s="11">
        <v>0.55000000000000004</v>
      </c>
      <c r="E118" s="13">
        <v>5</v>
      </c>
      <c r="F118" s="13">
        <v>206</v>
      </c>
      <c r="G118" s="13">
        <v>3</v>
      </c>
      <c r="H118" s="13">
        <v>0</v>
      </c>
      <c r="I118" s="13" t="s">
        <v>11</v>
      </c>
      <c r="J118" s="13" t="s">
        <v>8</v>
      </c>
      <c r="K118" s="12" t="s">
        <v>12</v>
      </c>
      <c r="L118" s="20" t="s">
        <v>6</v>
      </c>
    </row>
    <row r="119" spans="2:12">
      <c r="B119" s="13">
        <v>1056</v>
      </c>
      <c r="C119" s="13">
        <v>0.1</v>
      </c>
      <c r="D119" s="11">
        <v>0.8</v>
      </c>
      <c r="E119" s="13">
        <v>7</v>
      </c>
      <c r="F119" s="13">
        <v>292</v>
      </c>
      <c r="G119" s="13">
        <v>5</v>
      </c>
      <c r="H119" s="13">
        <v>0</v>
      </c>
      <c r="I119" s="13" t="s">
        <v>9</v>
      </c>
      <c r="J119" s="13" t="s">
        <v>8</v>
      </c>
      <c r="K119" s="12" t="s">
        <v>14</v>
      </c>
      <c r="L119" s="20" t="s">
        <v>13</v>
      </c>
    </row>
    <row r="120" spans="2:12">
      <c r="B120" s="13">
        <v>11216</v>
      </c>
      <c r="C120" s="13">
        <v>0.52</v>
      </c>
      <c r="D120" s="11">
        <v>0.84</v>
      </c>
      <c r="E120" s="13">
        <v>3</v>
      </c>
      <c r="F120" s="13">
        <v>261</v>
      </c>
      <c r="G120" s="13">
        <v>8</v>
      </c>
      <c r="H120" s="13">
        <v>0</v>
      </c>
      <c r="I120" s="13" t="s">
        <v>11</v>
      </c>
      <c r="J120" s="13" t="s">
        <v>18</v>
      </c>
      <c r="K120" s="12" t="s">
        <v>7</v>
      </c>
      <c r="L120" s="20" t="s">
        <v>13</v>
      </c>
    </row>
    <row r="121" spans="2:12">
      <c r="B121" s="13">
        <v>6013</v>
      </c>
      <c r="C121" s="13">
        <v>0.17</v>
      </c>
      <c r="D121" s="11">
        <v>0.94</v>
      </c>
      <c r="E121" s="13">
        <v>5</v>
      </c>
      <c r="F121" s="13">
        <v>273</v>
      </c>
      <c r="G121" s="13">
        <v>4</v>
      </c>
      <c r="H121" s="13">
        <v>0</v>
      </c>
      <c r="I121" s="13" t="s">
        <v>11</v>
      </c>
      <c r="J121" s="13" t="s">
        <v>8</v>
      </c>
      <c r="K121" s="12" t="s">
        <v>12</v>
      </c>
      <c r="L121" s="20" t="s">
        <v>6</v>
      </c>
    </row>
    <row r="122" spans="2:12">
      <c r="B122" s="13">
        <v>6458</v>
      </c>
      <c r="C122" s="13">
        <v>0.54</v>
      </c>
      <c r="D122" s="11">
        <v>0.51</v>
      </c>
      <c r="E122" s="13">
        <v>2</v>
      </c>
      <c r="F122" s="13">
        <v>176</v>
      </c>
      <c r="G122" s="13">
        <v>3</v>
      </c>
      <c r="H122" s="13">
        <v>0</v>
      </c>
      <c r="I122" s="13" t="s">
        <v>11</v>
      </c>
      <c r="J122" s="13" t="s">
        <v>8</v>
      </c>
      <c r="K122" s="12" t="s">
        <v>17</v>
      </c>
      <c r="L122" s="20" t="s">
        <v>16</v>
      </c>
    </row>
    <row r="123" spans="2:12">
      <c r="B123" s="13">
        <v>779</v>
      </c>
      <c r="C123" s="13">
        <v>0.1</v>
      </c>
      <c r="D123" s="11">
        <v>0.92</v>
      </c>
      <c r="E123" s="13">
        <v>7</v>
      </c>
      <c r="F123" s="13">
        <v>269</v>
      </c>
      <c r="G123" s="13">
        <v>4</v>
      </c>
      <c r="H123" s="13">
        <v>0</v>
      </c>
      <c r="I123" s="13" t="s">
        <v>9</v>
      </c>
      <c r="J123" s="13" t="s">
        <v>8</v>
      </c>
      <c r="K123" s="12" t="s">
        <v>10</v>
      </c>
      <c r="L123" s="20" t="s">
        <v>6</v>
      </c>
    </row>
    <row r="124" spans="2:12">
      <c r="B124" s="13">
        <v>7264</v>
      </c>
      <c r="C124" s="13">
        <v>0.72</v>
      </c>
      <c r="D124" s="11">
        <v>0.67</v>
      </c>
      <c r="E124" s="13">
        <v>4</v>
      </c>
      <c r="F124" s="13">
        <v>192</v>
      </c>
      <c r="G124" s="13">
        <v>3</v>
      </c>
      <c r="H124" s="13">
        <v>0</v>
      </c>
      <c r="I124" s="13" t="s">
        <v>11</v>
      </c>
      <c r="J124" s="13" t="s">
        <v>8</v>
      </c>
      <c r="K124" s="12" t="s">
        <v>10</v>
      </c>
      <c r="L124" s="20" t="s">
        <v>6</v>
      </c>
    </row>
    <row r="125" spans="2:12">
      <c r="B125" s="13">
        <v>10500</v>
      </c>
      <c r="C125" s="13">
        <v>0.17</v>
      </c>
      <c r="D125" s="11">
        <v>0.73</v>
      </c>
      <c r="E125" s="13">
        <v>4</v>
      </c>
      <c r="F125" s="13">
        <v>188</v>
      </c>
      <c r="G125" s="13">
        <v>5</v>
      </c>
      <c r="H125" s="13">
        <v>0</v>
      </c>
      <c r="I125" s="13" t="s">
        <v>11</v>
      </c>
      <c r="J125" s="13" t="s">
        <v>8</v>
      </c>
      <c r="K125" s="12" t="s">
        <v>12</v>
      </c>
      <c r="L125" s="20" t="s">
        <v>13</v>
      </c>
    </row>
    <row r="126" spans="2:12">
      <c r="B126" s="13">
        <v>11770</v>
      </c>
      <c r="C126" s="13">
        <v>0.73</v>
      </c>
      <c r="D126" s="11">
        <v>0.72</v>
      </c>
      <c r="E126" s="13">
        <v>4</v>
      </c>
      <c r="F126" s="13">
        <v>233</v>
      </c>
      <c r="G126" s="13">
        <v>2</v>
      </c>
      <c r="H126" s="13">
        <v>0</v>
      </c>
      <c r="I126" s="13" t="s">
        <v>11</v>
      </c>
      <c r="J126" s="13" t="s">
        <v>8</v>
      </c>
      <c r="K126" s="12" t="s">
        <v>10</v>
      </c>
      <c r="L126" s="20" t="s">
        <v>13</v>
      </c>
    </row>
    <row r="127" spans="2:12">
      <c r="B127" s="13">
        <v>11658</v>
      </c>
      <c r="C127" s="13">
        <v>0.73</v>
      </c>
      <c r="D127" s="11">
        <v>0.56999999999999995</v>
      </c>
      <c r="E127" s="13">
        <v>3</v>
      </c>
      <c r="F127" s="13">
        <v>146</v>
      </c>
      <c r="G127" s="13">
        <v>2</v>
      </c>
      <c r="H127" s="13">
        <v>0</v>
      </c>
      <c r="I127" s="13" t="s">
        <v>11</v>
      </c>
      <c r="J127" s="13" t="s">
        <v>8</v>
      </c>
      <c r="K127" s="12" t="s">
        <v>19</v>
      </c>
      <c r="L127" s="20" t="s">
        <v>13</v>
      </c>
    </row>
    <row r="128" spans="2:12">
      <c r="B128" s="13">
        <v>7811</v>
      </c>
      <c r="C128" s="13">
        <v>0.84</v>
      </c>
      <c r="D128" s="11">
        <v>0.65</v>
      </c>
      <c r="E128" s="13">
        <v>3</v>
      </c>
      <c r="F128" s="13">
        <v>269</v>
      </c>
      <c r="G128" s="13">
        <v>2</v>
      </c>
      <c r="H128" s="13">
        <v>0</v>
      </c>
      <c r="I128" s="13" t="s">
        <v>11</v>
      </c>
      <c r="J128" s="13" t="s">
        <v>8</v>
      </c>
      <c r="K128" s="12" t="s">
        <v>10</v>
      </c>
      <c r="L128" s="20" t="s">
        <v>13</v>
      </c>
    </row>
    <row r="129" spans="2:12">
      <c r="B129" s="13">
        <v>3446</v>
      </c>
      <c r="C129" s="13">
        <v>0.73</v>
      </c>
      <c r="D129" s="11">
        <v>0.73</v>
      </c>
      <c r="E129" s="13">
        <v>4</v>
      </c>
      <c r="F129" s="13">
        <v>194</v>
      </c>
      <c r="G129" s="13">
        <v>2</v>
      </c>
      <c r="H129" s="13">
        <v>0</v>
      </c>
      <c r="I129" s="13" t="s">
        <v>11</v>
      </c>
      <c r="J129" s="13" t="s">
        <v>8</v>
      </c>
      <c r="K129" s="12" t="s">
        <v>10</v>
      </c>
      <c r="L129" s="20" t="s">
        <v>13</v>
      </c>
    </row>
    <row r="130" spans="2:12">
      <c r="B130" s="13">
        <v>7426</v>
      </c>
      <c r="C130" s="13">
        <v>0.6</v>
      </c>
      <c r="D130" s="11">
        <v>0.75</v>
      </c>
      <c r="E130" s="13">
        <v>4</v>
      </c>
      <c r="F130" s="13">
        <v>144</v>
      </c>
      <c r="G130" s="13">
        <v>2</v>
      </c>
      <c r="H130" s="13">
        <v>0</v>
      </c>
      <c r="I130" s="13" t="s">
        <v>11</v>
      </c>
      <c r="J130" s="13" t="s">
        <v>8</v>
      </c>
      <c r="K130" s="12" t="s">
        <v>10</v>
      </c>
      <c r="L130" s="20" t="s">
        <v>13</v>
      </c>
    </row>
    <row r="131" spans="2:12">
      <c r="B131" s="13">
        <v>8324</v>
      </c>
      <c r="C131" s="13">
        <v>0.39</v>
      </c>
      <c r="D131" s="11">
        <v>0.86</v>
      </c>
      <c r="E131" s="13">
        <v>3</v>
      </c>
      <c r="F131" s="13">
        <v>261</v>
      </c>
      <c r="G131" s="13">
        <v>2</v>
      </c>
      <c r="H131" s="13">
        <v>0</v>
      </c>
      <c r="I131" s="13" t="s">
        <v>11</v>
      </c>
      <c r="J131" s="13" t="s">
        <v>8</v>
      </c>
      <c r="K131" s="12" t="s">
        <v>7</v>
      </c>
      <c r="L131" s="20" t="s">
        <v>13</v>
      </c>
    </row>
    <row r="132" spans="2:12">
      <c r="B132" s="13">
        <v>618</v>
      </c>
      <c r="C132" s="13">
        <v>0.83</v>
      </c>
      <c r="D132" s="11">
        <v>0.95</v>
      </c>
      <c r="E132" s="13">
        <v>4</v>
      </c>
      <c r="F132" s="13">
        <v>251</v>
      </c>
      <c r="G132" s="13">
        <v>5</v>
      </c>
      <c r="H132" s="13">
        <v>0</v>
      </c>
      <c r="I132" s="13" t="s">
        <v>9</v>
      </c>
      <c r="J132" s="13" t="s">
        <v>8</v>
      </c>
      <c r="K132" s="12" t="s">
        <v>21</v>
      </c>
      <c r="L132" s="20" t="s">
        <v>6</v>
      </c>
    </row>
    <row r="133" spans="2:12">
      <c r="B133" s="13">
        <v>8316</v>
      </c>
      <c r="C133" s="13">
        <v>0.33</v>
      </c>
      <c r="D133" s="11">
        <v>0.77</v>
      </c>
      <c r="E133" s="13">
        <v>3</v>
      </c>
      <c r="F133" s="13">
        <v>216</v>
      </c>
      <c r="G133" s="13">
        <v>3</v>
      </c>
      <c r="H133" s="13">
        <v>0</v>
      </c>
      <c r="I133" s="13" t="s">
        <v>11</v>
      </c>
      <c r="J133" s="13" t="s">
        <v>8</v>
      </c>
      <c r="K133" s="12" t="s">
        <v>15</v>
      </c>
      <c r="L133" s="20" t="s">
        <v>16</v>
      </c>
    </row>
    <row r="134" spans="2:12">
      <c r="B134" s="13">
        <v>7973</v>
      </c>
      <c r="C134" s="13">
        <v>0.53</v>
      </c>
      <c r="D134" s="11">
        <v>0.7</v>
      </c>
      <c r="E134" s="13">
        <v>4</v>
      </c>
      <c r="F134" s="13">
        <v>243</v>
      </c>
      <c r="G134" s="13">
        <v>3</v>
      </c>
      <c r="H134" s="13">
        <v>0</v>
      </c>
      <c r="I134" s="13" t="s">
        <v>11</v>
      </c>
      <c r="J134" s="13" t="s">
        <v>8</v>
      </c>
      <c r="K134" s="12" t="s">
        <v>12</v>
      </c>
      <c r="L134" s="20" t="s">
        <v>13</v>
      </c>
    </row>
    <row r="135" spans="2:12">
      <c r="B135" s="13">
        <v>6512</v>
      </c>
      <c r="C135" s="13">
        <v>0.76</v>
      </c>
      <c r="D135" s="11">
        <v>0.89</v>
      </c>
      <c r="E135" s="13">
        <v>3</v>
      </c>
      <c r="F135" s="13">
        <v>273</v>
      </c>
      <c r="G135" s="13">
        <v>2</v>
      </c>
      <c r="H135" s="13">
        <v>1</v>
      </c>
      <c r="I135" s="13" t="s">
        <v>11</v>
      </c>
      <c r="J135" s="13" t="s">
        <v>8</v>
      </c>
      <c r="K135" s="12" t="s">
        <v>10</v>
      </c>
      <c r="L135" s="20" t="s">
        <v>6</v>
      </c>
    </row>
    <row r="136" spans="2:12">
      <c r="B136" s="13">
        <v>595</v>
      </c>
      <c r="C136" s="13">
        <v>0.1</v>
      </c>
      <c r="D136" s="11">
        <v>0.77</v>
      </c>
      <c r="E136" s="13">
        <v>6</v>
      </c>
      <c r="F136" s="13">
        <v>255</v>
      </c>
      <c r="G136" s="13">
        <v>4</v>
      </c>
      <c r="H136" s="13">
        <v>0</v>
      </c>
      <c r="I136" s="13" t="s">
        <v>9</v>
      </c>
      <c r="J136" s="13" t="s">
        <v>8</v>
      </c>
      <c r="K136" s="12" t="s">
        <v>20</v>
      </c>
      <c r="L136" s="20" t="s">
        <v>13</v>
      </c>
    </row>
    <row r="137" spans="2:12">
      <c r="B137" s="13">
        <v>2338</v>
      </c>
      <c r="C137" s="13">
        <v>0.56999999999999995</v>
      </c>
      <c r="D137" s="11">
        <v>0.48</v>
      </c>
      <c r="E137" s="13">
        <v>4</v>
      </c>
      <c r="F137" s="13">
        <v>161</v>
      </c>
      <c r="G137" s="13">
        <v>3</v>
      </c>
      <c r="H137" s="13">
        <v>0</v>
      </c>
      <c r="I137" s="13" t="s">
        <v>11</v>
      </c>
      <c r="J137" s="13" t="s">
        <v>8</v>
      </c>
      <c r="K137" s="12" t="s">
        <v>17</v>
      </c>
      <c r="L137" s="20" t="s">
        <v>6</v>
      </c>
    </row>
    <row r="138" spans="2:12">
      <c r="B138" s="13">
        <v>1728</v>
      </c>
      <c r="C138" s="13">
        <v>0.11</v>
      </c>
      <c r="D138" s="11">
        <v>0.94</v>
      </c>
      <c r="E138" s="13">
        <v>6</v>
      </c>
      <c r="F138" s="13">
        <v>266</v>
      </c>
      <c r="G138" s="13">
        <v>4</v>
      </c>
      <c r="H138" s="13">
        <v>0</v>
      </c>
      <c r="I138" s="13" t="s">
        <v>9</v>
      </c>
      <c r="J138" s="13" t="s">
        <v>8</v>
      </c>
      <c r="K138" s="12" t="s">
        <v>17</v>
      </c>
      <c r="L138" s="20" t="s">
        <v>13</v>
      </c>
    </row>
    <row r="139" spans="2:12">
      <c r="B139" s="13">
        <v>13983</v>
      </c>
      <c r="C139" s="13">
        <v>0.65</v>
      </c>
      <c r="D139" s="11">
        <v>0.4</v>
      </c>
      <c r="E139" s="13">
        <v>5</v>
      </c>
      <c r="F139" s="13">
        <v>125</v>
      </c>
      <c r="G139" s="13">
        <v>4</v>
      </c>
      <c r="H139" s="13">
        <v>0</v>
      </c>
      <c r="I139" s="13" t="s">
        <v>11</v>
      </c>
      <c r="J139" s="13" t="s">
        <v>8</v>
      </c>
      <c r="K139" s="12" t="s">
        <v>10</v>
      </c>
      <c r="L139" s="20" t="s">
        <v>13</v>
      </c>
    </row>
    <row r="140" spans="2:12">
      <c r="B140" s="13">
        <v>11116</v>
      </c>
      <c r="C140" s="13">
        <v>0.13</v>
      </c>
      <c r="D140" s="11">
        <v>0.97</v>
      </c>
      <c r="E140" s="13">
        <v>4</v>
      </c>
      <c r="F140" s="13">
        <v>162</v>
      </c>
      <c r="G140" s="13">
        <v>6</v>
      </c>
      <c r="H140" s="13">
        <v>0</v>
      </c>
      <c r="I140" s="13" t="s">
        <v>11</v>
      </c>
      <c r="J140" s="13" t="s">
        <v>8</v>
      </c>
      <c r="K140" s="12" t="s">
        <v>10</v>
      </c>
      <c r="L140" s="20" t="s">
        <v>13</v>
      </c>
    </row>
    <row r="141" spans="2:12">
      <c r="B141" s="13">
        <v>1647</v>
      </c>
      <c r="C141" s="13">
        <v>0.1</v>
      </c>
      <c r="D141" s="11">
        <v>0.93</v>
      </c>
      <c r="E141" s="13">
        <v>7</v>
      </c>
      <c r="F141" s="13">
        <v>258</v>
      </c>
      <c r="G141" s="13">
        <v>4</v>
      </c>
      <c r="H141" s="13">
        <v>0</v>
      </c>
      <c r="I141" s="13" t="s">
        <v>9</v>
      </c>
      <c r="J141" s="13" t="s">
        <v>8</v>
      </c>
      <c r="K141" s="12" t="s">
        <v>12</v>
      </c>
      <c r="L141" s="20" t="s">
        <v>13</v>
      </c>
    </row>
    <row r="142" spans="2:12">
      <c r="B142" s="13">
        <v>10249</v>
      </c>
      <c r="C142" s="13">
        <v>0.94</v>
      </c>
      <c r="D142" s="11">
        <v>0.56999999999999995</v>
      </c>
      <c r="E142" s="13">
        <v>3</v>
      </c>
      <c r="F142" s="13">
        <v>166</v>
      </c>
      <c r="G142" s="13">
        <v>4</v>
      </c>
      <c r="H142" s="13">
        <v>0</v>
      </c>
      <c r="I142" s="13" t="s">
        <v>11</v>
      </c>
      <c r="J142" s="13" t="s">
        <v>8</v>
      </c>
      <c r="K142" s="12" t="s">
        <v>10</v>
      </c>
      <c r="L142" s="20" t="s">
        <v>6</v>
      </c>
    </row>
    <row r="143" spans="2:12">
      <c r="B143" s="13">
        <v>2811</v>
      </c>
      <c r="C143" s="13">
        <v>0.69</v>
      </c>
      <c r="D143" s="11">
        <v>0.97</v>
      </c>
      <c r="E143" s="13">
        <v>4</v>
      </c>
      <c r="F143" s="13">
        <v>233</v>
      </c>
      <c r="G143" s="13">
        <v>3</v>
      </c>
      <c r="H143" s="13">
        <v>0</v>
      </c>
      <c r="I143" s="13" t="s">
        <v>11</v>
      </c>
      <c r="J143" s="13" t="s">
        <v>8</v>
      </c>
      <c r="K143" s="12" t="s">
        <v>14</v>
      </c>
      <c r="L143" s="20" t="s">
        <v>13</v>
      </c>
    </row>
    <row r="144" spans="2:12">
      <c r="B144" s="13">
        <v>7721</v>
      </c>
      <c r="C144" s="13">
        <v>0.57999999999999996</v>
      </c>
      <c r="D144" s="11">
        <v>0.63</v>
      </c>
      <c r="E144" s="13">
        <v>4</v>
      </c>
      <c r="F144" s="13">
        <v>171</v>
      </c>
      <c r="G144" s="13">
        <v>3</v>
      </c>
      <c r="H144" s="13">
        <v>0</v>
      </c>
      <c r="I144" s="13" t="s">
        <v>11</v>
      </c>
      <c r="J144" s="13" t="s">
        <v>8</v>
      </c>
      <c r="K144" s="12" t="s">
        <v>10</v>
      </c>
      <c r="L144" s="20" t="s">
        <v>6</v>
      </c>
    </row>
    <row r="145" spans="2:12">
      <c r="B145" s="13">
        <v>364</v>
      </c>
      <c r="C145" s="13">
        <v>0.72</v>
      </c>
      <c r="D145" s="11">
        <v>0.96</v>
      </c>
      <c r="E145" s="13">
        <v>5</v>
      </c>
      <c r="F145" s="13">
        <v>267</v>
      </c>
      <c r="G145" s="13">
        <v>5</v>
      </c>
      <c r="H145" s="13">
        <v>0</v>
      </c>
      <c r="I145" s="13" t="s">
        <v>9</v>
      </c>
      <c r="J145" s="13" t="s">
        <v>8</v>
      </c>
      <c r="K145" s="12" t="s">
        <v>12</v>
      </c>
      <c r="L145" s="20" t="s">
        <v>13</v>
      </c>
    </row>
    <row r="146" spans="2:12">
      <c r="B146" s="13">
        <v>4365</v>
      </c>
      <c r="C146" s="13">
        <v>0.82</v>
      </c>
      <c r="D146" s="11">
        <v>0.49</v>
      </c>
      <c r="E146" s="13">
        <v>5</v>
      </c>
      <c r="F146" s="13">
        <v>185</v>
      </c>
      <c r="G146" s="13">
        <v>3</v>
      </c>
      <c r="H146" s="13">
        <v>0</v>
      </c>
      <c r="I146" s="13" t="s">
        <v>11</v>
      </c>
      <c r="J146" s="13" t="s">
        <v>8</v>
      </c>
      <c r="K146" s="12" t="s">
        <v>10</v>
      </c>
      <c r="L146" s="20" t="s">
        <v>13</v>
      </c>
    </row>
    <row r="147" spans="2:12">
      <c r="B147" s="13">
        <v>11664</v>
      </c>
      <c r="C147" s="13">
        <v>0.63</v>
      </c>
      <c r="D147" s="11">
        <v>0.52</v>
      </c>
      <c r="E147" s="13">
        <v>5</v>
      </c>
      <c r="F147" s="13">
        <v>209</v>
      </c>
      <c r="G147" s="13">
        <v>8</v>
      </c>
      <c r="H147" s="13">
        <v>1</v>
      </c>
      <c r="I147" s="13" t="s">
        <v>11</v>
      </c>
      <c r="J147" s="13" t="s">
        <v>8</v>
      </c>
      <c r="K147" s="12" t="s">
        <v>15</v>
      </c>
      <c r="L147" s="20" t="s">
        <v>13</v>
      </c>
    </row>
    <row r="148" spans="2:12">
      <c r="B148" s="13">
        <v>9860</v>
      </c>
      <c r="C148" s="13">
        <v>0.72</v>
      </c>
      <c r="D148" s="11">
        <v>0.67</v>
      </c>
      <c r="E148" s="13">
        <v>3</v>
      </c>
      <c r="F148" s="13">
        <v>243</v>
      </c>
      <c r="G148" s="13">
        <v>3</v>
      </c>
      <c r="H148" s="13">
        <v>0</v>
      </c>
      <c r="I148" s="13" t="s">
        <v>11</v>
      </c>
      <c r="J148" s="13" t="s">
        <v>8</v>
      </c>
      <c r="K148" s="12" t="s">
        <v>10</v>
      </c>
      <c r="L148" s="20" t="s">
        <v>13</v>
      </c>
    </row>
    <row r="149" spans="2:12">
      <c r="B149" s="13">
        <v>13155</v>
      </c>
      <c r="C149" s="13">
        <v>0.91</v>
      </c>
      <c r="D149" s="11">
        <v>0.74</v>
      </c>
      <c r="E149" s="13">
        <v>3</v>
      </c>
      <c r="F149" s="13">
        <v>150</v>
      </c>
      <c r="G149" s="13">
        <v>2</v>
      </c>
      <c r="H149" s="13">
        <v>0</v>
      </c>
      <c r="I149" s="13" t="s">
        <v>11</v>
      </c>
      <c r="J149" s="13" t="s">
        <v>8</v>
      </c>
      <c r="K149" s="12" t="s">
        <v>7</v>
      </c>
      <c r="L149" s="20" t="s">
        <v>6</v>
      </c>
    </row>
    <row r="150" spans="2:12">
      <c r="B150" s="13">
        <v>8063</v>
      </c>
      <c r="C150" s="13">
        <v>0.24</v>
      </c>
      <c r="D150" s="11">
        <v>0.91</v>
      </c>
      <c r="E150" s="13">
        <v>5</v>
      </c>
      <c r="F150" s="13">
        <v>258</v>
      </c>
      <c r="G150" s="13">
        <v>6</v>
      </c>
      <c r="H150" s="13">
        <v>0</v>
      </c>
      <c r="I150" s="13" t="s">
        <v>11</v>
      </c>
      <c r="J150" s="13" t="s">
        <v>8</v>
      </c>
      <c r="K150" s="12" t="s">
        <v>17</v>
      </c>
      <c r="L150" s="20" t="s">
        <v>13</v>
      </c>
    </row>
    <row r="151" spans="2:12">
      <c r="B151" s="13">
        <v>13000</v>
      </c>
      <c r="C151" s="13">
        <v>0.6</v>
      </c>
      <c r="D151" s="11">
        <v>0.73</v>
      </c>
      <c r="E151" s="13">
        <v>5</v>
      </c>
      <c r="F151" s="13">
        <v>241</v>
      </c>
      <c r="G151" s="13">
        <v>3</v>
      </c>
      <c r="H151" s="13">
        <v>0</v>
      </c>
      <c r="I151" s="13" t="s">
        <v>11</v>
      </c>
      <c r="J151" s="13" t="s">
        <v>8</v>
      </c>
      <c r="K151" s="12" t="s">
        <v>10</v>
      </c>
      <c r="L151" s="20" t="s">
        <v>16</v>
      </c>
    </row>
    <row r="152" spans="2:12">
      <c r="B152" s="13">
        <v>3509</v>
      </c>
      <c r="C152" s="13">
        <v>0.66</v>
      </c>
      <c r="D152" s="11">
        <v>0.56999999999999995</v>
      </c>
      <c r="E152" s="13">
        <v>3</v>
      </c>
      <c r="F152" s="13">
        <v>161</v>
      </c>
      <c r="G152" s="13">
        <v>2</v>
      </c>
      <c r="H152" s="13">
        <v>1</v>
      </c>
      <c r="I152" s="13" t="s">
        <v>11</v>
      </c>
      <c r="J152" s="13" t="s">
        <v>8</v>
      </c>
      <c r="K152" s="12" t="s">
        <v>15</v>
      </c>
      <c r="L152" s="20" t="s">
        <v>6</v>
      </c>
    </row>
    <row r="153" spans="2:12">
      <c r="B153" s="13">
        <v>2866</v>
      </c>
      <c r="C153" s="13">
        <v>0.57999999999999996</v>
      </c>
      <c r="D153" s="11">
        <v>0.76</v>
      </c>
      <c r="E153" s="13">
        <v>5</v>
      </c>
      <c r="F153" s="13">
        <v>260</v>
      </c>
      <c r="G153" s="13">
        <v>2</v>
      </c>
      <c r="H153" s="13">
        <v>1</v>
      </c>
      <c r="I153" s="13" t="s">
        <v>11</v>
      </c>
      <c r="J153" s="13" t="s">
        <v>8</v>
      </c>
      <c r="K153" s="12" t="s">
        <v>12</v>
      </c>
      <c r="L153" s="20" t="s">
        <v>13</v>
      </c>
    </row>
    <row r="154" spans="2:12">
      <c r="B154" s="13">
        <v>6477</v>
      </c>
      <c r="C154" s="13">
        <v>0.56000000000000005</v>
      </c>
      <c r="D154" s="11">
        <v>0.98</v>
      </c>
      <c r="E154" s="13">
        <v>4</v>
      </c>
      <c r="F154" s="13">
        <v>207</v>
      </c>
      <c r="G154" s="13">
        <v>3</v>
      </c>
      <c r="H154" s="13">
        <v>0</v>
      </c>
      <c r="I154" s="13" t="s">
        <v>11</v>
      </c>
      <c r="J154" s="13" t="s">
        <v>8</v>
      </c>
      <c r="K154" s="12" t="s">
        <v>19</v>
      </c>
      <c r="L154" s="20" t="s">
        <v>6</v>
      </c>
    </row>
    <row r="155" spans="2:12">
      <c r="B155" s="13">
        <v>5581</v>
      </c>
      <c r="C155" s="13">
        <v>0.88</v>
      </c>
      <c r="D155" s="11">
        <v>0.71</v>
      </c>
      <c r="E155" s="13">
        <v>5</v>
      </c>
      <c r="F155" s="13">
        <v>246</v>
      </c>
      <c r="G155" s="13">
        <v>3</v>
      </c>
      <c r="H155" s="13">
        <v>0</v>
      </c>
      <c r="I155" s="13" t="s">
        <v>11</v>
      </c>
      <c r="J155" s="13" t="s">
        <v>8</v>
      </c>
      <c r="K155" s="12" t="s">
        <v>21</v>
      </c>
      <c r="L155" s="20" t="s">
        <v>6</v>
      </c>
    </row>
    <row r="156" spans="2:12">
      <c r="B156" s="13">
        <v>7567</v>
      </c>
      <c r="C156" s="13">
        <v>0.65</v>
      </c>
      <c r="D156" s="11">
        <v>0.85</v>
      </c>
      <c r="E156" s="13">
        <v>4</v>
      </c>
      <c r="F156" s="13">
        <v>204</v>
      </c>
      <c r="G156" s="13">
        <v>3</v>
      </c>
      <c r="H156" s="13">
        <v>0</v>
      </c>
      <c r="I156" s="13" t="s">
        <v>11</v>
      </c>
      <c r="J156" s="13" t="s">
        <v>8</v>
      </c>
      <c r="K156" s="12" t="s">
        <v>10</v>
      </c>
      <c r="L156" s="20" t="s">
        <v>6</v>
      </c>
    </row>
    <row r="157" spans="2:12">
      <c r="B157" s="13">
        <v>4889</v>
      </c>
      <c r="C157" s="13">
        <v>0.79</v>
      </c>
      <c r="D157" s="11">
        <v>0.59</v>
      </c>
      <c r="E157" s="13">
        <v>5</v>
      </c>
      <c r="F157" s="13">
        <v>197</v>
      </c>
      <c r="G157" s="13">
        <v>4</v>
      </c>
      <c r="H157" s="13">
        <v>0</v>
      </c>
      <c r="I157" s="13" t="s">
        <v>11</v>
      </c>
      <c r="J157" s="13" t="s">
        <v>8</v>
      </c>
      <c r="K157" s="12" t="s">
        <v>12</v>
      </c>
      <c r="L157" s="20" t="s">
        <v>6</v>
      </c>
    </row>
    <row r="158" spans="2:12">
      <c r="B158" s="13">
        <v>13239</v>
      </c>
      <c r="C158" s="13">
        <v>0.56999999999999995</v>
      </c>
      <c r="D158" s="11">
        <v>0.72</v>
      </c>
      <c r="E158" s="13">
        <v>4</v>
      </c>
      <c r="F158" s="13">
        <v>214</v>
      </c>
      <c r="G158" s="13">
        <v>2</v>
      </c>
      <c r="H158" s="13">
        <v>1</v>
      </c>
      <c r="I158" s="13" t="s">
        <v>11</v>
      </c>
      <c r="J158" s="13" t="s">
        <v>8</v>
      </c>
      <c r="K158" s="12" t="s">
        <v>10</v>
      </c>
      <c r="L158" s="20" t="s">
        <v>13</v>
      </c>
    </row>
    <row r="159" spans="2:12">
      <c r="B159" s="13">
        <v>14575</v>
      </c>
      <c r="C159" s="13">
        <v>0.72</v>
      </c>
      <c r="D159" s="11">
        <v>0.96</v>
      </c>
      <c r="E159" s="13">
        <v>5</v>
      </c>
      <c r="F159" s="13">
        <v>267</v>
      </c>
      <c r="G159" s="13">
        <v>5</v>
      </c>
      <c r="H159" s="13">
        <v>0</v>
      </c>
      <c r="I159" s="13" t="s">
        <v>9</v>
      </c>
      <c r="J159" s="13" t="s">
        <v>8</v>
      </c>
      <c r="K159" s="12" t="s">
        <v>12</v>
      </c>
      <c r="L159" s="20" t="s">
        <v>13</v>
      </c>
    </row>
    <row r="160" spans="2:12">
      <c r="B160" s="13">
        <v>4589</v>
      </c>
      <c r="C160" s="13">
        <v>0.94</v>
      </c>
      <c r="D160" s="11">
        <v>0.89</v>
      </c>
      <c r="E160" s="13">
        <v>3</v>
      </c>
      <c r="F160" s="13">
        <v>230</v>
      </c>
      <c r="G160" s="13">
        <v>3</v>
      </c>
      <c r="H160" s="13">
        <v>1</v>
      </c>
      <c r="I160" s="13" t="s">
        <v>11</v>
      </c>
      <c r="J160" s="13" t="s">
        <v>8</v>
      </c>
      <c r="K160" s="12" t="s">
        <v>21</v>
      </c>
      <c r="L160" s="20" t="s">
        <v>16</v>
      </c>
    </row>
    <row r="161" spans="2:12">
      <c r="B161" s="13">
        <v>6222</v>
      </c>
      <c r="C161" s="13">
        <v>0.91</v>
      </c>
      <c r="D161" s="11">
        <v>0.76</v>
      </c>
      <c r="E161" s="13">
        <v>3</v>
      </c>
      <c r="F161" s="13">
        <v>197</v>
      </c>
      <c r="G161" s="13">
        <v>3</v>
      </c>
      <c r="H161" s="13">
        <v>0</v>
      </c>
      <c r="I161" s="13" t="s">
        <v>11</v>
      </c>
      <c r="J161" s="13" t="s">
        <v>8</v>
      </c>
      <c r="K161" s="12" t="s">
        <v>12</v>
      </c>
      <c r="L161" s="20" t="s">
        <v>6</v>
      </c>
    </row>
    <row r="162" spans="2:12">
      <c r="B162" s="13">
        <v>13787</v>
      </c>
      <c r="C162" s="13">
        <v>0.49</v>
      </c>
      <c r="D162" s="11">
        <v>0.68</v>
      </c>
      <c r="E162" s="13">
        <v>3</v>
      </c>
      <c r="F162" s="13">
        <v>192</v>
      </c>
      <c r="G162" s="13">
        <v>7</v>
      </c>
      <c r="H162" s="13">
        <v>0</v>
      </c>
      <c r="I162" s="13" t="s">
        <v>11</v>
      </c>
      <c r="J162" s="13" t="s">
        <v>8</v>
      </c>
      <c r="K162" s="12" t="s">
        <v>20</v>
      </c>
      <c r="L162" s="20" t="s">
        <v>16</v>
      </c>
    </row>
    <row r="163" spans="2:12">
      <c r="B163" s="13">
        <v>13088</v>
      </c>
      <c r="C163" s="13">
        <v>0.53</v>
      </c>
      <c r="D163" s="11">
        <v>0.81</v>
      </c>
      <c r="E163" s="13">
        <v>3</v>
      </c>
      <c r="F163" s="13">
        <v>275</v>
      </c>
      <c r="G163" s="13">
        <v>2</v>
      </c>
      <c r="H163" s="13">
        <v>0</v>
      </c>
      <c r="I163" s="13" t="s">
        <v>11</v>
      </c>
      <c r="J163" s="13" t="s">
        <v>8</v>
      </c>
      <c r="K163" s="12" t="s">
        <v>12</v>
      </c>
      <c r="L163" s="20" t="s">
        <v>13</v>
      </c>
    </row>
    <row r="164" spans="2:12">
      <c r="B164" s="13">
        <v>750</v>
      </c>
      <c r="C164" s="13">
        <v>0.86</v>
      </c>
      <c r="D164" s="11">
        <v>0.84</v>
      </c>
      <c r="E164" s="13">
        <v>4</v>
      </c>
      <c r="F164" s="13">
        <v>246</v>
      </c>
      <c r="G164" s="13">
        <v>6</v>
      </c>
      <c r="H164" s="13">
        <v>0</v>
      </c>
      <c r="I164" s="13" t="s">
        <v>9</v>
      </c>
      <c r="J164" s="13" t="s">
        <v>8</v>
      </c>
      <c r="K164" s="12" t="s">
        <v>14</v>
      </c>
      <c r="L164" s="20" t="s">
        <v>13</v>
      </c>
    </row>
    <row r="165" spans="2:12">
      <c r="B165" s="13">
        <v>6450</v>
      </c>
      <c r="C165" s="13">
        <v>0.88</v>
      </c>
      <c r="D165" s="11">
        <v>0.99</v>
      </c>
      <c r="E165" s="13">
        <v>3</v>
      </c>
      <c r="F165" s="13">
        <v>190</v>
      </c>
      <c r="G165" s="13">
        <v>5</v>
      </c>
      <c r="H165" s="13">
        <v>0</v>
      </c>
      <c r="I165" s="13" t="s">
        <v>11</v>
      </c>
      <c r="J165" s="13" t="s">
        <v>8</v>
      </c>
      <c r="K165" s="12" t="s">
        <v>12</v>
      </c>
      <c r="L165" s="20" t="s">
        <v>16</v>
      </c>
    </row>
    <row r="166" spans="2:12">
      <c r="B166" s="13">
        <v>14413</v>
      </c>
      <c r="C166" s="13">
        <v>0.39</v>
      </c>
      <c r="D166" s="11">
        <v>0.5</v>
      </c>
      <c r="E166" s="13">
        <v>2</v>
      </c>
      <c r="F166" s="13">
        <v>135</v>
      </c>
      <c r="G166" s="13">
        <v>3</v>
      </c>
      <c r="H166" s="13">
        <v>0</v>
      </c>
      <c r="I166" s="13" t="s">
        <v>9</v>
      </c>
      <c r="J166" s="13" t="s">
        <v>8</v>
      </c>
      <c r="K166" s="12" t="s">
        <v>17</v>
      </c>
      <c r="L166" s="20" t="s">
        <v>13</v>
      </c>
    </row>
    <row r="167" spans="2:12">
      <c r="B167" s="13">
        <v>12016</v>
      </c>
      <c r="C167" s="13">
        <v>0.38</v>
      </c>
      <c r="D167" s="11">
        <v>0.54</v>
      </c>
      <c r="E167" s="13">
        <v>2</v>
      </c>
      <c r="F167" s="13">
        <v>143</v>
      </c>
      <c r="G167" s="13">
        <v>3</v>
      </c>
      <c r="H167" s="13">
        <v>0</v>
      </c>
      <c r="I167" s="13" t="s">
        <v>9</v>
      </c>
      <c r="J167" s="13" t="s">
        <v>8</v>
      </c>
      <c r="K167" s="12" t="s">
        <v>10</v>
      </c>
      <c r="L167" s="20" t="s">
        <v>13</v>
      </c>
    </row>
    <row r="168" spans="2:12">
      <c r="B168" s="13">
        <v>8304</v>
      </c>
      <c r="C168" s="13">
        <v>0.91</v>
      </c>
      <c r="D168" s="11">
        <v>0.48</v>
      </c>
      <c r="E168" s="13">
        <v>3</v>
      </c>
      <c r="F168" s="13">
        <v>224</v>
      </c>
      <c r="G168" s="13">
        <v>3</v>
      </c>
      <c r="H168" s="13">
        <v>0</v>
      </c>
      <c r="I168" s="13" t="s">
        <v>11</v>
      </c>
      <c r="J168" s="13" t="s">
        <v>8</v>
      </c>
      <c r="K168" s="12" t="s">
        <v>12</v>
      </c>
      <c r="L168" s="20" t="s">
        <v>6</v>
      </c>
    </row>
    <row r="169" spans="2:12">
      <c r="B169" s="13">
        <v>11310</v>
      </c>
      <c r="C169" s="13">
        <v>0.55000000000000004</v>
      </c>
      <c r="D169" s="11">
        <v>0.4</v>
      </c>
      <c r="E169" s="13">
        <v>3</v>
      </c>
      <c r="F169" s="13">
        <v>158</v>
      </c>
      <c r="G169" s="13">
        <v>3</v>
      </c>
      <c r="H169" s="13">
        <v>0</v>
      </c>
      <c r="I169" s="13" t="s">
        <v>11</v>
      </c>
      <c r="J169" s="13" t="s">
        <v>8</v>
      </c>
      <c r="K169" s="12" t="s">
        <v>22</v>
      </c>
      <c r="L169" s="20" t="s">
        <v>13</v>
      </c>
    </row>
    <row r="170" spans="2:12">
      <c r="B170" s="13">
        <v>11706</v>
      </c>
      <c r="C170" s="13">
        <v>0.2</v>
      </c>
      <c r="D170" s="11">
        <v>0.53</v>
      </c>
      <c r="E170" s="13">
        <v>5</v>
      </c>
      <c r="F170" s="13">
        <v>272</v>
      </c>
      <c r="G170" s="13">
        <v>5</v>
      </c>
      <c r="H170" s="13">
        <v>0</v>
      </c>
      <c r="I170" s="13" t="s">
        <v>11</v>
      </c>
      <c r="J170" s="13" t="s">
        <v>8</v>
      </c>
      <c r="K170" s="12" t="s">
        <v>19</v>
      </c>
      <c r="L170" s="20" t="s">
        <v>13</v>
      </c>
    </row>
    <row r="171" spans="2:12">
      <c r="B171" s="13">
        <v>5942</v>
      </c>
      <c r="C171" s="13">
        <v>0.28000000000000003</v>
      </c>
      <c r="D171" s="11">
        <v>0.7</v>
      </c>
      <c r="E171" s="13">
        <v>2</v>
      </c>
      <c r="F171" s="13">
        <v>164</v>
      </c>
      <c r="G171" s="13">
        <v>4</v>
      </c>
      <c r="H171" s="13">
        <v>0</v>
      </c>
      <c r="I171" s="13" t="s">
        <v>11</v>
      </c>
      <c r="J171" s="13" t="s">
        <v>8</v>
      </c>
      <c r="K171" s="12" t="s">
        <v>14</v>
      </c>
      <c r="L171" s="20" t="s">
        <v>6</v>
      </c>
    </row>
    <row r="172" spans="2:12">
      <c r="B172" s="13">
        <v>12556</v>
      </c>
      <c r="C172" s="13">
        <v>0.1</v>
      </c>
      <c r="D172" s="11">
        <v>0.9</v>
      </c>
      <c r="E172" s="13">
        <v>7</v>
      </c>
      <c r="F172" s="13">
        <v>281</v>
      </c>
      <c r="G172" s="13">
        <v>4</v>
      </c>
      <c r="H172" s="13">
        <v>0</v>
      </c>
      <c r="I172" s="13" t="s">
        <v>9</v>
      </c>
      <c r="J172" s="13" t="s">
        <v>8</v>
      </c>
      <c r="K172" s="12" t="s">
        <v>10</v>
      </c>
      <c r="L172" s="20" t="s">
        <v>13</v>
      </c>
    </row>
    <row r="173" spans="2:12">
      <c r="B173" s="13">
        <v>13640</v>
      </c>
      <c r="C173" s="13">
        <v>0.64</v>
      </c>
      <c r="D173" s="11">
        <v>0.55000000000000004</v>
      </c>
      <c r="E173" s="13">
        <v>4</v>
      </c>
      <c r="F173" s="13">
        <v>215</v>
      </c>
      <c r="G173" s="13">
        <v>2</v>
      </c>
      <c r="H173" s="13">
        <v>0</v>
      </c>
      <c r="I173" s="13" t="s">
        <v>11</v>
      </c>
      <c r="J173" s="13" t="s">
        <v>8</v>
      </c>
      <c r="K173" s="12" t="s">
        <v>10</v>
      </c>
      <c r="L173" s="20" t="s">
        <v>13</v>
      </c>
    </row>
    <row r="174" spans="2:12">
      <c r="B174" s="13">
        <v>3002</v>
      </c>
      <c r="C174" s="13">
        <v>0.66</v>
      </c>
      <c r="D174" s="11">
        <v>0.75</v>
      </c>
      <c r="E174" s="13">
        <v>5</v>
      </c>
      <c r="F174" s="13">
        <v>227</v>
      </c>
      <c r="G174" s="13">
        <v>3</v>
      </c>
      <c r="H174" s="13">
        <v>1</v>
      </c>
      <c r="I174" s="13" t="s">
        <v>11</v>
      </c>
      <c r="J174" s="13" t="s">
        <v>8</v>
      </c>
      <c r="K174" s="12" t="s">
        <v>10</v>
      </c>
      <c r="L174" s="20" t="s">
        <v>6</v>
      </c>
    </row>
    <row r="175" spans="2:12">
      <c r="B175" s="13">
        <v>8586</v>
      </c>
      <c r="C175" s="13">
        <v>0.85</v>
      </c>
      <c r="D175" s="11">
        <v>0.96</v>
      </c>
      <c r="E175" s="13">
        <v>5</v>
      </c>
      <c r="F175" s="13">
        <v>165</v>
      </c>
      <c r="G175" s="13">
        <v>5</v>
      </c>
      <c r="H175" s="13">
        <v>0</v>
      </c>
      <c r="I175" s="13" t="s">
        <v>11</v>
      </c>
      <c r="J175" s="13" t="s">
        <v>8</v>
      </c>
      <c r="K175" s="12" t="s">
        <v>12</v>
      </c>
      <c r="L175" s="20" t="s">
        <v>6</v>
      </c>
    </row>
    <row r="176" spans="2:12">
      <c r="B176" s="13">
        <v>8504</v>
      </c>
      <c r="C176" s="13">
        <v>0.76</v>
      </c>
      <c r="D176" s="11">
        <v>1</v>
      </c>
      <c r="E176" s="13">
        <v>5</v>
      </c>
      <c r="F176" s="13">
        <v>265</v>
      </c>
      <c r="G176" s="13">
        <v>2</v>
      </c>
      <c r="H176" s="13">
        <v>0</v>
      </c>
      <c r="I176" s="13" t="s">
        <v>11</v>
      </c>
      <c r="J176" s="13" t="s">
        <v>8</v>
      </c>
      <c r="K176" s="12" t="s">
        <v>7</v>
      </c>
      <c r="L176" s="20" t="s">
        <v>13</v>
      </c>
    </row>
    <row r="177" spans="2:12">
      <c r="B177" s="13">
        <v>1207</v>
      </c>
      <c r="C177" s="13">
        <v>0.44</v>
      </c>
      <c r="D177" s="11">
        <v>0.53</v>
      </c>
      <c r="E177" s="13">
        <v>2</v>
      </c>
      <c r="F177" s="13">
        <v>152</v>
      </c>
      <c r="G177" s="13">
        <v>3</v>
      </c>
      <c r="H177" s="13">
        <v>0</v>
      </c>
      <c r="I177" s="13" t="s">
        <v>9</v>
      </c>
      <c r="J177" s="13" t="s">
        <v>8</v>
      </c>
      <c r="K177" s="12" t="s">
        <v>14</v>
      </c>
      <c r="L177" s="20" t="s">
        <v>6</v>
      </c>
    </row>
    <row r="178" spans="2:12">
      <c r="B178" s="13">
        <v>11859</v>
      </c>
      <c r="C178" s="13">
        <v>0.53</v>
      </c>
      <c r="D178" s="11">
        <v>0.64</v>
      </c>
      <c r="E178" s="13">
        <v>3</v>
      </c>
      <c r="F178" s="13">
        <v>168</v>
      </c>
      <c r="G178" s="13">
        <v>3</v>
      </c>
      <c r="H178" s="13">
        <v>0</v>
      </c>
      <c r="I178" s="13" t="s">
        <v>11</v>
      </c>
      <c r="J178" s="13" t="s">
        <v>8</v>
      </c>
      <c r="K178" s="12" t="s">
        <v>10</v>
      </c>
      <c r="L178" s="20" t="s">
        <v>13</v>
      </c>
    </row>
    <row r="179" spans="2:12">
      <c r="B179" s="13">
        <v>12335</v>
      </c>
      <c r="C179" s="13">
        <v>0.1</v>
      </c>
      <c r="D179" s="11">
        <v>0.81</v>
      </c>
      <c r="E179" s="13">
        <v>6</v>
      </c>
      <c r="F179" s="13">
        <v>290</v>
      </c>
      <c r="G179" s="13">
        <v>4</v>
      </c>
      <c r="H179" s="13">
        <v>0</v>
      </c>
      <c r="I179" s="13" t="s">
        <v>9</v>
      </c>
      <c r="J179" s="13" t="s">
        <v>8</v>
      </c>
      <c r="K179" s="12" t="s">
        <v>7</v>
      </c>
      <c r="L179" s="20" t="s">
        <v>6</v>
      </c>
    </row>
    <row r="180" spans="2:12">
      <c r="B180" s="13">
        <v>5994</v>
      </c>
      <c r="C180" s="13">
        <v>0.42</v>
      </c>
      <c r="D180" s="11">
        <v>0.37</v>
      </c>
      <c r="E180" s="13">
        <v>2</v>
      </c>
      <c r="F180" s="13">
        <v>284</v>
      </c>
      <c r="G180" s="13">
        <v>3</v>
      </c>
      <c r="H180" s="13">
        <v>0</v>
      </c>
      <c r="I180" s="13" t="s">
        <v>11</v>
      </c>
      <c r="J180" s="13" t="s">
        <v>8</v>
      </c>
      <c r="K180" s="12" t="s">
        <v>12</v>
      </c>
      <c r="L180" s="20" t="s">
        <v>16</v>
      </c>
    </row>
    <row r="181" spans="2:12">
      <c r="B181" s="13">
        <v>13779</v>
      </c>
      <c r="C181" s="13">
        <v>0.61</v>
      </c>
      <c r="D181" s="11">
        <v>0.82</v>
      </c>
      <c r="E181" s="13">
        <v>4</v>
      </c>
      <c r="F181" s="13">
        <v>184</v>
      </c>
      <c r="G181" s="13">
        <v>8</v>
      </c>
      <c r="H181" s="13">
        <v>0</v>
      </c>
      <c r="I181" s="13" t="s">
        <v>11</v>
      </c>
      <c r="J181" s="13" t="s">
        <v>8</v>
      </c>
      <c r="K181" s="12" t="s">
        <v>14</v>
      </c>
      <c r="L181" s="20" t="s">
        <v>13</v>
      </c>
    </row>
    <row r="182" spans="2:12">
      <c r="B182" s="13">
        <v>4003</v>
      </c>
      <c r="C182" s="13">
        <v>0.34</v>
      </c>
      <c r="D182" s="11">
        <v>0.85</v>
      </c>
      <c r="E182" s="13">
        <v>4</v>
      </c>
      <c r="F182" s="13">
        <v>123</v>
      </c>
      <c r="G182" s="13">
        <v>4</v>
      </c>
      <c r="H182" s="13">
        <v>0</v>
      </c>
      <c r="I182" s="13" t="s">
        <v>11</v>
      </c>
      <c r="J182" s="13" t="s">
        <v>8</v>
      </c>
      <c r="K182" s="12" t="s">
        <v>22</v>
      </c>
      <c r="L182" s="20" t="s">
        <v>6</v>
      </c>
    </row>
    <row r="183" spans="2:12">
      <c r="B183" s="13">
        <v>14666</v>
      </c>
      <c r="C183" s="13">
        <v>0.09</v>
      </c>
      <c r="D183" s="11">
        <v>0.97</v>
      </c>
      <c r="E183" s="13">
        <v>7</v>
      </c>
      <c r="F183" s="13">
        <v>254</v>
      </c>
      <c r="G183" s="13">
        <v>4</v>
      </c>
      <c r="H183" s="13">
        <v>1</v>
      </c>
      <c r="I183" s="13" t="s">
        <v>9</v>
      </c>
      <c r="J183" s="13" t="s">
        <v>8</v>
      </c>
      <c r="K183" s="12" t="s">
        <v>15</v>
      </c>
      <c r="L183" s="20" t="s">
        <v>6</v>
      </c>
    </row>
    <row r="184" spans="2:12">
      <c r="B184" s="13">
        <v>14845</v>
      </c>
      <c r="C184" s="13">
        <v>0.38</v>
      </c>
      <c r="D184" s="11">
        <v>0.56000000000000005</v>
      </c>
      <c r="E184" s="13">
        <v>2</v>
      </c>
      <c r="F184" s="13">
        <v>154</v>
      </c>
      <c r="G184" s="13">
        <v>3</v>
      </c>
      <c r="H184" s="13">
        <v>0</v>
      </c>
      <c r="I184" s="13" t="s">
        <v>9</v>
      </c>
      <c r="J184" s="13" t="s">
        <v>8</v>
      </c>
      <c r="K184" s="12" t="s">
        <v>10</v>
      </c>
      <c r="L184" s="20" t="s">
        <v>13</v>
      </c>
    </row>
    <row r="185" spans="2:12">
      <c r="B185" s="13">
        <v>12987</v>
      </c>
      <c r="C185" s="13">
        <v>0.24</v>
      </c>
      <c r="D185" s="11">
        <v>0.62</v>
      </c>
      <c r="E185" s="13">
        <v>5</v>
      </c>
      <c r="F185" s="13">
        <v>199</v>
      </c>
      <c r="G185" s="13">
        <v>4</v>
      </c>
      <c r="H185" s="13">
        <v>0</v>
      </c>
      <c r="I185" s="13" t="s">
        <v>11</v>
      </c>
      <c r="J185" s="13" t="s">
        <v>8</v>
      </c>
      <c r="K185" s="12" t="s">
        <v>10</v>
      </c>
      <c r="L185" s="20" t="s">
        <v>13</v>
      </c>
    </row>
    <row r="186" spans="2:12">
      <c r="B186" s="13">
        <v>13223</v>
      </c>
      <c r="C186" s="13">
        <v>0.21</v>
      </c>
      <c r="D186" s="11">
        <v>0.7</v>
      </c>
      <c r="E186" s="13">
        <v>3</v>
      </c>
      <c r="F186" s="13">
        <v>238</v>
      </c>
      <c r="G186" s="13">
        <v>8</v>
      </c>
      <c r="H186" s="13">
        <v>0</v>
      </c>
      <c r="I186" s="13" t="s">
        <v>11</v>
      </c>
      <c r="J186" s="13" t="s">
        <v>8</v>
      </c>
      <c r="K186" s="12" t="s">
        <v>12</v>
      </c>
      <c r="L186" s="20" t="s">
        <v>6</v>
      </c>
    </row>
    <row r="187" spans="2:12">
      <c r="B187" s="13">
        <v>1168</v>
      </c>
      <c r="C187" s="13">
        <v>0.43</v>
      </c>
      <c r="D187" s="11">
        <v>0.5</v>
      </c>
      <c r="E187" s="13">
        <v>2</v>
      </c>
      <c r="F187" s="13">
        <v>127</v>
      </c>
      <c r="G187" s="13">
        <v>3</v>
      </c>
      <c r="H187" s="13">
        <v>1</v>
      </c>
      <c r="I187" s="13" t="s">
        <v>9</v>
      </c>
      <c r="J187" s="13" t="s">
        <v>8</v>
      </c>
      <c r="K187" s="12" t="s">
        <v>10</v>
      </c>
      <c r="L187" s="20" t="s">
        <v>6</v>
      </c>
    </row>
    <row r="188" spans="2:12">
      <c r="B188" s="13">
        <v>14920</v>
      </c>
      <c r="C188" s="13">
        <v>0.37</v>
      </c>
      <c r="D188" s="11">
        <v>0.54</v>
      </c>
      <c r="E188" s="13">
        <v>2</v>
      </c>
      <c r="F188" s="13">
        <v>157</v>
      </c>
      <c r="G188" s="13">
        <v>3</v>
      </c>
      <c r="H188" s="13">
        <v>0</v>
      </c>
      <c r="I188" s="13" t="s">
        <v>9</v>
      </c>
      <c r="J188" s="13" t="s">
        <v>8</v>
      </c>
      <c r="K188" s="12" t="s">
        <v>17</v>
      </c>
      <c r="L188" s="20" t="s">
        <v>13</v>
      </c>
    </row>
    <row r="189" spans="2:12">
      <c r="B189" s="13">
        <v>1387</v>
      </c>
      <c r="C189" s="13">
        <v>0.09</v>
      </c>
      <c r="D189" s="11">
        <v>0.93</v>
      </c>
      <c r="E189" s="13">
        <v>7</v>
      </c>
      <c r="F189" s="13">
        <v>270</v>
      </c>
      <c r="G189" s="13">
        <v>4</v>
      </c>
      <c r="H189" s="13">
        <v>0</v>
      </c>
      <c r="I189" s="13" t="s">
        <v>9</v>
      </c>
      <c r="J189" s="13" t="s">
        <v>8</v>
      </c>
      <c r="K189" s="12" t="s">
        <v>10</v>
      </c>
      <c r="L189" s="20" t="s">
        <v>6</v>
      </c>
    </row>
    <row r="190" spans="2:12">
      <c r="B190" s="13">
        <v>14822</v>
      </c>
      <c r="C190" s="13">
        <v>0.09</v>
      </c>
      <c r="D190" s="11">
        <v>0.95</v>
      </c>
      <c r="E190" s="13">
        <v>7</v>
      </c>
      <c r="F190" s="13">
        <v>256</v>
      </c>
      <c r="G190" s="13">
        <v>4</v>
      </c>
      <c r="H190" s="13">
        <v>0</v>
      </c>
      <c r="I190" s="13" t="s">
        <v>9</v>
      </c>
      <c r="J190" s="13" t="s">
        <v>8</v>
      </c>
      <c r="K190" s="12" t="s">
        <v>21</v>
      </c>
      <c r="L190" s="20" t="s">
        <v>6</v>
      </c>
    </row>
    <row r="191" spans="2:12">
      <c r="B191" s="13">
        <v>3252</v>
      </c>
      <c r="C191" s="13">
        <v>0.66</v>
      </c>
      <c r="D191" s="11">
        <v>0.59</v>
      </c>
      <c r="E191" s="13">
        <v>5</v>
      </c>
      <c r="F191" s="13">
        <v>262</v>
      </c>
      <c r="G191" s="13">
        <v>2</v>
      </c>
      <c r="H191" s="13">
        <v>0</v>
      </c>
      <c r="I191" s="13" t="s">
        <v>11</v>
      </c>
      <c r="J191" s="13" t="s">
        <v>8</v>
      </c>
      <c r="K191" s="12" t="s">
        <v>12</v>
      </c>
      <c r="L191" s="20" t="s">
        <v>6</v>
      </c>
    </row>
    <row r="192" spans="2:12">
      <c r="B192" s="13">
        <v>7545</v>
      </c>
      <c r="C192" s="13">
        <v>0.75</v>
      </c>
      <c r="D192" s="11">
        <v>0.77</v>
      </c>
      <c r="E192" s="13">
        <v>3</v>
      </c>
      <c r="F192" s="13">
        <v>178</v>
      </c>
      <c r="G192" s="13">
        <v>4</v>
      </c>
      <c r="H192" s="13">
        <v>0</v>
      </c>
      <c r="I192" s="13" t="s">
        <v>11</v>
      </c>
      <c r="J192" s="13" t="s">
        <v>8</v>
      </c>
      <c r="K192" s="12" t="s">
        <v>14</v>
      </c>
      <c r="L192" s="20" t="s">
        <v>16</v>
      </c>
    </row>
    <row r="193" spans="2:12">
      <c r="B193" s="13">
        <v>14593</v>
      </c>
      <c r="C193" s="13">
        <v>0.38</v>
      </c>
      <c r="D193" s="11">
        <v>0.46</v>
      </c>
      <c r="E193" s="13">
        <v>2</v>
      </c>
      <c r="F193" s="13">
        <v>145</v>
      </c>
      <c r="G193" s="13">
        <v>3</v>
      </c>
      <c r="H193" s="13">
        <v>0</v>
      </c>
      <c r="I193" s="13" t="s">
        <v>9</v>
      </c>
      <c r="J193" s="13" t="s">
        <v>8</v>
      </c>
      <c r="K193" s="12" t="s">
        <v>22</v>
      </c>
      <c r="L193" s="20" t="s">
        <v>6</v>
      </c>
    </row>
    <row r="194" spans="2:12">
      <c r="B194" s="13">
        <v>5991</v>
      </c>
      <c r="C194" s="13">
        <v>0.68</v>
      </c>
      <c r="D194" s="11">
        <v>0.56999999999999995</v>
      </c>
      <c r="E194" s="13">
        <v>5</v>
      </c>
      <c r="F194" s="13">
        <v>187</v>
      </c>
      <c r="G194" s="13">
        <v>4</v>
      </c>
      <c r="H194" s="13">
        <v>0</v>
      </c>
      <c r="I194" s="13" t="s">
        <v>11</v>
      </c>
      <c r="J194" s="13" t="s">
        <v>8</v>
      </c>
      <c r="K194" s="12" t="s">
        <v>12</v>
      </c>
      <c r="L194" s="20" t="s">
        <v>16</v>
      </c>
    </row>
    <row r="195" spans="2:12">
      <c r="B195" s="13">
        <v>14096</v>
      </c>
      <c r="C195" s="13">
        <v>0.61</v>
      </c>
      <c r="D195" s="11">
        <v>0.49</v>
      </c>
      <c r="E195" s="13">
        <v>3</v>
      </c>
      <c r="F195" s="13">
        <v>275</v>
      </c>
      <c r="G195" s="13">
        <v>2</v>
      </c>
      <c r="H195" s="13">
        <v>0</v>
      </c>
      <c r="I195" s="13" t="s">
        <v>11</v>
      </c>
      <c r="J195" s="13" t="s">
        <v>8</v>
      </c>
      <c r="K195" s="12" t="s">
        <v>19</v>
      </c>
      <c r="L195" s="20" t="s">
        <v>13</v>
      </c>
    </row>
    <row r="196" spans="2:12">
      <c r="B196" s="13">
        <v>12867</v>
      </c>
      <c r="C196" s="13">
        <v>0.96</v>
      </c>
      <c r="D196" s="11">
        <v>0.85</v>
      </c>
      <c r="E196" s="13">
        <v>5</v>
      </c>
      <c r="F196" s="13">
        <v>168</v>
      </c>
      <c r="G196" s="13">
        <v>2</v>
      </c>
      <c r="H196" s="13">
        <v>0</v>
      </c>
      <c r="I196" s="13" t="s">
        <v>11</v>
      </c>
      <c r="J196" s="13" t="s">
        <v>8</v>
      </c>
      <c r="K196" s="12" t="s">
        <v>17</v>
      </c>
      <c r="L196" s="20" t="s">
        <v>13</v>
      </c>
    </row>
    <row r="197" spans="2:12">
      <c r="B197" s="13">
        <v>1250</v>
      </c>
      <c r="C197" s="13">
        <v>0.1</v>
      </c>
      <c r="D197" s="11">
        <v>0.82</v>
      </c>
      <c r="E197" s="13">
        <v>7</v>
      </c>
      <c r="F197" s="13">
        <v>284</v>
      </c>
      <c r="G197" s="13">
        <v>4</v>
      </c>
      <c r="H197" s="13">
        <v>0</v>
      </c>
      <c r="I197" s="13" t="s">
        <v>9</v>
      </c>
      <c r="J197" s="13" t="s">
        <v>8</v>
      </c>
      <c r="K197" s="12" t="s">
        <v>7</v>
      </c>
      <c r="L197" s="20" t="s">
        <v>13</v>
      </c>
    </row>
    <row r="198" spans="2:12">
      <c r="B198" s="13">
        <v>9448</v>
      </c>
      <c r="C198" s="13">
        <v>0.69</v>
      </c>
      <c r="D198" s="11">
        <v>0.83</v>
      </c>
      <c r="E198" s="13">
        <v>5</v>
      </c>
      <c r="F198" s="13">
        <v>225</v>
      </c>
      <c r="G198" s="13">
        <v>3</v>
      </c>
      <c r="H198" s="13">
        <v>0</v>
      </c>
      <c r="I198" s="13" t="s">
        <v>11</v>
      </c>
      <c r="J198" s="13" t="s">
        <v>8</v>
      </c>
      <c r="K198" s="12" t="s">
        <v>20</v>
      </c>
      <c r="L198" s="20" t="s">
        <v>13</v>
      </c>
    </row>
    <row r="199" spans="2:12">
      <c r="B199" s="13">
        <v>10729</v>
      </c>
      <c r="C199" s="13">
        <v>0.63</v>
      </c>
      <c r="D199" s="11">
        <v>0.9</v>
      </c>
      <c r="E199" s="13">
        <v>4</v>
      </c>
      <c r="F199" s="13">
        <v>245</v>
      </c>
      <c r="G199" s="13">
        <v>3</v>
      </c>
      <c r="H199" s="13">
        <v>0</v>
      </c>
      <c r="I199" s="13" t="s">
        <v>11</v>
      </c>
      <c r="J199" s="13" t="s">
        <v>8</v>
      </c>
      <c r="K199" s="12" t="s">
        <v>12</v>
      </c>
      <c r="L199" s="20" t="s">
        <v>13</v>
      </c>
    </row>
    <row r="200" spans="2:12">
      <c r="B200" s="13">
        <v>3723</v>
      </c>
      <c r="C200" s="13">
        <v>0.72</v>
      </c>
      <c r="D200" s="11">
        <v>0.91</v>
      </c>
      <c r="E200" s="13">
        <v>3</v>
      </c>
      <c r="F200" s="13">
        <v>239</v>
      </c>
      <c r="G200" s="13">
        <v>2</v>
      </c>
      <c r="H200" s="13">
        <v>0</v>
      </c>
      <c r="I200" s="13" t="s">
        <v>11</v>
      </c>
      <c r="J200" s="13" t="s">
        <v>8</v>
      </c>
      <c r="K200" s="12" t="s">
        <v>20</v>
      </c>
      <c r="L200" s="20" t="s">
        <v>6</v>
      </c>
    </row>
    <row r="201" spans="2:12">
      <c r="B201" s="13">
        <v>6774</v>
      </c>
      <c r="C201" s="13">
        <v>0.65</v>
      </c>
      <c r="D201" s="11">
        <v>0.95</v>
      </c>
      <c r="E201" s="13">
        <v>3</v>
      </c>
      <c r="F201" s="13">
        <v>190</v>
      </c>
      <c r="G201" s="13">
        <v>3</v>
      </c>
      <c r="H201" s="13">
        <v>0</v>
      </c>
      <c r="I201" s="13" t="s">
        <v>11</v>
      </c>
      <c r="J201" s="13" t="s">
        <v>8</v>
      </c>
      <c r="K201" s="12" t="s">
        <v>12</v>
      </c>
      <c r="L201" s="20" t="s">
        <v>13</v>
      </c>
    </row>
    <row r="202" spans="2:12">
      <c r="B202" s="13">
        <v>5584</v>
      </c>
      <c r="C202" s="13">
        <v>0.57999999999999996</v>
      </c>
      <c r="D202" s="11">
        <v>0.5</v>
      </c>
      <c r="E202" s="13">
        <v>3</v>
      </c>
      <c r="F202" s="13">
        <v>144</v>
      </c>
      <c r="G202" s="13">
        <v>3</v>
      </c>
      <c r="H202" s="13">
        <v>0</v>
      </c>
      <c r="I202" s="13" t="s">
        <v>11</v>
      </c>
      <c r="J202" s="13" t="s">
        <v>8</v>
      </c>
      <c r="K202" s="12" t="s">
        <v>10</v>
      </c>
      <c r="L202" s="20" t="s">
        <v>6</v>
      </c>
    </row>
    <row r="203" spans="2:12">
      <c r="B203" s="13">
        <v>13194</v>
      </c>
      <c r="C203" s="13">
        <v>0.88</v>
      </c>
      <c r="D203" s="11">
        <v>0.82</v>
      </c>
      <c r="E203" s="13">
        <v>3</v>
      </c>
      <c r="F203" s="13">
        <v>265</v>
      </c>
      <c r="G203" s="13">
        <v>3</v>
      </c>
      <c r="H203" s="13">
        <v>0</v>
      </c>
      <c r="I203" s="13" t="s">
        <v>11</v>
      </c>
      <c r="J203" s="13" t="s">
        <v>8</v>
      </c>
      <c r="K203" s="12" t="s">
        <v>19</v>
      </c>
      <c r="L203" s="20" t="s">
        <v>6</v>
      </c>
    </row>
    <row r="204" spans="2:12">
      <c r="B204" s="13">
        <v>1233</v>
      </c>
      <c r="C204" s="13">
        <v>0.09</v>
      </c>
      <c r="D204" s="11">
        <v>0.88</v>
      </c>
      <c r="E204" s="13">
        <v>7</v>
      </c>
      <c r="F204" s="13">
        <v>265</v>
      </c>
      <c r="G204" s="13">
        <v>4</v>
      </c>
      <c r="H204" s="13">
        <v>0</v>
      </c>
      <c r="I204" s="13" t="s">
        <v>9</v>
      </c>
      <c r="J204" s="13" t="s">
        <v>8</v>
      </c>
      <c r="K204" s="12" t="s">
        <v>10</v>
      </c>
      <c r="L204" s="20" t="s">
        <v>6</v>
      </c>
    </row>
    <row r="205" spans="2:12">
      <c r="B205" s="13">
        <v>6473</v>
      </c>
      <c r="C205" s="13">
        <v>0.14000000000000001</v>
      </c>
      <c r="D205" s="11">
        <v>0.98</v>
      </c>
      <c r="E205" s="13">
        <v>6</v>
      </c>
      <c r="F205" s="13">
        <v>221</v>
      </c>
      <c r="G205" s="13">
        <v>5</v>
      </c>
      <c r="H205" s="13">
        <v>0</v>
      </c>
      <c r="I205" s="13" t="s">
        <v>11</v>
      </c>
      <c r="J205" s="13" t="s">
        <v>8</v>
      </c>
      <c r="K205" s="12" t="s">
        <v>14</v>
      </c>
      <c r="L205" s="20" t="s">
        <v>13</v>
      </c>
    </row>
    <row r="206" spans="2:12">
      <c r="B206" s="13">
        <v>3676</v>
      </c>
      <c r="C206" s="13">
        <v>0.64</v>
      </c>
      <c r="D206" s="11">
        <v>0.67</v>
      </c>
      <c r="E206" s="13">
        <v>3</v>
      </c>
      <c r="F206" s="13">
        <v>165</v>
      </c>
      <c r="G206" s="13">
        <v>3</v>
      </c>
      <c r="H206" s="13">
        <v>0</v>
      </c>
      <c r="I206" s="13" t="s">
        <v>11</v>
      </c>
      <c r="J206" s="13" t="s">
        <v>8</v>
      </c>
      <c r="K206" s="12" t="s">
        <v>10</v>
      </c>
      <c r="L206" s="20" t="s">
        <v>13</v>
      </c>
    </row>
    <row r="207" spans="2:12">
      <c r="B207" s="13">
        <v>6240</v>
      </c>
      <c r="C207" s="13">
        <v>0.72</v>
      </c>
      <c r="D207" s="11">
        <v>0.98</v>
      </c>
      <c r="E207" s="13">
        <v>3</v>
      </c>
      <c r="F207" s="13">
        <v>181</v>
      </c>
      <c r="G207" s="13">
        <v>4</v>
      </c>
      <c r="H207" s="13">
        <v>0</v>
      </c>
      <c r="I207" s="13" t="s">
        <v>11</v>
      </c>
      <c r="J207" s="13" t="s">
        <v>8</v>
      </c>
      <c r="K207" s="12" t="s">
        <v>12</v>
      </c>
      <c r="L207" s="20" t="s">
        <v>13</v>
      </c>
    </row>
    <row r="208" spans="2:12">
      <c r="B208" s="13">
        <v>9140</v>
      </c>
      <c r="C208" s="13">
        <v>0.69</v>
      </c>
      <c r="D208" s="11">
        <v>0.68</v>
      </c>
      <c r="E208" s="13">
        <v>4</v>
      </c>
      <c r="F208" s="13">
        <v>225</v>
      </c>
      <c r="G208" s="13">
        <v>3</v>
      </c>
      <c r="H208" s="13">
        <v>0</v>
      </c>
      <c r="I208" s="13" t="s">
        <v>11</v>
      </c>
      <c r="J208" s="13" t="s">
        <v>8</v>
      </c>
      <c r="K208" s="12" t="s">
        <v>12</v>
      </c>
      <c r="L208" s="20" t="s">
        <v>13</v>
      </c>
    </row>
    <row r="209" spans="2:12">
      <c r="B209" s="13">
        <v>8320</v>
      </c>
      <c r="C209" s="13">
        <v>0.93</v>
      </c>
      <c r="D209" s="11">
        <v>0.97</v>
      </c>
      <c r="E209" s="13">
        <v>5</v>
      </c>
      <c r="F209" s="13">
        <v>137</v>
      </c>
      <c r="G209" s="13">
        <v>4</v>
      </c>
      <c r="H209" s="13">
        <v>0</v>
      </c>
      <c r="I209" s="13" t="s">
        <v>11</v>
      </c>
      <c r="J209" s="13" t="s">
        <v>8</v>
      </c>
      <c r="K209" s="12" t="s">
        <v>15</v>
      </c>
      <c r="L209" s="20" t="s">
        <v>13</v>
      </c>
    </row>
    <row r="210" spans="2:12">
      <c r="B210" s="13">
        <v>1976</v>
      </c>
      <c r="C210" s="13">
        <v>0.46</v>
      </c>
      <c r="D210" s="11">
        <v>0.54</v>
      </c>
      <c r="E210" s="13">
        <v>2</v>
      </c>
      <c r="F210" s="13">
        <v>138</v>
      </c>
      <c r="G210" s="13">
        <v>3</v>
      </c>
      <c r="H210" s="13">
        <v>0</v>
      </c>
      <c r="I210" s="13" t="s">
        <v>9</v>
      </c>
      <c r="J210" s="13" t="s">
        <v>8</v>
      </c>
      <c r="K210" s="12" t="s">
        <v>19</v>
      </c>
      <c r="L210" s="20" t="s">
        <v>6</v>
      </c>
    </row>
    <row r="211" spans="2:12">
      <c r="B211" s="13">
        <v>8896</v>
      </c>
      <c r="C211" s="13">
        <v>0.93</v>
      </c>
      <c r="D211" s="11">
        <v>0.92</v>
      </c>
      <c r="E211" s="13">
        <v>5</v>
      </c>
      <c r="F211" s="13">
        <v>185</v>
      </c>
      <c r="G211" s="13">
        <v>5</v>
      </c>
      <c r="H211" s="13">
        <v>0</v>
      </c>
      <c r="I211" s="13" t="s">
        <v>11</v>
      </c>
      <c r="J211" s="13" t="s">
        <v>8</v>
      </c>
      <c r="K211" s="12" t="s">
        <v>12</v>
      </c>
      <c r="L211" s="20" t="s">
        <v>13</v>
      </c>
    </row>
    <row r="212" spans="2:12">
      <c r="B212" s="13">
        <v>7467</v>
      </c>
      <c r="C212" s="13">
        <v>0.56999999999999995</v>
      </c>
      <c r="D212" s="11">
        <v>0.42</v>
      </c>
      <c r="E212" s="13">
        <v>2</v>
      </c>
      <c r="F212" s="13">
        <v>248</v>
      </c>
      <c r="G212" s="13">
        <v>4</v>
      </c>
      <c r="H212" s="13">
        <v>0</v>
      </c>
      <c r="I212" s="13" t="s">
        <v>11</v>
      </c>
      <c r="J212" s="13" t="s">
        <v>8</v>
      </c>
      <c r="K212" s="12" t="s">
        <v>14</v>
      </c>
      <c r="L212" s="20" t="s">
        <v>6</v>
      </c>
    </row>
    <row r="213" spans="2:12">
      <c r="B213" s="13">
        <v>5151</v>
      </c>
      <c r="C213" s="13">
        <v>0.92</v>
      </c>
      <c r="D213" s="11">
        <v>0.88</v>
      </c>
      <c r="E213" s="13">
        <v>3</v>
      </c>
      <c r="F213" s="13">
        <v>184</v>
      </c>
      <c r="G213" s="13">
        <v>3</v>
      </c>
      <c r="H213" s="13">
        <v>1</v>
      </c>
      <c r="I213" s="13" t="s">
        <v>11</v>
      </c>
      <c r="J213" s="13" t="s">
        <v>8</v>
      </c>
      <c r="K213" s="12" t="s">
        <v>12</v>
      </c>
      <c r="L213" s="20" t="s">
        <v>13</v>
      </c>
    </row>
    <row r="214" spans="2:12">
      <c r="B214" s="13">
        <v>4458</v>
      </c>
      <c r="C214" s="13">
        <v>0.6</v>
      </c>
      <c r="D214" s="11">
        <v>0.84</v>
      </c>
      <c r="E214" s="13">
        <v>2</v>
      </c>
      <c r="F214" s="13">
        <v>221</v>
      </c>
      <c r="G214" s="13">
        <v>3</v>
      </c>
      <c r="H214" s="13">
        <v>0</v>
      </c>
      <c r="I214" s="13" t="s">
        <v>11</v>
      </c>
      <c r="J214" s="13" t="s">
        <v>8</v>
      </c>
      <c r="K214" s="12" t="s">
        <v>7</v>
      </c>
      <c r="L214" s="20" t="s">
        <v>13</v>
      </c>
    </row>
    <row r="215" spans="2:12">
      <c r="B215" s="13">
        <v>5448</v>
      </c>
      <c r="C215" s="13">
        <v>0.5</v>
      </c>
      <c r="D215" s="11">
        <v>0.75</v>
      </c>
      <c r="E215" s="13">
        <v>5</v>
      </c>
      <c r="F215" s="13">
        <v>179</v>
      </c>
      <c r="G215" s="13">
        <v>3</v>
      </c>
      <c r="H215" s="13">
        <v>0</v>
      </c>
      <c r="I215" s="13" t="s">
        <v>11</v>
      </c>
      <c r="J215" s="13" t="s">
        <v>8</v>
      </c>
      <c r="K215" s="12" t="s">
        <v>7</v>
      </c>
      <c r="L215" s="20" t="s">
        <v>13</v>
      </c>
    </row>
    <row r="216" spans="2:12">
      <c r="B216" s="13">
        <v>6688</v>
      </c>
      <c r="C216" s="13">
        <v>0.79</v>
      </c>
      <c r="D216" s="11">
        <v>0.66</v>
      </c>
      <c r="E216" s="13">
        <v>4</v>
      </c>
      <c r="F216" s="13">
        <v>139</v>
      </c>
      <c r="G216" s="13">
        <v>4</v>
      </c>
      <c r="H216" s="13">
        <v>0</v>
      </c>
      <c r="I216" s="13" t="s">
        <v>11</v>
      </c>
      <c r="J216" s="13" t="s">
        <v>8</v>
      </c>
      <c r="K216" s="12" t="s">
        <v>17</v>
      </c>
      <c r="L216" s="20" t="s">
        <v>13</v>
      </c>
    </row>
    <row r="217" spans="2:12">
      <c r="B217" s="13">
        <v>3686</v>
      </c>
      <c r="C217" s="13">
        <v>0.68</v>
      </c>
      <c r="D217" s="11">
        <v>0.88</v>
      </c>
      <c r="E217" s="13">
        <v>5</v>
      </c>
      <c r="F217" s="13">
        <v>201</v>
      </c>
      <c r="G217" s="13">
        <v>3</v>
      </c>
      <c r="H217" s="13">
        <v>0</v>
      </c>
      <c r="I217" s="13" t="s">
        <v>11</v>
      </c>
      <c r="J217" s="13" t="s">
        <v>8</v>
      </c>
      <c r="K217" s="12" t="s">
        <v>10</v>
      </c>
      <c r="L217" s="20" t="s">
        <v>6</v>
      </c>
    </row>
    <row r="218" spans="2:12">
      <c r="B218" s="13">
        <v>10048</v>
      </c>
      <c r="C218" s="13">
        <v>0.74</v>
      </c>
      <c r="D218" s="11">
        <v>0.57999999999999996</v>
      </c>
      <c r="E218" s="13">
        <v>4</v>
      </c>
      <c r="F218" s="13">
        <v>215</v>
      </c>
      <c r="G218" s="13">
        <v>3</v>
      </c>
      <c r="H218" s="13">
        <v>1</v>
      </c>
      <c r="I218" s="13" t="s">
        <v>11</v>
      </c>
      <c r="J218" s="13" t="s">
        <v>8</v>
      </c>
      <c r="K218" s="12" t="s">
        <v>17</v>
      </c>
      <c r="L218" s="20" t="s">
        <v>6</v>
      </c>
    </row>
    <row r="219" spans="2:12">
      <c r="B219" s="13">
        <v>5302</v>
      </c>
      <c r="C219" s="13">
        <v>0.92</v>
      </c>
      <c r="D219" s="11">
        <v>0.68</v>
      </c>
      <c r="E219" s="13">
        <v>4</v>
      </c>
      <c r="F219" s="13">
        <v>196</v>
      </c>
      <c r="G219" s="13">
        <v>3</v>
      </c>
      <c r="H219" s="13">
        <v>1</v>
      </c>
      <c r="I219" s="13" t="s">
        <v>11</v>
      </c>
      <c r="J219" s="13" t="s">
        <v>8</v>
      </c>
      <c r="K219" s="12" t="s">
        <v>12</v>
      </c>
      <c r="L219" s="20" t="s">
        <v>13</v>
      </c>
    </row>
    <row r="220" spans="2:12">
      <c r="B220" s="13">
        <v>9255</v>
      </c>
      <c r="C220" s="13">
        <v>0.64</v>
      </c>
      <c r="D220" s="11">
        <v>0.48</v>
      </c>
      <c r="E220" s="13">
        <v>4</v>
      </c>
      <c r="F220" s="13">
        <v>267</v>
      </c>
      <c r="G220" s="13">
        <v>2</v>
      </c>
      <c r="H220" s="13">
        <v>1</v>
      </c>
      <c r="I220" s="13" t="s">
        <v>11</v>
      </c>
      <c r="J220" s="13" t="s">
        <v>8</v>
      </c>
      <c r="K220" s="12" t="s">
        <v>10</v>
      </c>
      <c r="L220" s="20" t="s">
        <v>13</v>
      </c>
    </row>
    <row r="221" spans="2:12">
      <c r="B221" s="13">
        <v>10854</v>
      </c>
      <c r="C221" s="13">
        <v>0.57999999999999996</v>
      </c>
      <c r="D221" s="11">
        <v>0.38</v>
      </c>
      <c r="E221" s="13">
        <v>4</v>
      </c>
      <c r="F221" s="13">
        <v>203</v>
      </c>
      <c r="G221" s="13">
        <v>5</v>
      </c>
      <c r="H221" s="13">
        <v>0</v>
      </c>
      <c r="I221" s="13" t="s">
        <v>11</v>
      </c>
      <c r="J221" s="13" t="s">
        <v>8</v>
      </c>
      <c r="K221" s="12" t="s">
        <v>10</v>
      </c>
      <c r="L221" s="20" t="s">
        <v>13</v>
      </c>
    </row>
    <row r="222" spans="2:12">
      <c r="B222" s="13">
        <v>7351</v>
      </c>
      <c r="C222" s="13">
        <v>0.6</v>
      </c>
      <c r="D222" s="11">
        <v>0.99</v>
      </c>
      <c r="E222" s="13">
        <v>4</v>
      </c>
      <c r="F222" s="13">
        <v>160</v>
      </c>
      <c r="G222" s="13">
        <v>3</v>
      </c>
      <c r="H222" s="13">
        <v>0</v>
      </c>
      <c r="I222" s="13" t="s">
        <v>11</v>
      </c>
      <c r="J222" s="13" t="s">
        <v>8</v>
      </c>
      <c r="K222" s="12" t="s">
        <v>10</v>
      </c>
      <c r="L222" s="20" t="s">
        <v>13</v>
      </c>
    </row>
    <row r="223" spans="2:12">
      <c r="B223" s="13">
        <v>14556</v>
      </c>
      <c r="C223" s="13">
        <v>0.37</v>
      </c>
      <c r="D223" s="11">
        <v>0.52</v>
      </c>
      <c r="E223" s="13">
        <v>2</v>
      </c>
      <c r="F223" s="13">
        <v>155</v>
      </c>
      <c r="G223" s="13">
        <v>3</v>
      </c>
      <c r="H223" s="13">
        <v>0</v>
      </c>
      <c r="I223" s="13" t="s">
        <v>9</v>
      </c>
      <c r="J223" s="13" t="s">
        <v>8</v>
      </c>
      <c r="K223" s="12" t="s">
        <v>12</v>
      </c>
      <c r="L223" s="20" t="s">
        <v>6</v>
      </c>
    </row>
    <row r="224" spans="2:12">
      <c r="B224" s="13">
        <v>10899</v>
      </c>
      <c r="C224" s="13">
        <v>0.88</v>
      </c>
      <c r="D224" s="11">
        <v>0.85</v>
      </c>
      <c r="E224" s="13">
        <v>3</v>
      </c>
      <c r="F224" s="13">
        <v>220</v>
      </c>
      <c r="G224" s="13">
        <v>3</v>
      </c>
      <c r="H224" s="13">
        <v>0</v>
      </c>
      <c r="I224" s="13" t="s">
        <v>11</v>
      </c>
      <c r="J224" s="13" t="s">
        <v>8</v>
      </c>
      <c r="K224" s="12" t="s">
        <v>20</v>
      </c>
      <c r="L224" s="20" t="s">
        <v>6</v>
      </c>
    </row>
    <row r="225" spans="2:12">
      <c r="B225" s="13">
        <v>4129</v>
      </c>
      <c r="C225" s="13">
        <v>0.47</v>
      </c>
      <c r="D225" s="11">
        <v>0.62</v>
      </c>
      <c r="E225" s="13">
        <v>6</v>
      </c>
      <c r="F225" s="13">
        <v>171</v>
      </c>
      <c r="G225" s="13">
        <v>5</v>
      </c>
      <c r="H225" s="13">
        <v>1</v>
      </c>
      <c r="I225" s="13" t="s">
        <v>11</v>
      </c>
      <c r="J225" s="13" t="s">
        <v>8</v>
      </c>
      <c r="K225" s="12" t="s">
        <v>21</v>
      </c>
      <c r="L225" s="20" t="s">
        <v>16</v>
      </c>
    </row>
    <row r="226" spans="2:12">
      <c r="B226" s="13">
        <v>14997</v>
      </c>
      <c r="C226" s="13">
        <v>0.37</v>
      </c>
      <c r="D226" s="11">
        <v>0.53</v>
      </c>
      <c r="E226" s="13">
        <v>2</v>
      </c>
      <c r="F226" s="13">
        <v>143</v>
      </c>
      <c r="G226" s="13">
        <v>3</v>
      </c>
      <c r="H226" s="13">
        <v>0</v>
      </c>
      <c r="I226" s="13" t="s">
        <v>9</v>
      </c>
      <c r="J226" s="13" t="s">
        <v>8</v>
      </c>
      <c r="K226" s="12" t="s">
        <v>17</v>
      </c>
      <c r="L226" s="20" t="s">
        <v>13</v>
      </c>
    </row>
    <row r="227" spans="2:12">
      <c r="B227" s="13">
        <v>8727</v>
      </c>
      <c r="C227" s="13">
        <v>0.84</v>
      </c>
      <c r="D227" s="11">
        <v>0.73</v>
      </c>
      <c r="E227" s="13">
        <v>5</v>
      </c>
      <c r="F227" s="13">
        <v>245</v>
      </c>
      <c r="G227" s="13">
        <v>3</v>
      </c>
      <c r="H227" s="13">
        <v>0</v>
      </c>
      <c r="I227" s="13" t="s">
        <v>11</v>
      </c>
      <c r="J227" s="13" t="s">
        <v>8</v>
      </c>
      <c r="K227" s="12" t="s">
        <v>10</v>
      </c>
      <c r="L227" s="20" t="s">
        <v>6</v>
      </c>
    </row>
    <row r="228" spans="2:12">
      <c r="B228" s="13">
        <v>12021</v>
      </c>
      <c r="C228" s="13">
        <v>0.11</v>
      </c>
      <c r="D228" s="11">
        <v>0.83</v>
      </c>
      <c r="E228" s="13">
        <v>6</v>
      </c>
      <c r="F228" s="13">
        <v>282</v>
      </c>
      <c r="G228" s="13">
        <v>4</v>
      </c>
      <c r="H228" s="13">
        <v>0</v>
      </c>
      <c r="I228" s="13" t="s">
        <v>9</v>
      </c>
      <c r="J228" s="13" t="s">
        <v>8</v>
      </c>
      <c r="K228" s="12" t="s">
        <v>10</v>
      </c>
      <c r="L228" s="20" t="s">
        <v>13</v>
      </c>
    </row>
    <row r="229" spans="2:12">
      <c r="B229" s="13">
        <v>1710</v>
      </c>
      <c r="C229" s="13">
        <v>0.1</v>
      </c>
      <c r="D229" s="11">
        <v>0.81</v>
      </c>
      <c r="E229" s="13">
        <v>6</v>
      </c>
      <c r="F229" s="13">
        <v>269</v>
      </c>
      <c r="G229" s="13">
        <v>4</v>
      </c>
      <c r="H229" s="13">
        <v>0</v>
      </c>
      <c r="I229" s="13" t="s">
        <v>9</v>
      </c>
      <c r="J229" s="13" t="s">
        <v>8</v>
      </c>
      <c r="K229" s="12" t="s">
        <v>7</v>
      </c>
      <c r="L229" s="20" t="s">
        <v>6</v>
      </c>
    </row>
    <row r="230" spans="2:12">
      <c r="B230" s="13">
        <v>7513</v>
      </c>
      <c r="C230" s="13">
        <v>0.81</v>
      </c>
      <c r="D230" s="11">
        <v>0.62</v>
      </c>
      <c r="E230" s="13">
        <v>4</v>
      </c>
      <c r="F230" s="13">
        <v>197</v>
      </c>
      <c r="G230" s="13">
        <v>3</v>
      </c>
      <c r="H230" s="13">
        <v>0</v>
      </c>
      <c r="I230" s="13" t="s">
        <v>11</v>
      </c>
      <c r="J230" s="13" t="s">
        <v>8</v>
      </c>
      <c r="K230" s="12" t="s">
        <v>22</v>
      </c>
      <c r="L230" s="20" t="s">
        <v>13</v>
      </c>
    </row>
    <row r="231" spans="2:12">
      <c r="B231" s="13">
        <v>7960</v>
      </c>
      <c r="C231" s="13">
        <v>0.32</v>
      </c>
      <c r="D231" s="11">
        <v>0.69</v>
      </c>
      <c r="E231" s="13">
        <v>6</v>
      </c>
      <c r="F231" s="13">
        <v>192</v>
      </c>
      <c r="G231" s="13">
        <v>3</v>
      </c>
      <c r="H231" s="13">
        <v>0</v>
      </c>
      <c r="I231" s="13" t="s">
        <v>11</v>
      </c>
      <c r="J231" s="13" t="s">
        <v>8</v>
      </c>
      <c r="K231" s="12" t="s">
        <v>10</v>
      </c>
      <c r="L231" s="20" t="s">
        <v>16</v>
      </c>
    </row>
    <row r="232" spans="2:12">
      <c r="B232" s="13">
        <v>8774</v>
      </c>
      <c r="C232" s="13">
        <v>0.97</v>
      </c>
      <c r="D232" s="11">
        <v>0.69</v>
      </c>
      <c r="E232" s="13">
        <v>4</v>
      </c>
      <c r="F232" s="13">
        <v>134</v>
      </c>
      <c r="G232" s="13">
        <v>3</v>
      </c>
      <c r="H232" s="13">
        <v>0</v>
      </c>
      <c r="I232" s="13" t="s">
        <v>11</v>
      </c>
      <c r="J232" s="13" t="s">
        <v>8</v>
      </c>
      <c r="K232" s="12" t="s">
        <v>15</v>
      </c>
      <c r="L232" s="20" t="s">
        <v>16</v>
      </c>
    </row>
    <row r="233" spans="2:12">
      <c r="B233" s="13">
        <v>2851</v>
      </c>
      <c r="C233" s="13">
        <v>0.91</v>
      </c>
      <c r="D233" s="11">
        <v>0.85</v>
      </c>
      <c r="E233" s="13">
        <v>4</v>
      </c>
      <c r="F233" s="13">
        <v>203</v>
      </c>
      <c r="G233" s="13">
        <v>2</v>
      </c>
      <c r="H233" s="13">
        <v>0</v>
      </c>
      <c r="I233" s="13" t="s">
        <v>11</v>
      </c>
      <c r="J233" s="13" t="s">
        <v>8</v>
      </c>
      <c r="K233" s="12" t="s">
        <v>10</v>
      </c>
      <c r="L233" s="20" t="s">
        <v>13</v>
      </c>
    </row>
    <row r="234" spans="2:12">
      <c r="B234" s="13">
        <v>4260</v>
      </c>
      <c r="C234" s="13">
        <v>0.55000000000000004</v>
      </c>
      <c r="D234" s="11">
        <v>0.72</v>
      </c>
      <c r="E234" s="13">
        <v>3</v>
      </c>
      <c r="F234" s="13">
        <v>149</v>
      </c>
      <c r="G234" s="13">
        <v>3</v>
      </c>
      <c r="H234" s="13">
        <v>0</v>
      </c>
      <c r="I234" s="13" t="s">
        <v>11</v>
      </c>
      <c r="J234" s="13" t="s">
        <v>8</v>
      </c>
      <c r="K234" s="12" t="s">
        <v>20</v>
      </c>
      <c r="L234" s="20" t="s">
        <v>13</v>
      </c>
    </row>
    <row r="235" spans="2:12">
      <c r="B235" s="13">
        <v>2443</v>
      </c>
      <c r="C235" s="13">
        <v>0.92</v>
      </c>
      <c r="D235" s="11">
        <v>0.69</v>
      </c>
      <c r="E235" s="13">
        <v>3</v>
      </c>
      <c r="F235" s="13">
        <v>192</v>
      </c>
      <c r="G235" s="13">
        <v>3</v>
      </c>
      <c r="H235" s="13">
        <v>0</v>
      </c>
      <c r="I235" s="13" t="s">
        <v>11</v>
      </c>
      <c r="J235" s="13" t="s">
        <v>8</v>
      </c>
      <c r="K235" s="12" t="s">
        <v>7</v>
      </c>
      <c r="L235" s="20" t="s">
        <v>6</v>
      </c>
    </row>
    <row r="236" spans="2:12">
      <c r="B236" s="13">
        <v>10116</v>
      </c>
      <c r="C236" s="13">
        <v>0.6</v>
      </c>
      <c r="D236" s="11">
        <v>0.66</v>
      </c>
      <c r="E236" s="13">
        <v>5</v>
      </c>
      <c r="F236" s="13">
        <v>143</v>
      </c>
      <c r="G236" s="13">
        <v>2</v>
      </c>
      <c r="H236" s="13">
        <v>0</v>
      </c>
      <c r="I236" s="13" t="s">
        <v>11</v>
      </c>
      <c r="J236" s="13" t="s">
        <v>8</v>
      </c>
      <c r="K236" s="12" t="s">
        <v>12</v>
      </c>
      <c r="L236" s="20" t="s">
        <v>13</v>
      </c>
    </row>
    <row r="237" spans="2:12">
      <c r="B237" s="13">
        <v>11404</v>
      </c>
      <c r="C237" s="13">
        <v>0.48</v>
      </c>
      <c r="D237" s="11">
        <v>0.67</v>
      </c>
      <c r="E237" s="13">
        <v>4</v>
      </c>
      <c r="F237" s="13">
        <v>220</v>
      </c>
      <c r="G237" s="13">
        <v>3</v>
      </c>
      <c r="H237" s="13">
        <v>0</v>
      </c>
      <c r="I237" s="13" t="s">
        <v>11</v>
      </c>
      <c r="J237" s="13" t="s">
        <v>18</v>
      </c>
      <c r="K237" s="12" t="s">
        <v>20</v>
      </c>
      <c r="L237" s="20" t="s">
        <v>6</v>
      </c>
    </row>
    <row r="238" spans="2:12">
      <c r="B238" s="13">
        <v>157</v>
      </c>
      <c r="C238" s="13">
        <v>0.83</v>
      </c>
      <c r="D238" s="11">
        <v>1</v>
      </c>
      <c r="E238" s="13">
        <v>5</v>
      </c>
      <c r="F238" s="13">
        <v>240</v>
      </c>
      <c r="G238" s="13">
        <v>5</v>
      </c>
      <c r="H238" s="13">
        <v>0</v>
      </c>
      <c r="I238" s="13" t="s">
        <v>9</v>
      </c>
      <c r="J238" s="13" t="s">
        <v>8</v>
      </c>
      <c r="K238" s="12" t="s">
        <v>17</v>
      </c>
      <c r="L238" s="20" t="s">
        <v>13</v>
      </c>
    </row>
    <row r="239" spans="2:12">
      <c r="B239" s="13">
        <v>5067</v>
      </c>
      <c r="C239" s="13">
        <v>0.5</v>
      </c>
      <c r="D239" s="11">
        <v>0.48</v>
      </c>
      <c r="E239" s="13">
        <v>3</v>
      </c>
      <c r="F239" s="13">
        <v>163</v>
      </c>
      <c r="G239" s="13">
        <v>4</v>
      </c>
      <c r="H239" s="13">
        <v>0</v>
      </c>
      <c r="I239" s="13" t="s">
        <v>11</v>
      </c>
      <c r="J239" s="13" t="s">
        <v>8</v>
      </c>
      <c r="K239" s="12" t="s">
        <v>7</v>
      </c>
      <c r="L239" s="20" t="s">
        <v>13</v>
      </c>
    </row>
    <row r="240" spans="2:12">
      <c r="B240" s="13">
        <v>10110</v>
      </c>
      <c r="C240" s="13">
        <v>0.95</v>
      </c>
      <c r="D240" s="11">
        <v>0.65</v>
      </c>
      <c r="E240" s="13">
        <v>3</v>
      </c>
      <c r="F240" s="13">
        <v>273</v>
      </c>
      <c r="G240" s="13">
        <v>4</v>
      </c>
      <c r="H240" s="13">
        <v>0</v>
      </c>
      <c r="I240" s="13" t="s">
        <v>11</v>
      </c>
      <c r="J240" s="13" t="s">
        <v>8</v>
      </c>
      <c r="K240" s="12" t="s">
        <v>22</v>
      </c>
      <c r="L240" s="20" t="s">
        <v>13</v>
      </c>
    </row>
    <row r="241" spans="2:12">
      <c r="B241" s="13">
        <v>14859</v>
      </c>
      <c r="C241" s="13">
        <v>0.46</v>
      </c>
      <c r="D241" s="11">
        <v>0.5</v>
      </c>
      <c r="E241" s="13">
        <v>2</v>
      </c>
      <c r="F241" s="13">
        <v>151</v>
      </c>
      <c r="G241" s="13">
        <v>3</v>
      </c>
      <c r="H241" s="13">
        <v>0</v>
      </c>
      <c r="I241" s="13" t="s">
        <v>9</v>
      </c>
      <c r="J241" s="13" t="s">
        <v>8</v>
      </c>
      <c r="K241" s="12" t="s">
        <v>12</v>
      </c>
      <c r="L241" s="20" t="s">
        <v>6</v>
      </c>
    </row>
    <row r="242" spans="2:12">
      <c r="B242" s="13">
        <v>6753</v>
      </c>
      <c r="C242" s="13">
        <v>0.83</v>
      </c>
      <c r="D242" s="11">
        <v>0.86</v>
      </c>
      <c r="E242" s="13">
        <v>3</v>
      </c>
      <c r="F242" s="13">
        <v>273</v>
      </c>
      <c r="G242" s="13">
        <v>3</v>
      </c>
      <c r="H242" s="13">
        <v>0</v>
      </c>
      <c r="I242" s="13" t="s">
        <v>11</v>
      </c>
      <c r="J242" s="13" t="s">
        <v>8</v>
      </c>
      <c r="K242" s="12" t="s">
        <v>12</v>
      </c>
      <c r="L242" s="20" t="s">
        <v>6</v>
      </c>
    </row>
    <row r="243" spans="2:12">
      <c r="B243" s="13">
        <v>7034</v>
      </c>
      <c r="C243" s="13">
        <v>0.68</v>
      </c>
      <c r="D243" s="11">
        <v>0.61</v>
      </c>
      <c r="E243" s="13">
        <v>3</v>
      </c>
      <c r="F243" s="13">
        <v>134</v>
      </c>
      <c r="G243" s="13">
        <v>4</v>
      </c>
      <c r="H243" s="13">
        <v>0</v>
      </c>
      <c r="I243" s="13" t="s">
        <v>11</v>
      </c>
      <c r="J243" s="13" t="s">
        <v>8</v>
      </c>
      <c r="K243" s="12" t="s">
        <v>10</v>
      </c>
      <c r="L243" s="20" t="s">
        <v>6</v>
      </c>
    </row>
    <row r="244" spans="2:12">
      <c r="B244" s="13">
        <v>1798</v>
      </c>
      <c r="C244" s="13">
        <v>0.44</v>
      </c>
      <c r="D244" s="11">
        <v>0.46</v>
      </c>
      <c r="E244" s="13">
        <v>2</v>
      </c>
      <c r="F244" s="13">
        <v>138</v>
      </c>
      <c r="G244" s="13">
        <v>3</v>
      </c>
      <c r="H244" s="13">
        <v>0</v>
      </c>
      <c r="I244" s="13" t="s">
        <v>9</v>
      </c>
      <c r="J244" s="13" t="s">
        <v>8</v>
      </c>
      <c r="K244" s="12" t="s">
        <v>12</v>
      </c>
      <c r="L244" s="20" t="s">
        <v>13</v>
      </c>
    </row>
    <row r="245" spans="2:12">
      <c r="B245" s="13">
        <v>1706</v>
      </c>
      <c r="C245" s="13">
        <v>0.1</v>
      </c>
      <c r="D245" s="11">
        <v>0.91</v>
      </c>
      <c r="E245" s="13">
        <v>6</v>
      </c>
      <c r="F245" s="13">
        <v>255</v>
      </c>
      <c r="G245" s="13">
        <v>4</v>
      </c>
      <c r="H245" s="13">
        <v>0</v>
      </c>
      <c r="I245" s="13" t="s">
        <v>9</v>
      </c>
      <c r="J245" s="13" t="s">
        <v>8</v>
      </c>
      <c r="K245" s="12" t="s">
        <v>10</v>
      </c>
      <c r="L245" s="20" t="s">
        <v>6</v>
      </c>
    </row>
    <row r="246" spans="2:12">
      <c r="B246" s="13">
        <v>10959</v>
      </c>
      <c r="C246" s="13">
        <v>0.88</v>
      </c>
      <c r="D246" s="11">
        <v>0.72</v>
      </c>
      <c r="E246" s="13">
        <v>5</v>
      </c>
      <c r="F246" s="13">
        <v>244</v>
      </c>
      <c r="G246" s="13">
        <v>2</v>
      </c>
      <c r="H246" s="13">
        <v>0</v>
      </c>
      <c r="I246" s="13" t="s">
        <v>11</v>
      </c>
      <c r="J246" s="13" t="s">
        <v>8</v>
      </c>
      <c r="K246" s="12" t="s">
        <v>12</v>
      </c>
      <c r="L246" s="20" t="s">
        <v>13</v>
      </c>
    </row>
    <row r="247" spans="2:12">
      <c r="B247" s="13">
        <v>10277</v>
      </c>
      <c r="C247" s="13">
        <v>0.78</v>
      </c>
      <c r="D247" s="11">
        <v>0.95</v>
      </c>
      <c r="E247" s="13">
        <v>3</v>
      </c>
      <c r="F247" s="13">
        <v>155</v>
      </c>
      <c r="G247" s="13">
        <v>3</v>
      </c>
      <c r="H247" s="13">
        <v>1</v>
      </c>
      <c r="I247" s="13" t="s">
        <v>11</v>
      </c>
      <c r="J247" s="13" t="s">
        <v>8</v>
      </c>
      <c r="K247" s="12" t="s">
        <v>17</v>
      </c>
      <c r="L247" s="20" t="s">
        <v>6</v>
      </c>
    </row>
    <row r="248" spans="2:12">
      <c r="B248" s="13">
        <v>12064</v>
      </c>
      <c r="C248" s="13">
        <v>0.36</v>
      </c>
      <c r="D248" s="11">
        <v>0.56000000000000005</v>
      </c>
      <c r="E248" s="13">
        <v>2</v>
      </c>
      <c r="F248" s="13">
        <v>132</v>
      </c>
      <c r="G248" s="13">
        <v>3</v>
      </c>
      <c r="H248" s="13">
        <v>0</v>
      </c>
      <c r="I248" s="13" t="s">
        <v>9</v>
      </c>
      <c r="J248" s="13" t="s">
        <v>8</v>
      </c>
      <c r="K248" s="12" t="s">
        <v>14</v>
      </c>
      <c r="L248" s="20" t="s">
        <v>6</v>
      </c>
    </row>
    <row r="249" spans="2:12">
      <c r="B249" s="13">
        <v>7870</v>
      </c>
      <c r="C249" s="13">
        <v>0.19</v>
      </c>
      <c r="D249" s="11">
        <v>0.48</v>
      </c>
      <c r="E249" s="13">
        <v>6</v>
      </c>
      <c r="F249" s="13">
        <v>178</v>
      </c>
      <c r="G249" s="13">
        <v>3</v>
      </c>
      <c r="H249" s="13">
        <v>1</v>
      </c>
      <c r="I249" s="13" t="s">
        <v>11</v>
      </c>
      <c r="J249" s="13" t="s">
        <v>8</v>
      </c>
      <c r="K249" s="12" t="s">
        <v>10</v>
      </c>
      <c r="L249" s="20" t="s">
        <v>6</v>
      </c>
    </row>
    <row r="250" spans="2:12">
      <c r="B250" s="13">
        <v>4916</v>
      </c>
      <c r="C250" s="13">
        <v>0.65</v>
      </c>
      <c r="D250" s="11">
        <v>0.78</v>
      </c>
      <c r="E250" s="13">
        <v>4</v>
      </c>
      <c r="F250" s="13">
        <v>238</v>
      </c>
      <c r="G250" s="13">
        <v>5</v>
      </c>
      <c r="H250" s="13">
        <v>1</v>
      </c>
      <c r="I250" s="13" t="s">
        <v>11</v>
      </c>
      <c r="J250" s="13" t="s">
        <v>8</v>
      </c>
      <c r="K250" s="12" t="s">
        <v>22</v>
      </c>
      <c r="L250" s="20" t="s">
        <v>13</v>
      </c>
    </row>
    <row r="251" spans="2:12">
      <c r="B251" s="13">
        <v>14361</v>
      </c>
      <c r="C251" s="13">
        <v>0.39</v>
      </c>
      <c r="D251" s="11">
        <v>0.5</v>
      </c>
      <c r="E251" s="13">
        <v>2</v>
      </c>
      <c r="F251" s="13">
        <v>147</v>
      </c>
      <c r="G251" s="13">
        <v>3</v>
      </c>
      <c r="H251" s="13">
        <v>0</v>
      </c>
      <c r="I251" s="13" t="s">
        <v>9</v>
      </c>
      <c r="J251" s="13" t="s">
        <v>8</v>
      </c>
      <c r="K251" s="12" t="s">
        <v>21</v>
      </c>
      <c r="L251" s="20" t="s">
        <v>13</v>
      </c>
    </row>
    <row r="252" spans="2:12">
      <c r="B252" s="13">
        <v>2625</v>
      </c>
      <c r="C252" s="13">
        <v>0.82</v>
      </c>
      <c r="D252" s="11">
        <v>0.62</v>
      </c>
      <c r="E252" s="13">
        <v>4</v>
      </c>
      <c r="F252" s="13">
        <v>202</v>
      </c>
      <c r="G252" s="13">
        <v>2</v>
      </c>
      <c r="H252" s="13">
        <v>0</v>
      </c>
      <c r="I252" s="13" t="s">
        <v>11</v>
      </c>
      <c r="J252" s="13" t="s">
        <v>8</v>
      </c>
      <c r="K252" s="12" t="s">
        <v>7</v>
      </c>
      <c r="L252" s="20" t="s">
        <v>13</v>
      </c>
    </row>
    <row r="253" spans="2:12">
      <c r="B253" s="13">
        <v>9290</v>
      </c>
      <c r="C253" s="13">
        <v>0.83</v>
      </c>
      <c r="D253" s="11">
        <v>0.56999999999999995</v>
      </c>
      <c r="E253" s="13">
        <v>3</v>
      </c>
      <c r="F253" s="13">
        <v>135</v>
      </c>
      <c r="G253" s="13">
        <v>3</v>
      </c>
      <c r="H253" s="13">
        <v>1</v>
      </c>
      <c r="I253" s="13" t="s">
        <v>11</v>
      </c>
      <c r="J253" s="13" t="s">
        <v>8</v>
      </c>
      <c r="K253" s="12" t="s">
        <v>17</v>
      </c>
      <c r="L253" s="20" t="s">
        <v>13</v>
      </c>
    </row>
    <row r="254" spans="2:12">
      <c r="B254" s="13">
        <v>11144</v>
      </c>
      <c r="C254" s="13">
        <v>0.33</v>
      </c>
      <c r="D254" s="11">
        <v>0.64</v>
      </c>
      <c r="E254" s="13">
        <v>2</v>
      </c>
      <c r="F254" s="13">
        <v>274</v>
      </c>
      <c r="G254" s="13">
        <v>3</v>
      </c>
      <c r="H254" s="13">
        <v>1</v>
      </c>
      <c r="I254" s="13" t="s">
        <v>11</v>
      </c>
      <c r="J254" s="13" t="s">
        <v>8</v>
      </c>
      <c r="K254" s="12" t="s">
        <v>12</v>
      </c>
      <c r="L254" s="20" t="s">
        <v>16</v>
      </c>
    </row>
    <row r="255" spans="2:12">
      <c r="B255" s="13">
        <v>9116</v>
      </c>
      <c r="C255" s="13">
        <v>0.99</v>
      </c>
      <c r="D255" s="11">
        <v>0.64</v>
      </c>
      <c r="E255" s="13">
        <v>3</v>
      </c>
      <c r="F255" s="13">
        <v>183</v>
      </c>
      <c r="G255" s="13">
        <v>3</v>
      </c>
      <c r="H255" s="13">
        <v>0</v>
      </c>
      <c r="I255" s="13" t="s">
        <v>11</v>
      </c>
      <c r="J255" s="13" t="s">
        <v>8</v>
      </c>
      <c r="K255" s="12" t="s">
        <v>22</v>
      </c>
      <c r="L255" s="20" t="s">
        <v>6</v>
      </c>
    </row>
    <row r="256" spans="2:12">
      <c r="B256" s="13">
        <v>3454</v>
      </c>
      <c r="C256" s="13">
        <v>0.8</v>
      </c>
      <c r="D256" s="11">
        <v>0.94</v>
      </c>
      <c r="E256" s="13">
        <v>4</v>
      </c>
      <c r="F256" s="13">
        <v>200</v>
      </c>
      <c r="G256" s="13">
        <v>4</v>
      </c>
      <c r="H256" s="13">
        <v>0</v>
      </c>
      <c r="I256" s="13" t="s">
        <v>11</v>
      </c>
      <c r="J256" s="13" t="s">
        <v>8</v>
      </c>
      <c r="K256" s="12" t="s">
        <v>10</v>
      </c>
      <c r="L256" s="20" t="s">
        <v>6</v>
      </c>
    </row>
    <row r="257" spans="2:12">
      <c r="B257" s="13">
        <v>10265</v>
      </c>
      <c r="C257" s="13">
        <v>0.53</v>
      </c>
      <c r="D257" s="11">
        <v>0.56999999999999995</v>
      </c>
      <c r="E257" s="13">
        <v>5</v>
      </c>
      <c r="F257" s="13">
        <v>141</v>
      </c>
      <c r="G257" s="13">
        <v>3</v>
      </c>
      <c r="H257" s="13">
        <v>1</v>
      </c>
      <c r="I257" s="13" t="s">
        <v>11</v>
      </c>
      <c r="J257" s="13" t="s">
        <v>8</v>
      </c>
      <c r="K257" s="12" t="s">
        <v>12</v>
      </c>
      <c r="L257" s="20" t="s">
        <v>16</v>
      </c>
    </row>
    <row r="258" spans="2:12">
      <c r="B258" s="13">
        <v>6845</v>
      </c>
      <c r="C258" s="13">
        <v>0.76</v>
      </c>
      <c r="D258" s="11">
        <v>0.77</v>
      </c>
      <c r="E258" s="13">
        <v>5</v>
      </c>
      <c r="F258" s="13">
        <v>234</v>
      </c>
      <c r="G258" s="13">
        <v>3</v>
      </c>
      <c r="H258" s="13">
        <v>0</v>
      </c>
      <c r="I258" s="13" t="s">
        <v>11</v>
      </c>
      <c r="J258" s="13" t="s">
        <v>8</v>
      </c>
      <c r="K258" s="12" t="s">
        <v>17</v>
      </c>
      <c r="L258" s="20" t="s">
        <v>13</v>
      </c>
    </row>
    <row r="259" spans="2:12">
      <c r="B259" s="13">
        <v>9099</v>
      </c>
      <c r="C259" s="13">
        <v>0.96</v>
      </c>
      <c r="D259" s="11">
        <v>0.52</v>
      </c>
      <c r="E259" s="13">
        <v>4</v>
      </c>
      <c r="F259" s="13">
        <v>228</v>
      </c>
      <c r="G259" s="13">
        <v>3</v>
      </c>
      <c r="H259" s="13">
        <v>0</v>
      </c>
      <c r="I259" s="13" t="s">
        <v>11</v>
      </c>
      <c r="J259" s="13" t="s">
        <v>8</v>
      </c>
      <c r="K259" s="12" t="s">
        <v>10</v>
      </c>
      <c r="L259" s="20" t="s">
        <v>13</v>
      </c>
    </row>
    <row r="260" spans="2:12">
      <c r="B260" s="13">
        <v>1641</v>
      </c>
      <c r="C260" s="13">
        <v>0.91</v>
      </c>
      <c r="D260" s="11">
        <v>0.89</v>
      </c>
      <c r="E260" s="13">
        <v>5</v>
      </c>
      <c r="F260" s="13">
        <v>217</v>
      </c>
      <c r="G260" s="13">
        <v>5</v>
      </c>
      <c r="H260" s="13">
        <v>0</v>
      </c>
      <c r="I260" s="13" t="s">
        <v>9</v>
      </c>
      <c r="J260" s="13" t="s">
        <v>8</v>
      </c>
      <c r="K260" s="12" t="s">
        <v>12</v>
      </c>
      <c r="L260" s="20" t="s">
        <v>13</v>
      </c>
    </row>
    <row r="261" spans="2:12">
      <c r="B261" s="13">
        <v>11176</v>
      </c>
      <c r="C261" s="13">
        <v>0.56999999999999995</v>
      </c>
      <c r="D261" s="11">
        <v>0.39</v>
      </c>
      <c r="E261" s="13">
        <v>4</v>
      </c>
      <c r="F261" s="13">
        <v>132</v>
      </c>
      <c r="G261" s="13">
        <v>3</v>
      </c>
      <c r="H261" s="13">
        <v>0</v>
      </c>
      <c r="I261" s="13" t="s">
        <v>11</v>
      </c>
      <c r="J261" s="13" t="s">
        <v>8</v>
      </c>
      <c r="K261" s="12" t="s">
        <v>19</v>
      </c>
      <c r="L261" s="20" t="s">
        <v>16</v>
      </c>
    </row>
    <row r="262" spans="2:12">
      <c r="B262" s="13">
        <v>457</v>
      </c>
      <c r="C262" s="13">
        <v>0.86</v>
      </c>
      <c r="D262" s="11">
        <v>0.93</v>
      </c>
      <c r="E262" s="13">
        <v>5</v>
      </c>
      <c r="F262" s="13">
        <v>223</v>
      </c>
      <c r="G262" s="13">
        <v>5</v>
      </c>
      <c r="H262" s="13">
        <v>0</v>
      </c>
      <c r="I262" s="13" t="s">
        <v>9</v>
      </c>
      <c r="J262" s="13" t="s">
        <v>8</v>
      </c>
      <c r="K262" s="12" t="s">
        <v>15</v>
      </c>
      <c r="L262" s="20" t="s">
        <v>6</v>
      </c>
    </row>
    <row r="263" spans="2:12">
      <c r="B263" s="13">
        <v>9442</v>
      </c>
      <c r="C263" s="13">
        <v>0.78</v>
      </c>
      <c r="D263" s="11">
        <v>0.9</v>
      </c>
      <c r="E263" s="13">
        <v>4</v>
      </c>
      <c r="F263" s="13">
        <v>238</v>
      </c>
      <c r="G263" s="13">
        <v>2</v>
      </c>
      <c r="H263" s="13">
        <v>0</v>
      </c>
      <c r="I263" s="13" t="s">
        <v>11</v>
      </c>
      <c r="J263" s="13" t="s">
        <v>8</v>
      </c>
      <c r="K263" s="12" t="s">
        <v>17</v>
      </c>
      <c r="L263" s="20" t="s">
        <v>13</v>
      </c>
    </row>
    <row r="264" spans="2:12">
      <c r="B264" s="13">
        <v>8447</v>
      </c>
      <c r="C264" s="13">
        <v>0.82</v>
      </c>
      <c r="D264" s="11">
        <v>0.54</v>
      </c>
      <c r="E264" s="13">
        <v>4</v>
      </c>
      <c r="F264" s="13">
        <v>164</v>
      </c>
      <c r="G264" s="13">
        <v>3</v>
      </c>
      <c r="H264" s="13">
        <v>0</v>
      </c>
      <c r="I264" s="13" t="s">
        <v>11</v>
      </c>
      <c r="J264" s="13" t="s">
        <v>8</v>
      </c>
      <c r="K264" s="12" t="s">
        <v>17</v>
      </c>
      <c r="L264" s="20" t="s">
        <v>13</v>
      </c>
    </row>
    <row r="265" spans="2:12">
      <c r="B265" s="13">
        <v>11869</v>
      </c>
      <c r="C265" s="13">
        <v>0.84</v>
      </c>
      <c r="D265" s="11">
        <v>0.44</v>
      </c>
      <c r="E265" s="13">
        <v>5</v>
      </c>
      <c r="F265" s="13">
        <v>131</v>
      </c>
      <c r="G265" s="13">
        <v>5</v>
      </c>
      <c r="H265" s="13">
        <v>1</v>
      </c>
      <c r="I265" s="13" t="s">
        <v>11</v>
      </c>
      <c r="J265" s="13" t="s">
        <v>8</v>
      </c>
      <c r="K265" s="12" t="s">
        <v>17</v>
      </c>
      <c r="L265" s="20" t="s">
        <v>6</v>
      </c>
    </row>
    <row r="266" spans="2:12">
      <c r="B266" s="13">
        <v>2067</v>
      </c>
      <c r="C266" s="13">
        <v>0.81</v>
      </c>
      <c r="D266" s="11">
        <v>0.99</v>
      </c>
      <c r="E266" s="13">
        <v>5</v>
      </c>
      <c r="F266" s="13">
        <v>143</v>
      </c>
      <c r="G266" s="13">
        <v>3</v>
      </c>
      <c r="H266" s="13">
        <v>0</v>
      </c>
      <c r="I266" s="13" t="s">
        <v>11</v>
      </c>
      <c r="J266" s="13" t="s">
        <v>8</v>
      </c>
      <c r="K266" s="12" t="s">
        <v>21</v>
      </c>
      <c r="L266" s="20" t="s">
        <v>6</v>
      </c>
    </row>
    <row r="267" spans="2:12">
      <c r="B267" s="13">
        <v>14026</v>
      </c>
      <c r="C267" s="13">
        <v>0.53</v>
      </c>
      <c r="D267" s="11">
        <v>0.47</v>
      </c>
      <c r="E267" s="13">
        <v>6</v>
      </c>
      <c r="F267" s="13">
        <v>106</v>
      </c>
      <c r="G267" s="13">
        <v>6</v>
      </c>
      <c r="H267" s="13">
        <v>0</v>
      </c>
      <c r="I267" s="13" t="s">
        <v>11</v>
      </c>
      <c r="J267" s="13" t="s">
        <v>8</v>
      </c>
      <c r="K267" s="12" t="s">
        <v>20</v>
      </c>
      <c r="L267" s="20" t="s">
        <v>16</v>
      </c>
    </row>
    <row r="268" spans="2:12">
      <c r="B268" s="13">
        <v>6241</v>
      </c>
      <c r="C268" s="13">
        <v>0.56000000000000005</v>
      </c>
      <c r="D268" s="11">
        <v>0.57999999999999996</v>
      </c>
      <c r="E268" s="13">
        <v>5</v>
      </c>
      <c r="F268" s="13">
        <v>266</v>
      </c>
      <c r="G268" s="13">
        <v>3</v>
      </c>
      <c r="H268" s="13">
        <v>0</v>
      </c>
      <c r="I268" s="13" t="s">
        <v>11</v>
      </c>
      <c r="J268" s="13" t="s">
        <v>8</v>
      </c>
      <c r="K268" s="12" t="s">
        <v>12</v>
      </c>
      <c r="L268" s="20" t="s">
        <v>13</v>
      </c>
    </row>
    <row r="269" spans="2:12">
      <c r="B269" s="13">
        <v>4764</v>
      </c>
      <c r="C269" s="13">
        <v>0.23</v>
      </c>
      <c r="D269" s="11">
        <v>0.59</v>
      </c>
      <c r="E269" s="13">
        <v>5</v>
      </c>
      <c r="F269" s="13">
        <v>245</v>
      </c>
      <c r="G269" s="13">
        <v>5</v>
      </c>
      <c r="H269" s="13">
        <v>0</v>
      </c>
      <c r="I269" s="13" t="s">
        <v>11</v>
      </c>
      <c r="J269" s="13" t="s">
        <v>8</v>
      </c>
      <c r="K269" s="12" t="s">
        <v>22</v>
      </c>
      <c r="L269" s="20" t="s">
        <v>13</v>
      </c>
    </row>
    <row r="270" spans="2:12">
      <c r="B270" s="13">
        <v>2957</v>
      </c>
      <c r="C270" s="13">
        <v>0.85</v>
      </c>
      <c r="D270" s="11">
        <v>0.79</v>
      </c>
      <c r="E270" s="13">
        <v>3</v>
      </c>
      <c r="F270" s="13">
        <v>157</v>
      </c>
      <c r="G270" s="13">
        <v>4</v>
      </c>
      <c r="H270" s="13">
        <v>0</v>
      </c>
      <c r="I270" s="13" t="s">
        <v>11</v>
      </c>
      <c r="J270" s="13" t="s">
        <v>8</v>
      </c>
      <c r="K270" s="12" t="s">
        <v>17</v>
      </c>
      <c r="L270" s="20" t="s">
        <v>6</v>
      </c>
    </row>
    <row r="271" spans="2:12">
      <c r="B271" s="13">
        <v>13869</v>
      </c>
      <c r="C271" s="13">
        <v>0.73</v>
      </c>
      <c r="D271" s="11">
        <v>0.56999999999999995</v>
      </c>
      <c r="E271" s="13">
        <v>3</v>
      </c>
      <c r="F271" s="13">
        <v>146</v>
      </c>
      <c r="G271" s="13">
        <v>2</v>
      </c>
      <c r="H271" s="13">
        <v>0</v>
      </c>
      <c r="I271" s="13" t="s">
        <v>11</v>
      </c>
      <c r="J271" s="13" t="s">
        <v>8</v>
      </c>
      <c r="K271" s="12" t="s">
        <v>19</v>
      </c>
      <c r="L271" s="20" t="s">
        <v>13</v>
      </c>
    </row>
    <row r="272" spans="2:12">
      <c r="B272" s="13">
        <v>7224</v>
      </c>
      <c r="C272" s="13">
        <v>0.83</v>
      </c>
      <c r="D272" s="11">
        <v>0.98</v>
      </c>
      <c r="E272" s="13">
        <v>3</v>
      </c>
      <c r="F272" s="13">
        <v>229</v>
      </c>
      <c r="G272" s="13">
        <v>6</v>
      </c>
      <c r="H272" s="13">
        <v>0</v>
      </c>
      <c r="I272" s="13" t="s">
        <v>11</v>
      </c>
      <c r="J272" s="13" t="s">
        <v>8</v>
      </c>
      <c r="K272" s="12" t="s">
        <v>17</v>
      </c>
      <c r="L272" s="20" t="s">
        <v>6</v>
      </c>
    </row>
    <row r="273" spans="2:12">
      <c r="B273" s="13">
        <v>11714</v>
      </c>
      <c r="C273" s="13">
        <v>0.63</v>
      </c>
      <c r="D273" s="11">
        <v>0.98</v>
      </c>
      <c r="E273" s="13">
        <v>4</v>
      </c>
      <c r="F273" s="13">
        <v>187</v>
      </c>
      <c r="G273" s="13">
        <v>3</v>
      </c>
      <c r="H273" s="13">
        <v>0</v>
      </c>
      <c r="I273" s="13" t="s">
        <v>11</v>
      </c>
      <c r="J273" s="13" t="s">
        <v>8</v>
      </c>
      <c r="K273" s="12" t="s">
        <v>20</v>
      </c>
      <c r="L273" s="20" t="s">
        <v>16</v>
      </c>
    </row>
    <row r="274" spans="2:12">
      <c r="B274" s="13">
        <v>8135</v>
      </c>
      <c r="C274" s="13">
        <v>0.72</v>
      </c>
      <c r="D274" s="11">
        <v>0.88</v>
      </c>
      <c r="E274" s="13">
        <v>3</v>
      </c>
      <c r="F274" s="13">
        <v>236</v>
      </c>
      <c r="G274" s="13">
        <v>3</v>
      </c>
      <c r="H274" s="13">
        <v>0</v>
      </c>
      <c r="I274" s="13" t="s">
        <v>11</v>
      </c>
      <c r="J274" s="13" t="s">
        <v>8</v>
      </c>
      <c r="K274" s="12" t="s">
        <v>12</v>
      </c>
      <c r="L274" s="20" t="s">
        <v>13</v>
      </c>
    </row>
    <row r="275" spans="2:12">
      <c r="B275" s="13">
        <v>5333</v>
      </c>
      <c r="C275" s="13">
        <v>0.22</v>
      </c>
      <c r="D275" s="11">
        <v>0.52</v>
      </c>
      <c r="E275" s="13">
        <v>5</v>
      </c>
      <c r="F275" s="13">
        <v>109</v>
      </c>
      <c r="G275" s="13">
        <v>4</v>
      </c>
      <c r="H275" s="13">
        <v>0</v>
      </c>
      <c r="I275" s="13" t="s">
        <v>11</v>
      </c>
      <c r="J275" s="13" t="s">
        <v>8</v>
      </c>
      <c r="K275" s="12" t="s">
        <v>19</v>
      </c>
      <c r="L275" s="20" t="s">
        <v>13</v>
      </c>
    </row>
    <row r="276" spans="2:12">
      <c r="B276" s="13">
        <v>11881</v>
      </c>
      <c r="C276" s="13">
        <v>0.92</v>
      </c>
      <c r="D276" s="11">
        <v>0.6</v>
      </c>
      <c r="E276" s="13">
        <v>3</v>
      </c>
      <c r="F276" s="13">
        <v>179</v>
      </c>
      <c r="G276" s="13">
        <v>2</v>
      </c>
      <c r="H276" s="13">
        <v>0</v>
      </c>
      <c r="I276" s="13" t="s">
        <v>11</v>
      </c>
      <c r="J276" s="13" t="s">
        <v>8</v>
      </c>
      <c r="K276" s="12" t="s">
        <v>14</v>
      </c>
      <c r="L276" s="20" t="s">
        <v>13</v>
      </c>
    </row>
    <row r="277" spans="2:12">
      <c r="B277" s="13">
        <v>5464</v>
      </c>
      <c r="C277" s="13">
        <v>0.72</v>
      </c>
      <c r="D277" s="11">
        <v>0.71</v>
      </c>
      <c r="E277" s="13">
        <v>5</v>
      </c>
      <c r="F277" s="13">
        <v>137</v>
      </c>
      <c r="G277" s="13">
        <v>3</v>
      </c>
      <c r="H277" s="13">
        <v>0</v>
      </c>
      <c r="I277" s="13" t="s">
        <v>11</v>
      </c>
      <c r="J277" s="13" t="s">
        <v>8</v>
      </c>
      <c r="K277" s="12" t="s">
        <v>12</v>
      </c>
      <c r="L277" s="20" t="s">
        <v>13</v>
      </c>
    </row>
    <row r="278" spans="2:12">
      <c r="B278" s="13">
        <v>10404</v>
      </c>
      <c r="C278" s="13">
        <v>0.67</v>
      </c>
      <c r="D278" s="11">
        <v>0.78</v>
      </c>
      <c r="E278" s="13">
        <v>4</v>
      </c>
      <c r="F278" s="13">
        <v>193</v>
      </c>
      <c r="G278" s="13">
        <v>3</v>
      </c>
      <c r="H278" s="13">
        <v>0</v>
      </c>
      <c r="I278" s="13" t="s">
        <v>11</v>
      </c>
      <c r="J278" s="13" t="s">
        <v>8</v>
      </c>
      <c r="K278" s="12" t="s">
        <v>10</v>
      </c>
      <c r="L278" s="20" t="s">
        <v>6</v>
      </c>
    </row>
    <row r="279" spans="2:12">
      <c r="B279" s="13">
        <v>1857</v>
      </c>
      <c r="C279" s="13">
        <v>0.11</v>
      </c>
      <c r="D279" s="11">
        <v>0.92</v>
      </c>
      <c r="E279" s="13">
        <v>6</v>
      </c>
      <c r="F279" s="13">
        <v>281</v>
      </c>
      <c r="G279" s="13">
        <v>4</v>
      </c>
      <c r="H279" s="13">
        <v>0</v>
      </c>
      <c r="I279" s="13" t="s">
        <v>9</v>
      </c>
      <c r="J279" s="13" t="s">
        <v>8</v>
      </c>
      <c r="K279" s="12" t="s">
        <v>10</v>
      </c>
      <c r="L279" s="20" t="s">
        <v>6</v>
      </c>
    </row>
    <row r="280" spans="2:12">
      <c r="B280" s="13">
        <v>2253</v>
      </c>
      <c r="C280" s="13">
        <v>0.62</v>
      </c>
      <c r="D280" s="11">
        <v>0.98</v>
      </c>
      <c r="E280" s="13">
        <v>4</v>
      </c>
      <c r="F280" s="13">
        <v>137</v>
      </c>
      <c r="G280" s="13">
        <v>3</v>
      </c>
      <c r="H280" s="13">
        <v>0</v>
      </c>
      <c r="I280" s="13" t="s">
        <v>11</v>
      </c>
      <c r="J280" s="13" t="s">
        <v>8</v>
      </c>
      <c r="K280" s="12" t="s">
        <v>12</v>
      </c>
      <c r="L280" s="20" t="s">
        <v>6</v>
      </c>
    </row>
    <row r="281" spans="2:12">
      <c r="B281" s="13">
        <v>6663</v>
      </c>
      <c r="C281" s="13">
        <v>0.62</v>
      </c>
      <c r="D281" s="11">
        <v>0.75</v>
      </c>
      <c r="E281" s="13">
        <v>4</v>
      </c>
      <c r="F281" s="13">
        <v>216</v>
      </c>
      <c r="G281" s="13">
        <v>2</v>
      </c>
      <c r="H281" s="13">
        <v>0</v>
      </c>
      <c r="I281" s="13" t="s">
        <v>11</v>
      </c>
      <c r="J281" s="13" t="s">
        <v>8</v>
      </c>
      <c r="K281" s="12" t="s">
        <v>10</v>
      </c>
      <c r="L281" s="20" t="s">
        <v>13</v>
      </c>
    </row>
    <row r="282" spans="2:12">
      <c r="B282" s="13">
        <v>5804</v>
      </c>
      <c r="C282" s="13">
        <v>0.74</v>
      </c>
      <c r="D282" s="11">
        <v>0.67</v>
      </c>
      <c r="E282" s="13">
        <v>4</v>
      </c>
      <c r="F282" s="13">
        <v>158</v>
      </c>
      <c r="G282" s="13">
        <v>3</v>
      </c>
      <c r="H282" s="13">
        <v>0</v>
      </c>
      <c r="I282" s="13" t="s">
        <v>11</v>
      </c>
      <c r="J282" s="13" t="s">
        <v>8</v>
      </c>
      <c r="K282" s="12" t="s">
        <v>10</v>
      </c>
      <c r="L282" s="20" t="s">
        <v>13</v>
      </c>
    </row>
    <row r="283" spans="2:12">
      <c r="B283" s="13">
        <v>13394</v>
      </c>
      <c r="C283" s="13">
        <v>0.48</v>
      </c>
      <c r="D283" s="11">
        <v>0.77</v>
      </c>
      <c r="E283" s="13">
        <v>5</v>
      </c>
      <c r="F283" s="13">
        <v>250</v>
      </c>
      <c r="G283" s="13">
        <v>2</v>
      </c>
      <c r="H283" s="13">
        <v>0</v>
      </c>
      <c r="I283" s="13" t="s">
        <v>11</v>
      </c>
      <c r="J283" s="13" t="s">
        <v>18</v>
      </c>
      <c r="K283" s="12" t="s">
        <v>15</v>
      </c>
      <c r="L283" s="20" t="s">
        <v>6</v>
      </c>
    </row>
    <row r="284" spans="2:12">
      <c r="B284" s="13">
        <v>8184</v>
      </c>
      <c r="C284" s="13">
        <v>0.59</v>
      </c>
      <c r="D284" s="11">
        <v>0.87</v>
      </c>
      <c r="E284" s="13">
        <v>4</v>
      </c>
      <c r="F284" s="13">
        <v>183</v>
      </c>
      <c r="G284" s="13">
        <v>2</v>
      </c>
      <c r="H284" s="13">
        <v>0</v>
      </c>
      <c r="I284" s="13" t="s">
        <v>11</v>
      </c>
      <c r="J284" s="13" t="s">
        <v>8</v>
      </c>
      <c r="K284" s="12" t="s">
        <v>10</v>
      </c>
      <c r="L284" s="20" t="s">
        <v>6</v>
      </c>
    </row>
    <row r="285" spans="2:12">
      <c r="B285" s="13">
        <v>8005</v>
      </c>
      <c r="C285" s="13">
        <v>0.56999999999999995</v>
      </c>
      <c r="D285" s="11">
        <v>0.68</v>
      </c>
      <c r="E285" s="13">
        <v>4</v>
      </c>
      <c r="F285" s="13">
        <v>191</v>
      </c>
      <c r="G285" s="13">
        <v>3</v>
      </c>
      <c r="H285" s="13">
        <v>0</v>
      </c>
      <c r="I285" s="13" t="s">
        <v>11</v>
      </c>
      <c r="J285" s="13" t="s">
        <v>8</v>
      </c>
      <c r="K285" s="12" t="s">
        <v>19</v>
      </c>
      <c r="L285" s="20" t="s">
        <v>6</v>
      </c>
    </row>
    <row r="286" spans="2:12">
      <c r="B286" s="13">
        <v>7380</v>
      </c>
      <c r="C286" s="13">
        <v>0.98</v>
      </c>
      <c r="D286" s="11">
        <v>0.67</v>
      </c>
      <c r="E286" s="13">
        <v>4</v>
      </c>
      <c r="F286" s="13">
        <v>189</v>
      </c>
      <c r="G286" s="13">
        <v>4</v>
      </c>
      <c r="H286" s="13">
        <v>0</v>
      </c>
      <c r="I286" s="13" t="s">
        <v>11</v>
      </c>
      <c r="J286" s="13" t="s">
        <v>8</v>
      </c>
      <c r="K286" s="12" t="s">
        <v>17</v>
      </c>
      <c r="L286" s="20" t="s">
        <v>16</v>
      </c>
    </row>
    <row r="287" spans="2:12">
      <c r="B287" s="13">
        <v>2687</v>
      </c>
      <c r="C287" s="13">
        <v>0.5</v>
      </c>
      <c r="D287" s="11">
        <v>0.96</v>
      </c>
      <c r="E287" s="13">
        <v>4</v>
      </c>
      <c r="F287" s="13">
        <v>147</v>
      </c>
      <c r="G287" s="13">
        <v>3</v>
      </c>
      <c r="H287" s="13">
        <v>0</v>
      </c>
      <c r="I287" s="13" t="s">
        <v>11</v>
      </c>
      <c r="J287" s="13" t="s">
        <v>8</v>
      </c>
      <c r="K287" s="12" t="s">
        <v>10</v>
      </c>
      <c r="L287" s="20" t="s">
        <v>13</v>
      </c>
    </row>
    <row r="288" spans="2:12">
      <c r="B288" s="13">
        <v>12461</v>
      </c>
      <c r="C288" s="13">
        <v>0.43</v>
      </c>
      <c r="D288" s="11">
        <v>0.49</v>
      </c>
      <c r="E288" s="13">
        <v>2</v>
      </c>
      <c r="F288" s="13">
        <v>135</v>
      </c>
      <c r="G288" s="13">
        <v>3</v>
      </c>
      <c r="H288" s="13">
        <v>0</v>
      </c>
      <c r="I288" s="13" t="s">
        <v>9</v>
      </c>
      <c r="J288" s="13" t="s">
        <v>8</v>
      </c>
      <c r="K288" s="12" t="s">
        <v>7</v>
      </c>
      <c r="L288" s="20" t="s">
        <v>6</v>
      </c>
    </row>
    <row r="289" spans="2:12">
      <c r="B289" s="13">
        <v>9594</v>
      </c>
      <c r="C289" s="13">
        <v>0.65</v>
      </c>
      <c r="D289" s="11">
        <v>0.77</v>
      </c>
      <c r="E289" s="13">
        <v>2</v>
      </c>
      <c r="F289" s="13">
        <v>248</v>
      </c>
      <c r="G289" s="13">
        <v>3</v>
      </c>
      <c r="H289" s="13">
        <v>0</v>
      </c>
      <c r="I289" s="13" t="s">
        <v>11</v>
      </c>
      <c r="J289" s="13" t="s">
        <v>8</v>
      </c>
      <c r="K289" s="12" t="s">
        <v>17</v>
      </c>
      <c r="L289" s="20" t="s">
        <v>13</v>
      </c>
    </row>
    <row r="290" spans="2:12">
      <c r="B290" s="13">
        <v>8892</v>
      </c>
      <c r="C290" s="13">
        <v>0.94</v>
      </c>
      <c r="D290" s="11">
        <v>0.76</v>
      </c>
      <c r="E290" s="13">
        <v>4</v>
      </c>
      <c r="F290" s="13">
        <v>261</v>
      </c>
      <c r="G290" s="13">
        <v>6</v>
      </c>
      <c r="H290" s="13">
        <v>0</v>
      </c>
      <c r="I290" s="13" t="s">
        <v>11</v>
      </c>
      <c r="J290" s="13" t="s">
        <v>8</v>
      </c>
      <c r="K290" s="12" t="s">
        <v>12</v>
      </c>
      <c r="L290" s="20" t="s">
        <v>6</v>
      </c>
    </row>
    <row r="291" spans="2:12">
      <c r="B291" s="13">
        <v>12611</v>
      </c>
      <c r="C291" s="13">
        <v>0.09</v>
      </c>
      <c r="D291" s="11">
        <v>0.95</v>
      </c>
      <c r="E291" s="13">
        <v>7</v>
      </c>
      <c r="F291" s="13">
        <v>256</v>
      </c>
      <c r="G291" s="13">
        <v>4</v>
      </c>
      <c r="H291" s="13">
        <v>0</v>
      </c>
      <c r="I291" s="13" t="s">
        <v>9</v>
      </c>
      <c r="J291" s="13" t="s">
        <v>8</v>
      </c>
      <c r="K291" s="12" t="s">
        <v>21</v>
      </c>
      <c r="L291" s="20" t="s">
        <v>6</v>
      </c>
    </row>
    <row r="292" spans="2:12">
      <c r="B292" s="13">
        <v>10538</v>
      </c>
      <c r="C292" s="13">
        <v>0.84</v>
      </c>
      <c r="D292" s="11">
        <v>0.66</v>
      </c>
      <c r="E292" s="13">
        <v>3</v>
      </c>
      <c r="F292" s="13">
        <v>114</v>
      </c>
      <c r="G292" s="13">
        <v>6</v>
      </c>
      <c r="H292" s="13">
        <v>1</v>
      </c>
      <c r="I292" s="13" t="s">
        <v>11</v>
      </c>
      <c r="J292" s="13" t="s">
        <v>8</v>
      </c>
      <c r="K292" s="12" t="s">
        <v>20</v>
      </c>
      <c r="L292" s="20" t="s">
        <v>13</v>
      </c>
    </row>
    <row r="293" spans="2:12">
      <c r="B293" s="13">
        <v>4638</v>
      </c>
      <c r="C293" s="13">
        <v>0.62</v>
      </c>
      <c r="D293" s="11">
        <v>0.64</v>
      </c>
      <c r="E293" s="13">
        <v>4</v>
      </c>
      <c r="F293" s="13">
        <v>142</v>
      </c>
      <c r="G293" s="13">
        <v>2</v>
      </c>
      <c r="H293" s="13">
        <v>0</v>
      </c>
      <c r="I293" s="13" t="s">
        <v>11</v>
      </c>
      <c r="J293" s="13" t="s">
        <v>8</v>
      </c>
      <c r="K293" s="12" t="s">
        <v>12</v>
      </c>
      <c r="L293" s="20" t="s">
        <v>13</v>
      </c>
    </row>
    <row r="294" spans="2:12">
      <c r="B294" s="13">
        <v>8854</v>
      </c>
      <c r="C294" s="13">
        <v>0.79</v>
      </c>
      <c r="D294" s="11">
        <v>0.76</v>
      </c>
      <c r="E294" s="13">
        <v>4</v>
      </c>
      <c r="F294" s="13">
        <v>216</v>
      </c>
      <c r="G294" s="13">
        <v>4</v>
      </c>
      <c r="H294" s="13">
        <v>0</v>
      </c>
      <c r="I294" s="13" t="s">
        <v>11</v>
      </c>
      <c r="J294" s="13" t="s">
        <v>8</v>
      </c>
      <c r="K294" s="12" t="s">
        <v>15</v>
      </c>
      <c r="L294" s="20" t="s">
        <v>6</v>
      </c>
    </row>
    <row r="295" spans="2:12">
      <c r="B295" s="13">
        <v>3058</v>
      </c>
      <c r="C295" s="13">
        <v>0.57999999999999996</v>
      </c>
      <c r="D295" s="11">
        <v>0.77</v>
      </c>
      <c r="E295" s="13">
        <v>4</v>
      </c>
      <c r="F295" s="13">
        <v>145</v>
      </c>
      <c r="G295" s="13">
        <v>3</v>
      </c>
      <c r="H295" s="13">
        <v>1</v>
      </c>
      <c r="I295" s="13" t="s">
        <v>11</v>
      </c>
      <c r="J295" s="13" t="s">
        <v>8</v>
      </c>
      <c r="K295" s="12" t="s">
        <v>17</v>
      </c>
      <c r="L295" s="20" t="s">
        <v>13</v>
      </c>
    </row>
    <row r="296" spans="2:12">
      <c r="B296" s="13">
        <v>6954</v>
      </c>
      <c r="C296" s="13">
        <v>0.54</v>
      </c>
      <c r="D296" s="11">
        <v>0.81</v>
      </c>
      <c r="E296" s="13">
        <v>3</v>
      </c>
      <c r="F296" s="13">
        <v>145</v>
      </c>
      <c r="G296" s="13">
        <v>2</v>
      </c>
      <c r="H296" s="13">
        <v>0</v>
      </c>
      <c r="I296" s="13" t="s">
        <v>11</v>
      </c>
      <c r="J296" s="13" t="s">
        <v>8</v>
      </c>
      <c r="K296" s="12" t="s">
        <v>21</v>
      </c>
      <c r="L296" s="20" t="s">
        <v>16</v>
      </c>
    </row>
    <row r="297" spans="2:12">
      <c r="B297" s="13">
        <v>6</v>
      </c>
      <c r="C297" s="13">
        <v>0.41</v>
      </c>
      <c r="D297" s="11">
        <v>0.5</v>
      </c>
      <c r="E297" s="13">
        <v>2</v>
      </c>
      <c r="F297" s="13">
        <v>153</v>
      </c>
      <c r="G297" s="13">
        <v>3</v>
      </c>
      <c r="H297" s="13">
        <v>0</v>
      </c>
      <c r="I297" s="13" t="s">
        <v>9</v>
      </c>
      <c r="J297" s="13" t="s">
        <v>8</v>
      </c>
      <c r="K297" s="12" t="s">
        <v>10</v>
      </c>
      <c r="L297" s="20" t="s">
        <v>13</v>
      </c>
    </row>
    <row r="298" spans="2:12">
      <c r="B298" s="13">
        <v>6507</v>
      </c>
      <c r="C298" s="13">
        <v>0.94</v>
      </c>
      <c r="D298" s="11">
        <v>0.99</v>
      </c>
      <c r="E298" s="13">
        <v>3</v>
      </c>
      <c r="F298" s="13">
        <v>207</v>
      </c>
      <c r="G298" s="13">
        <v>2</v>
      </c>
      <c r="H298" s="13">
        <v>0</v>
      </c>
      <c r="I298" s="13" t="s">
        <v>11</v>
      </c>
      <c r="J298" s="13" t="s">
        <v>8</v>
      </c>
      <c r="K298" s="12" t="s">
        <v>10</v>
      </c>
      <c r="L298" s="20" t="s">
        <v>6</v>
      </c>
    </row>
    <row r="299" spans="2:12">
      <c r="B299" s="13">
        <v>9762</v>
      </c>
      <c r="C299" s="13">
        <v>0.98</v>
      </c>
      <c r="D299" s="11">
        <v>0.99</v>
      </c>
      <c r="E299" s="13">
        <v>4</v>
      </c>
      <c r="F299" s="13">
        <v>132</v>
      </c>
      <c r="G299" s="13">
        <v>2</v>
      </c>
      <c r="H299" s="13">
        <v>0</v>
      </c>
      <c r="I299" s="13" t="s">
        <v>11</v>
      </c>
      <c r="J299" s="13" t="s">
        <v>8</v>
      </c>
      <c r="K299" s="12" t="s">
        <v>19</v>
      </c>
      <c r="L299" s="20" t="s">
        <v>6</v>
      </c>
    </row>
    <row r="300" spans="2:12">
      <c r="B300" s="13">
        <v>191</v>
      </c>
      <c r="C300" s="13">
        <v>0.09</v>
      </c>
      <c r="D300" s="11">
        <v>0.8</v>
      </c>
      <c r="E300" s="13">
        <v>7</v>
      </c>
      <c r="F300" s="13">
        <v>283</v>
      </c>
      <c r="G300" s="13">
        <v>5</v>
      </c>
      <c r="H300" s="13">
        <v>0</v>
      </c>
      <c r="I300" s="13" t="s">
        <v>9</v>
      </c>
      <c r="J300" s="13" t="s">
        <v>8</v>
      </c>
      <c r="K300" s="12" t="s">
        <v>12</v>
      </c>
      <c r="L300" s="20" t="s">
        <v>13</v>
      </c>
    </row>
    <row r="301" spans="2:12">
      <c r="B301" s="13">
        <v>3493</v>
      </c>
      <c r="C301" s="13">
        <v>0.52</v>
      </c>
      <c r="D301" s="11">
        <v>0.49</v>
      </c>
      <c r="E301" s="13">
        <v>4</v>
      </c>
      <c r="F301" s="13">
        <v>249</v>
      </c>
      <c r="G301" s="13">
        <v>4</v>
      </c>
      <c r="H301" s="13">
        <v>1</v>
      </c>
      <c r="I301" s="13" t="s">
        <v>11</v>
      </c>
      <c r="J301" s="13" t="s">
        <v>8</v>
      </c>
      <c r="K301" s="12" t="s">
        <v>12</v>
      </c>
      <c r="L301" s="20" t="s">
        <v>6</v>
      </c>
    </row>
    <row r="302" spans="2:12">
      <c r="B302" s="13">
        <v>2228</v>
      </c>
      <c r="C302" s="13">
        <v>0.61</v>
      </c>
      <c r="D302" s="11">
        <v>0.95</v>
      </c>
      <c r="E302" s="13">
        <v>4</v>
      </c>
      <c r="F302" s="13">
        <v>174</v>
      </c>
      <c r="G302" s="13">
        <v>4</v>
      </c>
      <c r="H302" s="13">
        <v>0</v>
      </c>
      <c r="I302" s="13" t="s">
        <v>11</v>
      </c>
      <c r="J302" s="13" t="s">
        <v>8</v>
      </c>
      <c r="K302" s="12" t="s">
        <v>10</v>
      </c>
      <c r="L302" s="20" t="s">
        <v>13</v>
      </c>
    </row>
    <row r="303" spans="2:12">
      <c r="B303" s="13">
        <v>3700</v>
      </c>
      <c r="C303" s="13">
        <v>0.96</v>
      </c>
      <c r="D303" s="11">
        <v>0.75</v>
      </c>
      <c r="E303" s="13">
        <v>4</v>
      </c>
      <c r="F303" s="13">
        <v>165</v>
      </c>
      <c r="G303" s="13">
        <v>3</v>
      </c>
      <c r="H303" s="13">
        <v>0</v>
      </c>
      <c r="I303" s="13" t="s">
        <v>11</v>
      </c>
      <c r="J303" s="13" t="s">
        <v>8</v>
      </c>
      <c r="K303" s="12" t="s">
        <v>12</v>
      </c>
      <c r="L303" s="20" t="s">
        <v>16</v>
      </c>
    </row>
    <row r="304" spans="2:12">
      <c r="B304" s="13">
        <v>13480</v>
      </c>
      <c r="C304" s="13">
        <v>0.49</v>
      </c>
      <c r="D304" s="11">
        <v>0.77</v>
      </c>
      <c r="E304" s="13">
        <v>3</v>
      </c>
      <c r="F304" s="13">
        <v>211</v>
      </c>
      <c r="G304" s="13">
        <v>3</v>
      </c>
      <c r="H304" s="13">
        <v>0</v>
      </c>
      <c r="I304" s="13" t="s">
        <v>11</v>
      </c>
      <c r="J304" s="13" t="s">
        <v>8</v>
      </c>
      <c r="K304" s="12" t="s">
        <v>14</v>
      </c>
      <c r="L304" s="20" t="s">
        <v>16</v>
      </c>
    </row>
    <row r="305" spans="2:12">
      <c r="B305" s="13">
        <v>11071</v>
      </c>
      <c r="C305" s="13">
        <v>0.86</v>
      </c>
      <c r="D305" s="11">
        <v>0.91</v>
      </c>
      <c r="E305" s="13">
        <v>4</v>
      </c>
      <c r="F305" s="13">
        <v>253</v>
      </c>
      <c r="G305" s="13">
        <v>3</v>
      </c>
      <c r="H305" s="13">
        <v>0</v>
      </c>
      <c r="I305" s="13" t="s">
        <v>11</v>
      </c>
      <c r="J305" s="13" t="s">
        <v>8</v>
      </c>
      <c r="K305" s="12" t="s">
        <v>14</v>
      </c>
      <c r="L305" s="20" t="s">
        <v>13</v>
      </c>
    </row>
    <row r="306" spans="2:12">
      <c r="B306" s="13">
        <v>12928</v>
      </c>
      <c r="C306" s="13">
        <v>0.98</v>
      </c>
      <c r="D306" s="11">
        <v>0.91</v>
      </c>
      <c r="E306" s="13">
        <v>3</v>
      </c>
      <c r="F306" s="13">
        <v>165</v>
      </c>
      <c r="G306" s="13">
        <v>2</v>
      </c>
      <c r="H306" s="13">
        <v>1</v>
      </c>
      <c r="I306" s="13" t="s">
        <v>11</v>
      </c>
      <c r="J306" s="13" t="s">
        <v>8</v>
      </c>
      <c r="K306" s="12" t="s">
        <v>22</v>
      </c>
      <c r="L306" s="20" t="s">
        <v>6</v>
      </c>
    </row>
    <row r="307" spans="2:12">
      <c r="B307" s="13">
        <v>9889</v>
      </c>
      <c r="C307" s="13">
        <v>0.68</v>
      </c>
      <c r="D307" s="11">
        <v>0.62</v>
      </c>
      <c r="E307" s="13">
        <v>3</v>
      </c>
      <c r="F307" s="13">
        <v>158</v>
      </c>
      <c r="G307" s="13">
        <v>3</v>
      </c>
      <c r="H307" s="13">
        <v>0</v>
      </c>
      <c r="I307" s="13" t="s">
        <v>11</v>
      </c>
      <c r="J307" s="13" t="s">
        <v>8</v>
      </c>
      <c r="K307" s="12" t="s">
        <v>12</v>
      </c>
      <c r="L307" s="20" t="s">
        <v>6</v>
      </c>
    </row>
    <row r="308" spans="2:12">
      <c r="B308" s="13">
        <v>14275</v>
      </c>
      <c r="C308" s="13">
        <v>0.36</v>
      </c>
      <c r="D308" s="11">
        <v>0.56000000000000005</v>
      </c>
      <c r="E308" s="13">
        <v>2</v>
      </c>
      <c r="F308" s="13">
        <v>132</v>
      </c>
      <c r="G308" s="13">
        <v>3</v>
      </c>
      <c r="H308" s="13">
        <v>0</v>
      </c>
      <c r="I308" s="13" t="s">
        <v>9</v>
      </c>
      <c r="J308" s="13" t="s">
        <v>8</v>
      </c>
      <c r="K308" s="12" t="s">
        <v>14</v>
      </c>
      <c r="L308" s="20" t="s">
        <v>6</v>
      </c>
    </row>
    <row r="309" spans="2:12">
      <c r="B309" s="13">
        <v>2328</v>
      </c>
      <c r="C309" s="13">
        <v>0.38</v>
      </c>
      <c r="D309" s="11">
        <v>0.64</v>
      </c>
      <c r="E309" s="13">
        <v>3</v>
      </c>
      <c r="F309" s="13">
        <v>111</v>
      </c>
      <c r="G309" s="13">
        <v>3</v>
      </c>
      <c r="H309" s="13">
        <v>0</v>
      </c>
      <c r="I309" s="13" t="s">
        <v>11</v>
      </c>
      <c r="J309" s="13" t="s">
        <v>8</v>
      </c>
      <c r="K309" s="12" t="s">
        <v>12</v>
      </c>
      <c r="L309" s="20" t="s">
        <v>6</v>
      </c>
    </row>
    <row r="310" spans="2:12">
      <c r="B310" s="13">
        <v>6906</v>
      </c>
      <c r="C310" s="13">
        <v>0.76</v>
      </c>
      <c r="D310" s="11">
        <v>0.78</v>
      </c>
      <c r="E310" s="13">
        <v>3</v>
      </c>
      <c r="F310" s="13">
        <v>162</v>
      </c>
      <c r="G310" s="13">
        <v>3</v>
      </c>
      <c r="H310" s="13">
        <v>0</v>
      </c>
      <c r="I310" s="13" t="s">
        <v>11</v>
      </c>
      <c r="J310" s="13" t="s">
        <v>8</v>
      </c>
      <c r="K310" s="12" t="s">
        <v>12</v>
      </c>
      <c r="L310" s="20" t="s">
        <v>6</v>
      </c>
    </row>
    <row r="311" spans="2:12">
      <c r="B311" s="13">
        <v>7962</v>
      </c>
      <c r="C311" s="13">
        <v>0.9</v>
      </c>
      <c r="D311" s="11">
        <v>0.62</v>
      </c>
      <c r="E311" s="13">
        <v>5</v>
      </c>
      <c r="F311" s="13">
        <v>225</v>
      </c>
      <c r="G311" s="13">
        <v>2</v>
      </c>
      <c r="H311" s="13">
        <v>0</v>
      </c>
      <c r="I311" s="13" t="s">
        <v>11</v>
      </c>
      <c r="J311" s="13" t="s">
        <v>8</v>
      </c>
      <c r="K311" s="12" t="s">
        <v>10</v>
      </c>
      <c r="L311" s="20" t="s">
        <v>6</v>
      </c>
    </row>
    <row r="312" spans="2:12">
      <c r="B312" s="13">
        <v>9903</v>
      </c>
      <c r="C312" s="13">
        <v>0.77</v>
      </c>
      <c r="D312" s="11">
        <v>0.74</v>
      </c>
      <c r="E312" s="13">
        <v>4</v>
      </c>
      <c r="F312" s="13">
        <v>202</v>
      </c>
      <c r="G312" s="13">
        <v>4</v>
      </c>
      <c r="H312" s="13">
        <v>0</v>
      </c>
      <c r="I312" s="13" t="s">
        <v>11</v>
      </c>
      <c r="J312" s="13" t="s">
        <v>8</v>
      </c>
      <c r="K312" s="12" t="s">
        <v>17</v>
      </c>
      <c r="L312" s="20" t="s">
        <v>6</v>
      </c>
    </row>
    <row r="313" spans="2:12">
      <c r="B313" s="13">
        <v>2948</v>
      </c>
      <c r="C313" s="13">
        <v>0.8</v>
      </c>
      <c r="D313" s="11">
        <v>0.57999999999999996</v>
      </c>
      <c r="E313" s="13">
        <v>4</v>
      </c>
      <c r="F313" s="13">
        <v>172</v>
      </c>
      <c r="G313" s="13">
        <v>3</v>
      </c>
      <c r="H313" s="13">
        <v>0</v>
      </c>
      <c r="I313" s="13" t="s">
        <v>11</v>
      </c>
      <c r="J313" s="13" t="s">
        <v>8</v>
      </c>
      <c r="K313" s="12" t="s">
        <v>17</v>
      </c>
      <c r="L313" s="20" t="s">
        <v>6</v>
      </c>
    </row>
    <row r="314" spans="2:12">
      <c r="B314" s="13">
        <v>3149</v>
      </c>
      <c r="C314" s="13">
        <v>0.99</v>
      </c>
      <c r="D314" s="11">
        <v>0.61</v>
      </c>
      <c r="E314" s="13">
        <v>3</v>
      </c>
      <c r="F314" s="13">
        <v>167</v>
      </c>
      <c r="G314" s="13">
        <v>3</v>
      </c>
      <c r="H314" s="13">
        <v>0</v>
      </c>
      <c r="I314" s="13" t="s">
        <v>11</v>
      </c>
      <c r="J314" s="13" t="s">
        <v>8</v>
      </c>
      <c r="K314" s="12" t="s">
        <v>10</v>
      </c>
      <c r="L314" s="20" t="s">
        <v>6</v>
      </c>
    </row>
    <row r="315" spans="2:12">
      <c r="B315" s="13">
        <v>9112</v>
      </c>
      <c r="C315" s="13">
        <v>0.7</v>
      </c>
      <c r="D315" s="11">
        <v>0.74</v>
      </c>
      <c r="E315" s="13">
        <v>3</v>
      </c>
      <c r="F315" s="13">
        <v>224</v>
      </c>
      <c r="G315" s="13">
        <v>3</v>
      </c>
      <c r="H315" s="13">
        <v>0</v>
      </c>
      <c r="I315" s="13" t="s">
        <v>11</v>
      </c>
      <c r="J315" s="13" t="s">
        <v>8</v>
      </c>
      <c r="K315" s="12" t="s">
        <v>7</v>
      </c>
      <c r="L315" s="20" t="s">
        <v>6</v>
      </c>
    </row>
    <row r="316" spans="2:12">
      <c r="B316" s="13">
        <v>8084</v>
      </c>
      <c r="C316" s="13">
        <v>0.57999999999999996</v>
      </c>
      <c r="D316" s="11">
        <v>0.53</v>
      </c>
      <c r="E316" s="13">
        <v>3</v>
      </c>
      <c r="F316" s="13">
        <v>287</v>
      </c>
      <c r="G316" s="13">
        <v>5</v>
      </c>
      <c r="H316" s="13">
        <v>0</v>
      </c>
      <c r="I316" s="13" t="s">
        <v>11</v>
      </c>
      <c r="J316" s="13" t="s">
        <v>8</v>
      </c>
      <c r="K316" s="12" t="s">
        <v>14</v>
      </c>
      <c r="L316" s="20" t="s">
        <v>13</v>
      </c>
    </row>
    <row r="317" spans="2:12">
      <c r="B317" s="13">
        <v>4939</v>
      </c>
      <c r="C317" s="13">
        <v>0.9</v>
      </c>
      <c r="D317" s="11">
        <v>0.7</v>
      </c>
      <c r="E317" s="13">
        <v>3</v>
      </c>
      <c r="F317" s="13">
        <v>274</v>
      </c>
      <c r="G317" s="13">
        <v>3</v>
      </c>
      <c r="H317" s="13">
        <v>0</v>
      </c>
      <c r="I317" s="13" t="s">
        <v>11</v>
      </c>
      <c r="J317" s="13" t="s">
        <v>8</v>
      </c>
      <c r="K317" s="12" t="s">
        <v>17</v>
      </c>
      <c r="L317" s="20" t="s">
        <v>6</v>
      </c>
    </row>
    <row r="318" spans="2:12">
      <c r="B318" s="13">
        <v>14291</v>
      </c>
      <c r="C318" s="13">
        <v>0.39</v>
      </c>
      <c r="D318" s="11">
        <v>0.56000000000000005</v>
      </c>
      <c r="E318" s="13">
        <v>2</v>
      </c>
      <c r="F318" s="13">
        <v>142</v>
      </c>
      <c r="G318" s="13">
        <v>3</v>
      </c>
      <c r="H318" s="13">
        <v>0</v>
      </c>
      <c r="I318" s="13" t="s">
        <v>9</v>
      </c>
      <c r="J318" s="13" t="s">
        <v>8</v>
      </c>
      <c r="K318" s="12" t="s">
        <v>7</v>
      </c>
      <c r="L318" s="20" t="s">
        <v>13</v>
      </c>
    </row>
    <row r="319" spans="2:12">
      <c r="B319" s="13">
        <v>9015</v>
      </c>
      <c r="C319" s="13">
        <v>0.92</v>
      </c>
      <c r="D319" s="11">
        <v>0.77</v>
      </c>
      <c r="E319" s="13">
        <v>5</v>
      </c>
      <c r="F319" s="13">
        <v>217</v>
      </c>
      <c r="G319" s="13">
        <v>4</v>
      </c>
      <c r="H319" s="13">
        <v>0</v>
      </c>
      <c r="I319" s="13" t="s">
        <v>11</v>
      </c>
      <c r="J319" s="13" t="s">
        <v>8</v>
      </c>
      <c r="K319" s="12" t="s">
        <v>21</v>
      </c>
      <c r="L319" s="20" t="s">
        <v>13</v>
      </c>
    </row>
    <row r="320" spans="2:12">
      <c r="B320" s="13">
        <v>1757</v>
      </c>
      <c r="C320" s="13">
        <v>0.1</v>
      </c>
      <c r="D320" s="11">
        <v>0.87</v>
      </c>
      <c r="E320" s="13">
        <v>7</v>
      </c>
      <c r="F320" s="13">
        <v>247</v>
      </c>
      <c r="G320" s="13">
        <v>4</v>
      </c>
      <c r="H320" s="13">
        <v>0</v>
      </c>
      <c r="I320" s="13" t="s">
        <v>9</v>
      </c>
      <c r="J320" s="13" t="s">
        <v>8</v>
      </c>
      <c r="K320" s="12" t="s">
        <v>21</v>
      </c>
      <c r="L320" s="20" t="s">
        <v>13</v>
      </c>
    </row>
    <row r="321" spans="2:12">
      <c r="B321" s="13">
        <v>12700</v>
      </c>
      <c r="C321" s="13">
        <v>0.38</v>
      </c>
      <c r="D321" s="11">
        <v>0.45</v>
      </c>
      <c r="E321" s="13">
        <v>2</v>
      </c>
      <c r="F321" s="13">
        <v>156</v>
      </c>
      <c r="G321" s="13">
        <v>3</v>
      </c>
      <c r="H321" s="13">
        <v>0</v>
      </c>
      <c r="I321" s="13" t="s">
        <v>9</v>
      </c>
      <c r="J321" s="13" t="s">
        <v>8</v>
      </c>
      <c r="K321" s="12" t="s">
        <v>10</v>
      </c>
      <c r="L321" s="20" t="s">
        <v>6</v>
      </c>
    </row>
    <row r="322" spans="2:12">
      <c r="B322" s="13">
        <v>5626</v>
      </c>
      <c r="C322" s="13">
        <v>0.64</v>
      </c>
      <c r="D322" s="11">
        <v>0.56999999999999995</v>
      </c>
      <c r="E322" s="13">
        <v>3</v>
      </c>
      <c r="F322" s="13">
        <v>179</v>
      </c>
      <c r="G322" s="13">
        <v>3</v>
      </c>
      <c r="H322" s="13">
        <v>0</v>
      </c>
      <c r="I322" s="13" t="s">
        <v>11</v>
      </c>
      <c r="J322" s="13" t="s">
        <v>8</v>
      </c>
      <c r="K322" s="12" t="s">
        <v>17</v>
      </c>
      <c r="L322" s="20" t="s">
        <v>6</v>
      </c>
    </row>
    <row r="323" spans="2:12">
      <c r="B323" s="13">
        <v>4483</v>
      </c>
      <c r="C323" s="13">
        <v>0.51</v>
      </c>
      <c r="D323" s="11">
        <v>0.67</v>
      </c>
      <c r="E323" s="13">
        <v>4</v>
      </c>
      <c r="F323" s="13">
        <v>228</v>
      </c>
      <c r="G323" s="13">
        <v>3</v>
      </c>
      <c r="H323" s="13">
        <v>0</v>
      </c>
      <c r="I323" s="13" t="s">
        <v>11</v>
      </c>
      <c r="J323" s="13" t="s">
        <v>8</v>
      </c>
      <c r="K323" s="12" t="s">
        <v>17</v>
      </c>
      <c r="L323" s="20" t="s">
        <v>13</v>
      </c>
    </row>
    <row r="324" spans="2:12">
      <c r="B324" s="13">
        <v>3086</v>
      </c>
      <c r="C324" s="13">
        <v>0.63</v>
      </c>
      <c r="D324" s="11">
        <v>0.76</v>
      </c>
      <c r="E324" s="13">
        <v>4</v>
      </c>
      <c r="F324" s="13">
        <v>245</v>
      </c>
      <c r="G324" s="13">
        <v>3</v>
      </c>
      <c r="H324" s="13">
        <v>0</v>
      </c>
      <c r="I324" s="13" t="s">
        <v>11</v>
      </c>
      <c r="J324" s="13" t="s">
        <v>8</v>
      </c>
      <c r="K324" s="12" t="s">
        <v>22</v>
      </c>
      <c r="L324" s="20" t="s">
        <v>13</v>
      </c>
    </row>
    <row r="325" spans="2:12">
      <c r="B325" s="13">
        <v>2607</v>
      </c>
      <c r="C325" s="13">
        <v>0.63</v>
      </c>
      <c r="D325" s="11">
        <v>0.78</v>
      </c>
      <c r="E325" s="13">
        <v>3</v>
      </c>
      <c r="F325" s="13">
        <v>153</v>
      </c>
      <c r="G325" s="13">
        <v>3</v>
      </c>
      <c r="H325" s="13">
        <v>1</v>
      </c>
      <c r="I325" s="13" t="s">
        <v>11</v>
      </c>
      <c r="J325" s="13" t="s">
        <v>8</v>
      </c>
      <c r="K325" s="12" t="s">
        <v>10</v>
      </c>
      <c r="L325" s="20" t="s">
        <v>6</v>
      </c>
    </row>
    <row r="326" spans="2:12">
      <c r="B326" s="13">
        <v>2772</v>
      </c>
      <c r="C326" s="13">
        <v>0.98</v>
      </c>
      <c r="D326" s="11">
        <v>0.63</v>
      </c>
      <c r="E326" s="13">
        <v>3</v>
      </c>
      <c r="F326" s="13">
        <v>285</v>
      </c>
      <c r="G326" s="13">
        <v>6</v>
      </c>
      <c r="H326" s="13">
        <v>0</v>
      </c>
      <c r="I326" s="13" t="s">
        <v>11</v>
      </c>
      <c r="J326" s="13" t="s">
        <v>8</v>
      </c>
      <c r="K326" s="12" t="s">
        <v>10</v>
      </c>
      <c r="L326" s="20" t="s">
        <v>13</v>
      </c>
    </row>
    <row r="327" spans="2:12">
      <c r="B327" s="13">
        <v>5249</v>
      </c>
      <c r="C327" s="13">
        <v>0.49</v>
      </c>
      <c r="D327" s="11">
        <v>0.76</v>
      </c>
      <c r="E327" s="13">
        <v>4</v>
      </c>
      <c r="F327" s="13">
        <v>202</v>
      </c>
      <c r="G327" s="13">
        <v>3</v>
      </c>
      <c r="H327" s="13">
        <v>0</v>
      </c>
      <c r="I327" s="13" t="s">
        <v>11</v>
      </c>
      <c r="J327" s="13" t="s">
        <v>8</v>
      </c>
      <c r="K327" s="12" t="s">
        <v>20</v>
      </c>
      <c r="L327" s="20" t="s">
        <v>13</v>
      </c>
    </row>
    <row r="328" spans="2:12">
      <c r="B328" s="13">
        <v>5516</v>
      </c>
      <c r="C328" s="13">
        <v>0.82</v>
      </c>
      <c r="D328" s="11">
        <v>0.61</v>
      </c>
      <c r="E328" s="13">
        <v>3</v>
      </c>
      <c r="F328" s="13">
        <v>229</v>
      </c>
      <c r="G328" s="13">
        <v>2</v>
      </c>
      <c r="H328" s="13">
        <v>0</v>
      </c>
      <c r="I328" s="13" t="s">
        <v>11</v>
      </c>
      <c r="J328" s="13" t="s">
        <v>8</v>
      </c>
      <c r="K328" s="12" t="s">
        <v>10</v>
      </c>
      <c r="L328" s="20" t="s">
        <v>6</v>
      </c>
    </row>
    <row r="329" spans="2:12">
      <c r="B329" s="13">
        <v>14369</v>
      </c>
      <c r="C329" s="13">
        <v>0.11</v>
      </c>
      <c r="D329" s="11">
        <v>0.92</v>
      </c>
      <c r="E329" s="13">
        <v>6</v>
      </c>
      <c r="F329" s="13">
        <v>305</v>
      </c>
      <c r="G329" s="13">
        <v>4</v>
      </c>
      <c r="H329" s="13">
        <v>0</v>
      </c>
      <c r="I329" s="13" t="s">
        <v>9</v>
      </c>
      <c r="J329" s="13" t="s">
        <v>8</v>
      </c>
      <c r="K329" s="12" t="s">
        <v>12</v>
      </c>
      <c r="L329" s="20" t="s">
        <v>13</v>
      </c>
    </row>
    <row r="330" spans="2:12">
      <c r="B330" s="13">
        <v>5159</v>
      </c>
      <c r="C330" s="13">
        <v>0.86</v>
      </c>
      <c r="D330" s="11">
        <v>0.96</v>
      </c>
      <c r="E330" s="13">
        <v>4</v>
      </c>
      <c r="F330" s="13">
        <v>167</v>
      </c>
      <c r="G330" s="13">
        <v>3</v>
      </c>
      <c r="H330" s="13">
        <v>0</v>
      </c>
      <c r="I330" s="13" t="s">
        <v>11</v>
      </c>
      <c r="J330" s="13" t="s">
        <v>8</v>
      </c>
      <c r="K330" s="12" t="s">
        <v>17</v>
      </c>
      <c r="L330" s="20" t="s">
        <v>16</v>
      </c>
    </row>
    <row r="331" spans="2:12">
      <c r="B331" s="13">
        <v>280</v>
      </c>
      <c r="C331" s="13">
        <v>0.82</v>
      </c>
      <c r="D331" s="11">
        <v>0.81</v>
      </c>
      <c r="E331" s="13">
        <v>4</v>
      </c>
      <c r="F331" s="13">
        <v>233</v>
      </c>
      <c r="G331" s="13">
        <v>4</v>
      </c>
      <c r="H331" s="13">
        <v>1</v>
      </c>
      <c r="I331" s="13" t="s">
        <v>9</v>
      </c>
      <c r="J331" s="13" t="s">
        <v>8</v>
      </c>
      <c r="K331" s="12" t="s">
        <v>17</v>
      </c>
      <c r="L331" s="20" t="s">
        <v>13</v>
      </c>
    </row>
    <row r="332" spans="2:12">
      <c r="B332" s="13">
        <v>10478</v>
      </c>
      <c r="C332" s="13">
        <v>0.91</v>
      </c>
      <c r="D332" s="11">
        <v>0.52</v>
      </c>
      <c r="E332" s="13">
        <v>3</v>
      </c>
      <c r="F332" s="13">
        <v>178</v>
      </c>
      <c r="G332" s="13">
        <v>3</v>
      </c>
      <c r="H332" s="13">
        <v>0</v>
      </c>
      <c r="I332" s="13" t="s">
        <v>11</v>
      </c>
      <c r="J332" s="13" t="s">
        <v>8</v>
      </c>
      <c r="K332" s="12" t="s">
        <v>10</v>
      </c>
      <c r="L332" s="20" t="s">
        <v>6</v>
      </c>
    </row>
    <row r="333" spans="2:12">
      <c r="B333" s="13">
        <v>9575</v>
      </c>
      <c r="C333" s="13">
        <v>0.5</v>
      </c>
      <c r="D333" s="11">
        <v>1</v>
      </c>
      <c r="E333" s="13">
        <v>3</v>
      </c>
      <c r="F333" s="13">
        <v>149</v>
      </c>
      <c r="G333" s="13">
        <v>2</v>
      </c>
      <c r="H333" s="13">
        <v>0</v>
      </c>
      <c r="I333" s="13" t="s">
        <v>11</v>
      </c>
      <c r="J333" s="13" t="s">
        <v>8</v>
      </c>
      <c r="K333" s="12" t="s">
        <v>22</v>
      </c>
      <c r="L333" s="20" t="s">
        <v>6</v>
      </c>
    </row>
    <row r="334" spans="2:12">
      <c r="B334" s="13">
        <v>8982</v>
      </c>
      <c r="C334" s="13">
        <v>0.79</v>
      </c>
      <c r="D334" s="11">
        <v>0.5</v>
      </c>
      <c r="E334" s="13">
        <v>3</v>
      </c>
      <c r="F334" s="13">
        <v>213</v>
      </c>
      <c r="G334" s="13">
        <v>3</v>
      </c>
      <c r="H334" s="13">
        <v>1</v>
      </c>
      <c r="I334" s="13" t="s">
        <v>11</v>
      </c>
      <c r="J334" s="13" t="s">
        <v>8</v>
      </c>
      <c r="K334" s="12" t="s">
        <v>17</v>
      </c>
      <c r="L334" s="20" t="s">
        <v>13</v>
      </c>
    </row>
    <row r="335" spans="2:12">
      <c r="B335" s="13">
        <v>12980</v>
      </c>
      <c r="C335" s="13">
        <v>0.83</v>
      </c>
      <c r="D335" s="11">
        <v>0.95</v>
      </c>
      <c r="E335" s="13">
        <v>3</v>
      </c>
      <c r="F335" s="13">
        <v>264</v>
      </c>
      <c r="G335" s="13">
        <v>2</v>
      </c>
      <c r="H335" s="13">
        <v>0</v>
      </c>
      <c r="I335" s="13" t="s">
        <v>11</v>
      </c>
      <c r="J335" s="13" t="s">
        <v>8</v>
      </c>
      <c r="K335" s="12" t="s">
        <v>21</v>
      </c>
      <c r="L335" s="20" t="s">
        <v>13</v>
      </c>
    </row>
    <row r="336" spans="2:12">
      <c r="B336" s="13">
        <v>11109</v>
      </c>
      <c r="C336" s="13">
        <v>0.95</v>
      </c>
      <c r="D336" s="11">
        <v>0.8</v>
      </c>
      <c r="E336" s="13">
        <v>3</v>
      </c>
      <c r="F336" s="13">
        <v>225</v>
      </c>
      <c r="G336" s="13">
        <v>2</v>
      </c>
      <c r="H336" s="13">
        <v>0</v>
      </c>
      <c r="I336" s="13" t="s">
        <v>11</v>
      </c>
      <c r="J336" s="13" t="s">
        <v>8</v>
      </c>
      <c r="K336" s="12" t="s">
        <v>10</v>
      </c>
      <c r="L336" s="20" t="s">
        <v>16</v>
      </c>
    </row>
    <row r="337" spans="2:12">
      <c r="B337" s="13">
        <v>5308</v>
      </c>
      <c r="C337" s="13">
        <v>0.36</v>
      </c>
      <c r="D337" s="11">
        <v>0.42</v>
      </c>
      <c r="E337" s="13">
        <v>2</v>
      </c>
      <c r="F337" s="13">
        <v>192</v>
      </c>
      <c r="G337" s="13">
        <v>2</v>
      </c>
      <c r="H337" s="13">
        <v>0</v>
      </c>
      <c r="I337" s="13" t="s">
        <v>11</v>
      </c>
      <c r="J337" s="13" t="s">
        <v>8</v>
      </c>
      <c r="K337" s="12" t="s">
        <v>12</v>
      </c>
      <c r="L337" s="20" t="s">
        <v>13</v>
      </c>
    </row>
    <row r="338" spans="2:12">
      <c r="B338" s="13">
        <v>12249</v>
      </c>
      <c r="C338" s="13">
        <v>0.87</v>
      </c>
      <c r="D338" s="11">
        <v>0.91</v>
      </c>
      <c r="E338" s="13">
        <v>4</v>
      </c>
      <c r="F338" s="13">
        <v>228</v>
      </c>
      <c r="G338" s="13">
        <v>5</v>
      </c>
      <c r="H338" s="13">
        <v>0</v>
      </c>
      <c r="I338" s="13" t="s">
        <v>9</v>
      </c>
      <c r="J338" s="13" t="s">
        <v>8</v>
      </c>
      <c r="K338" s="12" t="s">
        <v>10</v>
      </c>
      <c r="L338" s="20" t="s">
        <v>13</v>
      </c>
    </row>
    <row r="339" spans="2:12">
      <c r="B339" s="13">
        <v>7045</v>
      </c>
      <c r="C339" s="13">
        <v>0.7</v>
      </c>
      <c r="D339" s="11">
        <v>0.48</v>
      </c>
      <c r="E339" s="13">
        <v>4</v>
      </c>
      <c r="F339" s="13">
        <v>237</v>
      </c>
      <c r="G339" s="13">
        <v>3</v>
      </c>
      <c r="H339" s="13">
        <v>0</v>
      </c>
      <c r="I339" s="13" t="s">
        <v>11</v>
      </c>
      <c r="J339" s="13" t="s">
        <v>8</v>
      </c>
      <c r="K339" s="12" t="s">
        <v>10</v>
      </c>
      <c r="L339" s="20" t="s">
        <v>13</v>
      </c>
    </row>
    <row r="340" spans="2:12">
      <c r="B340" s="13">
        <v>10195</v>
      </c>
      <c r="C340" s="13">
        <v>0.77</v>
      </c>
      <c r="D340" s="11">
        <v>0.76</v>
      </c>
      <c r="E340" s="13">
        <v>5</v>
      </c>
      <c r="F340" s="13">
        <v>149</v>
      </c>
      <c r="G340" s="13">
        <v>2</v>
      </c>
      <c r="H340" s="13">
        <v>0</v>
      </c>
      <c r="I340" s="13" t="s">
        <v>11</v>
      </c>
      <c r="J340" s="13" t="s">
        <v>8</v>
      </c>
      <c r="K340" s="12" t="s">
        <v>12</v>
      </c>
      <c r="L340" s="20" t="s">
        <v>6</v>
      </c>
    </row>
    <row r="341" spans="2:12">
      <c r="B341" s="13">
        <v>13095</v>
      </c>
      <c r="C341" s="13">
        <v>0.48</v>
      </c>
      <c r="D341" s="11">
        <v>0.86</v>
      </c>
      <c r="E341" s="13">
        <v>5</v>
      </c>
      <c r="F341" s="13">
        <v>198</v>
      </c>
      <c r="G341" s="13">
        <v>4</v>
      </c>
      <c r="H341" s="13">
        <v>0</v>
      </c>
      <c r="I341" s="13" t="s">
        <v>11</v>
      </c>
      <c r="J341" s="13" t="s">
        <v>8</v>
      </c>
      <c r="K341" s="12" t="s">
        <v>12</v>
      </c>
      <c r="L341" s="20" t="s">
        <v>13</v>
      </c>
    </row>
    <row r="342" spans="2:12">
      <c r="B342" s="13">
        <v>11725</v>
      </c>
      <c r="C342" s="13">
        <v>0.73</v>
      </c>
      <c r="D342" s="11">
        <v>0.48</v>
      </c>
      <c r="E342" s="13">
        <v>3</v>
      </c>
      <c r="F342" s="13">
        <v>211</v>
      </c>
      <c r="G342" s="13">
        <v>7</v>
      </c>
      <c r="H342" s="13">
        <v>0</v>
      </c>
      <c r="I342" s="13" t="s">
        <v>11</v>
      </c>
      <c r="J342" s="13" t="s">
        <v>8</v>
      </c>
      <c r="K342" s="12" t="s">
        <v>10</v>
      </c>
      <c r="L342" s="20" t="s">
        <v>6</v>
      </c>
    </row>
    <row r="343" spans="2:12">
      <c r="B343" s="13">
        <v>10895</v>
      </c>
      <c r="C343" s="13">
        <v>0.92</v>
      </c>
      <c r="D343" s="11">
        <v>0.98</v>
      </c>
      <c r="E343" s="13">
        <v>3</v>
      </c>
      <c r="F343" s="13">
        <v>149</v>
      </c>
      <c r="G343" s="13">
        <v>3</v>
      </c>
      <c r="H343" s="13">
        <v>0</v>
      </c>
      <c r="I343" s="13" t="s">
        <v>11</v>
      </c>
      <c r="J343" s="13" t="s">
        <v>8</v>
      </c>
      <c r="K343" s="12" t="s">
        <v>17</v>
      </c>
      <c r="L343" s="20" t="s">
        <v>6</v>
      </c>
    </row>
    <row r="344" spans="2:12">
      <c r="B344" s="13">
        <v>980</v>
      </c>
      <c r="C344" s="13">
        <v>0.11</v>
      </c>
      <c r="D344" s="11">
        <v>0.95</v>
      </c>
      <c r="E344" s="13">
        <v>6</v>
      </c>
      <c r="F344" s="13">
        <v>271</v>
      </c>
      <c r="G344" s="13">
        <v>4</v>
      </c>
      <c r="H344" s="13">
        <v>0</v>
      </c>
      <c r="I344" s="13" t="s">
        <v>9</v>
      </c>
      <c r="J344" s="13" t="s">
        <v>8</v>
      </c>
      <c r="K344" s="12" t="s">
        <v>14</v>
      </c>
      <c r="L344" s="20" t="s">
        <v>13</v>
      </c>
    </row>
    <row r="345" spans="2:12">
      <c r="B345" s="13">
        <v>14282</v>
      </c>
      <c r="C345" s="13">
        <v>0.74</v>
      </c>
      <c r="D345" s="11">
        <v>0.99</v>
      </c>
      <c r="E345" s="13">
        <v>2</v>
      </c>
      <c r="F345" s="13">
        <v>277</v>
      </c>
      <c r="G345" s="13">
        <v>3</v>
      </c>
      <c r="H345" s="13">
        <v>0</v>
      </c>
      <c r="I345" s="13" t="s">
        <v>9</v>
      </c>
      <c r="J345" s="13" t="s">
        <v>8</v>
      </c>
      <c r="K345" s="12" t="s">
        <v>14</v>
      </c>
      <c r="L345" s="20" t="s">
        <v>6</v>
      </c>
    </row>
    <row r="346" spans="2:12">
      <c r="B346" s="13">
        <v>12364</v>
      </c>
      <c r="C346" s="13">
        <v>0.72</v>
      </c>
      <c r="D346" s="11">
        <v>0.96</v>
      </c>
      <c r="E346" s="13">
        <v>5</v>
      </c>
      <c r="F346" s="13">
        <v>267</v>
      </c>
      <c r="G346" s="13">
        <v>5</v>
      </c>
      <c r="H346" s="13">
        <v>0</v>
      </c>
      <c r="I346" s="13" t="s">
        <v>9</v>
      </c>
      <c r="J346" s="13" t="s">
        <v>8</v>
      </c>
      <c r="K346" s="12" t="s">
        <v>12</v>
      </c>
      <c r="L346" s="20" t="s">
        <v>13</v>
      </c>
    </row>
    <row r="347" spans="2:12">
      <c r="B347" s="13">
        <v>3456</v>
      </c>
      <c r="C347" s="13">
        <v>0.59</v>
      </c>
      <c r="D347" s="11">
        <v>0.81</v>
      </c>
      <c r="E347" s="13">
        <v>4</v>
      </c>
      <c r="F347" s="13">
        <v>173</v>
      </c>
      <c r="G347" s="13">
        <v>2</v>
      </c>
      <c r="H347" s="13">
        <v>0</v>
      </c>
      <c r="I347" s="13" t="s">
        <v>11</v>
      </c>
      <c r="J347" s="13" t="s">
        <v>8</v>
      </c>
      <c r="K347" s="12" t="s">
        <v>10</v>
      </c>
      <c r="L347" s="20" t="s">
        <v>6</v>
      </c>
    </row>
    <row r="348" spans="2:12">
      <c r="B348" s="13">
        <v>2989</v>
      </c>
      <c r="C348" s="13">
        <v>0.99</v>
      </c>
      <c r="D348" s="11">
        <v>0.76</v>
      </c>
      <c r="E348" s="13">
        <v>4</v>
      </c>
      <c r="F348" s="13">
        <v>204</v>
      </c>
      <c r="G348" s="13">
        <v>2</v>
      </c>
      <c r="H348" s="13">
        <v>0</v>
      </c>
      <c r="I348" s="13" t="s">
        <v>11</v>
      </c>
      <c r="J348" s="13" t="s">
        <v>8</v>
      </c>
      <c r="K348" s="12" t="s">
        <v>10</v>
      </c>
      <c r="L348" s="20" t="s">
        <v>6</v>
      </c>
    </row>
    <row r="349" spans="2:12">
      <c r="B349" s="13">
        <v>7016</v>
      </c>
      <c r="C349" s="13">
        <v>0.63</v>
      </c>
      <c r="D349" s="11">
        <v>0.43</v>
      </c>
      <c r="E349" s="13">
        <v>2</v>
      </c>
      <c r="F349" s="13">
        <v>222</v>
      </c>
      <c r="G349" s="13">
        <v>4</v>
      </c>
      <c r="H349" s="13">
        <v>0</v>
      </c>
      <c r="I349" s="13" t="s">
        <v>11</v>
      </c>
      <c r="J349" s="13" t="s">
        <v>8</v>
      </c>
      <c r="K349" s="12" t="s">
        <v>19</v>
      </c>
      <c r="L349" s="20" t="s">
        <v>16</v>
      </c>
    </row>
    <row r="350" spans="2:12">
      <c r="B350" s="13">
        <v>3201</v>
      </c>
      <c r="C350" s="13">
        <v>0.56999999999999995</v>
      </c>
      <c r="D350" s="11">
        <v>0.73</v>
      </c>
      <c r="E350" s="13">
        <v>3</v>
      </c>
      <c r="F350" s="13">
        <v>146</v>
      </c>
      <c r="G350" s="13">
        <v>3</v>
      </c>
      <c r="H350" s="13">
        <v>0</v>
      </c>
      <c r="I350" s="13" t="s">
        <v>11</v>
      </c>
      <c r="J350" s="13" t="s">
        <v>8</v>
      </c>
      <c r="K350" s="12" t="s">
        <v>14</v>
      </c>
      <c r="L350" s="20" t="s">
        <v>16</v>
      </c>
    </row>
    <row r="351" spans="2:12">
      <c r="B351" s="13">
        <v>2990</v>
      </c>
      <c r="C351" s="13">
        <v>0.44</v>
      </c>
      <c r="D351" s="11">
        <v>0.9</v>
      </c>
      <c r="E351" s="13">
        <v>4</v>
      </c>
      <c r="F351" s="13">
        <v>117</v>
      </c>
      <c r="G351" s="13">
        <v>3</v>
      </c>
      <c r="H351" s="13">
        <v>0</v>
      </c>
      <c r="I351" s="13" t="s">
        <v>11</v>
      </c>
      <c r="J351" s="13" t="s">
        <v>8</v>
      </c>
      <c r="K351" s="12" t="s">
        <v>10</v>
      </c>
      <c r="L351" s="20" t="s">
        <v>6</v>
      </c>
    </row>
    <row r="352" spans="2:12">
      <c r="B352" s="13">
        <v>12169</v>
      </c>
      <c r="C352" s="13">
        <v>0.32</v>
      </c>
      <c r="D352" s="11">
        <v>0.5</v>
      </c>
      <c r="E352" s="13">
        <v>2</v>
      </c>
      <c r="F352" s="13">
        <v>135</v>
      </c>
      <c r="G352" s="13">
        <v>5</v>
      </c>
      <c r="H352" s="13">
        <v>0</v>
      </c>
      <c r="I352" s="13" t="s">
        <v>9</v>
      </c>
      <c r="J352" s="13" t="s">
        <v>8</v>
      </c>
      <c r="K352" s="12" t="s">
        <v>10</v>
      </c>
      <c r="L352" s="20" t="s">
        <v>13</v>
      </c>
    </row>
    <row r="353" spans="2:12">
      <c r="B353" s="13">
        <v>7981</v>
      </c>
      <c r="C353" s="13">
        <v>0.63</v>
      </c>
      <c r="D353" s="11">
        <v>0.57999999999999996</v>
      </c>
      <c r="E353" s="13">
        <v>4</v>
      </c>
      <c r="F353" s="13">
        <v>236</v>
      </c>
      <c r="G353" s="13">
        <v>2</v>
      </c>
      <c r="H353" s="13">
        <v>0</v>
      </c>
      <c r="I353" s="13" t="s">
        <v>11</v>
      </c>
      <c r="J353" s="13" t="s">
        <v>8</v>
      </c>
      <c r="K353" s="12" t="s">
        <v>12</v>
      </c>
      <c r="L353" s="20" t="s">
        <v>16</v>
      </c>
    </row>
    <row r="354" spans="2:12">
      <c r="B354" s="13">
        <v>8508</v>
      </c>
      <c r="C354" s="13">
        <v>0.79</v>
      </c>
      <c r="D354" s="11">
        <v>0.97</v>
      </c>
      <c r="E354" s="13">
        <v>3</v>
      </c>
      <c r="F354" s="13">
        <v>271</v>
      </c>
      <c r="G354" s="13">
        <v>2</v>
      </c>
      <c r="H354" s="13">
        <v>0</v>
      </c>
      <c r="I354" s="13" t="s">
        <v>11</v>
      </c>
      <c r="J354" s="13" t="s">
        <v>8</v>
      </c>
      <c r="K354" s="12" t="s">
        <v>22</v>
      </c>
      <c r="L354" s="20" t="s">
        <v>6</v>
      </c>
    </row>
    <row r="355" spans="2:12">
      <c r="B355" s="13">
        <v>8244</v>
      </c>
      <c r="C355" s="13">
        <v>0.68</v>
      </c>
      <c r="D355" s="11">
        <v>0.62</v>
      </c>
      <c r="E355" s="13">
        <v>3</v>
      </c>
      <c r="F355" s="13">
        <v>255</v>
      </c>
      <c r="G355" s="13">
        <v>5</v>
      </c>
      <c r="H355" s="13">
        <v>0</v>
      </c>
      <c r="I355" s="13" t="s">
        <v>11</v>
      </c>
      <c r="J355" s="13" t="s">
        <v>8</v>
      </c>
      <c r="K355" s="12" t="s">
        <v>15</v>
      </c>
      <c r="L355" s="20" t="s">
        <v>13</v>
      </c>
    </row>
    <row r="356" spans="2:12">
      <c r="B356" s="13">
        <v>1653</v>
      </c>
      <c r="C356" s="13">
        <v>0.87</v>
      </c>
      <c r="D356" s="11">
        <v>0.97</v>
      </c>
      <c r="E356" s="13">
        <v>5</v>
      </c>
      <c r="F356" s="13">
        <v>250</v>
      </c>
      <c r="G356" s="13">
        <v>6</v>
      </c>
      <c r="H356" s="13">
        <v>0</v>
      </c>
      <c r="I356" s="13" t="s">
        <v>9</v>
      </c>
      <c r="J356" s="13" t="s">
        <v>8</v>
      </c>
      <c r="K356" s="12" t="s">
        <v>17</v>
      </c>
      <c r="L356" s="20" t="s">
        <v>13</v>
      </c>
    </row>
    <row r="357" spans="2:12">
      <c r="B357" s="13">
        <v>1649</v>
      </c>
      <c r="C357" s="13">
        <v>0.1</v>
      </c>
      <c r="D357" s="11">
        <v>0.97</v>
      </c>
      <c r="E357" s="13">
        <v>7</v>
      </c>
      <c r="F357" s="13">
        <v>282</v>
      </c>
      <c r="G357" s="13">
        <v>4</v>
      </c>
      <c r="H357" s="13">
        <v>0</v>
      </c>
      <c r="I357" s="13" t="s">
        <v>9</v>
      </c>
      <c r="J357" s="13" t="s">
        <v>8</v>
      </c>
      <c r="K357" s="12" t="s">
        <v>12</v>
      </c>
      <c r="L357" s="20" t="s">
        <v>13</v>
      </c>
    </row>
    <row r="358" spans="2:12">
      <c r="B358" s="13">
        <v>1027</v>
      </c>
      <c r="C358" s="13">
        <v>0.46</v>
      </c>
      <c r="D358" s="11">
        <v>0.53</v>
      </c>
      <c r="E358" s="13">
        <v>2</v>
      </c>
      <c r="F358" s="13">
        <v>129</v>
      </c>
      <c r="G358" s="13">
        <v>3</v>
      </c>
      <c r="H358" s="13">
        <v>0</v>
      </c>
      <c r="I358" s="13" t="s">
        <v>9</v>
      </c>
      <c r="J358" s="13" t="s">
        <v>8</v>
      </c>
      <c r="K358" s="12" t="s">
        <v>12</v>
      </c>
      <c r="L358" s="20" t="s">
        <v>13</v>
      </c>
    </row>
    <row r="359" spans="2:12">
      <c r="B359" s="13">
        <v>6141</v>
      </c>
      <c r="C359" s="13">
        <v>0.98</v>
      </c>
      <c r="D359" s="11">
        <v>0.77</v>
      </c>
      <c r="E359" s="13">
        <v>4</v>
      </c>
      <c r="F359" s="13">
        <v>184</v>
      </c>
      <c r="G359" s="13">
        <v>3</v>
      </c>
      <c r="H359" s="13">
        <v>0</v>
      </c>
      <c r="I359" s="13" t="s">
        <v>11</v>
      </c>
      <c r="J359" s="13" t="s">
        <v>8</v>
      </c>
      <c r="K359" s="12" t="s">
        <v>22</v>
      </c>
      <c r="L359" s="20" t="s">
        <v>6</v>
      </c>
    </row>
    <row r="360" spans="2:12">
      <c r="B360" s="13">
        <v>9537</v>
      </c>
      <c r="C360" s="13">
        <v>0.28000000000000003</v>
      </c>
      <c r="D360" s="11">
        <v>0.94</v>
      </c>
      <c r="E360" s="13">
        <v>6</v>
      </c>
      <c r="F360" s="13">
        <v>167</v>
      </c>
      <c r="G360" s="13">
        <v>3</v>
      </c>
      <c r="H360" s="13">
        <v>1</v>
      </c>
      <c r="I360" s="13" t="s">
        <v>11</v>
      </c>
      <c r="J360" s="13" t="s">
        <v>8</v>
      </c>
      <c r="K360" s="12" t="s">
        <v>15</v>
      </c>
      <c r="L360" s="20" t="s">
        <v>13</v>
      </c>
    </row>
    <row r="361" spans="2:12">
      <c r="B361" s="13">
        <v>4546</v>
      </c>
      <c r="C361" s="13">
        <v>0.82</v>
      </c>
      <c r="D361" s="11">
        <v>0.89</v>
      </c>
      <c r="E361" s="13">
        <v>4</v>
      </c>
      <c r="F361" s="13">
        <v>196</v>
      </c>
      <c r="G361" s="13">
        <v>3</v>
      </c>
      <c r="H361" s="13">
        <v>0</v>
      </c>
      <c r="I361" s="13" t="s">
        <v>11</v>
      </c>
      <c r="J361" s="13" t="s">
        <v>18</v>
      </c>
      <c r="K361" s="12" t="s">
        <v>12</v>
      </c>
      <c r="L361" s="20" t="s">
        <v>6</v>
      </c>
    </row>
    <row r="362" spans="2:12">
      <c r="B362" s="13">
        <v>13462</v>
      </c>
      <c r="C362" s="13">
        <v>0.5</v>
      </c>
      <c r="D362" s="11">
        <v>0.77</v>
      </c>
      <c r="E362" s="13">
        <v>3</v>
      </c>
      <c r="F362" s="13">
        <v>265</v>
      </c>
      <c r="G362" s="13">
        <v>3</v>
      </c>
      <c r="H362" s="13">
        <v>0</v>
      </c>
      <c r="I362" s="13" t="s">
        <v>11</v>
      </c>
      <c r="J362" s="13" t="s">
        <v>8</v>
      </c>
      <c r="K362" s="12" t="s">
        <v>14</v>
      </c>
      <c r="L362" s="20" t="s">
        <v>6</v>
      </c>
    </row>
    <row r="363" spans="2:12">
      <c r="B363" s="13">
        <v>10654</v>
      </c>
      <c r="C363" s="13">
        <v>0.94</v>
      </c>
      <c r="D363" s="11">
        <v>0.99</v>
      </c>
      <c r="E363" s="13">
        <v>2</v>
      </c>
      <c r="F363" s="13">
        <v>273</v>
      </c>
      <c r="G363" s="13">
        <v>4</v>
      </c>
      <c r="H363" s="13">
        <v>0</v>
      </c>
      <c r="I363" s="13" t="s">
        <v>11</v>
      </c>
      <c r="J363" s="13" t="s">
        <v>8</v>
      </c>
      <c r="K363" s="12" t="s">
        <v>12</v>
      </c>
      <c r="L363" s="20" t="s">
        <v>13</v>
      </c>
    </row>
    <row r="364" spans="2:12">
      <c r="B364" s="13">
        <v>12820</v>
      </c>
      <c r="C364" s="13">
        <v>0.96</v>
      </c>
      <c r="D364" s="11">
        <v>0.51</v>
      </c>
      <c r="E364" s="13">
        <v>4</v>
      </c>
      <c r="F364" s="13">
        <v>225</v>
      </c>
      <c r="G364" s="13">
        <v>3</v>
      </c>
      <c r="H364" s="13">
        <v>0</v>
      </c>
      <c r="I364" s="13" t="s">
        <v>11</v>
      </c>
      <c r="J364" s="13" t="s">
        <v>8</v>
      </c>
      <c r="K364" s="12" t="s">
        <v>21</v>
      </c>
      <c r="L364" s="20" t="s">
        <v>6</v>
      </c>
    </row>
    <row r="365" spans="2:12">
      <c r="B365" s="13">
        <v>5848</v>
      </c>
      <c r="C365" s="13">
        <v>0.77</v>
      </c>
      <c r="D365" s="11">
        <v>0.85</v>
      </c>
      <c r="E365" s="13">
        <v>5</v>
      </c>
      <c r="F365" s="13">
        <v>221</v>
      </c>
      <c r="G365" s="13">
        <v>5</v>
      </c>
      <c r="H365" s="13">
        <v>0</v>
      </c>
      <c r="I365" s="13" t="s">
        <v>11</v>
      </c>
      <c r="J365" s="13" t="s">
        <v>8</v>
      </c>
      <c r="K365" s="12" t="s">
        <v>12</v>
      </c>
      <c r="L365" s="20" t="s">
        <v>13</v>
      </c>
    </row>
    <row r="366" spans="2:12">
      <c r="B366" s="13">
        <v>2247</v>
      </c>
      <c r="C366" s="13">
        <v>0.67</v>
      </c>
      <c r="D366" s="11">
        <v>0.85</v>
      </c>
      <c r="E366" s="13">
        <v>3</v>
      </c>
      <c r="F366" s="13">
        <v>160</v>
      </c>
      <c r="G366" s="13">
        <v>4</v>
      </c>
      <c r="H366" s="13">
        <v>0</v>
      </c>
      <c r="I366" s="13" t="s">
        <v>11</v>
      </c>
      <c r="J366" s="13" t="s">
        <v>8</v>
      </c>
      <c r="K366" s="12" t="s">
        <v>22</v>
      </c>
      <c r="L366" s="20" t="s">
        <v>6</v>
      </c>
    </row>
    <row r="367" spans="2:12">
      <c r="B367" s="13">
        <v>2074</v>
      </c>
      <c r="C367" s="13">
        <v>0.39</v>
      </c>
      <c r="D367" s="11">
        <v>0.78</v>
      </c>
      <c r="E367" s="13">
        <v>2</v>
      </c>
      <c r="F367" s="13">
        <v>205</v>
      </c>
      <c r="G367" s="13">
        <v>6</v>
      </c>
      <c r="H367" s="13">
        <v>1</v>
      </c>
      <c r="I367" s="13" t="s">
        <v>11</v>
      </c>
      <c r="J367" s="13" t="s">
        <v>8</v>
      </c>
      <c r="K367" s="12" t="s">
        <v>10</v>
      </c>
      <c r="L367" s="20" t="s">
        <v>13</v>
      </c>
    </row>
    <row r="368" spans="2:12">
      <c r="B368" s="13">
        <v>8345</v>
      </c>
      <c r="C368" s="13">
        <v>0.55000000000000004</v>
      </c>
      <c r="D368" s="11">
        <v>0.56999999999999995</v>
      </c>
      <c r="E368" s="13">
        <v>4</v>
      </c>
      <c r="F368" s="13">
        <v>220</v>
      </c>
      <c r="G368" s="13">
        <v>3</v>
      </c>
      <c r="H368" s="13">
        <v>0</v>
      </c>
      <c r="I368" s="13" t="s">
        <v>11</v>
      </c>
      <c r="J368" s="13" t="s">
        <v>8</v>
      </c>
      <c r="K368" s="12" t="s">
        <v>10</v>
      </c>
      <c r="L368" s="20" t="s">
        <v>6</v>
      </c>
    </row>
    <row r="369" spans="2:12">
      <c r="B369" s="13">
        <v>5337</v>
      </c>
      <c r="C369" s="13">
        <v>0.6</v>
      </c>
      <c r="D369" s="11">
        <v>0.68</v>
      </c>
      <c r="E369" s="13">
        <v>4</v>
      </c>
      <c r="F369" s="13">
        <v>264</v>
      </c>
      <c r="G369" s="13">
        <v>2</v>
      </c>
      <c r="H369" s="13">
        <v>1</v>
      </c>
      <c r="I369" s="13" t="s">
        <v>11</v>
      </c>
      <c r="J369" s="13" t="s">
        <v>8</v>
      </c>
      <c r="K369" s="12" t="s">
        <v>15</v>
      </c>
      <c r="L369" s="20" t="s">
        <v>13</v>
      </c>
    </row>
    <row r="370" spans="2:12">
      <c r="B370" s="13">
        <v>6538</v>
      </c>
      <c r="C370" s="13">
        <v>0.49</v>
      </c>
      <c r="D370" s="11">
        <v>0.63</v>
      </c>
      <c r="E370" s="13">
        <v>3</v>
      </c>
      <c r="F370" s="13">
        <v>245</v>
      </c>
      <c r="G370" s="13">
        <v>4</v>
      </c>
      <c r="H370" s="13">
        <v>0</v>
      </c>
      <c r="I370" s="13" t="s">
        <v>11</v>
      </c>
      <c r="J370" s="13" t="s">
        <v>8</v>
      </c>
      <c r="K370" s="12" t="s">
        <v>17</v>
      </c>
      <c r="L370" s="20" t="s">
        <v>13</v>
      </c>
    </row>
    <row r="371" spans="2:12">
      <c r="B371" s="13">
        <v>1654</v>
      </c>
      <c r="C371" s="13">
        <v>0.1</v>
      </c>
      <c r="D371" s="11">
        <v>0.88</v>
      </c>
      <c r="E371" s="13">
        <v>7</v>
      </c>
      <c r="F371" s="13">
        <v>282</v>
      </c>
      <c r="G371" s="13">
        <v>4</v>
      </c>
      <c r="H371" s="13">
        <v>0</v>
      </c>
      <c r="I371" s="13" t="s">
        <v>9</v>
      </c>
      <c r="J371" s="13" t="s">
        <v>8</v>
      </c>
      <c r="K371" s="12" t="s">
        <v>17</v>
      </c>
      <c r="L371" s="20" t="s">
        <v>13</v>
      </c>
    </row>
    <row r="372" spans="2:12">
      <c r="B372" s="13">
        <v>8850</v>
      </c>
      <c r="C372" s="13">
        <v>0.97</v>
      </c>
      <c r="D372" s="11">
        <v>0.48</v>
      </c>
      <c r="E372" s="13">
        <v>4</v>
      </c>
      <c r="F372" s="13">
        <v>221</v>
      </c>
      <c r="G372" s="13">
        <v>3</v>
      </c>
      <c r="H372" s="13">
        <v>0</v>
      </c>
      <c r="I372" s="13" t="s">
        <v>11</v>
      </c>
      <c r="J372" s="13" t="s">
        <v>8</v>
      </c>
      <c r="K372" s="12" t="s">
        <v>15</v>
      </c>
      <c r="L372" s="20" t="s">
        <v>6</v>
      </c>
    </row>
    <row r="373" spans="2:12">
      <c r="B373" s="13">
        <v>9590</v>
      </c>
      <c r="C373" s="13">
        <v>0.24</v>
      </c>
      <c r="D373" s="11">
        <v>0.65</v>
      </c>
      <c r="E373" s="13">
        <v>3</v>
      </c>
      <c r="F373" s="13">
        <v>143</v>
      </c>
      <c r="G373" s="13">
        <v>4</v>
      </c>
      <c r="H373" s="13">
        <v>0</v>
      </c>
      <c r="I373" s="13" t="s">
        <v>11</v>
      </c>
      <c r="J373" s="13" t="s">
        <v>8</v>
      </c>
      <c r="K373" s="12" t="s">
        <v>17</v>
      </c>
      <c r="L373" s="20" t="s">
        <v>6</v>
      </c>
    </row>
    <row r="374" spans="2:12">
      <c r="B374" s="13">
        <v>4637</v>
      </c>
      <c r="C374" s="13">
        <v>0.72</v>
      </c>
      <c r="D374" s="11">
        <v>0.95</v>
      </c>
      <c r="E374" s="13">
        <v>5</v>
      </c>
      <c r="F374" s="13">
        <v>171</v>
      </c>
      <c r="G374" s="13">
        <v>3</v>
      </c>
      <c r="H374" s="13">
        <v>0</v>
      </c>
      <c r="I374" s="13" t="s">
        <v>11</v>
      </c>
      <c r="J374" s="13" t="s">
        <v>8</v>
      </c>
      <c r="K374" s="12" t="s">
        <v>17</v>
      </c>
      <c r="L374" s="20" t="s">
        <v>13</v>
      </c>
    </row>
    <row r="375" spans="2:12">
      <c r="B375" s="13">
        <v>7026</v>
      </c>
      <c r="C375" s="13">
        <v>0.93</v>
      </c>
      <c r="D375" s="11">
        <v>1</v>
      </c>
      <c r="E375" s="13">
        <v>4</v>
      </c>
      <c r="F375" s="13">
        <v>145</v>
      </c>
      <c r="G375" s="13">
        <v>3</v>
      </c>
      <c r="H375" s="13">
        <v>0</v>
      </c>
      <c r="I375" s="13" t="s">
        <v>11</v>
      </c>
      <c r="J375" s="13" t="s">
        <v>8</v>
      </c>
      <c r="K375" s="12" t="s">
        <v>7</v>
      </c>
      <c r="L375" s="20" t="s">
        <v>6</v>
      </c>
    </row>
    <row r="376" spans="2:12">
      <c r="B376" s="13">
        <v>11878</v>
      </c>
      <c r="C376" s="13">
        <v>0.33</v>
      </c>
      <c r="D376" s="11">
        <v>0.41</v>
      </c>
      <c r="E376" s="13">
        <v>2</v>
      </c>
      <c r="F376" s="13">
        <v>198</v>
      </c>
      <c r="G376" s="13">
        <v>4</v>
      </c>
      <c r="H376" s="13">
        <v>0</v>
      </c>
      <c r="I376" s="13" t="s">
        <v>11</v>
      </c>
      <c r="J376" s="13" t="s">
        <v>8</v>
      </c>
      <c r="K376" s="12" t="s">
        <v>12</v>
      </c>
      <c r="L376" s="20" t="s">
        <v>6</v>
      </c>
    </row>
    <row r="377" spans="2:12">
      <c r="B377" s="13">
        <v>9646</v>
      </c>
      <c r="C377" s="13">
        <v>0.55000000000000004</v>
      </c>
      <c r="D377" s="11">
        <v>0.89</v>
      </c>
      <c r="E377" s="13">
        <v>6</v>
      </c>
      <c r="F377" s="13">
        <v>99</v>
      </c>
      <c r="G377" s="13">
        <v>3</v>
      </c>
      <c r="H377" s="13">
        <v>0</v>
      </c>
      <c r="I377" s="13" t="s">
        <v>11</v>
      </c>
      <c r="J377" s="13" t="s">
        <v>8</v>
      </c>
      <c r="K377" s="12" t="s">
        <v>10</v>
      </c>
      <c r="L377" s="20" t="s">
        <v>13</v>
      </c>
    </row>
    <row r="378" spans="2:12">
      <c r="B378" s="13">
        <v>3127</v>
      </c>
      <c r="C378" s="13">
        <v>0.49</v>
      </c>
      <c r="D378" s="11">
        <v>0.71</v>
      </c>
      <c r="E378" s="13">
        <v>3</v>
      </c>
      <c r="F378" s="13">
        <v>196</v>
      </c>
      <c r="G378" s="13">
        <v>3</v>
      </c>
      <c r="H378" s="13">
        <v>0</v>
      </c>
      <c r="I378" s="13" t="s">
        <v>11</v>
      </c>
      <c r="J378" s="13" t="s">
        <v>8</v>
      </c>
      <c r="K378" s="12" t="s">
        <v>15</v>
      </c>
      <c r="L378" s="20" t="s">
        <v>13</v>
      </c>
    </row>
    <row r="379" spans="2:12">
      <c r="B379" s="13">
        <v>1416</v>
      </c>
      <c r="C379" s="13">
        <v>0.2</v>
      </c>
      <c r="D379" s="11">
        <v>0.9</v>
      </c>
      <c r="E379" s="13">
        <v>6</v>
      </c>
      <c r="F379" s="13">
        <v>138</v>
      </c>
      <c r="G379" s="13">
        <v>3</v>
      </c>
      <c r="H379" s="13">
        <v>0</v>
      </c>
      <c r="I379" s="13" t="s">
        <v>9</v>
      </c>
      <c r="J379" s="13" t="s">
        <v>8</v>
      </c>
      <c r="K379" s="12" t="s">
        <v>12</v>
      </c>
      <c r="L379" s="20" t="s">
        <v>13</v>
      </c>
    </row>
    <row r="380" spans="2:12">
      <c r="B380" s="13">
        <v>13751</v>
      </c>
      <c r="C380" s="13">
        <v>0.74</v>
      </c>
      <c r="D380" s="11">
        <v>0.49</v>
      </c>
      <c r="E380" s="13">
        <v>4</v>
      </c>
      <c r="F380" s="13">
        <v>233</v>
      </c>
      <c r="G380" s="13">
        <v>3</v>
      </c>
      <c r="H380" s="13">
        <v>0</v>
      </c>
      <c r="I380" s="13" t="s">
        <v>11</v>
      </c>
      <c r="J380" s="13" t="s">
        <v>8</v>
      </c>
      <c r="K380" s="12" t="s">
        <v>10</v>
      </c>
      <c r="L380" s="20" t="s">
        <v>6</v>
      </c>
    </row>
    <row r="381" spans="2:12">
      <c r="B381" s="13">
        <v>4570</v>
      </c>
      <c r="C381" s="13">
        <v>0.55000000000000004</v>
      </c>
      <c r="D381" s="11">
        <v>0.62</v>
      </c>
      <c r="E381" s="13">
        <v>5</v>
      </c>
      <c r="F381" s="13">
        <v>226</v>
      </c>
      <c r="G381" s="13">
        <v>3</v>
      </c>
      <c r="H381" s="13">
        <v>0</v>
      </c>
      <c r="I381" s="13" t="s">
        <v>11</v>
      </c>
      <c r="J381" s="13" t="s">
        <v>8</v>
      </c>
      <c r="K381" s="12" t="s">
        <v>14</v>
      </c>
      <c r="L381" s="20" t="s">
        <v>6</v>
      </c>
    </row>
    <row r="382" spans="2:12">
      <c r="B382" s="13">
        <v>9049</v>
      </c>
      <c r="C382" s="13">
        <v>0.48</v>
      </c>
      <c r="D382" s="11">
        <v>0.54</v>
      </c>
      <c r="E382" s="13">
        <v>3</v>
      </c>
      <c r="F382" s="13">
        <v>190</v>
      </c>
      <c r="G382" s="13">
        <v>3</v>
      </c>
      <c r="H382" s="13">
        <v>0</v>
      </c>
      <c r="I382" s="13" t="s">
        <v>11</v>
      </c>
      <c r="J382" s="13" t="s">
        <v>8</v>
      </c>
      <c r="K382" s="12" t="s">
        <v>12</v>
      </c>
      <c r="L382" s="20" t="s">
        <v>6</v>
      </c>
    </row>
    <row r="383" spans="2:12">
      <c r="B383" s="13">
        <v>10082</v>
      </c>
      <c r="C383" s="13">
        <v>0.73</v>
      </c>
      <c r="D383" s="11">
        <v>0.67</v>
      </c>
      <c r="E383" s="13">
        <v>3</v>
      </c>
      <c r="F383" s="13">
        <v>208</v>
      </c>
      <c r="G383" s="13">
        <v>4</v>
      </c>
      <c r="H383" s="13">
        <v>0</v>
      </c>
      <c r="I383" s="13" t="s">
        <v>11</v>
      </c>
      <c r="J383" s="13" t="s">
        <v>8</v>
      </c>
      <c r="K383" s="12" t="s">
        <v>20</v>
      </c>
      <c r="L383" s="20" t="s">
        <v>6</v>
      </c>
    </row>
    <row r="384" spans="2:12">
      <c r="B384" s="13">
        <v>6031</v>
      </c>
      <c r="C384" s="13">
        <v>0.54</v>
      </c>
      <c r="D384" s="11">
        <v>0.82</v>
      </c>
      <c r="E384" s="13">
        <v>2</v>
      </c>
      <c r="F384" s="13">
        <v>279</v>
      </c>
      <c r="G384" s="13">
        <v>3</v>
      </c>
      <c r="H384" s="13">
        <v>1</v>
      </c>
      <c r="I384" s="13" t="s">
        <v>11</v>
      </c>
      <c r="J384" s="13" t="s">
        <v>8</v>
      </c>
      <c r="K384" s="12" t="s">
        <v>21</v>
      </c>
      <c r="L384" s="20" t="s">
        <v>13</v>
      </c>
    </row>
    <row r="385" spans="2:12">
      <c r="B385" s="13">
        <v>4306</v>
      </c>
      <c r="C385" s="13">
        <v>0.77</v>
      </c>
      <c r="D385" s="11">
        <v>0.64</v>
      </c>
      <c r="E385" s="13">
        <v>3</v>
      </c>
      <c r="F385" s="13">
        <v>254</v>
      </c>
      <c r="G385" s="13">
        <v>3</v>
      </c>
      <c r="H385" s="13">
        <v>0</v>
      </c>
      <c r="I385" s="13" t="s">
        <v>11</v>
      </c>
      <c r="J385" s="13" t="s">
        <v>8</v>
      </c>
      <c r="K385" s="12" t="s">
        <v>7</v>
      </c>
      <c r="L385" s="20" t="s">
        <v>6</v>
      </c>
    </row>
    <row r="386" spans="2:12">
      <c r="B386" s="13">
        <v>14306</v>
      </c>
      <c r="C386" s="13">
        <v>0.09</v>
      </c>
      <c r="D386" s="11">
        <v>0.83</v>
      </c>
      <c r="E386" s="13">
        <v>6</v>
      </c>
      <c r="F386" s="13">
        <v>255</v>
      </c>
      <c r="G386" s="13">
        <v>4</v>
      </c>
      <c r="H386" s="13">
        <v>0</v>
      </c>
      <c r="I386" s="13" t="s">
        <v>9</v>
      </c>
      <c r="J386" s="13" t="s">
        <v>8</v>
      </c>
      <c r="K386" s="12" t="s">
        <v>10</v>
      </c>
      <c r="L386" s="20" t="s">
        <v>13</v>
      </c>
    </row>
    <row r="387" spans="2:12">
      <c r="B387" s="13">
        <v>12110</v>
      </c>
      <c r="C387" s="13">
        <v>0.4</v>
      </c>
      <c r="D387" s="11">
        <v>0.49</v>
      </c>
      <c r="E387" s="13">
        <v>2</v>
      </c>
      <c r="F387" s="13">
        <v>155</v>
      </c>
      <c r="G387" s="13">
        <v>3</v>
      </c>
      <c r="H387" s="13">
        <v>0</v>
      </c>
      <c r="I387" s="13" t="s">
        <v>9</v>
      </c>
      <c r="J387" s="13" t="s">
        <v>8</v>
      </c>
      <c r="K387" s="12" t="s">
        <v>22</v>
      </c>
      <c r="L387" s="20" t="s">
        <v>6</v>
      </c>
    </row>
    <row r="388" spans="2:12">
      <c r="B388" s="13">
        <v>4436</v>
      </c>
      <c r="C388" s="13">
        <v>0.95</v>
      </c>
      <c r="D388" s="11">
        <v>0.65</v>
      </c>
      <c r="E388" s="13">
        <v>5</v>
      </c>
      <c r="F388" s="13">
        <v>182</v>
      </c>
      <c r="G388" s="13">
        <v>3</v>
      </c>
      <c r="H388" s="13">
        <v>0</v>
      </c>
      <c r="I388" s="13" t="s">
        <v>11</v>
      </c>
      <c r="J388" s="13" t="s">
        <v>8</v>
      </c>
      <c r="K388" s="12" t="s">
        <v>21</v>
      </c>
      <c r="L388" s="20" t="s">
        <v>13</v>
      </c>
    </row>
    <row r="389" spans="2:12">
      <c r="B389" s="13">
        <v>4149</v>
      </c>
      <c r="C389" s="13">
        <v>0.9</v>
      </c>
      <c r="D389" s="11">
        <v>0.96</v>
      </c>
      <c r="E389" s="13">
        <v>2</v>
      </c>
      <c r="F389" s="13">
        <v>258</v>
      </c>
      <c r="G389" s="13">
        <v>2</v>
      </c>
      <c r="H389" s="13">
        <v>0</v>
      </c>
      <c r="I389" s="13" t="s">
        <v>11</v>
      </c>
      <c r="J389" s="13" t="s">
        <v>8</v>
      </c>
      <c r="K389" s="12" t="s">
        <v>10</v>
      </c>
      <c r="L389" s="20" t="s">
        <v>13</v>
      </c>
    </row>
    <row r="390" spans="2:12">
      <c r="B390" s="13">
        <v>4147</v>
      </c>
      <c r="C390" s="13">
        <v>0.18</v>
      </c>
      <c r="D390" s="11">
        <v>0.81</v>
      </c>
      <c r="E390" s="13">
        <v>5</v>
      </c>
      <c r="F390" s="13">
        <v>140</v>
      </c>
      <c r="G390" s="13">
        <v>4</v>
      </c>
      <c r="H390" s="13">
        <v>0</v>
      </c>
      <c r="I390" s="13" t="s">
        <v>11</v>
      </c>
      <c r="J390" s="13" t="s">
        <v>8</v>
      </c>
      <c r="K390" s="12" t="s">
        <v>10</v>
      </c>
      <c r="L390" s="20" t="s">
        <v>13</v>
      </c>
    </row>
    <row r="391" spans="2:12">
      <c r="B391" s="13">
        <v>517</v>
      </c>
      <c r="C391" s="13">
        <v>0.1</v>
      </c>
      <c r="D391" s="11">
        <v>0.89</v>
      </c>
      <c r="E391" s="13">
        <v>6</v>
      </c>
      <c r="F391" s="13">
        <v>247</v>
      </c>
      <c r="G391" s="13">
        <v>4</v>
      </c>
      <c r="H391" s="13">
        <v>0</v>
      </c>
      <c r="I391" s="13" t="s">
        <v>9</v>
      </c>
      <c r="J391" s="13" t="s">
        <v>8</v>
      </c>
      <c r="K391" s="12" t="s">
        <v>12</v>
      </c>
      <c r="L391" s="20" t="s">
        <v>13</v>
      </c>
    </row>
    <row r="392" spans="2:12">
      <c r="B392" s="13">
        <v>7656</v>
      </c>
      <c r="C392" s="13">
        <v>0.2</v>
      </c>
      <c r="D392" s="11">
        <v>0.48</v>
      </c>
      <c r="E392" s="13">
        <v>4</v>
      </c>
      <c r="F392" s="13">
        <v>156</v>
      </c>
      <c r="G392" s="13">
        <v>4</v>
      </c>
      <c r="H392" s="13">
        <v>1</v>
      </c>
      <c r="I392" s="13" t="s">
        <v>11</v>
      </c>
      <c r="J392" s="13" t="s">
        <v>8</v>
      </c>
      <c r="K392" s="12" t="s">
        <v>10</v>
      </c>
      <c r="L392" s="20" t="s">
        <v>6</v>
      </c>
    </row>
    <row r="393" spans="2:12">
      <c r="B393" s="13">
        <v>2115</v>
      </c>
      <c r="C393" s="13">
        <v>0.35</v>
      </c>
      <c r="D393" s="11">
        <v>0.5</v>
      </c>
      <c r="E393" s="13">
        <v>5</v>
      </c>
      <c r="F393" s="13">
        <v>227</v>
      </c>
      <c r="G393" s="13">
        <v>2</v>
      </c>
      <c r="H393" s="13">
        <v>0</v>
      </c>
      <c r="I393" s="13" t="s">
        <v>11</v>
      </c>
      <c r="J393" s="13" t="s">
        <v>8</v>
      </c>
      <c r="K393" s="12" t="s">
        <v>17</v>
      </c>
      <c r="L393" s="20" t="s">
        <v>13</v>
      </c>
    </row>
    <row r="394" spans="2:12">
      <c r="B394" s="13">
        <v>4696</v>
      </c>
      <c r="C394" s="13">
        <v>0.41</v>
      </c>
      <c r="D394" s="11">
        <v>0.7</v>
      </c>
      <c r="E394" s="13">
        <v>4</v>
      </c>
      <c r="F394" s="13">
        <v>177</v>
      </c>
      <c r="G394" s="13">
        <v>3</v>
      </c>
      <c r="H394" s="13">
        <v>0</v>
      </c>
      <c r="I394" s="13" t="s">
        <v>11</v>
      </c>
      <c r="J394" s="13" t="s">
        <v>8</v>
      </c>
      <c r="K394" s="12" t="s">
        <v>12</v>
      </c>
      <c r="L394" s="20" t="s">
        <v>6</v>
      </c>
    </row>
    <row r="395" spans="2:12">
      <c r="B395" s="13">
        <v>14027</v>
      </c>
      <c r="C395" s="13">
        <v>0.88</v>
      </c>
      <c r="D395" s="11">
        <v>0.81</v>
      </c>
      <c r="E395" s="13">
        <v>4</v>
      </c>
      <c r="F395" s="13">
        <v>179</v>
      </c>
      <c r="G395" s="13">
        <v>3</v>
      </c>
      <c r="H395" s="13">
        <v>0</v>
      </c>
      <c r="I395" s="13" t="s">
        <v>11</v>
      </c>
      <c r="J395" s="13" t="s">
        <v>8</v>
      </c>
      <c r="K395" s="12" t="s">
        <v>20</v>
      </c>
      <c r="L395" s="20" t="s">
        <v>16</v>
      </c>
    </row>
    <row r="396" spans="2:12">
      <c r="B396" s="13">
        <v>14354</v>
      </c>
      <c r="C396" s="13">
        <v>0.11</v>
      </c>
      <c r="D396" s="11">
        <v>0.8</v>
      </c>
      <c r="E396" s="13">
        <v>6</v>
      </c>
      <c r="F396" s="13">
        <v>256</v>
      </c>
      <c r="G396" s="13">
        <v>4</v>
      </c>
      <c r="H396" s="13">
        <v>0</v>
      </c>
      <c r="I396" s="13" t="s">
        <v>9</v>
      </c>
      <c r="J396" s="13" t="s">
        <v>8</v>
      </c>
      <c r="K396" s="12" t="s">
        <v>14</v>
      </c>
      <c r="L396" s="20" t="s">
        <v>13</v>
      </c>
    </row>
    <row r="397" spans="2:12">
      <c r="B397" s="13">
        <v>7615</v>
      </c>
      <c r="C397" s="13">
        <v>0.87</v>
      </c>
      <c r="D397" s="11">
        <v>0.75</v>
      </c>
      <c r="E397" s="13">
        <v>3</v>
      </c>
      <c r="F397" s="13">
        <v>258</v>
      </c>
      <c r="G397" s="13">
        <v>3</v>
      </c>
      <c r="H397" s="13">
        <v>0</v>
      </c>
      <c r="I397" s="13" t="s">
        <v>11</v>
      </c>
      <c r="J397" s="13" t="s">
        <v>8</v>
      </c>
      <c r="K397" s="12" t="s">
        <v>12</v>
      </c>
      <c r="L397" s="20" t="s">
        <v>6</v>
      </c>
    </row>
    <row r="398" spans="2:12">
      <c r="B398" s="13">
        <v>2794</v>
      </c>
      <c r="C398" s="13">
        <v>0.96</v>
      </c>
      <c r="D398" s="11">
        <v>0.42</v>
      </c>
      <c r="E398" s="13">
        <v>6</v>
      </c>
      <c r="F398" s="13">
        <v>101</v>
      </c>
      <c r="G398" s="13">
        <v>4</v>
      </c>
      <c r="H398" s="13">
        <v>0</v>
      </c>
      <c r="I398" s="13" t="s">
        <v>11</v>
      </c>
      <c r="J398" s="13" t="s">
        <v>8</v>
      </c>
      <c r="K398" s="12" t="s">
        <v>12</v>
      </c>
      <c r="L398" s="20" t="s">
        <v>6</v>
      </c>
    </row>
    <row r="399" spans="2:12">
      <c r="B399" s="13">
        <v>5147</v>
      </c>
      <c r="C399" s="13">
        <v>0.75</v>
      </c>
      <c r="D399" s="11">
        <v>0.53</v>
      </c>
      <c r="E399" s="13">
        <v>4</v>
      </c>
      <c r="F399" s="13">
        <v>251</v>
      </c>
      <c r="G399" s="13">
        <v>3</v>
      </c>
      <c r="H399" s="13">
        <v>0</v>
      </c>
      <c r="I399" s="13" t="s">
        <v>11</v>
      </c>
      <c r="J399" s="13" t="s">
        <v>8</v>
      </c>
      <c r="K399" s="12" t="s">
        <v>22</v>
      </c>
      <c r="L399" s="20" t="s">
        <v>13</v>
      </c>
    </row>
    <row r="400" spans="2:12">
      <c r="B400" s="13">
        <v>3628</v>
      </c>
      <c r="C400" s="13">
        <v>0.18</v>
      </c>
      <c r="D400" s="11">
        <v>0.7</v>
      </c>
      <c r="E400" s="13">
        <v>5</v>
      </c>
      <c r="F400" s="13">
        <v>182</v>
      </c>
      <c r="G400" s="13">
        <v>4</v>
      </c>
      <c r="H400" s="13">
        <v>0</v>
      </c>
      <c r="I400" s="13" t="s">
        <v>11</v>
      </c>
      <c r="J400" s="13" t="s">
        <v>8</v>
      </c>
      <c r="K400" s="12" t="s">
        <v>12</v>
      </c>
      <c r="L400" s="20" t="s">
        <v>13</v>
      </c>
    </row>
    <row r="401" spans="2:12">
      <c r="B401" s="13">
        <v>164</v>
      </c>
      <c r="C401" s="13">
        <v>0.79</v>
      </c>
      <c r="D401" s="11">
        <v>0.89</v>
      </c>
      <c r="E401" s="13">
        <v>5</v>
      </c>
      <c r="F401" s="13">
        <v>239</v>
      </c>
      <c r="G401" s="13">
        <v>5</v>
      </c>
      <c r="H401" s="13">
        <v>0</v>
      </c>
      <c r="I401" s="13" t="s">
        <v>9</v>
      </c>
      <c r="J401" s="13" t="s">
        <v>8</v>
      </c>
      <c r="K401" s="12" t="s">
        <v>10</v>
      </c>
      <c r="L401" s="20" t="s">
        <v>13</v>
      </c>
    </row>
    <row r="402" spans="2:12">
      <c r="B402" s="13">
        <v>7434</v>
      </c>
      <c r="C402" s="13">
        <v>0.2</v>
      </c>
      <c r="D402" s="11">
        <v>0.8</v>
      </c>
      <c r="E402" s="13">
        <v>6</v>
      </c>
      <c r="F402" s="13">
        <v>251</v>
      </c>
      <c r="G402" s="13">
        <v>5</v>
      </c>
      <c r="H402" s="13">
        <v>0</v>
      </c>
      <c r="I402" s="13" t="s">
        <v>11</v>
      </c>
      <c r="J402" s="13" t="s">
        <v>8</v>
      </c>
      <c r="K402" s="12" t="s">
        <v>7</v>
      </c>
      <c r="L402" s="20" t="s">
        <v>6</v>
      </c>
    </row>
    <row r="403" spans="2:12">
      <c r="B403" s="13">
        <v>8456</v>
      </c>
      <c r="C403" s="13">
        <v>0.66</v>
      </c>
      <c r="D403" s="11">
        <v>0.38</v>
      </c>
      <c r="E403" s="13">
        <v>4</v>
      </c>
      <c r="F403" s="13">
        <v>145</v>
      </c>
      <c r="G403" s="13">
        <v>5</v>
      </c>
      <c r="H403" s="13">
        <v>0</v>
      </c>
      <c r="I403" s="13" t="s">
        <v>11</v>
      </c>
      <c r="J403" s="13" t="s">
        <v>8</v>
      </c>
      <c r="K403" s="12" t="s">
        <v>12</v>
      </c>
      <c r="L403" s="20" t="s">
        <v>6</v>
      </c>
    </row>
    <row r="404" spans="2:12">
      <c r="B404" s="13">
        <v>6616</v>
      </c>
      <c r="C404" s="13">
        <v>0.52</v>
      </c>
      <c r="D404" s="11">
        <v>0.98</v>
      </c>
      <c r="E404" s="13">
        <v>4</v>
      </c>
      <c r="F404" s="13">
        <v>272</v>
      </c>
      <c r="G404" s="13">
        <v>2</v>
      </c>
      <c r="H404" s="13">
        <v>0</v>
      </c>
      <c r="I404" s="13" t="s">
        <v>11</v>
      </c>
      <c r="J404" s="13" t="s">
        <v>8</v>
      </c>
      <c r="K404" s="12" t="s">
        <v>17</v>
      </c>
      <c r="L404" s="20" t="s">
        <v>13</v>
      </c>
    </row>
    <row r="405" spans="2:12">
      <c r="B405" s="13">
        <v>3088</v>
      </c>
      <c r="C405" s="13">
        <v>0.17</v>
      </c>
      <c r="D405" s="11">
        <v>0.76</v>
      </c>
      <c r="E405" s="13">
        <v>4</v>
      </c>
      <c r="F405" s="13">
        <v>280</v>
      </c>
      <c r="G405" s="13">
        <v>5</v>
      </c>
      <c r="H405" s="13">
        <v>0</v>
      </c>
      <c r="I405" s="13" t="s">
        <v>11</v>
      </c>
      <c r="J405" s="13" t="s">
        <v>8</v>
      </c>
      <c r="K405" s="12" t="s">
        <v>22</v>
      </c>
      <c r="L405" s="20" t="s">
        <v>13</v>
      </c>
    </row>
    <row r="406" spans="2:12">
      <c r="B406" s="13">
        <v>5356</v>
      </c>
      <c r="C406" s="13">
        <v>0.14000000000000001</v>
      </c>
      <c r="D406" s="11">
        <v>0.96</v>
      </c>
      <c r="E406" s="13">
        <v>3</v>
      </c>
      <c r="F406" s="13">
        <v>196</v>
      </c>
      <c r="G406" s="13">
        <v>5</v>
      </c>
      <c r="H406" s="13">
        <v>1</v>
      </c>
      <c r="I406" s="13" t="s">
        <v>11</v>
      </c>
      <c r="J406" s="13" t="s">
        <v>8</v>
      </c>
      <c r="K406" s="12" t="s">
        <v>10</v>
      </c>
      <c r="L406" s="20" t="s">
        <v>6</v>
      </c>
    </row>
    <row r="407" spans="2:12">
      <c r="B407" s="13">
        <v>7612</v>
      </c>
      <c r="C407" s="13">
        <v>0.77</v>
      </c>
      <c r="D407" s="11">
        <v>0.43</v>
      </c>
      <c r="E407" s="13">
        <v>4</v>
      </c>
      <c r="F407" s="13">
        <v>265</v>
      </c>
      <c r="G407" s="13">
        <v>6</v>
      </c>
      <c r="H407" s="13">
        <v>0</v>
      </c>
      <c r="I407" s="13" t="s">
        <v>11</v>
      </c>
      <c r="J407" s="13" t="s">
        <v>8</v>
      </c>
      <c r="K407" s="12" t="s">
        <v>17</v>
      </c>
      <c r="L407" s="20" t="s">
        <v>16</v>
      </c>
    </row>
    <row r="408" spans="2:12">
      <c r="B408" s="13">
        <v>10699</v>
      </c>
      <c r="C408" s="13">
        <v>0.88</v>
      </c>
      <c r="D408" s="11">
        <v>0.65</v>
      </c>
      <c r="E408" s="13">
        <v>5</v>
      </c>
      <c r="F408" s="13">
        <v>228</v>
      </c>
      <c r="G408" s="13">
        <v>3</v>
      </c>
      <c r="H408" s="13">
        <v>0</v>
      </c>
      <c r="I408" s="13" t="s">
        <v>11</v>
      </c>
      <c r="J408" s="13" t="s">
        <v>8</v>
      </c>
      <c r="K408" s="12" t="s">
        <v>10</v>
      </c>
      <c r="L408" s="20" t="s">
        <v>6</v>
      </c>
    </row>
    <row r="409" spans="2:12">
      <c r="B409" s="13">
        <v>8975</v>
      </c>
      <c r="C409" s="13">
        <v>0.15</v>
      </c>
      <c r="D409" s="11">
        <v>0.67</v>
      </c>
      <c r="E409" s="13">
        <v>5</v>
      </c>
      <c r="F409" s="13">
        <v>216</v>
      </c>
      <c r="G409" s="13">
        <v>6</v>
      </c>
      <c r="H409" s="13">
        <v>0</v>
      </c>
      <c r="I409" s="13" t="s">
        <v>11</v>
      </c>
      <c r="J409" s="13" t="s">
        <v>8</v>
      </c>
      <c r="K409" s="12" t="s">
        <v>12</v>
      </c>
      <c r="L409" s="20" t="s">
        <v>13</v>
      </c>
    </row>
    <row r="410" spans="2:12">
      <c r="B410" s="13">
        <v>626</v>
      </c>
      <c r="C410" s="13">
        <v>0.78</v>
      </c>
      <c r="D410" s="11">
        <v>0.98</v>
      </c>
      <c r="E410" s="13">
        <v>5</v>
      </c>
      <c r="F410" s="13">
        <v>263</v>
      </c>
      <c r="G410" s="13">
        <v>6</v>
      </c>
      <c r="H410" s="13">
        <v>0</v>
      </c>
      <c r="I410" s="13" t="s">
        <v>9</v>
      </c>
      <c r="J410" s="13" t="s">
        <v>8</v>
      </c>
      <c r="K410" s="12" t="s">
        <v>10</v>
      </c>
      <c r="L410" s="20" t="s">
        <v>13</v>
      </c>
    </row>
    <row r="411" spans="2:12">
      <c r="B411" s="13">
        <v>10586</v>
      </c>
      <c r="C411" s="13">
        <v>0.79</v>
      </c>
      <c r="D411" s="11">
        <v>0.77</v>
      </c>
      <c r="E411" s="13">
        <v>3</v>
      </c>
      <c r="F411" s="13">
        <v>201</v>
      </c>
      <c r="G411" s="13">
        <v>6</v>
      </c>
      <c r="H411" s="13">
        <v>1</v>
      </c>
      <c r="I411" s="13" t="s">
        <v>11</v>
      </c>
      <c r="J411" s="13" t="s">
        <v>8</v>
      </c>
      <c r="K411" s="12" t="s">
        <v>17</v>
      </c>
      <c r="L411" s="20" t="s">
        <v>6</v>
      </c>
    </row>
    <row r="412" spans="2:12">
      <c r="B412" s="13">
        <v>5424</v>
      </c>
      <c r="C412" s="13">
        <v>0.94</v>
      </c>
      <c r="D412" s="11">
        <v>0.7</v>
      </c>
      <c r="E412" s="13">
        <v>3</v>
      </c>
      <c r="F412" s="13">
        <v>176</v>
      </c>
      <c r="G412" s="13">
        <v>3</v>
      </c>
      <c r="H412" s="13">
        <v>0</v>
      </c>
      <c r="I412" s="13" t="s">
        <v>11</v>
      </c>
      <c r="J412" s="13" t="s">
        <v>8</v>
      </c>
      <c r="K412" s="12" t="s">
        <v>12</v>
      </c>
      <c r="L412" s="20" t="s">
        <v>13</v>
      </c>
    </row>
    <row r="413" spans="2:12">
      <c r="B413" s="13">
        <v>6511</v>
      </c>
      <c r="C413" s="13">
        <v>0.62</v>
      </c>
      <c r="D413" s="11">
        <v>0.77</v>
      </c>
      <c r="E413" s="13">
        <v>3</v>
      </c>
      <c r="F413" s="13">
        <v>271</v>
      </c>
      <c r="G413" s="13">
        <v>2</v>
      </c>
      <c r="H413" s="13">
        <v>0</v>
      </c>
      <c r="I413" s="13" t="s">
        <v>11</v>
      </c>
      <c r="J413" s="13" t="s">
        <v>8</v>
      </c>
      <c r="K413" s="12" t="s">
        <v>10</v>
      </c>
      <c r="L413" s="20" t="s">
        <v>6</v>
      </c>
    </row>
    <row r="414" spans="2:12">
      <c r="B414" s="13">
        <v>4040</v>
      </c>
      <c r="C414" s="13">
        <v>0.89</v>
      </c>
      <c r="D414" s="11">
        <v>0.73</v>
      </c>
      <c r="E414" s="13">
        <v>4</v>
      </c>
      <c r="F414" s="13">
        <v>171</v>
      </c>
      <c r="G414" s="13">
        <v>4</v>
      </c>
      <c r="H414" s="13">
        <v>0</v>
      </c>
      <c r="I414" s="13" t="s">
        <v>11</v>
      </c>
      <c r="J414" s="13" t="s">
        <v>8</v>
      </c>
      <c r="K414" s="12" t="s">
        <v>15</v>
      </c>
      <c r="L414" s="20" t="s">
        <v>6</v>
      </c>
    </row>
    <row r="415" spans="2:12">
      <c r="B415" s="13">
        <v>10051</v>
      </c>
      <c r="C415" s="13">
        <v>0.49</v>
      </c>
      <c r="D415" s="11">
        <v>0.55000000000000004</v>
      </c>
      <c r="E415" s="13">
        <v>4</v>
      </c>
      <c r="F415" s="13">
        <v>268</v>
      </c>
      <c r="G415" s="13">
        <v>4</v>
      </c>
      <c r="H415" s="13">
        <v>0</v>
      </c>
      <c r="I415" s="13" t="s">
        <v>11</v>
      </c>
      <c r="J415" s="13" t="s">
        <v>8</v>
      </c>
      <c r="K415" s="12" t="s">
        <v>17</v>
      </c>
      <c r="L415" s="20" t="s">
        <v>16</v>
      </c>
    </row>
    <row r="416" spans="2:12">
      <c r="B416" s="13">
        <v>6544</v>
      </c>
      <c r="C416" s="13">
        <v>0.81</v>
      </c>
      <c r="D416" s="11">
        <v>0.73</v>
      </c>
      <c r="E416" s="13">
        <v>4</v>
      </c>
      <c r="F416" s="13">
        <v>258</v>
      </c>
      <c r="G416" s="13">
        <v>2</v>
      </c>
      <c r="H416" s="13">
        <v>0</v>
      </c>
      <c r="I416" s="13" t="s">
        <v>11</v>
      </c>
      <c r="J416" s="13" t="s">
        <v>8</v>
      </c>
      <c r="K416" s="12" t="s">
        <v>12</v>
      </c>
      <c r="L416" s="20" t="s">
        <v>13</v>
      </c>
    </row>
    <row r="417" spans="2:12">
      <c r="B417" s="13">
        <v>9318</v>
      </c>
      <c r="C417" s="13">
        <v>0.79</v>
      </c>
      <c r="D417" s="11">
        <v>0.98</v>
      </c>
      <c r="E417" s="13">
        <v>4</v>
      </c>
      <c r="F417" s="13">
        <v>185</v>
      </c>
      <c r="G417" s="13">
        <v>2</v>
      </c>
      <c r="H417" s="13">
        <v>0</v>
      </c>
      <c r="I417" s="13" t="s">
        <v>11</v>
      </c>
      <c r="J417" s="13" t="s">
        <v>8</v>
      </c>
      <c r="K417" s="12" t="s">
        <v>21</v>
      </c>
      <c r="L417" s="20" t="s">
        <v>6</v>
      </c>
    </row>
    <row r="418" spans="2:12">
      <c r="B418" s="13">
        <v>857</v>
      </c>
      <c r="C418" s="13">
        <v>0.1</v>
      </c>
      <c r="D418" s="11">
        <v>0.85</v>
      </c>
      <c r="E418" s="13">
        <v>6</v>
      </c>
      <c r="F418" s="13">
        <v>273</v>
      </c>
      <c r="G418" s="13">
        <v>4</v>
      </c>
      <c r="H418" s="13">
        <v>0</v>
      </c>
      <c r="I418" s="13" t="s">
        <v>9</v>
      </c>
      <c r="J418" s="13" t="s">
        <v>8</v>
      </c>
      <c r="K418" s="12" t="s">
        <v>10</v>
      </c>
      <c r="L418" s="20" t="s">
        <v>6</v>
      </c>
    </row>
    <row r="419" spans="2:12">
      <c r="B419" s="13">
        <v>13950</v>
      </c>
      <c r="C419" s="13">
        <v>0.52</v>
      </c>
      <c r="D419" s="11">
        <v>0.72</v>
      </c>
      <c r="E419" s="13">
        <v>4</v>
      </c>
      <c r="F419" s="13">
        <v>222</v>
      </c>
      <c r="G419" s="13">
        <v>3</v>
      </c>
      <c r="H419" s="13">
        <v>0</v>
      </c>
      <c r="I419" s="13" t="s">
        <v>11</v>
      </c>
      <c r="J419" s="13" t="s">
        <v>8</v>
      </c>
      <c r="K419" s="12" t="s">
        <v>10</v>
      </c>
      <c r="L419" s="20" t="s">
        <v>13</v>
      </c>
    </row>
    <row r="420" spans="2:12">
      <c r="B420" s="13">
        <v>9927</v>
      </c>
      <c r="C420" s="13">
        <v>0.88</v>
      </c>
      <c r="D420" s="11">
        <v>0.56000000000000005</v>
      </c>
      <c r="E420" s="13">
        <v>4</v>
      </c>
      <c r="F420" s="13">
        <v>243</v>
      </c>
      <c r="G420" s="13">
        <v>4</v>
      </c>
      <c r="H420" s="13">
        <v>0</v>
      </c>
      <c r="I420" s="13" t="s">
        <v>11</v>
      </c>
      <c r="J420" s="13" t="s">
        <v>8</v>
      </c>
      <c r="K420" s="12" t="s">
        <v>7</v>
      </c>
      <c r="L420" s="20" t="s">
        <v>6</v>
      </c>
    </row>
    <row r="421" spans="2:12">
      <c r="B421" s="13">
        <v>4533</v>
      </c>
      <c r="C421" s="13">
        <v>0.89</v>
      </c>
      <c r="D421" s="11">
        <v>0.9</v>
      </c>
      <c r="E421" s="13">
        <v>4</v>
      </c>
      <c r="F421" s="13">
        <v>160</v>
      </c>
      <c r="G421" s="13">
        <v>2</v>
      </c>
      <c r="H421" s="13">
        <v>0</v>
      </c>
      <c r="I421" s="13" t="s">
        <v>11</v>
      </c>
      <c r="J421" s="13" t="s">
        <v>8</v>
      </c>
      <c r="K421" s="12" t="s">
        <v>7</v>
      </c>
      <c r="L421" s="20" t="s">
        <v>13</v>
      </c>
    </row>
    <row r="422" spans="2:12">
      <c r="B422" s="13">
        <v>14963</v>
      </c>
      <c r="C422" s="13">
        <v>0.78</v>
      </c>
      <c r="D422" s="11">
        <v>0.66</v>
      </c>
      <c r="E422" s="13">
        <v>3</v>
      </c>
      <c r="F422" s="13">
        <v>164</v>
      </c>
      <c r="G422" s="13">
        <v>3</v>
      </c>
      <c r="H422" s="13">
        <v>0</v>
      </c>
      <c r="I422" s="13" t="s">
        <v>9</v>
      </c>
      <c r="J422" s="13" t="s">
        <v>8</v>
      </c>
      <c r="K422" s="12" t="s">
        <v>10</v>
      </c>
      <c r="L422" s="20" t="s">
        <v>13</v>
      </c>
    </row>
    <row r="423" spans="2:12">
      <c r="B423" s="13">
        <v>9549</v>
      </c>
      <c r="C423" s="13">
        <v>0.61</v>
      </c>
      <c r="D423" s="11">
        <v>0.37</v>
      </c>
      <c r="E423" s="13">
        <v>4</v>
      </c>
      <c r="F423" s="13">
        <v>165</v>
      </c>
      <c r="G423" s="13">
        <v>6</v>
      </c>
      <c r="H423" s="13">
        <v>0</v>
      </c>
      <c r="I423" s="13" t="s">
        <v>11</v>
      </c>
      <c r="J423" s="13" t="s">
        <v>8</v>
      </c>
      <c r="K423" s="12" t="s">
        <v>21</v>
      </c>
      <c r="L423" s="20" t="s">
        <v>6</v>
      </c>
    </row>
    <row r="424" spans="2:12">
      <c r="B424" s="13">
        <v>1225</v>
      </c>
      <c r="C424" s="13">
        <v>0.09</v>
      </c>
      <c r="D424" s="11">
        <v>0.84</v>
      </c>
      <c r="E424" s="13">
        <v>6</v>
      </c>
      <c r="F424" s="13">
        <v>301</v>
      </c>
      <c r="G424" s="13">
        <v>4</v>
      </c>
      <c r="H424" s="13">
        <v>0</v>
      </c>
      <c r="I424" s="13" t="s">
        <v>9</v>
      </c>
      <c r="J424" s="13" t="s">
        <v>8</v>
      </c>
      <c r="K424" s="12" t="s">
        <v>12</v>
      </c>
      <c r="L424" s="20" t="s">
        <v>13</v>
      </c>
    </row>
    <row r="425" spans="2:12">
      <c r="B425" s="13">
        <v>9596</v>
      </c>
      <c r="C425" s="13">
        <v>0.6</v>
      </c>
      <c r="D425" s="11">
        <v>0.5</v>
      </c>
      <c r="E425" s="13">
        <v>4</v>
      </c>
      <c r="F425" s="13">
        <v>137</v>
      </c>
      <c r="G425" s="13">
        <v>3</v>
      </c>
      <c r="H425" s="13">
        <v>0</v>
      </c>
      <c r="I425" s="13" t="s">
        <v>11</v>
      </c>
      <c r="J425" s="13" t="s">
        <v>8</v>
      </c>
      <c r="K425" s="12" t="s">
        <v>17</v>
      </c>
      <c r="L425" s="20" t="s">
        <v>13</v>
      </c>
    </row>
    <row r="426" spans="2:12">
      <c r="B426" s="13">
        <v>3062</v>
      </c>
      <c r="C426" s="13">
        <v>0.48</v>
      </c>
      <c r="D426" s="11">
        <v>0.39</v>
      </c>
      <c r="E426" s="13">
        <v>4</v>
      </c>
      <c r="F426" s="13">
        <v>272</v>
      </c>
      <c r="G426" s="13">
        <v>3</v>
      </c>
      <c r="H426" s="13">
        <v>0</v>
      </c>
      <c r="I426" s="13" t="s">
        <v>11</v>
      </c>
      <c r="J426" s="13" t="s">
        <v>8</v>
      </c>
      <c r="K426" s="12" t="s">
        <v>21</v>
      </c>
      <c r="L426" s="20" t="s">
        <v>13</v>
      </c>
    </row>
    <row r="427" spans="2:12">
      <c r="B427" s="13">
        <v>12071</v>
      </c>
      <c r="C427" s="13">
        <v>0.74</v>
      </c>
      <c r="D427" s="11">
        <v>0.99</v>
      </c>
      <c r="E427" s="13">
        <v>2</v>
      </c>
      <c r="F427" s="13">
        <v>277</v>
      </c>
      <c r="G427" s="13">
        <v>3</v>
      </c>
      <c r="H427" s="13">
        <v>0</v>
      </c>
      <c r="I427" s="13" t="s">
        <v>9</v>
      </c>
      <c r="J427" s="13" t="s">
        <v>8</v>
      </c>
      <c r="K427" s="12" t="s">
        <v>14</v>
      </c>
      <c r="L427" s="20" t="s">
        <v>6</v>
      </c>
    </row>
    <row r="428" spans="2:12">
      <c r="B428" s="13">
        <v>10902</v>
      </c>
      <c r="C428" s="13">
        <v>0.66</v>
      </c>
      <c r="D428" s="11">
        <v>0.91</v>
      </c>
      <c r="E428" s="13">
        <v>4</v>
      </c>
      <c r="F428" s="13">
        <v>234</v>
      </c>
      <c r="G428" s="13">
        <v>2</v>
      </c>
      <c r="H428" s="13">
        <v>1</v>
      </c>
      <c r="I428" s="13" t="s">
        <v>11</v>
      </c>
      <c r="J428" s="13" t="s">
        <v>8</v>
      </c>
      <c r="K428" s="12" t="s">
        <v>14</v>
      </c>
      <c r="L428" s="20" t="s">
        <v>6</v>
      </c>
    </row>
    <row r="429" spans="2:12">
      <c r="B429" s="13">
        <v>12223</v>
      </c>
      <c r="C429" s="13">
        <v>0.37</v>
      </c>
      <c r="D429" s="11">
        <v>0.51</v>
      </c>
      <c r="E429" s="13">
        <v>2</v>
      </c>
      <c r="F429" s="13">
        <v>153</v>
      </c>
      <c r="G429" s="13">
        <v>3</v>
      </c>
      <c r="H429" s="13">
        <v>0</v>
      </c>
      <c r="I429" s="13" t="s">
        <v>9</v>
      </c>
      <c r="J429" s="13" t="s">
        <v>8</v>
      </c>
      <c r="K429" s="12" t="s">
        <v>19</v>
      </c>
      <c r="L429" s="20" t="s">
        <v>13</v>
      </c>
    </row>
    <row r="430" spans="2:12">
      <c r="B430" s="13">
        <v>13720</v>
      </c>
      <c r="C430" s="13">
        <v>0.55000000000000004</v>
      </c>
      <c r="D430" s="11">
        <v>0.52</v>
      </c>
      <c r="E430" s="13">
        <v>4</v>
      </c>
      <c r="F430" s="13">
        <v>168</v>
      </c>
      <c r="G430" s="13">
        <v>8</v>
      </c>
      <c r="H430" s="13">
        <v>0</v>
      </c>
      <c r="I430" s="13" t="s">
        <v>11</v>
      </c>
      <c r="J430" s="13" t="s">
        <v>8</v>
      </c>
      <c r="K430" s="12" t="s">
        <v>17</v>
      </c>
      <c r="L430" s="20" t="s">
        <v>13</v>
      </c>
    </row>
    <row r="431" spans="2:12">
      <c r="B431" s="13">
        <v>14819</v>
      </c>
      <c r="C431" s="13">
        <v>0.11</v>
      </c>
      <c r="D431" s="11">
        <v>0.88</v>
      </c>
      <c r="E431" s="13">
        <v>5</v>
      </c>
      <c r="F431" s="13">
        <v>250</v>
      </c>
      <c r="G431" s="13">
        <v>4</v>
      </c>
      <c r="H431" s="13">
        <v>0</v>
      </c>
      <c r="I431" s="13" t="s">
        <v>9</v>
      </c>
      <c r="J431" s="13" t="s">
        <v>8</v>
      </c>
      <c r="K431" s="12" t="s">
        <v>15</v>
      </c>
      <c r="L431" s="20" t="s">
        <v>6</v>
      </c>
    </row>
    <row r="432" spans="2:12">
      <c r="B432" s="13">
        <v>10187</v>
      </c>
      <c r="C432" s="13">
        <v>0.75</v>
      </c>
      <c r="D432" s="11">
        <v>0.89</v>
      </c>
      <c r="E432" s="13">
        <v>5</v>
      </c>
      <c r="F432" s="13">
        <v>154</v>
      </c>
      <c r="G432" s="13">
        <v>4</v>
      </c>
      <c r="H432" s="13">
        <v>0</v>
      </c>
      <c r="I432" s="13" t="s">
        <v>11</v>
      </c>
      <c r="J432" s="13" t="s">
        <v>8</v>
      </c>
      <c r="K432" s="12" t="s">
        <v>22</v>
      </c>
      <c r="L432" s="20" t="s">
        <v>13</v>
      </c>
    </row>
    <row r="433" spans="2:12">
      <c r="B433" s="13">
        <v>6042</v>
      </c>
      <c r="C433" s="13">
        <v>0.96</v>
      </c>
      <c r="D433" s="11">
        <v>0.68</v>
      </c>
      <c r="E433" s="13">
        <v>5</v>
      </c>
      <c r="F433" s="13">
        <v>145</v>
      </c>
      <c r="G433" s="13">
        <v>3</v>
      </c>
      <c r="H433" s="13">
        <v>1</v>
      </c>
      <c r="I433" s="13" t="s">
        <v>11</v>
      </c>
      <c r="J433" s="13" t="s">
        <v>8</v>
      </c>
      <c r="K433" s="12" t="s">
        <v>10</v>
      </c>
      <c r="L433" s="20" t="s">
        <v>6</v>
      </c>
    </row>
    <row r="434" spans="2:12">
      <c r="B434" s="13">
        <v>4595</v>
      </c>
      <c r="C434" s="13">
        <v>0.22</v>
      </c>
      <c r="D434" s="11">
        <v>0.89</v>
      </c>
      <c r="E434" s="13">
        <v>4</v>
      </c>
      <c r="F434" s="13">
        <v>262</v>
      </c>
      <c r="G434" s="13">
        <v>4</v>
      </c>
      <c r="H434" s="13">
        <v>0</v>
      </c>
      <c r="I434" s="13" t="s">
        <v>11</v>
      </c>
      <c r="J434" s="13" t="s">
        <v>8</v>
      </c>
      <c r="K434" s="12" t="s">
        <v>10</v>
      </c>
      <c r="L434" s="20" t="s">
        <v>16</v>
      </c>
    </row>
    <row r="435" spans="2:12">
      <c r="B435" s="13">
        <v>3704</v>
      </c>
      <c r="C435" s="13">
        <v>0.68</v>
      </c>
      <c r="D435" s="11">
        <v>0.7</v>
      </c>
      <c r="E435" s="13">
        <v>3</v>
      </c>
      <c r="F435" s="13">
        <v>209</v>
      </c>
      <c r="G435" s="13">
        <v>3</v>
      </c>
      <c r="H435" s="13">
        <v>0</v>
      </c>
      <c r="I435" s="13" t="s">
        <v>11</v>
      </c>
      <c r="J435" s="13" t="s">
        <v>8</v>
      </c>
      <c r="K435" s="12" t="s">
        <v>12</v>
      </c>
      <c r="L435" s="20" t="s">
        <v>16</v>
      </c>
    </row>
    <row r="436" spans="2:12">
      <c r="B436" s="13">
        <v>12220</v>
      </c>
      <c r="C436" s="13">
        <v>0.89</v>
      </c>
      <c r="D436" s="11">
        <v>0.87</v>
      </c>
      <c r="E436" s="13">
        <v>5</v>
      </c>
      <c r="F436" s="13">
        <v>225</v>
      </c>
      <c r="G436" s="13">
        <v>5</v>
      </c>
      <c r="H436" s="13">
        <v>0</v>
      </c>
      <c r="I436" s="13" t="s">
        <v>9</v>
      </c>
      <c r="J436" s="13" t="s">
        <v>8</v>
      </c>
      <c r="K436" s="12" t="s">
        <v>19</v>
      </c>
      <c r="L436" s="20" t="s">
        <v>13</v>
      </c>
    </row>
    <row r="437" spans="2:12">
      <c r="B437" s="13">
        <v>446</v>
      </c>
      <c r="C437" s="13">
        <v>0.09</v>
      </c>
      <c r="D437" s="11">
        <v>0.94</v>
      </c>
      <c r="E437" s="13">
        <v>6</v>
      </c>
      <c r="F437" s="13">
        <v>283</v>
      </c>
      <c r="G437" s="13">
        <v>5</v>
      </c>
      <c r="H437" s="13">
        <v>0</v>
      </c>
      <c r="I437" s="13" t="s">
        <v>9</v>
      </c>
      <c r="J437" s="13" t="s">
        <v>8</v>
      </c>
      <c r="K437" s="12" t="s">
        <v>14</v>
      </c>
      <c r="L437" s="20" t="s">
        <v>13</v>
      </c>
    </row>
    <row r="438" spans="2:12">
      <c r="B438" s="13">
        <v>7143</v>
      </c>
      <c r="C438" s="13">
        <v>0.91</v>
      </c>
      <c r="D438" s="11">
        <v>0.59</v>
      </c>
      <c r="E438" s="13">
        <v>3</v>
      </c>
      <c r="F438" s="13">
        <v>134</v>
      </c>
      <c r="G438" s="13">
        <v>2</v>
      </c>
      <c r="H438" s="13">
        <v>1</v>
      </c>
      <c r="I438" s="13" t="s">
        <v>11</v>
      </c>
      <c r="J438" s="13" t="s">
        <v>8</v>
      </c>
      <c r="K438" s="12" t="s">
        <v>12</v>
      </c>
      <c r="L438" s="20" t="s">
        <v>6</v>
      </c>
    </row>
    <row r="439" spans="2:12">
      <c r="B439" s="13">
        <v>6540</v>
      </c>
      <c r="C439" s="13">
        <v>0.95</v>
      </c>
      <c r="D439" s="11">
        <v>0.57999999999999996</v>
      </c>
      <c r="E439" s="13">
        <v>4</v>
      </c>
      <c r="F439" s="13">
        <v>131</v>
      </c>
      <c r="G439" s="13">
        <v>5</v>
      </c>
      <c r="H439" s="13">
        <v>0</v>
      </c>
      <c r="I439" s="13" t="s">
        <v>11</v>
      </c>
      <c r="J439" s="13" t="s">
        <v>8</v>
      </c>
      <c r="K439" s="12" t="s">
        <v>17</v>
      </c>
      <c r="L439" s="20" t="s">
        <v>13</v>
      </c>
    </row>
    <row r="440" spans="2:12">
      <c r="B440" s="13">
        <v>10748</v>
      </c>
      <c r="C440" s="13">
        <v>0.93</v>
      </c>
      <c r="D440" s="11">
        <v>0.86</v>
      </c>
      <c r="E440" s="13">
        <v>4</v>
      </c>
      <c r="F440" s="13">
        <v>192</v>
      </c>
      <c r="G440" s="13">
        <v>4</v>
      </c>
      <c r="H440" s="13">
        <v>0</v>
      </c>
      <c r="I440" s="13" t="s">
        <v>11</v>
      </c>
      <c r="J440" s="13" t="s">
        <v>8</v>
      </c>
      <c r="K440" s="12" t="s">
        <v>14</v>
      </c>
      <c r="L440" s="20" t="s">
        <v>16</v>
      </c>
    </row>
    <row r="441" spans="2:12">
      <c r="B441" s="13">
        <v>8032</v>
      </c>
      <c r="C441" s="13">
        <v>0.66</v>
      </c>
      <c r="D441" s="11">
        <v>0.95</v>
      </c>
      <c r="E441" s="13">
        <v>4</v>
      </c>
      <c r="F441" s="13">
        <v>224</v>
      </c>
      <c r="G441" s="13">
        <v>2</v>
      </c>
      <c r="H441" s="13">
        <v>0</v>
      </c>
      <c r="I441" s="13" t="s">
        <v>11</v>
      </c>
      <c r="J441" s="13" t="s">
        <v>8</v>
      </c>
      <c r="K441" s="12" t="s">
        <v>10</v>
      </c>
      <c r="L441" s="20" t="s">
        <v>6</v>
      </c>
    </row>
    <row r="442" spans="2:12">
      <c r="B442" s="13">
        <v>14140</v>
      </c>
      <c r="C442" s="13">
        <v>0.5</v>
      </c>
      <c r="D442" s="11">
        <v>0.64</v>
      </c>
      <c r="E442" s="13">
        <v>2</v>
      </c>
      <c r="F442" s="13">
        <v>170</v>
      </c>
      <c r="G442" s="13">
        <v>8</v>
      </c>
      <c r="H442" s="13">
        <v>0</v>
      </c>
      <c r="I442" s="13" t="s">
        <v>11</v>
      </c>
      <c r="J442" s="13" t="s">
        <v>8</v>
      </c>
      <c r="K442" s="12" t="s">
        <v>10</v>
      </c>
      <c r="L442" s="20" t="s">
        <v>13</v>
      </c>
    </row>
    <row r="443" spans="2:12">
      <c r="B443" s="13">
        <v>3802</v>
      </c>
      <c r="C443" s="13">
        <v>0.5</v>
      </c>
      <c r="D443" s="11">
        <v>0.6</v>
      </c>
      <c r="E443" s="13">
        <v>2</v>
      </c>
      <c r="F443" s="13">
        <v>177</v>
      </c>
      <c r="G443" s="13">
        <v>3</v>
      </c>
      <c r="H443" s="13">
        <v>1</v>
      </c>
      <c r="I443" s="13" t="s">
        <v>11</v>
      </c>
      <c r="J443" s="13" t="s">
        <v>8</v>
      </c>
      <c r="K443" s="12" t="s">
        <v>14</v>
      </c>
      <c r="L443" s="20" t="s">
        <v>6</v>
      </c>
    </row>
    <row r="444" spans="2:12">
      <c r="B444" s="13">
        <v>538</v>
      </c>
      <c r="C444" s="13">
        <v>0.45</v>
      </c>
      <c r="D444" s="11">
        <v>0.45</v>
      </c>
      <c r="E444" s="13">
        <v>2</v>
      </c>
      <c r="F444" s="13">
        <v>154</v>
      </c>
      <c r="G444" s="13">
        <v>3</v>
      </c>
      <c r="H444" s="13">
        <v>1</v>
      </c>
      <c r="I444" s="13" t="s">
        <v>9</v>
      </c>
      <c r="J444" s="13" t="s">
        <v>8</v>
      </c>
      <c r="K444" s="12" t="s">
        <v>17</v>
      </c>
      <c r="L444" s="20" t="s">
        <v>6</v>
      </c>
    </row>
    <row r="445" spans="2:12">
      <c r="B445" s="13">
        <v>14528</v>
      </c>
      <c r="C445" s="13">
        <v>0.43</v>
      </c>
      <c r="D445" s="11">
        <v>0.47</v>
      </c>
      <c r="E445" s="13">
        <v>2</v>
      </c>
      <c r="F445" s="13">
        <v>135</v>
      </c>
      <c r="G445" s="13">
        <v>3</v>
      </c>
      <c r="H445" s="13">
        <v>0</v>
      </c>
      <c r="I445" s="13" t="s">
        <v>9</v>
      </c>
      <c r="J445" s="13" t="s">
        <v>8</v>
      </c>
      <c r="K445" s="12" t="s">
        <v>10</v>
      </c>
      <c r="L445" s="20" t="s">
        <v>13</v>
      </c>
    </row>
    <row r="446" spans="2:12">
      <c r="B446" s="13">
        <v>5878</v>
      </c>
      <c r="C446" s="13">
        <v>0.69</v>
      </c>
      <c r="D446" s="11">
        <v>0.56000000000000005</v>
      </c>
      <c r="E446" s="13">
        <v>3</v>
      </c>
      <c r="F446" s="13">
        <v>183</v>
      </c>
      <c r="G446" s="13">
        <v>4</v>
      </c>
      <c r="H446" s="13">
        <v>1</v>
      </c>
      <c r="I446" s="13" t="s">
        <v>11</v>
      </c>
      <c r="J446" s="13" t="s">
        <v>8</v>
      </c>
      <c r="K446" s="12" t="s">
        <v>15</v>
      </c>
      <c r="L446" s="20" t="s">
        <v>13</v>
      </c>
    </row>
    <row r="447" spans="2:12">
      <c r="B447" s="13">
        <v>9863</v>
      </c>
      <c r="C447" s="13">
        <v>0.75</v>
      </c>
      <c r="D447" s="11">
        <v>0.93</v>
      </c>
      <c r="E447" s="13">
        <v>4</v>
      </c>
      <c r="F447" s="13">
        <v>195</v>
      </c>
      <c r="G447" s="13">
        <v>3</v>
      </c>
      <c r="H447" s="13">
        <v>0</v>
      </c>
      <c r="I447" s="13" t="s">
        <v>11</v>
      </c>
      <c r="J447" s="13" t="s">
        <v>8</v>
      </c>
      <c r="K447" s="12" t="s">
        <v>10</v>
      </c>
      <c r="L447" s="20" t="s">
        <v>6</v>
      </c>
    </row>
    <row r="448" spans="2:12">
      <c r="B448" s="13">
        <v>1682</v>
      </c>
      <c r="C448" s="13">
        <v>0.83</v>
      </c>
      <c r="D448" s="11">
        <v>0.94</v>
      </c>
      <c r="E448" s="13">
        <v>4</v>
      </c>
      <c r="F448" s="13">
        <v>264</v>
      </c>
      <c r="G448" s="13">
        <v>5</v>
      </c>
      <c r="H448" s="13">
        <v>0</v>
      </c>
      <c r="I448" s="13" t="s">
        <v>9</v>
      </c>
      <c r="J448" s="13" t="s">
        <v>8</v>
      </c>
      <c r="K448" s="12" t="s">
        <v>10</v>
      </c>
      <c r="L448" s="20" t="s">
        <v>13</v>
      </c>
    </row>
    <row r="449" spans="2:12">
      <c r="B449" s="13">
        <v>6099</v>
      </c>
      <c r="C449" s="13">
        <v>0.65</v>
      </c>
      <c r="D449" s="11">
        <v>0.53</v>
      </c>
      <c r="E449" s="13">
        <v>5</v>
      </c>
      <c r="F449" s="13">
        <v>142</v>
      </c>
      <c r="G449" s="13">
        <v>3</v>
      </c>
      <c r="H449" s="13">
        <v>0</v>
      </c>
      <c r="I449" s="13" t="s">
        <v>11</v>
      </c>
      <c r="J449" s="13" t="s">
        <v>8</v>
      </c>
      <c r="K449" s="12" t="s">
        <v>19</v>
      </c>
      <c r="L449" s="20" t="s">
        <v>6</v>
      </c>
    </row>
    <row r="450" spans="2:12">
      <c r="B450" s="13">
        <v>5868</v>
      </c>
      <c r="C450" s="13">
        <v>0.61</v>
      </c>
      <c r="D450" s="11">
        <v>0.9</v>
      </c>
      <c r="E450" s="13">
        <v>3</v>
      </c>
      <c r="F450" s="13">
        <v>263</v>
      </c>
      <c r="G450" s="13">
        <v>3</v>
      </c>
      <c r="H450" s="13">
        <v>0</v>
      </c>
      <c r="I450" s="13" t="s">
        <v>11</v>
      </c>
      <c r="J450" s="13" t="s">
        <v>8</v>
      </c>
      <c r="K450" s="12" t="s">
        <v>14</v>
      </c>
      <c r="L450" s="20" t="s">
        <v>6</v>
      </c>
    </row>
    <row r="451" spans="2:12">
      <c r="B451" s="13">
        <v>13218</v>
      </c>
      <c r="C451" s="13">
        <v>0.8</v>
      </c>
      <c r="D451" s="11">
        <v>0.81</v>
      </c>
      <c r="E451" s="13">
        <v>5</v>
      </c>
      <c r="F451" s="13">
        <v>248</v>
      </c>
      <c r="G451" s="13">
        <v>2</v>
      </c>
      <c r="H451" s="13">
        <v>1</v>
      </c>
      <c r="I451" s="13" t="s">
        <v>11</v>
      </c>
      <c r="J451" s="13" t="s">
        <v>8</v>
      </c>
      <c r="K451" s="12" t="s">
        <v>15</v>
      </c>
      <c r="L451" s="20" t="s">
        <v>13</v>
      </c>
    </row>
    <row r="452" spans="2:12">
      <c r="B452" s="13">
        <v>8090</v>
      </c>
      <c r="C452" s="13">
        <v>0.63</v>
      </c>
      <c r="D452" s="11">
        <v>0.51</v>
      </c>
      <c r="E452" s="13">
        <v>4</v>
      </c>
      <c r="F452" s="13">
        <v>153</v>
      </c>
      <c r="G452" s="13">
        <v>4</v>
      </c>
      <c r="H452" s="13">
        <v>0</v>
      </c>
      <c r="I452" s="13" t="s">
        <v>11</v>
      </c>
      <c r="J452" s="13" t="s">
        <v>8</v>
      </c>
      <c r="K452" s="12" t="s">
        <v>15</v>
      </c>
      <c r="L452" s="20" t="s">
        <v>13</v>
      </c>
    </row>
    <row r="453" spans="2:12">
      <c r="B453" s="13">
        <v>11244</v>
      </c>
      <c r="C453" s="13">
        <v>0.49</v>
      </c>
      <c r="D453" s="11">
        <v>0.56999999999999995</v>
      </c>
      <c r="E453" s="13">
        <v>3</v>
      </c>
      <c r="F453" s="13">
        <v>192</v>
      </c>
      <c r="G453" s="13">
        <v>3</v>
      </c>
      <c r="H453" s="13">
        <v>0</v>
      </c>
      <c r="I453" s="13" t="s">
        <v>11</v>
      </c>
      <c r="J453" s="13" t="s">
        <v>8</v>
      </c>
      <c r="K453" s="12" t="s">
        <v>12</v>
      </c>
      <c r="L453" s="20" t="s">
        <v>6</v>
      </c>
    </row>
    <row r="454" spans="2:12">
      <c r="B454" s="13">
        <v>11824</v>
      </c>
      <c r="C454" s="13">
        <v>0.68</v>
      </c>
      <c r="D454" s="11">
        <v>0.54</v>
      </c>
      <c r="E454" s="13">
        <v>4</v>
      </c>
      <c r="F454" s="13">
        <v>146</v>
      </c>
      <c r="G454" s="13">
        <v>4</v>
      </c>
      <c r="H454" s="13">
        <v>0</v>
      </c>
      <c r="I454" s="13" t="s">
        <v>11</v>
      </c>
      <c r="J454" s="13" t="s">
        <v>18</v>
      </c>
      <c r="K454" s="12" t="s">
        <v>21</v>
      </c>
      <c r="L454" s="20" t="s">
        <v>6</v>
      </c>
    </row>
    <row r="455" spans="2:12">
      <c r="B455" s="13">
        <v>82</v>
      </c>
      <c r="C455" s="13">
        <v>0.38</v>
      </c>
      <c r="D455" s="11">
        <v>0.49</v>
      </c>
      <c r="E455" s="13">
        <v>2</v>
      </c>
      <c r="F455" s="13">
        <v>151</v>
      </c>
      <c r="G455" s="13">
        <v>3</v>
      </c>
      <c r="H455" s="13">
        <v>0</v>
      </c>
      <c r="I455" s="13" t="s">
        <v>9</v>
      </c>
      <c r="J455" s="13" t="s">
        <v>8</v>
      </c>
      <c r="K455" s="12" t="s">
        <v>12</v>
      </c>
      <c r="L455" s="20" t="s">
        <v>13</v>
      </c>
    </row>
    <row r="456" spans="2:12">
      <c r="B456" s="13">
        <v>11318</v>
      </c>
      <c r="C456" s="13">
        <v>0.96</v>
      </c>
      <c r="D456" s="11">
        <v>0.83</v>
      </c>
      <c r="E456" s="13">
        <v>3</v>
      </c>
      <c r="F456" s="13">
        <v>177</v>
      </c>
      <c r="G456" s="13">
        <v>4</v>
      </c>
      <c r="H456" s="13">
        <v>0</v>
      </c>
      <c r="I456" s="13" t="s">
        <v>11</v>
      </c>
      <c r="J456" s="13" t="s">
        <v>8</v>
      </c>
      <c r="K456" s="12" t="s">
        <v>12</v>
      </c>
      <c r="L456" s="20" t="s">
        <v>13</v>
      </c>
    </row>
    <row r="457" spans="2:12">
      <c r="B457" s="13">
        <v>12778</v>
      </c>
      <c r="C457" s="13">
        <v>0.11</v>
      </c>
      <c r="D457" s="11">
        <v>0.93</v>
      </c>
      <c r="E457" s="13">
        <v>6</v>
      </c>
      <c r="F457" s="13">
        <v>294</v>
      </c>
      <c r="G457" s="13">
        <v>4</v>
      </c>
      <c r="H457" s="13">
        <v>0</v>
      </c>
      <c r="I457" s="13" t="s">
        <v>9</v>
      </c>
      <c r="J457" s="13" t="s">
        <v>8</v>
      </c>
      <c r="K457" s="12" t="s">
        <v>10</v>
      </c>
      <c r="L457" s="20" t="s">
        <v>6</v>
      </c>
    </row>
    <row r="458" spans="2:12">
      <c r="B458" s="13">
        <v>1662</v>
      </c>
      <c r="C458" s="13">
        <v>0.36</v>
      </c>
      <c r="D458" s="11">
        <v>0.56000000000000005</v>
      </c>
      <c r="E458" s="13">
        <v>2</v>
      </c>
      <c r="F458" s="13">
        <v>140</v>
      </c>
      <c r="G458" s="13">
        <v>3</v>
      </c>
      <c r="H458" s="13">
        <v>0</v>
      </c>
      <c r="I458" s="13" t="s">
        <v>9</v>
      </c>
      <c r="J458" s="13" t="s">
        <v>8</v>
      </c>
      <c r="K458" s="12" t="s">
        <v>12</v>
      </c>
      <c r="L458" s="20" t="s">
        <v>6</v>
      </c>
    </row>
    <row r="459" spans="2:12">
      <c r="B459" s="13">
        <v>8485</v>
      </c>
      <c r="C459" s="13">
        <v>0.97</v>
      </c>
      <c r="D459" s="11">
        <v>0.81</v>
      </c>
      <c r="E459" s="13">
        <v>5</v>
      </c>
      <c r="F459" s="13">
        <v>266</v>
      </c>
      <c r="G459" s="13">
        <v>2</v>
      </c>
      <c r="H459" s="13">
        <v>0</v>
      </c>
      <c r="I459" s="13" t="s">
        <v>11</v>
      </c>
      <c r="J459" s="13" t="s">
        <v>8</v>
      </c>
      <c r="K459" s="12" t="s">
        <v>10</v>
      </c>
      <c r="L459" s="20" t="s">
        <v>13</v>
      </c>
    </row>
    <row r="460" spans="2:12">
      <c r="B460" s="13">
        <v>8547</v>
      </c>
      <c r="C460" s="13">
        <v>0.49</v>
      </c>
      <c r="D460" s="11">
        <v>0.89</v>
      </c>
      <c r="E460" s="13">
        <v>4</v>
      </c>
      <c r="F460" s="13">
        <v>240</v>
      </c>
      <c r="G460" s="13">
        <v>2</v>
      </c>
      <c r="H460" s="13">
        <v>0</v>
      </c>
      <c r="I460" s="13" t="s">
        <v>11</v>
      </c>
      <c r="J460" s="13" t="s">
        <v>8</v>
      </c>
      <c r="K460" s="12" t="s">
        <v>15</v>
      </c>
      <c r="L460" s="20" t="s">
        <v>6</v>
      </c>
    </row>
    <row r="461" spans="2:12">
      <c r="B461" s="13">
        <v>9989</v>
      </c>
      <c r="C461" s="13">
        <v>0.89</v>
      </c>
      <c r="D461" s="11">
        <v>0.83</v>
      </c>
      <c r="E461" s="13">
        <v>5</v>
      </c>
      <c r="F461" s="13">
        <v>269</v>
      </c>
      <c r="G461" s="13">
        <v>3</v>
      </c>
      <c r="H461" s="13">
        <v>0</v>
      </c>
      <c r="I461" s="13" t="s">
        <v>11</v>
      </c>
      <c r="J461" s="13" t="s">
        <v>8</v>
      </c>
      <c r="K461" s="12" t="s">
        <v>14</v>
      </c>
      <c r="L461" s="20" t="s">
        <v>13</v>
      </c>
    </row>
    <row r="462" spans="2:12">
      <c r="B462" s="13">
        <v>13051</v>
      </c>
      <c r="C462" s="13">
        <v>0.9</v>
      </c>
      <c r="D462" s="11">
        <v>0.67</v>
      </c>
      <c r="E462" s="13">
        <v>2</v>
      </c>
      <c r="F462" s="13">
        <v>229</v>
      </c>
      <c r="G462" s="13">
        <v>4</v>
      </c>
      <c r="H462" s="13">
        <v>0</v>
      </c>
      <c r="I462" s="13" t="s">
        <v>11</v>
      </c>
      <c r="J462" s="13" t="s">
        <v>8</v>
      </c>
      <c r="K462" s="12" t="s">
        <v>10</v>
      </c>
      <c r="L462" s="20" t="s">
        <v>13</v>
      </c>
    </row>
    <row r="463" spans="2:12">
      <c r="B463" s="13">
        <v>11422</v>
      </c>
      <c r="C463" s="13">
        <v>0.81</v>
      </c>
      <c r="D463" s="11">
        <v>0.74</v>
      </c>
      <c r="E463" s="13">
        <v>2</v>
      </c>
      <c r="F463" s="13">
        <v>228</v>
      </c>
      <c r="G463" s="13">
        <v>3</v>
      </c>
      <c r="H463" s="13">
        <v>0</v>
      </c>
      <c r="I463" s="13" t="s">
        <v>11</v>
      </c>
      <c r="J463" s="13" t="s">
        <v>8</v>
      </c>
      <c r="K463" s="12" t="s">
        <v>20</v>
      </c>
      <c r="L463" s="20" t="s">
        <v>16</v>
      </c>
    </row>
    <row r="464" spans="2:12">
      <c r="B464" s="13">
        <v>4297</v>
      </c>
      <c r="C464" s="13">
        <v>0.84</v>
      </c>
      <c r="D464" s="11">
        <v>0.62</v>
      </c>
      <c r="E464" s="13">
        <v>5</v>
      </c>
      <c r="F464" s="13">
        <v>217</v>
      </c>
      <c r="G464" s="13">
        <v>3</v>
      </c>
      <c r="H464" s="13">
        <v>0</v>
      </c>
      <c r="I464" s="13" t="s">
        <v>11</v>
      </c>
      <c r="J464" s="13" t="s">
        <v>8</v>
      </c>
      <c r="K464" s="12" t="s">
        <v>10</v>
      </c>
      <c r="L464" s="20" t="s">
        <v>13</v>
      </c>
    </row>
    <row r="465" spans="2:12">
      <c r="B465" s="13">
        <v>12874</v>
      </c>
      <c r="C465" s="13">
        <v>0.8</v>
      </c>
      <c r="D465" s="11">
        <v>0.66</v>
      </c>
      <c r="E465" s="13">
        <v>4</v>
      </c>
      <c r="F465" s="13">
        <v>223</v>
      </c>
      <c r="G465" s="13">
        <v>3</v>
      </c>
      <c r="H465" s="13">
        <v>0</v>
      </c>
      <c r="I465" s="13" t="s">
        <v>11</v>
      </c>
      <c r="J465" s="13" t="s">
        <v>8</v>
      </c>
      <c r="K465" s="12" t="s">
        <v>17</v>
      </c>
      <c r="L465" s="20" t="s">
        <v>6</v>
      </c>
    </row>
    <row r="466" spans="2:12">
      <c r="B466" s="13">
        <v>659</v>
      </c>
      <c r="C466" s="13">
        <v>0.38</v>
      </c>
      <c r="D466" s="11">
        <v>0.53</v>
      </c>
      <c r="E466" s="13">
        <v>2</v>
      </c>
      <c r="F466" s="13">
        <v>146</v>
      </c>
      <c r="G466" s="13">
        <v>3</v>
      </c>
      <c r="H466" s="13">
        <v>0</v>
      </c>
      <c r="I466" s="13" t="s">
        <v>9</v>
      </c>
      <c r="J466" s="13" t="s">
        <v>8</v>
      </c>
      <c r="K466" s="12" t="s">
        <v>17</v>
      </c>
      <c r="L466" s="20" t="s">
        <v>13</v>
      </c>
    </row>
    <row r="467" spans="2:12">
      <c r="B467" s="13">
        <v>6708</v>
      </c>
      <c r="C467" s="13">
        <v>0.4</v>
      </c>
      <c r="D467" s="11">
        <v>0.98</v>
      </c>
      <c r="E467" s="13">
        <v>4</v>
      </c>
      <c r="F467" s="13">
        <v>154</v>
      </c>
      <c r="G467" s="13">
        <v>3</v>
      </c>
      <c r="H467" s="13">
        <v>0</v>
      </c>
      <c r="I467" s="13" t="s">
        <v>11</v>
      </c>
      <c r="J467" s="13" t="s">
        <v>8</v>
      </c>
      <c r="K467" s="12" t="s">
        <v>19</v>
      </c>
      <c r="L467" s="20" t="s">
        <v>13</v>
      </c>
    </row>
    <row r="468" spans="2:12">
      <c r="B468" s="13">
        <v>14730</v>
      </c>
      <c r="C468" s="13">
        <v>0.44</v>
      </c>
      <c r="D468" s="11">
        <v>0.54</v>
      </c>
      <c r="E468" s="13">
        <v>2</v>
      </c>
      <c r="F468" s="13">
        <v>151</v>
      </c>
      <c r="G468" s="13">
        <v>3</v>
      </c>
      <c r="H468" s="13">
        <v>0</v>
      </c>
      <c r="I468" s="13" t="s">
        <v>9</v>
      </c>
      <c r="J468" s="13" t="s">
        <v>8</v>
      </c>
      <c r="K468" s="12" t="s">
        <v>20</v>
      </c>
      <c r="L468" s="20" t="s">
        <v>13</v>
      </c>
    </row>
    <row r="469" spans="2:12">
      <c r="B469" s="13">
        <v>13833</v>
      </c>
      <c r="C469" s="13">
        <v>0.91</v>
      </c>
      <c r="D469" s="11">
        <v>0.63</v>
      </c>
      <c r="E469" s="13">
        <v>5</v>
      </c>
      <c r="F469" s="13">
        <v>240</v>
      </c>
      <c r="G469" s="13">
        <v>7</v>
      </c>
      <c r="H469" s="13">
        <v>0</v>
      </c>
      <c r="I469" s="13" t="s">
        <v>11</v>
      </c>
      <c r="J469" s="13" t="s">
        <v>8</v>
      </c>
      <c r="K469" s="12" t="s">
        <v>10</v>
      </c>
      <c r="L469" s="20" t="s">
        <v>6</v>
      </c>
    </row>
    <row r="470" spans="2:12">
      <c r="B470" s="13">
        <v>9766</v>
      </c>
      <c r="C470" s="13">
        <v>0.6</v>
      </c>
      <c r="D470" s="11">
        <v>0.61</v>
      </c>
      <c r="E470" s="13">
        <v>3</v>
      </c>
      <c r="F470" s="13">
        <v>104</v>
      </c>
      <c r="G470" s="13">
        <v>5</v>
      </c>
      <c r="H470" s="13">
        <v>0</v>
      </c>
      <c r="I470" s="13" t="s">
        <v>11</v>
      </c>
      <c r="J470" s="13" t="s">
        <v>8</v>
      </c>
      <c r="K470" s="12" t="s">
        <v>14</v>
      </c>
      <c r="L470" s="20" t="s">
        <v>6</v>
      </c>
    </row>
    <row r="471" spans="2:12">
      <c r="B471" s="13">
        <v>14280</v>
      </c>
      <c r="C471" s="13">
        <v>0.76</v>
      </c>
      <c r="D471" s="11">
        <v>0.86</v>
      </c>
      <c r="E471" s="13">
        <v>5</v>
      </c>
      <c r="F471" s="13">
        <v>223</v>
      </c>
      <c r="G471" s="13">
        <v>5</v>
      </c>
      <c r="H471" s="13">
        <v>1</v>
      </c>
      <c r="I471" s="13" t="s">
        <v>9</v>
      </c>
      <c r="J471" s="13" t="s">
        <v>8</v>
      </c>
      <c r="K471" s="12" t="s">
        <v>19</v>
      </c>
      <c r="L471" s="20" t="s">
        <v>6</v>
      </c>
    </row>
    <row r="472" spans="2:12">
      <c r="B472" s="13">
        <v>12067</v>
      </c>
      <c r="C472" s="13">
        <v>0.43</v>
      </c>
      <c r="D472" s="11">
        <v>0.54</v>
      </c>
      <c r="E472" s="13">
        <v>2</v>
      </c>
      <c r="F472" s="13">
        <v>153</v>
      </c>
      <c r="G472" s="13">
        <v>3</v>
      </c>
      <c r="H472" s="13">
        <v>0</v>
      </c>
      <c r="I472" s="13" t="s">
        <v>9</v>
      </c>
      <c r="J472" s="13" t="s">
        <v>8</v>
      </c>
      <c r="K472" s="12" t="s">
        <v>19</v>
      </c>
      <c r="L472" s="20" t="s">
        <v>6</v>
      </c>
    </row>
    <row r="473" spans="2:12">
      <c r="B473" s="13">
        <v>5471</v>
      </c>
      <c r="C473" s="13">
        <v>0.57999999999999996</v>
      </c>
      <c r="D473" s="11">
        <v>0.84</v>
      </c>
      <c r="E473" s="13">
        <v>4</v>
      </c>
      <c r="F473" s="13">
        <v>271</v>
      </c>
      <c r="G473" s="13">
        <v>2</v>
      </c>
      <c r="H473" s="13">
        <v>0</v>
      </c>
      <c r="I473" s="13" t="s">
        <v>11</v>
      </c>
      <c r="J473" s="13" t="s">
        <v>8</v>
      </c>
      <c r="K473" s="12" t="s">
        <v>17</v>
      </c>
      <c r="L473" s="20" t="s">
        <v>6</v>
      </c>
    </row>
    <row r="474" spans="2:12">
      <c r="B474" s="13">
        <v>6808</v>
      </c>
      <c r="C474" s="13">
        <v>0.96</v>
      </c>
      <c r="D474" s="11">
        <v>0.99</v>
      </c>
      <c r="E474" s="13">
        <v>4</v>
      </c>
      <c r="F474" s="13">
        <v>233</v>
      </c>
      <c r="G474" s="13">
        <v>3</v>
      </c>
      <c r="H474" s="13">
        <v>0</v>
      </c>
      <c r="I474" s="13" t="s">
        <v>11</v>
      </c>
      <c r="J474" s="13" t="s">
        <v>8</v>
      </c>
      <c r="K474" s="12" t="s">
        <v>10</v>
      </c>
      <c r="L474" s="20" t="s">
        <v>13</v>
      </c>
    </row>
    <row r="475" spans="2:12">
      <c r="B475" s="13">
        <v>6250</v>
      </c>
      <c r="C475" s="13">
        <v>0.6</v>
      </c>
      <c r="D475" s="11">
        <v>0.78</v>
      </c>
      <c r="E475" s="13">
        <v>6</v>
      </c>
      <c r="F475" s="13">
        <v>211</v>
      </c>
      <c r="G475" s="13">
        <v>4</v>
      </c>
      <c r="H475" s="13">
        <v>1</v>
      </c>
      <c r="I475" s="13" t="s">
        <v>11</v>
      </c>
      <c r="J475" s="13" t="s">
        <v>8</v>
      </c>
      <c r="K475" s="12" t="s">
        <v>19</v>
      </c>
      <c r="L475" s="20" t="s">
        <v>6</v>
      </c>
    </row>
    <row r="476" spans="2:12">
      <c r="B476" s="13">
        <v>8672</v>
      </c>
      <c r="C476" s="13">
        <v>0.57999999999999996</v>
      </c>
      <c r="D476" s="11">
        <v>0.94</v>
      </c>
      <c r="E476" s="13">
        <v>4</v>
      </c>
      <c r="F476" s="13">
        <v>225</v>
      </c>
      <c r="G476" s="13">
        <v>2</v>
      </c>
      <c r="H476" s="13">
        <v>0</v>
      </c>
      <c r="I476" s="13" t="s">
        <v>11</v>
      </c>
      <c r="J476" s="13" t="s">
        <v>8</v>
      </c>
      <c r="K476" s="12" t="s">
        <v>12</v>
      </c>
      <c r="L476" s="20" t="s">
        <v>13</v>
      </c>
    </row>
    <row r="477" spans="2:12">
      <c r="B477" s="13">
        <v>10998</v>
      </c>
      <c r="C477" s="13">
        <v>0.51</v>
      </c>
      <c r="D477" s="11">
        <v>0.57999999999999996</v>
      </c>
      <c r="E477" s="13">
        <v>4</v>
      </c>
      <c r="F477" s="13">
        <v>140</v>
      </c>
      <c r="G477" s="13">
        <v>2</v>
      </c>
      <c r="H477" s="13">
        <v>1</v>
      </c>
      <c r="I477" s="13" t="s">
        <v>11</v>
      </c>
      <c r="J477" s="13" t="s">
        <v>8</v>
      </c>
      <c r="K477" s="12" t="s">
        <v>19</v>
      </c>
      <c r="L477" s="20" t="s">
        <v>13</v>
      </c>
    </row>
    <row r="478" spans="2:12">
      <c r="B478" s="13">
        <v>9314</v>
      </c>
      <c r="C478" s="13">
        <v>1</v>
      </c>
      <c r="D478" s="11">
        <v>0.96</v>
      </c>
      <c r="E478" s="13">
        <v>4</v>
      </c>
      <c r="F478" s="13">
        <v>155</v>
      </c>
      <c r="G478" s="13">
        <v>3</v>
      </c>
      <c r="H478" s="13">
        <v>0</v>
      </c>
      <c r="I478" s="13" t="s">
        <v>11</v>
      </c>
      <c r="J478" s="13" t="s">
        <v>8</v>
      </c>
      <c r="K478" s="12" t="s">
        <v>17</v>
      </c>
      <c r="L478" s="20" t="s">
        <v>6</v>
      </c>
    </row>
    <row r="479" spans="2:12">
      <c r="B479" s="13">
        <v>5156</v>
      </c>
      <c r="C479" s="13">
        <v>0.64</v>
      </c>
      <c r="D479" s="11">
        <v>0.95</v>
      </c>
      <c r="E479" s="13">
        <v>3</v>
      </c>
      <c r="F479" s="13">
        <v>154</v>
      </c>
      <c r="G479" s="13">
        <v>4</v>
      </c>
      <c r="H479" s="13">
        <v>0</v>
      </c>
      <c r="I479" s="13" t="s">
        <v>11</v>
      </c>
      <c r="J479" s="13" t="s">
        <v>8</v>
      </c>
      <c r="K479" s="12" t="s">
        <v>12</v>
      </c>
      <c r="L479" s="20" t="s">
        <v>16</v>
      </c>
    </row>
    <row r="480" spans="2:12">
      <c r="B480" s="13">
        <v>2740</v>
      </c>
      <c r="C480" s="13">
        <v>0.56000000000000005</v>
      </c>
      <c r="D480" s="11">
        <v>0.81</v>
      </c>
      <c r="E480" s="13">
        <v>3</v>
      </c>
      <c r="F480" s="13">
        <v>145</v>
      </c>
      <c r="G480" s="13">
        <v>2</v>
      </c>
      <c r="H480" s="13">
        <v>0</v>
      </c>
      <c r="I480" s="13" t="s">
        <v>11</v>
      </c>
      <c r="J480" s="13" t="s">
        <v>8</v>
      </c>
      <c r="K480" s="12" t="s">
        <v>19</v>
      </c>
      <c r="L480" s="20" t="s">
        <v>13</v>
      </c>
    </row>
    <row r="481" spans="2:12">
      <c r="B481" s="13">
        <v>4221</v>
      </c>
      <c r="C481" s="13">
        <v>0.87</v>
      </c>
      <c r="D481" s="11">
        <v>0.78</v>
      </c>
      <c r="E481" s="13">
        <v>3</v>
      </c>
      <c r="F481" s="13">
        <v>170</v>
      </c>
      <c r="G481" s="13">
        <v>2</v>
      </c>
      <c r="H481" s="13">
        <v>0</v>
      </c>
      <c r="I481" s="13" t="s">
        <v>11</v>
      </c>
      <c r="J481" s="13" t="s">
        <v>8</v>
      </c>
      <c r="K481" s="12" t="s">
        <v>10</v>
      </c>
      <c r="L481" s="20" t="s">
        <v>13</v>
      </c>
    </row>
    <row r="482" spans="2:12">
      <c r="B482" s="13">
        <v>1861</v>
      </c>
      <c r="C482" s="13">
        <v>0.75</v>
      </c>
      <c r="D482" s="11">
        <v>1</v>
      </c>
      <c r="E482" s="13">
        <v>5</v>
      </c>
      <c r="F482" s="13">
        <v>223</v>
      </c>
      <c r="G482" s="13">
        <v>6</v>
      </c>
      <c r="H482" s="13">
        <v>0</v>
      </c>
      <c r="I482" s="13" t="s">
        <v>9</v>
      </c>
      <c r="J482" s="13" t="s">
        <v>8</v>
      </c>
      <c r="K482" s="12" t="s">
        <v>7</v>
      </c>
      <c r="L482" s="20" t="s">
        <v>6</v>
      </c>
    </row>
    <row r="483" spans="2:12">
      <c r="B483" s="13">
        <v>13591</v>
      </c>
      <c r="C483" s="13">
        <v>0.64</v>
      </c>
      <c r="D483" s="11">
        <v>0.38</v>
      </c>
      <c r="E483" s="13">
        <v>5</v>
      </c>
      <c r="F483" s="13">
        <v>122</v>
      </c>
      <c r="G483" s="13">
        <v>4</v>
      </c>
      <c r="H483" s="13">
        <v>0</v>
      </c>
      <c r="I483" s="13" t="s">
        <v>11</v>
      </c>
      <c r="J483" s="13" t="s">
        <v>8</v>
      </c>
      <c r="K483" s="12" t="s">
        <v>10</v>
      </c>
      <c r="L483" s="20" t="s">
        <v>13</v>
      </c>
    </row>
    <row r="484" spans="2:12">
      <c r="B484" s="13">
        <v>14791</v>
      </c>
      <c r="C484" s="13">
        <v>0.39</v>
      </c>
      <c r="D484" s="11">
        <v>0.55000000000000004</v>
      </c>
      <c r="E484" s="13">
        <v>2</v>
      </c>
      <c r="F484" s="13">
        <v>159</v>
      </c>
      <c r="G484" s="13">
        <v>3</v>
      </c>
      <c r="H484" s="13">
        <v>0</v>
      </c>
      <c r="I484" s="13" t="s">
        <v>9</v>
      </c>
      <c r="J484" s="13" t="s">
        <v>8</v>
      </c>
      <c r="K484" s="12" t="s">
        <v>12</v>
      </c>
      <c r="L484" s="20" t="s">
        <v>16</v>
      </c>
    </row>
    <row r="485" spans="2:12">
      <c r="B485" s="13">
        <v>9753</v>
      </c>
      <c r="C485" s="13">
        <v>0.69</v>
      </c>
      <c r="D485" s="11">
        <v>0.67</v>
      </c>
      <c r="E485" s="13">
        <v>4</v>
      </c>
      <c r="F485" s="13">
        <v>156</v>
      </c>
      <c r="G485" s="13">
        <v>3</v>
      </c>
      <c r="H485" s="13">
        <v>0</v>
      </c>
      <c r="I485" s="13" t="s">
        <v>11</v>
      </c>
      <c r="J485" s="13" t="s">
        <v>8</v>
      </c>
      <c r="K485" s="12" t="s">
        <v>12</v>
      </c>
      <c r="L485" s="20" t="s">
        <v>13</v>
      </c>
    </row>
    <row r="486" spans="2:12">
      <c r="B486" s="13">
        <v>8783</v>
      </c>
      <c r="C486" s="13">
        <v>0.56999999999999995</v>
      </c>
      <c r="D486" s="11">
        <v>0.95</v>
      </c>
      <c r="E486" s="13">
        <v>4</v>
      </c>
      <c r="F486" s="13">
        <v>176</v>
      </c>
      <c r="G486" s="13">
        <v>3</v>
      </c>
      <c r="H486" s="13">
        <v>0</v>
      </c>
      <c r="I486" s="13" t="s">
        <v>11</v>
      </c>
      <c r="J486" s="13" t="s">
        <v>8</v>
      </c>
      <c r="K486" s="12" t="s">
        <v>12</v>
      </c>
      <c r="L486" s="20" t="s">
        <v>16</v>
      </c>
    </row>
    <row r="487" spans="2:12">
      <c r="B487" s="13">
        <v>8338</v>
      </c>
      <c r="C487" s="13">
        <v>0.55000000000000004</v>
      </c>
      <c r="D487" s="11">
        <v>0.49</v>
      </c>
      <c r="E487" s="13">
        <v>3</v>
      </c>
      <c r="F487" s="13">
        <v>205</v>
      </c>
      <c r="G487" s="13">
        <v>3</v>
      </c>
      <c r="H487" s="13">
        <v>0</v>
      </c>
      <c r="I487" s="13" t="s">
        <v>11</v>
      </c>
      <c r="J487" s="13" t="s">
        <v>8</v>
      </c>
      <c r="K487" s="12" t="s">
        <v>10</v>
      </c>
      <c r="L487" s="20" t="s">
        <v>6</v>
      </c>
    </row>
    <row r="488" spans="2:12">
      <c r="B488" s="13">
        <v>10020</v>
      </c>
      <c r="C488" s="13">
        <v>0.7</v>
      </c>
      <c r="D488" s="11">
        <v>0.79</v>
      </c>
      <c r="E488" s="13">
        <v>3</v>
      </c>
      <c r="F488" s="13">
        <v>226</v>
      </c>
      <c r="G488" s="13">
        <v>4</v>
      </c>
      <c r="H488" s="13">
        <v>0</v>
      </c>
      <c r="I488" s="13" t="s">
        <v>11</v>
      </c>
      <c r="J488" s="13" t="s">
        <v>8</v>
      </c>
      <c r="K488" s="12" t="s">
        <v>10</v>
      </c>
      <c r="L488" s="20" t="s">
        <v>6</v>
      </c>
    </row>
    <row r="489" spans="2:12">
      <c r="B489" s="13">
        <v>6068</v>
      </c>
      <c r="C489" s="13">
        <v>0.66</v>
      </c>
      <c r="D489" s="11">
        <v>0.61</v>
      </c>
      <c r="E489" s="13">
        <v>3</v>
      </c>
      <c r="F489" s="13">
        <v>156</v>
      </c>
      <c r="G489" s="13">
        <v>3</v>
      </c>
      <c r="H489" s="13">
        <v>1</v>
      </c>
      <c r="I489" s="13" t="s">
        <v>11</v>
      </c>
      <c r="J489" s="13" t="s">
        <v>8</v>
      </c>
      <c r="K489" s="12" t="s">
        <v>12</v>
      </c>
      <c r="L489" s="20" t="s">
        <v>6</v>
      </c>
    </row>
    <row r="490" spans="2:12">
      <c r="B490" s="13">
        <v>12360</v>
      </c>
      <c r="C490" s="13">
        <v>0.09</v>
      </c>
      <c r="D490" s="11">
        <v>0.91</v>
      </c>
      <c r="E490" s="13">
        <v>6</v>
      </c>
      <c r="F490" s="13">
        <v>275</v>
      </c>
      <c r="G490" s="13">
        <v>4</v>
      </c>
      <c r="H490" s="13">
        <v>0</v>
      </c>
      <c r="I490" s="13" t="s">
        <v>9</v>
      </c>
      <c r="J490" s="13" t="s">
        <v>8</v>
      </c>
      <c r="K490" s="12" t="s">
        <v>17</v>
      </c>
      <c r="L490" s="20" t="s">
        <v>13</v>
      </c>
    </row>
    <row r="491" spans="2:12">
      <c r="B491" s="13">
        <v>13200</v>
      </c>
      <c r="C491" s="13">
        <v>0.32</v>
      </c>
      <c r="D491" s="11">
        <v>0.86</v>
      </c>
      <c r="E491" s="13">
        <v>4</v>
      </c>
      <c r="F491" s="13">
        <v>266</v>
      </c>
      <c r="G491" s="13">
        <v>4</v>
      </c>
      <c r="H491" s="13">
        <v>0</v>
      </c>
      <c r="I491" s="13" t="s">
        <v>11</v>
      </c>
      <c r="J491" s="13" t="s">
        <v>8</v>
      </c>
      <c r="K491" s="12" t="s">
        <v>15</v>
      </c>
      <c r="L491" s="20" t="s">
        <v>13</v>
      </c>
    </row>
    <row r="492" spans="2:12">
      <c r="B492" s="13">
        <v>12638</v>
      </c>
      <c r="C492" s="13">
        <v>0.43</v>
      </c>
      <c r="D492" s="11">
        <v>0.52</v>
      </c>
      <c r="E492" s="13">
        <v>2</v>
      </c>
      <c r="F492" s="13">
        <v>147</v>
      </c>
      <c r="G492" s="13">
        <v>3</v>
      </c>
      <c r="H492" s="13">
        <v>0</v>
      </c>
      <c r="I492" s="13" t="s">
        <v>9</v>
      </c>
      <c r="J492" s="13" t="s">
        <v>8</v>
      </c>
      <c r="K492" s="12" t="s">
        <v>10</v>
      </c>
      <c r="L492" s="20" t="s">
        <v>13</v>
      </c>
    </row>
    <row r="493" spans="2:12">
      <c r="B493" s="13">
        <v>4504</v>
      </c>
      <c r="C493" s="13">
        <v>0.95</v>
      </c>
      <c r="D493" s="11">
        <v>0.96</v>
      </c>
      <c r="E493" s="13">
        <v>5</v>
      </c>
      <c r="F493" s="13">
        <v>175</v>
      </c>
      <c r="G493" s="13">
        <v>3</v>
      </c>
      <c r="H493" s="13">
        <v>1</v>
      </c>
      <c r="I493" s="13" t="s">
        <v>11</v>
      </c>
      <c r="J493" s="13" t="s">
        <v>18</v>
      </c>
      <c r="K493" s="12" t="s">
        <v>15</v>
      </c>
      <c r="L493" s="20" t="s">
        <v>6</v>
      </c>
    </row>
    <row r="494" spans="2:12">
      <c r="B494" s="13">
        <v>3783</v>
      </c>
      <c r="C494" s="13">
        <v>0.83</v>
      </c>
      <c r="D494" s="11">
        <v>0.93</v>
      </c>
      <c r="E494" s="13">
        <v>3</v>
      </c>
      <c r="F494" s="13">
        <v>220</v>
      </c>
      <c r="G494" s="13">
        <v>4</v>
      </c>
      <c r="H494" s="13">
        <v>0</v>
      </c>
      <c r="I494" s="13" t="s">
        <v>11</v>
      </c>
      <c r="J494" s="13" t="s">
        <v>8</v>
      </c>
      <c r="K494" s="12" t="s">
        <v>12</v>
      </c>
      <c r="L494" s="20" t="s">
        <v>13</v>
      </c>
    </row>
    <row r="495" spans="2:12">
      <c r="B495" s="13">
        <v>14970</v>
      </c>
      <c r="C495" s="13">
        <v>0.43</v>
      </c>
      <c r="D495" s="11">
        <v>0.46</v>
      </c>
      <c r="E495" s="13">
        <v>2</v>
      </c>
      <c r="F495" s="13">
        <v>157</v>
      </c>
      <c r="G495" s="13">
        <v>3</v>
      </c>
      <c r="H495" s="13">
        <v>0</v>
      </c>
      <c r="I495" s="13" t="s">
        <v>9</v>
      </c>
      <c r="J495" s="13" t="s">
        <v>8</v>
      </c>
      <c r="K495" s="12" t="s">
        <v>10</v>
      </c>
      <c r="L495" s="20" t="s">
        <v>6</v>
      </c>
    </row>
    <row r="496" spans="2:12">
      <c r="B496" s="13">
        <v>7613</v>
      </c>
      <c r="C496" s="13">
        <v>1</v>
      </c>
      <c r="D496" s="11">
        <v>0.99</v>
      </c>
      <c r="E496" s="13">
        <v>4</v>
      </c>
      <c r="F496" s="13">
        <v>184</v>
      </c>
      <c r="G496" s="13">
        <v>4</v>
      </c>
      <c r="H496" s="13">
        <v>0</v>
      </c>
      <c r="I496" s="13" t="s">
        <v>11</v>
      </c>
      <c r="J496" s="13" t="s">
        <v>8</v>
      </c>
      <c r="K496" s="12" t="s">
        <v>17</v>
      </c>
      <c r="L496" s="20" t="s">
        <v>13</v>
      </c>
    </row>
    <row r="497" spans="2:12">
      <c r="B497" s="13">
        <v>10436</v>
      </c>
      <c r="C497" s="13">
        <v>0.94</v>
      </c>
      <c r="D497" s="11">
        <v>0.48</v>
      </c>
      <c r="E497" s="13">
        <v>4</v>
      </c>
      <c r="F497" s="13">
        <v>143</v>
      </c>
      <c r="G497" s="13">
        <v>2</v>
      </c>
      <c r="H497" s="13">
        <v>0</v>
      </c>
      <c r="I497" s="13" t="s">
        <v>11</v>
      </c>
      <c r="J497" s="13" t="s">
        <v>8</v>
      </c>
      <c r="K497" s="12" t="s">
        <v>17</v>
      </c>
      <c r="L497" s="20" t="s">
        <v>6</v>
      </c>
    </row>
    <row r="498" spans="2:12">
      <c r="B498" s="13">
        <v>6590</v>
      </c>
      <c r="C498" s="13">
        <v>0.64</v>
      </c>
      <c r="D498" s="11">
        <v>0.64</v>
      </c>
      <c r="E498" s="13">
        <v>3</v>
      </c>
      <c r="F498" s="13">
        <v>234</v>
      </c>
      <c r="G498" s="13">
        <v>3</v>
      </c>
      <c r="H498" s="13">
        <v>1</v>
      </c>
      <c r="I498" s="13" t="s">
        <v>11</v>
      </c>
      <c r="J498" s="13" t="s">
        <v>8</v>
      </c>
      <c r="K498" s="12" t="s">
        <v>10</v>
      </c>
      <c r="L498" s="20" t="s">
        <v>16</v>
      </c>
    </row>
    <row r="499" spans="2:12">
      <c r="B499" s="13">
        <v>2900</v>
      </c>
      <c r="C499" s="13">
        <v>0.97</v>
      </c>
      <c r="D499" s="11">
        <v>0.61</v>
      </c>
      <c r="E499" s="13">
        <v>3</v>
      </c>
      <c r="F499" s="13">
        <v>165</v>
      </c>
      <c r="G499" s="13">
        <v>2</v>
      </c>
      <c r="H499" s="13">
        <v>0</v>
      </c>
      <c r="I499" s="13" t="s">
        <v>11</v>
      </c>
      <c r="J499" s="13" t="s">
        <v>8</v>
      </c>
      <c r="K499" s="12" t="s">
        <v>15</v>
      </c>
      <c r="L499" s="20" t="s">
        <v>13</v>
      </c>
    </row>
    <row r="500" spans="2:12">
      <c r="B500" s="13">
        <v>7891</v>
      </c>
      <c r="C500" s="13">
        <v>0.94</v>
      </c>
      <c r="D500" s="11">
        <v>0.48</v>
      </c>
      <c r="E500" s="13">
        <v>4</v>
      </c>
      <c r="F500" s="13">
        <v>260</v>
      </c>
      <c r="G500" s="13">
        <v>4</v>
      </c>
      <c r="H500" s="13">
        <v>0</v>
      </c>
      <c r="I500" s="13" t="s">
        <v>11</v>
      </c>
      <c r="J500" s="13" t="s">
        <v>8</v>
      </c>
      <c r="K500" s="12" t="s">
        <v>7</v>
      </c>
      <c r="L500" s="20" t="s">
        <v>13</v>
      </c>
    </row>
    <row r="501" spans="2:12">
      <c r="B501" s="13">
        <v>2814</v>
      </c>
      <c r="C501" s="13">
        <v>0.9</v>
      </c>
      <c r="D501" s="11">
        <v>0.98</v>
      </c>
      <c r="E501" s="13">
        <v>4</v>
      </c>
      <c r="F501" s="13">
        <v>257</v>
      </c>
      <c r="G501" s="13">
        <v>3</v>
      </c>
      <c r="H501" s="13">
        <v>0</v>
      </c>
      <c r="I501" s="13" t="s">
        <v>11</v>
      </c>
      <c r="J501" s="13" t="s">
        <v>8</v>
      </c>
      <c r="K501" s="12" t="s">
        <v>14</v>
      </c>
      <c r="L501" s="20" t="s">
        <v>13</v>
      </c>
    </row>
    <row r="502" spans="2:12">
      <c r="B502" s="13">
        <v>6549</v>
      </c>
      <c r="C502" s="13">
        <v>0.48</v>
      </c>
      <c r="D502" s="11">
        <v>0.87</v>
      </c>
      <c r="E502" s="13">
        <v>3</v>
      </c>
      <c r="F502" s="13">
        <v>267</v>
      </c>
      <c r="G502" s="13">
        <v>2</v>
      </c>
      <c r="H502" s="13">
        <v>0</v>
      </c>
      <c r="I502" s="13" t="s">
        <v>11</v>
      </c>
      <c r="J502" s="13" t="s">
        <v>8</v>
      </c>
      <c r="K502" s="12" t="s">
        <v>14</v>
      </c>
      <c r="L502" s="20" t="s">
        <v>13</v>
      </c>
    </row>
    <row r="503" spans="2:12">
      <c r="B503" s="13">
        <v>6281</v>
      </c>
      <c r="C503" s="13">
        <v>0.77</v>
      </c>
      <c r="D503" s="11">
        <v>0.48</v>
      </c>
      <c r="E503" s="13">
        <v>4</v>
      </c>
      <c r="F503" s="13">
        <v>258</v>
      </c>
      <c r="G503" s="13">
        <v>4</v>
      </c>
      <c r="H503" s="13">
        <v>1</v>
      </c>
      <c r="I503" s="13" t="s">
        <v>11</v>
      </c>
      <c r="J503" s="13" t="s">
        <v>8</v>
      </c>
      <c r="K503" s="12" t="s">
        <v>10</v>
      </c>
      <c r="L503" s="20" t="s">
        <v>13</v>
      </c>
    </row>
    <row r="504" spans="2:12">
      <c r="B504" s="13">
        <v>5536</v>
      </c>
      <c r="C504" s="13">
        <v>0.95</v>
      </c>
      <c r="D504" s="11">
        <v>0.81</v>
      </c>
      <c r="E504" s="13">
        <v>4</v>
      </c>
      <c r="F504" s="13">
        <v>238</v>
      </c>
      <c r="G504" s="13">
        <v>2</v>
      </c>
      <c r="H504" s="13">
        <v>0</v>
      </c>
      <c r="I504" s="13" t="s">
        <v>11</v>
      </c>
      <c r="J504" s="13" t="s">
        <v>8</v>
      </c>
      <c r="K504" s="12" t="s">
        <v>12</v>
      </c>
      <c r="L504" s="20" t="s">
        <v>13</v>
      </c>
    </row>
    <row r="505" spans="2:12">
      <c r="B505" s="13">
        <v>8608</v>
      </c>
      <c r="C505" s="13">
        <v>0.76</v>
      </c>
      <c r="D505" s="11">
        <v>0.79</v>
      </c>
      <c r="E505" s="13">
        <v>3</v>
      </c>
      <c r="F505" s="13">
        <v>162</v>
      </c>
      <c r="G505" s="13">
        <v>2</v>
      </c>
      <c r="H505" s="13">
        <v>1</v>
      </c>
      <c r="I505" s="13" t="s">
        <v>11</v>
      </c>
      <c r="J505" s="13" t="s">
        <v>8</v>
      </c>
      <c r="K505" s="12" t="s">
        <v>12</v>
      </c>
      <c r="L505" s="20" t="s">
        <v>6</v>
      </c>
    </row>
    <row r="506" spans="2:12">
      <c r="B506" s="13">
        <v>13497</v>
      </c>
      <c r="C506" s="13">
        <v>0.64</v>
      </c>
      <c r="D506" s="11">
        <v>0.67</v>
      </c>
      <c r="E506" s="13">
        <v>3</v>
      </c>
      <c r="F506" s="13">
        <v>143</v>
      </c>
      <c r="G506" s="13">
        <v>6</v>
      </c>
      <c r="H506" s="13">
        <v>0</v>
      </c>
      <c r="I506" s="13" t="s">
        <v>11</v>
      </c>
      <c r="J506" s="13" t="s">
        <v>8</v>
      </c>
      <c r="K506" s="12" t="s">
        <v>10</v>
      </c>
      <c r="L506" s="20" t="s">
        <v>6</v>
      </c>
    </row>
    <row r="507" spans="2:12">
      <c r="B507" s="10">
        <v>14973</v>
      </c>
      <c r="C507" s="10">
        <v>0.11</v>
      </c>
      <c r="D507" s="8">
        <v>0.97</v>
      </c>
      <c r="E507" s="10">
        <v>6</v>
      </c>
      <c r="F507" s="10">
        <v>310</v>
      </c>
      <c r="G507" s="10">
        <v>4</v>
      </c>
      <c r="H507" s="10">
        <v>0</v>
      </c>
      <c r="I507" s="10" t="s">
        <v>9</v>
      </c>
      <c r="J507" s="10" t="s">
        <v>8</v>
      </c>
      <c r="K507" s="9" t="s">
        <v>7</v>
      </c>
      <c r="L507" s="19" t="s">
        <v>6</v>
      </c>
    </row>
  </sheetData>
  <phoneticPr fontId="4"/>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0000"/>
  </sheetPr>
  <dimension ref="A7:T507"/>
  <sheetViews>
    <sheetView workbookViewId="0"/>
  </sheetViews>
  <sheetFormatPr baseColWidth="10" defaultColWidth="12.7109375" defaultRowHeight="20"/>
  <cols>
    <col min="1" max="1" width="5.7109375" style="1" customWidth="1"/>
    <col min="2" max="4" width="12.7109375" style="7" customWidth="1"/>
    <col min="5" max="5" width="15.7109375" style="7" customWidth="1"/>
    <col min="6" max="12" width="12.7109375" style="7" customWidth="1"/>
    <col min="13" max="13" width="11.28515625" style="7" customWidth="1"/>
    <col min="14" max="14" width="17.7109375" style="7" bestFit="1" customWidth="1"/>
    <col min="15" max="15" width="10.7109375" style="7" bestFit="1" customWidth="1"/>
    <col min="16" max="16" width="4.7109375" style="7" bestFit="1" customWidth="1"/>
    <col min="17" max="17" width="8.5703125" style="7" bestFit="1" customWidth="1"/>
    <col min="18" max="18" width="5.140625" style="7" bestFit="1" customWidth="1"/>
    <col min="19" max="16384" width="12.7109375" style="7"/>
  </cols>
  <sheetData>
    <row r="7" spans="2:20" ht="49" customHeight="1">
      <c r="B7" s="18" t="s">
        <v>33</v>
      </c>
      <c r="C7" s="18" t="s">
        <v>32</v>
      </c>
      <c r="D7" s="14" t="s">
        <v>31</v>
      </c>
      <c r="E7" s="18" t="s">
        <v>30</v>
      </c>
      <c r="F7" s="16" t="s">
        <v>29</v>
      </c>
      <c r="G7" s="16" t="s">
        <v>28</v>
      </c>
      <c r="H7" s="16" t="s">
        <v>27</v>
      </c>
      <c r="I7" s="16" t="s">
        <v>26</v>
      </c>
      <c r="J7" s="16" t="s">
        <v>25</v>
      </c>
      <c r="K7" s="15" t="s">
        <v>24</v>
      </c>
      <c r="L7" s="21" t="s">
        <v>23</v>
      </c>
      <c r="N7" s="86" t="s">
        <v>161</v>
      </c>
      <c r="T7" s="86" t="s">
        <v>162</v>
      </c>
    </row>
    <row r="8" spans="2:20">
      <c r="B8" s="13">
        <v>1019</v>
      </c>
      <c r="C8" s="13">
        <v>0.36</v>
      </c>
      <c r="D8" s="11">
        <v>0.47</v>
      </c>
      <c r="E8" s="13">
        <v>2</v>
      </c>
      <c r="F8" s="13">
        <v>136</v>
      </c>
      <c r="G8" s="13">
        <v>3</v>
      </c>
      <c r="H8" s="13">
        <v>0</v>
      </c>
      <c r="I8" s="13" t="s">
        <v>9</v>
      </c>
      <c r="J8" s="13" t="s">
        <v>8</v>
      </c>
      <c r="K8" s="12" t="s">
        <v>7</v>
      </c>
      <c r="L8" s="20" t="s">
        <v>13</v>
      </c>
      <c r="N8" s="35" t="s">
        <v>54</v>
      </c>
      <c r="O8" s="35" t="s">
        <v>55</v>
      </c>
      <c r="P8"/>
      <c r="Q8"/>
      <c r="R8"/>
    </row>
    <row r="9" spans="2:20">
      <c r="B9" s="13">
        <v>6830</v>
      </c>
      <c r="C9" s="13">
        <v>0.68</v>
      </c>
      <c r="D9" s="11">
        <v>0.51</v>
      </c>
      <c r="E9" s="13">
        <v>5</v>
      </c>
      <c r="F9" s="13">
        <v>158</v>
      </c>
      <c r="G9" s="13">
        <v>3</v>
      </c>
      <c r="H9" s="13">
        <v>0</v>
      </c>
      <c r="I9" s="13" t="s">
        <v>11</v>
      </c>
      <c r="J9" s="13" t="s">
        <v>8</v>
      </c>
      <c r="K9" s="12" t="s">
        <v>12</v>
      </c>
      <c r="L9" s="20" t="s">
        <v>6</v>
      </c>
      <c r="N9" s="35" t="s">
        <v>57</v>
      </c>
      <c r="O9" t="s">
        <v>16</v>
      </c>
      <c r="P9" t="s">
        <v>13</v>
      </c>
      <c r="Q9" t="s">
        <v>6</v>
      </c>
      <c r="R9" t="s">
        <v>56</v>
      </c>
    </row>
    <row r="10" spans="2:20">
      <c r="B10" s="13">
        <v>9653</v>
      </c>
      <c r="C10" s="13">
        <v>0.53</v>
      </c>
      <c r="D10" s="11">
        <v>0.64</v>
      </c>
      <c r="E10" s="13">
        <v>2</v>
      </c>
      <c r="F10" s="13">
        <v>109</v>
      </c>
      <c r="G10" s="13">
        <v>3</v>
      </c>
      <c r="H10" s="13">
        <v>0</v>
      </c>
      <c r="I10" s="13" t="s">
        <v>11</v>
      </c>
      <c r="J10" s="13" t="s">
        <v>8</v>
      </c>
      <c r="K10" s="12" t="s">
        <v>22</v>
      </c>
      <c r="L10" s="20" t="s">
        <v>6</v>
      </c>
      <c r="N10" s="36" t="s">
        <v>7</v>
      </c>
      <c r="O10"/>
      <c r="P10">
        <v>15</v>
      </c>
      <c r="Q10">
        <v>13</v>
      </c>
      <c r="R10">
        <v>28</v>
      </c>
    </row>
    <row r="11" spans="2:20">
      <c r="B11" s="13">
        <v>12208</v>
      </c>
      <c r="C11" s="13">
        <v>0.78</v>
      </c>
      <c r="D11" s="11">
        <v>0.87</v>
      </c>
      <c r="E11" s="13">
        <v>4</v>
      </c>
      <c r="F11" s="13">
        <v>228</v>
      </c>
      <c r="G11" s="13">
        <v>5</v>
      </c>
      <c r="H11" s="13">
        <v>0</v>
      </c>
      <c r="I11" s="13" t="s">
        <v>9</v>
      </c>
      <c r="J11" s="13" t="s">
        <v>8</v>
      </c>
      <c r="K11" s="12" t="s">
        <v>17</v>
      </c>
      <c r="L11" s="20" t="s">
        <v>13</v>
      </c>
      <c r="N11" s="36" t="s">
        <v>22</v>
      </c>
      <c r="O11"/>
      <c r="P11">
        <v>12</v>
      </c>
      <c r="Q11">
        <v>13</v>
      </c>
      <c r="R11">
        <v>25</v>
      </c>
    </row>
    <row r="12" spans="2:20">
      <c r="B12" s="13">
        <v>4816</v>
      </c>
      <c r="C12" s="13">
        <v>0.92</v>
      </c>
      <c r="D12" s="11">
        <v>0.56000000000000005</v>
      </c>
      <c r="E12" s="13">
        <v>4</v>
      </c>
      <c r="F12" s="13">
        <v>170</v>
      </c>
      <c r="G12" s="13">
        <v>3</v>
      </c>
      <c r="H12" s="13">
        <v>0</v>
      </c>
      <c r="I12" s="13" t="s">
        <v>11</v>
      </c>
      <c r="J12" s="13" t="s">
        <v>8</v>
      </c>
      <c r="K12" s="12" t="s">
        <v>21</v>
      </c>
      <c r="L12" s="20" t="s">
        <v>6</v>
      </c>
      <c r="N12" s="36" t="s">
        <v>14</v>
      </c>
      <c r="O12">
        <v>4</v>
      </c>
      <c r="P12">
        <v>14</v>
      </c>
      <c r="Q12">
        <v>16</v>
      </c>
      <c r="R12">
        <v>34</v>
      </c>
    </row>
    <row r="13" spans="2:20">
      <c r="B13" s="13">
        <v>5637</v>
      </c>
      <c r="C13" s="13">
        <v>0.98</v>
      </c>
      <c r="D13" s="11">
        <v>0.92</v>
      </c>
      <c r="E13" s="13">
        <v>4</v>
      </c>
      <c r="F13" s="13">
        <v>175</v>
      </c>
      <c r="G13" s="13">
        <v>2</v>
      </c>
      <c r="H13" s="13">
        <v>0</v>
      </c>
      <c r="I13" s="13" t="s">
        <v>11</v>
      </c>
      <c r="J13" s="13" t="s">
        <v>8</v>
      </c>
      <c r="K13" s="12" t="s">
        <v>14</v>
      </c>
      <c r="L13" s="20" t="s">
        <v>6</v>
      </c>
      <c r="N13" s="36" t="s">
        <v>20</v>
      </c>
      <c r="O13">
        <v>6</v>
      </c>
      <c r="P13">
        <v>7</v>
      </c>
      <c r="Q13">
        <v>6</v>
      </c>
      <c r="R13">
        <v>19</v>
      </c>
    </row>
    <row r="14" spans="2:20">
      <c r="B14" s="13">
        <v>5305</v>
      </c>
      <c r="C14" s="13">
        <v>0.69</v>
      </c>
      <c r="D14" s="11">
        <v>0.83</v>
      </c>
      <c r="E14" s="13">
        <v>4</v>
      </c>
      <c r="F14" s="13">
        <v>264</v>
      </c>
      <c r="G14" s="13">
        <v>3</v>
      </c>
      <c r="H14" s="13">
        <v>0</v>
      </c>
      <c r="I14" s="13" t="s">
        <v>11</v>
      </c>
      <c r="J14" s="13" t="s">
        <v>8</v>
      </c>
      <c r="K14" s="12" t="s">
        <v>12</v>
      </c>
      <c r="L14" s="20" t="s">
        <v>13</v>
      </c>
      <c r="N14" s="36" t="s">
        <v>21</v>
      </c>
      <c r="O14">
        <v>3</v>
      </c>
      <c r="P14">
        <v>10</v>
      </c>
      <c r="Q14">
        <v>12</v>
      </c>
      <c r="R14">
        <v>25</v>
      </c>
    </row>
    <row r="15" spans="2:20">
      <c r="B15" s="13">
        <v>4823</v>
      </c>
      <c r="C15" s="13">
        <v>0.66</v>
      </c>
      <c r="D15" s="11">
        <v>0.85</v>
      </c>
      <c r="E15" s="13">
        <v>3</v>
      </c>
      <c r="F15" s="13">
        <v>266</v>
      </c>
      <c r="G15" s="13">
        <v>5</v>
      </c>
      <c r="H15" s="13">
        <v>0</v>
      </c>
      <c r="I15" s="13" t="s">
        <v>11</v>
      </c>
      <c r="J15" s="13" t="s">
        <v>8</v>
      </c>
      <c r="K15" s="12" t="s">
        <v>10</v>
      </c>
      <c r="L15" s="20" t="s">
        <v>13</v>
      </c>
      <c r="N15" s="36" t="s">
        <v>19</v>
      </c>
      <c r="O15">
        <v>2</v>
      </c>
      <c r="P15">
        <v>13</v>
      </c>
      <c r="Q15">
        <v>10</v>
      </c>
      <c r="R15">
        <v>25</v>
      </c>
    </row>
    <row r="16" spans="2:20">
      <c r="B16" s="13">
        <v>9335</v>
      </c>
      <c r="C16" s="13">
        <v>0.79</v>
      </c>
      <c r="D16" s="11">
        <v>0.49</v>
      </c>
      <c r="E16" s="13">
        <v>4</v>
      </c>
      <c r="F16" s="13">
        <v>163</v>
      </c>
      <c r="G16" s="13">
        <v>3</v>
      </c>
      <c r="H16" s="13">
        <v>0</v>
      </c>
      <c r="I16" s="13" t="s">
        <v>11</v>
      </c>
      <c r="J16" s="13" t="s">
        <v>8</v>
      </c>
      <c r="K16" s="12" t="s">
        <v>10</v>
      </c>
      <c r="L16" s="20" t="s">
        <v>16</v>
      </c>
      <c r="N16" s="36" t="s">
        <v>15</v>
      </c>
      <c r="O16">
        <v>2</v>
      </c>
      <c r="P16">
        <v>13</v>
      </c>
      <c r="Q16">
        <v>12</v>
      </c>
      <c r="R16">
        <v>27</v>
      </c>
    </row>
    <row r="17" spans="2:18">
      <c r="B17" s="13">
        <v>12400</v>
      </c>
      <c r="C17" s="13">
        <v>0.1</v>
      </c>
      <c r="D17" s="11">
        <v>0.87</v>
      </c>
      <c r="E17" s="13">
        <v>6</v>
      </c>
      <c r="F17" s="13">
        <v>250</v>
      </c>
      <c r="G17" s="13">
        <v>4</v>
      </c>
      <c r="H17" s="13">
        <v>0</v>
      </c>
      <c r="I17" s="13" t="s">
        <v>9</v>
      </c>
      <c r="J17" s="13" t="s">
        <v>8</v>
      </c>
      <c r="K17" s="12" t="s">
        <v>10</v>
      </c>
      <c r="L17" s="20" t="s">
        <v>13</v>
      </c>
      <c r="N17" s="36" t="s">
        <v>10</v>
      </c>
      <c r="O17">
        <v>6</v>
      </c>
      <c r="P17">
        <v>67</v>
      </c>
      <c r="Q17">
        <v>69</v>
      </c>
      <c r="R17">
        <v>142</v>
      </c>
    </row>
    <row r="18" spans="2:18">
      <c r="B18" s="13">
        <v>12205</v>
      </c>
      <c r="C18" s="13">
        <v>0.87</v>
      </c>
      <c r="D18" s="11">
        <v>0.9</v>
      </c>
      <c r="E18" s="13">
        <v>5</v>
      </c>
      <c r="F18" s="13">
        <v>254</v>
      </c>
      <c r="G18" s="13">
        <v>6</v>
      </c>
      <c r="H18" s="13">
        <v>0</v>
      </c>
      <c r="I18" s="13" t="s">
        <v>9</v>
      </c>
      <c r="J18" s="13" t="s">
        <v>8</v>
      </c>
      <c r="K18" s="12" t="s">
        <v>17</v>
      </c>
      <c r="L18" s="20" t="s">
        <v>13</v>
      </c>
      <c r="N18" s="36" t="s">
        <v>17</v>
      </c>
      <c r="O18">
        <v>6</v>
      </c>
      <c r="P18">
        <v>38</v>
      </c>
      <c r="Q18">
        <v>24</v>
      </c>
      <c r="R18">
        <v>68</v>
      </c>
    </row>
    <row r="19" spans="2:18">
      <c r="B19" s="13">
        <v>6960</v>
      </c>
      <c r="C19" s="13">
        <v>0.79</v>
      </c>
      <c r="D19" s="11">
        <v>0.84</v>
      </c>
      <c r="E19" s="13">
        <v>4</v>
      </c>
      <c r="F19" s="13">
        <v>171</v>
      </c>
      <c r="G19" s="13">
        <v>3</v>
      </c>
      <c r="H19" s="13">
        <v>0</v>
      </c>
      <c r="I19" s="13" t="s">
        <v>11</v>
      </c>
      <c r="J19" s="13" t="s">
        <v>8</v>
      </c>
      <c r="K19" s="12" t="s">
        <v>10</v>
      </c>
      <c r="L19" s="20" t="s">
        <v>13</v>
      </c>
      <c r="N19" s="36" t="s">
        <v>12</v>
      </c>
      <c r="O19">
        <v>12</v>
      </c>
      <c r="P19">
        <v>58</v>
      </c>
      <c r="Q19">
        <v>37</v>
      </c>
      <c r="R19">
        <v>107</v>
      </c>
    </row>
    <row r="20" spans="2:18">
      <c r="B20" s="13">
        <v>13755</v>
      </c>
      <c r="C20" s="13">
        <v>0.96</v>
      </c>
      <c r="D20" s="11">
        <v>0.48</v>
      </c>
      <c r="E20" s="13">
        <v>4</v>
      </c>
      <c r="F20" s="13">
        <v>198</v>
      </c>
      <c r="G20" s="13">
        <v>7</v>
      </c>
      <c r="H20" s="13">
        <v>0</v>
      </c>
      <c r="I20" s="13" t="s">
        <v>11</v>
      </c>
      <c r="J20" s="13" t="s">
        <v>8</v>
      </c>
      <c r="K20" s="12" t="s">
        <v>10</v>
      </c>
      <c r="L20" s="20" t="s">
        <v>6</v>
      </c>
      <c r="N20" s="36" t="s">
        <v>56</v>
      </c>
      <c r="O20">
        <v>41</v>
      </c>
      <c r="P20">
        <v>247</v>
      </c>
      <c r="Q20">
        <v>212</v>
      </c>
      <c r="R20">
        <v>500</v>
      </c>
    </row>
    <row r="21" spans="2:18">
      <c r="B21" s="13">
        <v>4754</v>
      </c>
      <c r="C21" s="13">
        <v>1</v>
      </c>
      <c r="D21" s="11">
        <v>0.84</v>
      </c>
      <c r="E21" s="13">
        <v>3</v>
      </c>
      <c r="F21" s="13">
        <v>154</v>
      </c>
      <c r="G21" s="13">
        <v>3</v>
      </c>
      <c r="H21" s="13">
        <v>0</v>
      </c>
      <c r="I21" s="13" t="s">
        <v>11</v>
      </c>
      <c r="J21" s="13" t="s">
        <v>8</v>
      </c>
      <c r="K21" s="12" t="s">
        <v>10</v>
      </c>
      <c r="L21" s="20" t="s">
        <v>6</v>
      </c>
      <c r="N21"/>
      <c r="O21"/>
      <c r="P21"/>
    </row>
    <row r="22" spans="2:18">
      <c r="B22" s="13">
        <v>12906</v>
      </c>
      <c r="C22" s="13">
        <v>0.97</v>
      </c>
      <c r="D22" s="11">
        <v>0.9</v>
      </c>
      <c r="E22" s="13">
        <v>5</v>
      </c>
      <c r="F22" s="13">
        <v>262</v>
      </c>
      <c r="G22" s="13">
        <v>3</v>
      </c>
      <c r="H22" s="13">
        <v>0</v>
      </c>
      <c r="I22" s="13" t="s">
        <v>11</v>
      </c>
      <c r="J22" s="13" t="s">
        <v>8</v>
      </c>
      <c r="K22" s="12" t="s">
        <v>10</v>
      </c>
      <c r="L22" s="20" t="s">
        <v>6</v>
      </c>
      <c r="N22"/>
      <c r="O22"/>
      <c r="P22"/>
    </row>
    <row r="23" spans="2:18">
      <c r="B23" s="13">
        <v>9150</v>
      </c>
      <c r="C23" s="13">
        <v>0.56000000000000005</v>
      </c>
      <c r="D23" s="11">
        <v>0.41</v>
      </c>
      <c r="E23" s="13">
        <v>6</v>
      </c>
      <c r="F23" s="13">
        <v>142</v>
      </c>
      <c r="G23" s="13">
        <v>3</v>
      </c>
      <c r="H23" s="13">
        <v>0</v>
      </c>
      <c r="I23" s="13" t="s">
        <v>11</v>
      </c>
      <c r="J23" s="13" t="s">
        <v>8</v>
      </c>
      <c r="K23" s="12" t="s">
        <v>19</v>
      </c>
      <c r="L23" s="20" t="s">
        <v>6</v>
      </c>
      <c r="N23"/>
      <c r="O23"/>
      <c r="P23"/>
    </row>
    <row r="24" spans="2:18">
      <c r="B24" s="13">
        <v>1138</v>
      </c>
      <c r="C24" s="13">
        <v>0.87</v>
      </c>
      <c r="D24" s="11">
        <v>0.88</v>
      </c>
      <c r="E24" s="13">
        <v>5</v>
      </c>
      <c r="F24" s="13">
        <v>262</v>
      </c>
      <c r="G24" s="13">
        <v>6</v>
      </c>
      <c r="H24" s="13">
        <v>0</v>
      </c>
      <c r="I24" s="13" t="s">
        <v>9</v>
      </c>
      <c r="J24" s="13" t="s">
        <v>8</v>
      </c>
      <c r="K24" s="12" t="s">
        <v>10</v>
      </c>
      <c r="L24" s="20" t="s">
        <v>13</v>
      </c>
      <c r="N24"/>
      <c r="O24"/>
      <c r="P24"/>
    </row>
    <row r="25" spans="2:18">
      <c r="B25" s="13">
        <v>6866</v>
      </c>
      <c r="C25" s="13">
        <v>0.23</v>
      </c>
      <c r="D25" s="11">
        <v>0.88</v>
      </c>
      <c r="E25" s="13">
        <v>5</v>
      </c>
      <c r="F25" s="13">
        <v>238</v>
      </c>
      <c r="G25" s="13">
        <v>6</v>
      </c>
      <c r="H25" s="13">
        <v>0</v>
      </c>
      <c r="I25" s="13" t="s">
        <v>11</v>
      </c>
      <c r="J25" s="13" t="s">
        <v>8</v>
      </c>
      <c r="K25" s="12" t="s">
        <v>15</v>
      </c>
      <c r="L25" s="20" t="s">
        <v>6</v>
      </c>
      <c r="N25"/>
      <c r="O25"/>
      <c r="P25"/>
    </row>
    <row r="26" spans="2:18">
      <c r="B26" s="13">
        <v>11765</v>
      </c>
      <c r="C26" s="13">
        <v>0.79</v>
      </c>
      <c r="D26" s="11">
        <v>0.65</v>
      </c>
      <c r="E26" s="13">
        <v>3</v>
      </c>
      <c r="F26" s="13">
        <v>235</v>
      </c>
      <c r="G26" s="13">
        <v>10</v>
      </c>
      <c r="H26" s="13">
        <v>0</v>
      </c>
      <c r="I26" s="13" t="s">
        <v>11</v>
      </c>
      <c r="J26" s="13" t="s">
        <v>8</v>
      </c>
      <c r="K26" s="12" t="s">
        <v>12</v>
      </c>
      <c r="L26" s="20" t="s">
        <v>13</v>
      </c>
    </row>
    <row r="27" spans="2:18">
      <c r="B27" s="13">
        <v>8342</v>
      </c>
      <c r="C27" s="13">
        <v>0.83</v>
      </c>
      <c r="D27" s="11">
        <v>0.84</v>
      </c>
      <c r="E27" s="13">
        <v>4</v>
      </c>
      <c r="F27" s="13">
        <v>206</v>
      </c>
      <c r="G27" s="13">
        <v>2</v>
      </c>
      <c r="H27" s="13">
        <v>0</v>
      </c>
      <c r="I27" s="13" t="s">
        <v>11</v>
      </c>
      <c r="J27" s="13" t="s">
        <v>8</v>
      </c>
      <c r="K27" s="12" t="s">
        <v>10</v>
      </c>
      <c r="L27" s="20" t="s">
        <v>6</v>
      </c>
    </row>
    <row r="28" spans="2:18">
      <c r="B28" s="13">
        <v>5103</v>
      </c>
      <c r="C28" s="13">
        <v>0.92</v>
      </c>
      <c r="D28" s="11">
        <v>0.55000000000000004</v>
      </c>
      <c r="E28" s="13">
        <v>3</v>
      </c>
      <c r="F28" s="13">
        <v>259</v>
      </c>
      <c r="G28" s="13">
        <v>3</v>
      </c>
      <c r="H28" s="13">
        <v>0</v>
      </c>
      <c r="I28" s="13" t="s">
        <v>11</v>
      </c>
      <c r="J28" s="13" t="s">
        <v>8</v>
      </c>
      <c r="K28" s="12" t="s">
        <v>19</v>
      </c>
      <c r="L28" s="20" t="s">
        <v>13</v>
      </c>
    </row>
    <row r="29" spans="2:18">
      <c r="B29" s="13">
        <v>14114</v>
      </c>
      <c r="C29" s="13">
        <v>0.93</v>
      </c>
      <c r="D29" s="11">
        <v>0.89</v>
      </c>
      <c r="E29" s="13">
        <v>3</v>
      </c>
      <c r="F29" s="13">
        <v>255</v>
      </c>
      <c r="G29" s="13">
        <v>7</v>
      </c>
      <c r="H29" s="13">
        <v>1</v>
      </c>
      <c r="I29" s="13" t="s">
        <v>11</v>
      </c>
      <c r="J29" s="13" t="s">
        <v>8</v>
      </c>
      <c r="K29" s="12" t="s">
        <v>10</v>
      </c>
      <c r="L29" s="20" t="s">
        <v>6</v>
      </c>
    </row>
    <row r="30" spans="2:18">
      <c r="B30" s="13">
        <v>5075</v>
      </c>
      <c r="C30" s="13">
        <v>0.61</v>
      </c>
      <c r="D30" s="11">
        <v>0.75</v>
      </c>
      <c r="E30" s="13">
        <v>2</v>
      </c>
      <c r="F30" s="13">
        <v>100</v>
      </c>
      <c r="G30" s="13">
        <v>4</v>
      </c>
      <c r="H30" s="13">
        <v>0</v>
      </c>
      <c r="I30" s="13" t="s">
        <v>11</v>
      </c>
      <c r="J30" s="13" t="s">
        <v>8</v>
      </c>
      <c r="K30" s="12" t="s">
        <v>12</v>
      </c>
      <c r="L30" s="20" t="s">
        <v>13</v>
      </c>
    </row>
    <row r="31" spans="2:18">
      <c r="B31" s="13">
        <v>11062</v>
      </c>
      <c r="C31" s="13">
        <v>0.9</v>
      </c>
      <c r="D31" s="11">
        <v>0.73</v>
      </c>
      <c r="E31" s="13">
        <v>2</v>
      </c>
      <c r="F31" s="13">
        <v>203</v>
      </c>
      <c r="G31" s="13">
        <v>4</v>
      </c>
      <c r="H31" s="13">
        <v>0</v>
      </c>
      <c r="I31" s="13" t="s">
        <v>11</v>
      </c>
      <c r="J31" s="13" t="s">
        <v>8</v>
      </c>
      <c r="K31" s="12" t="s">
        <v>17</v>
      </c>
      <c r="L31" s="20" t="s">
        <v>6</v>
      </c>
    </row>
    <row r="32" spans="2:18">
      <c r="B32" s="13">
        <v>1455</v>
      </c>
      <c r="C32" s="13">
        <v>0.55000000000000004</v>
      </c>
      <c r="D32" s="11">
        <v>1</v>
      </c>
      <c r="E32" s="13">
        <v>6</v>
      </c>
      <c r="F32" s="13">
        <v>136</v>
      </c>
      <c r="G32" s="13">
        <v>3</v>
      </c>
      <c r="H32" s="13">
        <v>0</v>
      </c>
      <c r="I32" s="13" t="s">
        <v>9</v>
      </c>
      <c r="J32" s="13" t="s">
        <v>8</v>
      </c>
      <c r="K32" s="12" t="s">
        <v>17</v>
      </c>
      <c r="L32" s="20" t="s">
        <v>13</v>
      </c>
    </row>
    <row r="33" spans="2:12">
      <c r="B33" s="13">
        <v>5114</v>
      </c>
      <c r="C33" s="13">
        <v>0.93</v>
      </c>
      <c r="D33" s="11">
        <v>0.61</v>
      </c>
      <c r="E33" s="13">
        <v>3</v>
      </c>
      <c r="F33" s="13">
        <v>166</v>
      </c>
      <c r="G33" s="13">
        <v>3</v>
      </c>
      <c r="H33" s="13">
        <v>0</v>
      </c>
      <c r="I33" s="13" t="s">
        <v>11</v>
      </c>
      <c r="J33" s="13" t="s">
        <v>8</v>
      </c>
      <c r="K33" s="12" t="s">
        <v>10</v>
      </c>
      <c r="L33" s="20" t="s">
        <v>6</v>
      </c>
    </row>
    <row r="34" spans="2:12">
      <c r="B34" s="13">
        <v>10382</v>
      </c>
      <c r="C34" s="13">
        <v>0.34</v>
      </c>
      <c r="D34" s="11">
        <v>0.82</v>
      </c>
      <c r="E34" s="13">
        <v>6</v>
      </c>
      <c r="F34" s="13">
        <v>202</v>
      </c>
      <c r="G34" s="13">
        <v>3</v>
      </c>
      <c r="H34" s="13">
        <v>0</v>
      </c>
      <c r="I34" s="13" t="s">
        <v>11</v>
      </c>
      <c r="J34" s="13" t="s">
        <v>8</v>
      </c>
      <c r="K34" s="12" t="s">
        <v>10</v>
      </c>
      <c r="L34" s="20" t="s">
        <v>13</v>
      </c>
    </row>
    <row r="35" spans="2:12">
      <c r="B35" s="13">
        <v>2445</v>
      </c>
      <c r="C35" s="13">
        <v>0.91</v>
      </c>
      <c r="D35" s="11">
        <v>0.56000000000000005</v>
      </c>
      <c r="E35" s="13">
        <v>4</v>
      </c>
      <c r="F35" s="13">
        <v>158</v>
      </c>
      <c r="G35" s="13">
        <v>3</v>
      </c>
      <c r="H35" s="13">
        <v>0</v>
      </c>
      <c r="I35" s="13" t="s">
        <v>11</v>
      </c>
      <c r="J35" s="13" t="s">
        <v>8</v>
      </c>
      <c r="K35" s="12" t="s">
        <v>12</v>
      </c>
      <c r="L35" s="20" t="s">
        <v>6</v>
      </c>
    </row>
    <row r="36" spans="2:12">
      <c r="B36" s="13">
        <v>1690</v>
      </c>
      <c r="C36" s="13">
        <v>0.38</v>
      </c>
      <c r="D36" s="11">
        <v>0.51</v>
      </c>
      <c r="E36" s="13">
        <v>2</v>
      </c>
      <c r="F36" s="13">
        <v>141</v>
      </c>
      <c r="G36" s="13">
        <v>3</v>
      </c>
      <c r="H36" s="13">
        <v>0</v>
      </c>
      <c r="I36" s="13" t="s">
        <v>9</v>
      </c>
      <c r="J36" s="13" t="s">
        <v>8</v>
      </c>
      <c r="K36" s="12" t="s">
        <v>10</v>
      </c>
      <c r="L36" s="20" t="s">
        <v>13</v>
      </c>
    </row>
    <row r="37" spans="2:12">
      <c r="B37" s="13">
        <v>1073</v>
      </c>
      <c r="C37" s="13">
        <v>0.53</v>
      </c>
      <c r="D37" s="11">
        <v>0.95</v>
      </c>
      <c r="E37" s="13">
        <v>6</v>
      </c>
      <c r="F37" s="13">
        <v>205</v>
      </c>
      <c r="G37" s="13">
        <v>4</v>
      </c>
      <c r="H37" s="13">
        <v>0</v>
      </c>
      <c r="I37" s="13" t="s">
        <v>9</v>
      </c>
      <c r="J37" s="13" t="s">
        <v>8</v>
      </c>
      <c r="K37" s="12" t="s">
        <v>21</v>
      </c>
      <c r="L37" s="20" t="s">
        <v>13</v>
      </c>
    </row>
    <row r="38" spans="2:12">
      <c r="B38" s="13">
        <v>3255</v>
      </c>
      <c r="C38" s="13">
        <v>0.56999999999999995</v>
      </c>
      <c r="D38" s="11">
        <v>0.54</v>
      </c>
      <c r="E38" s="13">
        <v>5</v>
      </c>
      <c r="F38" s="13">
        <v>216</v>
      </c>
      <c r="G38" s="13">
        <v>3</v>
      </c>
      <c r="H38" s="13">
        <v>0</v>
      </c>
      <c r="I38" s="13" t="s">
        <v>11</v>
      </c>
      <c r="J38" s="13" t="s">
        <v>8</v>
      </c>
      <c r="K38" s="12" t="s">
        <v>17</v>
      </c>
      <c r="L38" s="20" t="s">
        <v>6</v>
      </c>
    </row>
    <row r="39" spans="2:12">
      <c r="B39" s="13">
        <v>7057</v>
      </c>
      <c r="C39" s="13">
        <v>0.91</v>
      </c>
      <c r="D39" s="11">
        <v>1</v>
      </c>
      <c r="E39" s="13">
        <v>6</v>
      </c>
      <c r="F39" s="13">
        <v>242</v>
      </c>
      <c r="G39" s="13">
        <v>3</v>
      </c>
      <c r="H39" s="13">
        <v>1</v>
      </c>
      <c r="I39" s="13" t="s">
        <v>11</v>
      </c>
      <c r="J39" s="13" t="s">
        <v>8</v>
      </c>
      <c r="K39" s="12" t="s">
        <v>22</v>
      </c>
      <c r="L39" s="20" t="s">
        <v>6</v>
      </c>
    </row>
    <row r="40" spans="2:12">
      <c r="B40" s="13">
        <v>14102</v>
      </c>
      <c r="C40" s="13">
        <v>0.39</v>
      </c>
      <c r="D40" s="11">
        <v>0.75</v>
      </c>
      <c r="E40" s="13">
        <v>6</v>
      </c>
      <c r="F40" s="13">
        <v>185</v>
      </c>
      <c r="G40" s="13">
        <v>3</v>
      </c>
      <c r="H40" s="13">
        <v>0</v>
      </c>
      <c r="I40" s="13" t="s">
        <v>11</v>
      </c>
      <c r="J40" s="13" t="s">
        <v>18</v>
      </c>
      <c r="K40" s="12" t="s">
        <v>20</v>
      </c>
      <c r="L40" s="20" t="s">
        <v>16</v>
      </c>
    </row>
    <row r="41" spans="2:12">
      <c r="B41" s="13">
        <v>3334</v>
      </c>
      <c r="C41" s="13">
        <v>0.68</v>
      </c>
      <c r="D41" s="11">
        <v>0.85</v>
      </c>
      <c r="E41" s="13">
        <v>4</v>
      </c>
      <c r="F41" s="13">
        <v>156</v>
      </c>
      <c r="G41" s="13">
        <v>2</v>
      </c>
      <c r="H41" s="13">
        <v>0</v>
      </c>
      <c r="I41" s="13" t="s">
        <v>11</v>
      </c>
      <c r="J41" s="13" t="s">
        <v>8</v>
      </c>
      <c r="K41" s="12" t="s">
        <v>17</v>
      </c>
      <c r="L41" s="20" t="s">
        <v>13</v>
      </c>
    </row>
    <row r="42" spans="2:12">
      <c r="B42" s="13">
        <v>13618</v>
      </c>
      <c r="C42" s="13">
        <v>0.82</v>
      </c>
      <c r="D42" s="11">
        <v>0.71</v>
      </c>
      <c r="E42" s="13">
        <v>2</v>
      </c>
      <c r="F42" s="13">
        <v>209</v>
      </c>
      <c r="G42" s="13">
        <v>5</v>
      </c>
      <c r="H42" s="13">
        <v>0</v>
      </c>
      <c r="I42" s="13" t="s">
        <v>11</v>
      </c>
      <c r="J42" s="13" t="s">
        <v>18</v>
      </c>
      <c r="K42" s="12" t="s">
        <v>21</v>
      </c>
      <c r="L42" s="20" t="s">
        <v>6</v>
      </c>
    </row>
    <row r="43" spans="2:12">
      <c r="B43" s="13">
        <v>1563</v>
      </c>
      <c r="C43" s="13">
        <v>0.44</v>
      </c>
      <c r="D43" s="11">
        <v>0.56999999999999995</v>
      </c>
      <c r="E43" s="13">
        <v>2</v>
      </c>
      <c r="F43" s="13">
        <v>148</v>
      </c>
      <c r="G43" s="13">
        <v>3</v>
      </c>
      <c r="H43" s="13">
        <v>0</v>
      </c>
      <c r="I43" s="13" t="s">
        <v>9</v>
      </c>
      <c r="J43" s="13" t="s">
        <v>8</v>
      </c>
      <c r="K43" s="12" t="s">
        <v>12</v>
      </c>
      <c r="L43" s="20" t="s">
        <v>13</v>
      </c>
    </row>
    <row r="44" spans="2:12">
      <c r="B44" s="13">
        <v>3488</v>
      </c>
      <c r="C44" s="13">
        <v>0.14000000000000001</v>
      </c>
      <c r="D44" s="11">
        <v>0.46</v>
      </c>
      <c r="E44" s="13">
        <v>2</v>
      </c>
      <c r="F44" s="13">
        <v>267</v>
      </c>
      <c r="G44" s="13">
        <v>6</v>
      </c>
      <c r="H44" s="13">
        <v>1</v>
      </c>
      <c r="I44" s="13" t="s">
        <v>11</v>
      </c>
      <c r="J44" s="13" t="s">
        <v>8</v>
      </c>
      <c r="K44" s="12" t="s">
        <v>17</v>
      </c>
      <c r="L44" s="20" t="s">
        <v>13</v>
      </c>
    </row>
    <row r="45" spans="2:12">
      <c r="B45" s="13">
        <v>831</v>
      </c>
      <c r="C45" s="13">
        <v>0.72</v>
      </c>
      <c r="D45" s="11">
        <v>0.95</v>
      </c>
      <c r="E45" s="13">
        <v>4</v>
      </c>
      <c r="F45" s="13">
        <v>220</v>
      </c>
      <c r="G45" s="13">
        <v>5</v>
      </c>
      <c r="H45" s="13">
        <v>0</v>
      </c>
      <c r="I45" s="13" t="s">
        <v>9</v>
      </c>
      <c r="J45" s="13" t="s">
        <v>8</v>
      </c>
      <c r="K45" s="12" t="s">
        <v>19</v>
      </c>
      <c r="L45" s="20" t="s">
        <v>13</v>
      </c>
    </row>
    <row r="46" spans="2:12">
      <c r="B46" s="13">
        <v>14409</v>
      </c>
      <c r="C46" s="13">
        <v>0.1</v>
      </c>
      <c r="D46" s="11">
        <v>0.91</v>
      </c>
      <c r="E46" s="13">
        <v>6</v>
      </c>
      <c r="F46" s="13">
        <v>287</v>
      </c>
      <c r="G46" s="13">
        <v>4</v>
      </c>
      <c r="H46" s="13">
        <v>0</v>
      </c>
      <c r="I46" s="13" t="s">
        <v>9</v>
      </c>
      <c r="J46" s="13" t="s">
        <v>8</v>
      </c>
      <c r="K46" s="12" t="s">
        <v>12</v>
      </c>
      <c r="L46" s="20" t="s">
        <v>13</v>
      </c>
    </row>
    <row r="47" spans="2:12">
      <c r="B47" s="13">
        <v>4407</v>
      </c>
      <c r="C47" s="13">
        <v>0.37</v>
      </c>
      <c r="D47" s="11">
        <v>0.4</v>
      </c>
      <c r="E47" s="13">
        <v>4</v>
      </c>
      <c r="F47" s="13">
        <v>161</v>
      </c>
      <c r="G47" s="13">
        <v>2</v>
      </c>
      <c r="H47" s="13">
        <v>0</v>
      </c>
      <c r="I47" s="13" t="s">
        <v>11</v>
      </c>
      <c r="J47" s="13" t="s">
        <v>8</v>
      </c>
      <c r="K47" s="12" t="s">
        <v>17</v>
      </c>
      <c r="L47" s="20" t="s">
        <v>13</v>
      </c>
    </row>
    <row r="48" spans="2:12">
      <c r="B48" s="13">
        <v>2273</v>
      </c>
      <c r="C48" s="13">
        <v>0.97</v>
      </c>
      <c r="D48" s="11">
        <v>0.88</v>
      </c>
      <c r="E48" s="13">
        <v>3</v>
      </c>
      <c r="F48" s="13">
        <v>204</v>
      </c>
      <c r="G48" s="13">
        <v>2</v>
      </c>
      <c r="H48" s="13">
        <v>0</v>
      </c>
      <c r="I48" s="13" t="s">
        <v>11</v>
      </c>
      <c r="J48" s="13" t="s">
        <v>8</v>
      </c>
      <c r="K48" s="12" t="s">
        <v>20</v>
      </c>
      <c r="L48" s="20" t="s">
        <v>13</v>
      </c>
    </row>
    <row r="49" spans="2:12">
      <c r="B49" s="13">
        <v>321</v>
      </c>
      <c r="C49" s="13">
        <v>0.41</v>
      </c>
      <c r="D49" s="11">
        <v>0.54</v>
      </c>
      <c r="E49" s="13">
        <v>2</v>
      </c>
      <c r="F49" s="13">
        <v>153</v>
      </c>
      <c r="G49" s="13">
        <v>3</v>
      </c>
      <c r="H49" s="13">
        <v>1</v>
      </c>
      <c r="I49" s="13" t="s">
        <v>9</v>
      </c>
      <c r="J49" s="13" t="s">
        <v>8</v>
      </c>
      <c r="K49" s="12" t="s">
        <v>10</v>
      </c>
      <c r="L49" s="20" t="s">
        <v>13</v>
      </c>
    </row>
    <row r="50" spans="2:12">
      <c r="B50" s="13">
        <v>7286</v>
      </c>
      <c r="C50" s="13">
        <v>0.62</v>
      </c>
      <c r="D50" s="11">
        <v>0.53</v>
      </c>
      <c r="E50" s="13">
        <v>4</v>
      </c>
      <c r="F50" s="13">
        <v>147</v>
      </c>
      <c r="G50" s="13">
        <v>2</v>
      </c>
      <c r="H50" s="13">
        <v>0</v>
      </c>
      <c r="I50" s="13" t="s">
        <v>11</v>
      </c>
      <c r="J50" s="13" t="s">
        <v>8</v>
      </c>
      <c r="K50" s="12" t="s">
        <v>22</v>
      </c>
      <c r="L50" s="20" t="s">
        <v>13</v>
      </c>
    </row>
    <row r="51" spans="2:12">
      <c r="B51" s="13">
        <v>12080</v>
      </c>
      <c r="C51" s="13">
        <v>0.39</v>
      </c>
      <c r="D51" s="11">
        <v>0.56000000000000005</v>
      </c>
      <c r="E51" s="13">
        <v>2</v>
      </c>
      <c r="F51" s="13">
        <v>142</v>
      </c>
      <c r="G51" s="13">
        <v>3</v>
      </c>
      <c r="H51" s="13">
        <v>0</v>
      </c>
      <c r="I51" s="13" t="s">
        <v>9</v>
      </c>
      <c r="J51" s="13" t="s">
        <v>8</v>
      </c>
      <c r="K51" s="12" t="s">
        <v>7</v>
      </c>
      <c r="L51" s="20" t="s">
        <v>13</v>
      </c>
    </row>
    <row r="52" spans="2:12">
      <c r="B52" s="13">
        <v>9066</v>
      </c>
      <c r="C52" s="13">
        <v>0.15</v>
      </c>
      <c r="D52" s="11">
        <v>0.66</v>
      </c>
      <c r="E52" s="13">
        <v>4</v>
      </c>
      <c r="F52" s="13">
        <v>180</v>
      </c>
      <c r="G52" s="13">
        <v>4</v>
      </c>
      <c r="H52" s="13">
        <v>0</v>
      </c>
      <c r="I52" s="13" t="s">
        <v>11</v>
      </c>
      <c r="J52" s="13" t="s">
        <v>8</v>
      </c>
      <c r="K52" s="12" t="s">
        <v>12</v>
      </c>
      <c r="L52" s="20" t="s">
        <v>13</v>
      </c>
    </row>
    <row r="53" spans="2:12">
      <c r="B53" s="13">
        <v>12899</v>
      </c>
      <c r="C53" s="13">
        <v>0.94</v>
      </c>
      <c r="D53" s="11">
        <v>0.8</v>
      </c>
      <c r="E53" s="13">
        <v>4</v>
      </c>
      <c r="F53" s="13">
        <v>266</v>
      </c>
      <c r="G53" s="13">
        <v>3</v>
      </c>
      <c r="H53" s="13">
        <v>1</v>
      </c>
      <c r="I53" s="13" t="s">
        <v>11</v>
      </c>
      <c r="J53" s="13" t="s">
        <v>8</v>
      </c>
      <c r="K53" s="12" t="s">
        <v>17</v>
      </c>
      <c r="L53" s="20" t="s">
        <v>6</v>
      </c>
    </row>
    <row r="54" spans="2:12">
      <c r="B54" s="13">
        <v>1731</v>
      </c>
      <c r="C54" s="13">
        <v>0.44</v>
      </c>
      <c r="D54" s="11">
        <v>0.55000000000000004</v>
      </c>
      <c r="E54" s="13">
        <v>2</v>
      </c>
      <c r="F54" s="13">
        <v>141</v>
      </c>
      <c r="G54" s="13">
        <v>3</v>
      </c>
      <c r="H54" s="13">
        <v>0</v>
      </c>
      <c r="I54" s="13" t="s">
        <v>9</v>
      </c>
      <c r="J54" s="13" t="s">
        <v>8</v>
      </c>
      <c r="K54" s="12" t="s">
        <v>17</v>
      </c>
      <c r="L54" s="20" t="s">
        <v>13</v>
      </c>
    </row>
    <row r="55" spans="2:12">
      <c r="B55" s="13">
        <v>7766</v>
      </c>
      <c r="C55" s="13">
        <v>0.36</v>
      </c>
      <c r="D55" s="11">
        <v>0.61</v>
      </c>
      <c r="E55" s="13">
        <v>4</v>
      </c>
      <c r="F55" s="13">
        <v>166</v>
      </c>
      <c r="G55" s="13">
        <v>4</v>
      </c>
      <c r="H55" s="13">
        <v>0</v>
      </c>
      <c r="I55" s="13" t="s">
        <v>11</v>
      </c>
      <c r="J55" s="13" t="s">
        <v>8</v>
      </c>
      <c r="K55" s="12" t="s">
        <v>12</v>
      </c>
      <c r="L55" s="20" t="s">
        <v>13</v>
      </c>
    </row>
    <row r="56" spans="2:12">
      <c r="B56" s="13">
        <v>7875</v>
      </c>
      <c r="C56" s="13">
        <v>0.86</v>
      </c>
      <c r="D56" s="11">
        <v>0.64</v>
      </c>
      <c r="E56" s="13">
        <v>4</v>
      </c>
      <c r="F56" s="13">
        <v>263</v>
      </c>
      <c r="G56" s="13">
        <v>3</v>
      </c>
      <c r="H56" s="13">
        <v>0</v>
      </c>
      <c r="I56" s="13" t="s">
        <v>11</v>
      </c>
      <c r="J56" s="13" t="s">
        <v>8</v>
      </c>
      <c r="K56" s="12" t="s">
        <v>10</v>
      </c>
      <c r="L56" s="20" t="s">
        <v>6</v>
      </c>
    </row>
    <row r="57" spans="2:12">
      <c r="B57" s="13">
        <v>3268</v>
      </c>
      <c r="C57" s="13">
        <v>0.9</v>
      </c>
      <c r="D57" s="11">
        <v>0.74</v>
      </c>
      <c r="E57" s="13">
        <v>5</v>
      </c>
      <c r="F57" s="13">
        <v>152</v>
      </c>
      <c r="G57" s="13">
        <v>3</v>
      </c>
      <c r="H57" s="13">
        <v>0</v>
      </c>
      <c r="I57" s="13" t="s">
        <v>11</v>
      </c>
      <c r="J57" s="13" t="s">
        <v>8</v>
      </c>
      <c r="K57" s="12" t="s">
        <v>14</v>
      </c>
      <c r="L57" s="20" t="s">
        <v>6</v>
      </c>
    </row>
    <row r="58" spans="2:12">
      <c r="B58" s="13">
        <v>13418</v>
      </c>
      <c r="C58" s="13">
        <v>1</v>
      </c>
      <c r="D58" s="11">
        <v>0.72</v>
      </c>
      <c r="E58" s="13">
        <v>5</v>
      </c>
      <c r="F58" s="13">
        <v>194</v>
      </c>
      <c r="G58" s="13">
        <v>7</v>
      </c>
      <c r="H58" s="13">
        <v>1</v>
      </c>
      <c r="I58" s="13" t="s">
        <v>11</v>
      </c>
      <c r="J58" s="13" t="s">
        <v>8</v>
      </c>
      <c r="K58" s="12" t="s">
        <v>10</v>
      </c>
      <c r="L58" s="20" t="s">
        <v>6</v>
      </c>
    </row>
    <row r="59" spans="2:12">
      <c r="B59" s="13">
        <v>8368</v>
      </c>
      <c r="C59" s="13">
        <v>0.79</v>
      </c>
      <c r="D59" s="11">
        <v>0.99</v>
      </c>
      <c r="E59" s="13">
        <v>4</v>
      </c>
      <c r="F59" s="13">
        <v>177</v>
      </c>
      <c r="G59" s="13">
        <v>3</v>
      </c>
      <c r="H59" s="13">
        <v>1</v>
      </c>
      <c r="I59" s="13" t="s">
        <v>11</v>
      </c>
      <c r="J59" s="13" t="s">
        <v>8</v>
      </c>
      <c r="K59" s="12" t="s">
        <v>17</v>
      </c>
      <c r="L59" s="20" t="s">
        <v>6</v>
      </c>
    </row>
    <row r="60" spans="2:12">
      <c r="B60" s="13">
        <v>339</v>
      </c>
      <c r="C60" s="13">
        <v>0.39</v>
      </c>
      <c r="D60" s="11">
        <v>0.5</v>
      </c>
      <c r="E60" s="13">
        <v>2</v>
      </c>
      <c r="F60" s="13">
        <v>142</v>
      </c>
      <c r="G60" s="13">
        <v>3</v>
      </c>
      <c r="H60" s="13">
        <v>0</v>
      </c>
      <c r="I60" s="13" t="s">
        <v>9</v>
      </c>
      <c r="J60" s="13" t="s">
        <v>8</v>
      </c>
      <c r="K60" s="12" t="s">
        <v>22</v>
      </c>
      <c r="L60" s="20" t="s">
        <v>6</v>
      </c>
    </row>
    <row r="61" spans="2:12">
      <c r="B61" s="13">
        <v>13769</v>
      </c>
      <c r="C61" s="13">
        <v>0.97</v>
      </c>
      <c r="D61" s="11">
        <v>0.54</v>
      </c>
      <c r="E61" s="13">
        <v>3</v>
      </c>
      <c r="F61" s="13">
        <v>154</v>
      </c>
      <c r="G61" s="13">
        <v>8</v>
      </c>
      <c r="H61" s="13">
        <v>1</v>
      </c>
      <c r="I61" s="13" t="s">
        <v>11</v>
      </c>
      <c r="J61" s="13" t="s">
        <v>8</v>
      </c>
      <c r="K61" s="12" t="s">
        <v>10</v>
      </c>
      <c r="L61" s="20" t="s">
        <v>6</v>
      </c>
    </row>
    <row r="62" spans="2:12">
      <c r="B62" s="13">
        <v>4302</v>
      </c>
      <c r="C62" s="13">
        <v>0.87</v>
      </c>
      <c r="D62" s="11">
        <v>0.93</v>
      </c>
      <c r="E62" s="13">
        <v>4</v>
      </c>
      <c r="F62" s="13">
        <v>268</v>
      </c>
      <c r="G62" s="13">
        <v>2</v>
      </c>
      <c r="H62" s="13">
        <v>0</v>
      </c>
      <c r="I62" s="13" t="s">
        <v>11</v>
      </c>
      <c r="J62" s="13" t="s">
        <v>8</v>
      </c>
      <c r="K62" s="12" t="s">
        <v>10</v>
      </c>
      <c r="L62" s="20" t="s">
        <v>13</v>
      </c>
    </row>
    <row r="63" spans="2:12">
      <c r="B63" s="13">
        <v>7050</v>
      </c>
      <c r="C63" s="13">
        <v>0.67</v>
      </c>
      <c r="D63" s="11">
        <v>0.52</v>
      </c>
      <c r="E63" s="13">
        <v>3</v>
      </c>
      <c r="F63" s="13">
        <v>273</v>
      </c>
      <c r="G63" s="13">
        <v>3</v>
      </c>
      <c r="H63" s="13">
        <v>0</v>
      </c>
      <c r="I63" s="13" t="s">
        <v>11</v>
      </c>
      <c r="J63" s="13" t="s">
        <v>8</v>
      </c>
      <c r="K63" s="12" t="s">
        <v>10</v>
      </c>
      <c r="L63" s="20" t="s">
        <v>13</v>
      </c>
    </row>
    <row r="64" spans="2:12">
      <c r="B64" s="13">
        <v>5647</v>
      </c>
      <c r="C64" s="13">
        <v>0.84</v>
      </c>
      <c r="D64" s="11">
        <v>0.88</v>
      </c>
      <c r="E64" s="13">
        <v>3</v>
      </c>
      <c r="F64" s="13">
        <v>194</v>
      </c>
      <c r="G64" s="13">
        <v>3</v>
      </c>
      <c r="H64" s="13">
        <v>0</v>
      </c>
      <c r="I64" s="13" t="s">
        <v>11</v>
      </c>
      <c r="J64" s="13" t="s">
        <v>8</v>
      </c>
      <c r="K64" s="12" t="s">
        <v>15</v>
      </c>
      <c r="L64" s="20" t="s">
        <v>13</v>
      </c>
    </row>
    <row r="65" spans="2:12">
      <c r="B65" s="13">
        <v>11418</v>
      </c>
      <c r="C65" s="13">
        <v>0.16</v>
      </c>
      <c r="D65" s="11">
        <v>0.46</v>
      </c>
      <c r="E65" s="13">
        <v>6</v>
      </c>
      <c r="F65" s="13">
        <v>240</v>
      </c>
      <c r="G65" s="13">
        <v>2</v>
      </c>
      <c r="H65" s="13">
        <v>0</v>
      </c>
      <c r="I65" s="13" t="s">
        <v>11</v>
      </c>
      <c r="J65" s="13" t="s">
        <v>8</v>
      </c>
      <c r="K65" s="12" t="s">
        <v>19</v>
      </c>
      <c r="L65" s="20" t="s">
        <v>13</v>
      </c>
    </row>
    <row r="66" spans="2:12">
      <c r="B66" s="13">
        <v>428</v>
      </c>
      <c r="C66" s="13">
        <v>0.55000000000000004</v>
      </c>
      <c r="D66" s="11">
        <v>0.6</v>
      </c>
      <c r="E66" s="13">
        <v>3</v>
      </c>
      <c r="F66" s="13">
        <v>180</v>
      </c>
      <c r="G66" s="13">
        <v>4</v>
      </c>
      <c r="H66" s="13">
        <v>0</v>
      </c>
      <c r="I66" s="13" t="s">
        <v>9</v>
      </c>
      <c r="J66" s="13" t="s">
        <v>8</v>
      </c>
      <c r="K66" s="12" t="s">
        <v>12</v>
      </c>
      <c r="L66" s="20" t="s">
        <v>6</v>
      </c>
    </row>
    <row r="67" spans="2:12">
      <c r="B67" s="13">
        <v>10861</v>
      </c>
      <c r="C67" s="13">
        <v>0.76</v>
      </c>
      <c r="D67" s="11">
        <v>0.94</v>
      </c>
      <c r="E67" s="13">
        <v>3</v>
      </c>
      <c r="F67" s="13">
        <v>189</v>
      </c>
      <c r="G67" s="13">
        <v>3</v>
      </c>
      <c r="H67" s="13">
        <v>0</v>
      </c>
      <c r="I67" s="13" t="s">
        <v>11</v>
      </c>
      <c r="J67" s="13" t="s">
        <v>8</v>
      </c>
      <c r="K67" s="12" t="s">
        <v>10</v>
      </c>
      <c r="L67" s="20" t="s">
        <v>6</v>
      </c>
    </row>
    <row r="68" spans="2:12">
      <c r="B68" s="13">
        <v>7724</v>
      </c>
      <c r="C68" s="13">
        <v>1</v>
      </c>
      <c r="D68" s="11">
        <v>0.84</v>
      </c>
      <c r="E68" s="13">
        <v>3</v>
      </c>
      <c r="F68" s="13">
        <v>215</v>
      </c>
      <c r="G68" s="13">
        <v>2</v>
      </c>
      <c r="H68" s="13">
        <v>0</v>
      </c>
      <c r="I68" s="13" t="s">
        <v>11</v>
      </c>
      <c r="J68" s="13" t="s">
        <v>8</v>
      </c>
      <c r="K68" s="12" t="s">
        <v>10</v>
      </c>
      <c r="L68" s="20" t="s">
        <v>6</v>
      </c>
    </row>
    <row r="69" spans="2:12">
      <c r="B69" s="13">
        <v>14873</v>
      </c>
      <c r="C69" s="13">
        <v>0.39</v>
      </c>
      <c r="D69" s="11">
        <v>0.46</v>
      </c>
      <c r="E69" s="13">
        <v>2</v>
      </c>
      <c r="F69" s="13">
        <v>136</v>
      </c>
      <c r="G69" s="13">
        <v>3</v>
      </c>
      <c r="H69" s="13">
        <v>0</v>
      </c>
      <c r="I69" s="13" t="s">
        <v>9</v>
      </c>
      <c r="J69" s="13" t="s">
        <v>8</v>
      </c>
      <c r="K69" s="12" t="s">
        <v>17</v>
      </c>
      <c r="L69" s="20" t="s">
        <v>6</v>
      </c>
    </row>
    <row r="70" spans="2:12">
      <c r="B70" s="13">
        <v>3824</v>
      </c>
      <c r="C70" s="13">
        <v>0.37</v>
      </c>
      <c r="D70" s="11">
        <v>0.88</v>
      </c>
      <c r="E70" s="13">
        <v>4</v>
      </c>
      <c r="F70" s="13">
        <v>155</v>
      </c>
      <c r="G70" s="13">
        <v>3</v>
      </c>
      <c r="H70" s="13">
        <v>0</v>
      </c>
      <c r="I70" s="13" t="s">
        <v>11</v>
      </c>
      <c r="J70" s="13" t="s">
        <v>8</v>
      </c>
      <c r="K70" s="12" t="s">
        <v>10</v>
      </c>
      <c r="L70" s="20" t="s">
        <v>6</v>
      </c>
    </row>
    <row r="71" spans="2:12">
      <c r="B71" s="13">
        <v>8946</v>
      </c>
      <c r="C71" s="13">
        <v>0.95</v>
      </c>
      <c r="D71" s="11">
        <v>0.96</v>
      </c>
      <c r="E71" s="13">
        <v>4</v>
      </c>
      <c r="F71" s="13">
        <v>244</v>
      </c>
      <c r="G71" s="13">
        <v>3</v>
      </c>
      <c r="H71" s="13">
        <v>0</v>
      </c>
      <c r="I71" s="13" t="s">
        <v>11</v>
      </c>
      <c r="J71" s="13" t="s">
        <v>8</v>
      </c>
      <c r="K71" s="12" t="s">
        <v>10</v>
      </c>
      <c r="L71" s="20" t="s">
        <v>13</v>
      </c>
    </row>
    <row r="72" spans="2:12">
      <c r="B72" s="13">
        <v>5803</v>
      </c>
      <c r="C72" s="13">
        <v>0.89</v>
      </c>
      <c r="D72" s="11">
        <v>0.93</v>
      </c>
      <c r="E72" s="13">
        <v>4</v>
      </c>
      <c r="F72" s="13">
        <v>141</v>
      </c>
      <c r="G72" s="13">
        <v>2</v>
      </c>
      <c r="H72" s="13">
        <v>0</v>
      </c>
      <c r="I72" s="13" t="s">
        <v>11</v>
      </c>
      <c r="J72" s="13" t="s">
        <v>8</v>
      </c>
      <c r="K72" s="12" t="s">
        <v>21</v>
      </c>
      <c r="L72" s="20" t="s">
        <v>13</v>
      </c>
    </row>
    <row r="73" spans="2:12">
      <c r="B73" s="13">
        <v>12204</v>
      </c>
      <c r="C73" s="13">
        <v>0.1</v>
      </c>
      <c r="D73" s="11">
        <v>0.93</v>
      </c>
      <c r="E73" s="13">
        <v>6</v>
      </c>
      <c r="F73" s="13">
        <v>256</v>
      </c>
      <c r="G73" s="13">
        <v>4</v>
      </c>
      <c r="H73" s="13">
        <v>0</v>
      </c>
      <c r="I73" s="13" t="s">
        <v>9</v>
      </c>
      <c r="J73" s="13" t="s">
        <v>8</v>
      </c>
      <c r="K73" s="12" t="s">
        <v>17</v>
      </c>
      <c r="L73" s="20" t="s">
        <v>13</v>
      </c>
    </row>
    <row r="74" spans="2:12">
      <c r="B74" s="13">
        <v>1991</v>
      </c>
      <c r="C74" s="13">
        <v>0.42</v>
      </c>
      <c r="D74" s="11">
        <v>0.56000000000000005</v>
      </c>
      <c r="E74" s="13">
        <v>2</v>
      </c>
      <c r="F74" s="13">
        <v>137</v>
      </c>
      <c r="G74" s="13">
        <v>3</v>
      </c>
      <c r="H74" s="13">
        <v>0</v>
      </c>
      <c r="I74" s="13" t="s">
        <v>9</v>
      </c>
      <c r="J74" s="13" t="s">
        <v>8</v>
      </c>
      <c r="K74" s="12" t="s">
        <v>21</v>
      </c>
      <c r="L74" s="20" t="s">
        <v>13</v>
      </c>
    </row>
    <row r="75" spans="2:12">
      <c r="B75" s="13">
        <v>10544</v>
      </c>
      <c r="C75" s="13">
        <v>0.15</v>
      </c>
      <c r="D75" s="11">
        <v>0.92</v>
      </c>
      <c r="E75" s="13">
        <v>5</v>
      </c>
      <c r="F75" s="13">
        <v>164</v>
      </c>
      <c r="G75" s="13">
        <v>3</v>
      </c>
      <c r="H75" s="13">
        <v>0</v>
      </c>
      <c r="I75" s="13" t="s">
        <v>11</v>
      </c>
      <c r="J75" s="13" t="s">
        <v>8</v>
      </c>
      <c r="K75" s="12" t="s">
        <v>10</v>
      </c>
      <c r="L75" s="20" t="s">
        <v>6</v>
      </c>
    </row>
    <row r="76" spans="2:12">
      <c r="B76" s="13">
        <v>5781</v>
      </c>
      <c r="C76" s="13">
        <v>0.5</v>
      </c>
      <c r="D76" s="11">
        <v>0.92</v>
      </c>
      <c r="E76" s="13">
        <v>3</v>
      </c>
      <c r="F76" s="13">
        <v>186</v>
      </c>
      <c r="G76" s="13">
        <v>2</v>
      </c>
      <c r="H76" s="13">
        <v>0</v>
      </c>
      <c r="I76" s="13" t="s">
        <v>11</v>
      </c>
      <c r="J76" s="13" t="s">
        <v>8</v>
      </c>
      <c r="K76" s="12" t="s">
        <v>17</v>
      </c>
      <c r="L76" s="20" t="s">
        <v>6</v>
      </c>
    </row>
    <row r="77" spans="2:12">
      <c r="B77" s="13">
        <v>6014</v>
      </c>
      <c r="C77" s="13">
        <v>0.8</v>
      </c>
      <c r="D77" s="11">
        <v>0.89</v>
      </c>
      <c r="E77" s="13">
        <v>2</v>
      </c>
      <c r="F77" s="13">
        <v>166</v>
      </c>
      <c r="G77" s="13">
        <v>3</v>
      </c>
      <c r="H77" s="13">
        <v>0</v>
      </c>
      <c r="I77" s="13" t="s">
        <v>11</v>
      </c>
      <c r="J77" s="13" t="s">
        <v>8</v>
      </c>
      <c r="K77" s="12" t="s">
        <v>12</v>
      </c>
      <c r="L77" s="20" t="s">
        <v>6</v>
      </c>
    </row>
    <row r="78" spans="2:12">
      <c r="B78" s="13">
        <v>13502</v>
      </c>
      <c r="C78" s="13">
        <v>0.18</v>
      </c>
      <c r="D78" s="11">
        <v>0.61</v>
      </c>
      <c r="E78" s="13">
        <v>5</v>
      </c>
      <c r="F78" s="13">
        <v>174</v>
      </c>
      <c r="G78" s="13">
        <v>6</v>
      </c>
      <c r="H78" s="13">
        <v>0</v>
      </c>
      <c r="I78" s="13" t="s">
        <v>11</v>
      </c>
      <c r="J78" s="13" t="s">
        <v>8</v>
      </c>
      <c r="K78" s="12" t="s">
        <v>10</v>
      </c>
      <c r="L78" s="20" t="s">
        <v>6</v>
      </c>
    </row>
    <row r="79" spans="2:12">
      <c r="B79" s="13">
        <v>5710</v>
      </c>
      <c r="C79" s="13">
        <v>0.82</v>
      </c>
      <c r="D79" s="11">
        <v>0.59</v>
      </c>
      <c r="E79" s="13">
        <v>3</v>
      </c>
      <c r="F79" s="13">
        <v>210</v>
      </c>
      <c r="G79" s="13">
        <v>3</v>
      </c>
      <c r="H79" s="13">
        <v>0</v>
      </c>
      <c r="I79" s="13" t="s">
        <v>11</v>
      </c>
      <c r="J79" s="13" t="s">
        <v>8</v>
      </c>
      <c r="K79" s="12" t="s">
        <v>20</v>
      </c>
      <c r="L79" s="20" t="s">
        <v>6</v>
      </c>
    </row>
    <row r="80" spans="2:12">
      <c r="B80" s="13">
        <v>650</v>
      </c>
      <c r="C80" s="13">
        <v>0.46</v>
      </c>
      <c r="D80" s="11">
        <v>0.5</v>
      </c>
      <c r="E80" s="13">
        <v>2</v>
      </c>
      <c r="F80" s="13">
        <v>156</v>
      </c>
      <c r="G80" s="13">
        <v>3</v>
      </c>
      <c r="H80" s="13">
        <v>0</v>
      </c>
      <c r="I80" s="13" t="s">
        <v>9</v>
      </c>
      <c r="J80" s="13" t="s">
        <v>8</v>
      </c>
      <c r="K80" s="12" t="s">
        <v>12</v>
      </c>
      <c r="L80" s="20" t="s">
        <v>6</v>
      </c>
    </row>
    <row r="81" spans="2:12">
      <c r="B81" s="13">
        <v>463</v>
      </c>
      <c r="C81" s="13">
        <v>0.8</v>
      </c>
      <c r="D81" s="11">
        <v>0.53</v>
      </c>
      <c r="E81" s="13">
        <v>3</v>
      </c>
      <c r="F81" s="13">
        <v>255</v>
      </c>
      <c r="G81" s="13">
        <v>5</v>
      </c>
      <c r="H81" s="13">
        <v>0</v>
      </c>
      <c r="I81" s="13" t="s">
        <v>9</v>
      </c>
      <c r="J81" s="13" t="s">
        <v>8</v>
      </c>
      <c r="K81" s="12" t="s">
        <v>12</v>
      </c>
      <c r="L81" s="20" t="s">
        <v>16</v>
      </c>
    </row>
    <row r="82" spans="2:12">
      <c r="B82" s="13">
        <v>5005</v>
      </c>
      <c r="C82" s="13">
        <v>0.91</v>
      </c>
      <c r="D82" s="11">
        <v>0.99</v>
      </c>
      <c r="E82" s="13">
        <v>5</v>
      </c>
      <c r="F82" s="13">
        <v>152</v>
      </c>
      <c r="G82" s="13">
        <v>3</v>
      </c>
      <c r="H82" s="13">
        <v>0</v>
      </c>
      <c r="I82" s="13" t="s">
        <v>11</v>
      </c>
      <c r="J82" s="13" t="s">
        <v>8</v>
      </c>
      <c r="K82" s="12" t="s">
        <v>12</v>
      </c>
      <c r="L82" s="20" t="s">
        <v>6</v>
      </c>
    </row>
    <row r="83" spans="2:12">
      <c r="B83" s="13">
        <v>13577</v>
      </c>
      <c r="C83" s="13">
        <v>0.75</v>
      </c>
      <c r="D83" s="11">
        <v>0.59</v>
      </c>
      <c r="E83" s="13">
        <v>5</v>
      </c>
      <c r="F83" s="13">
        <v>149</v>
      </c>
      <c r="G83" s="13">
        <v>4</v>
      </c>
      <c r="H83" s="13">
        <v>0</v>
      </c>
      <c r="I83" s="13" t="s">
        <v>11</v>
      </c>
      <c r="J83" s="13" t="s">
        <v>8</v>
      </c>
      <c r="K83" s="12" t="s">
        <v>10</v>
      </c>
      <c r="L83" s="20" t="s">
        <v>6</v>
      </c>
    </row>
    <row r="84" spans="2:12">
      <c r="B84" s="13">
        <v>721</v>
      </c>
      <c r="C84" s="13">
        <v>0.42</v>
      </c>
      <c r="D84" s="11">
        <v>0.49</v>
      </c>
      <c r="E84" s="13">
        <v>2</v>
      </c>
      <c r="F84" s="13">
        <v>139</v>
      </c>
      <c r="G84" s="13">
        <v>3</v>
      </c>
      <c r="H84" s="13">
        <v>0</v>
      </c>
      <c r="I84" s="13" t="s">
        <v>9</v>
      </c>
      <c r="J84" s="13" t="s">
        <v>8</v>
      </c>
      <c r="K84" s="12" t="s">
        <v>22</v>
      </c>
      <c r="L84" s="20" t="s">
        <v>13</v>
      </c>
    </row>
    <row r="85" spans="2:12">
      <c r="B85" s="13">
        <v>6030</v>
      </c>
      <c r="C85" s="13">
        <v>0.85</v>
      </c>
      <c r="D85" s="11">
        <v>0.98</v>
      </c>
      <c r="E85" s="13">
        <v>5</v>
      </c>
      <c r="F85" s="13">
        <v>156</v>
      </c>
      <c r="G85" s="13">
        <v>2</v>
      </c>
      <c r="H85" s="13">
        <v>0</v>
      </c>
      <c r="I85" s="13" t="s">
        <v>11</v>
      </c>
      <c r="J85" s="13" t="s">
        <v>8</v>
      </c>
      <c r="K85" s="12" t="s">
        <v>15</v>
      </c>
      <c r="L85" s="20" t="s">
        <v>13</v>
      </c>
    </row>
    <row r="86" spans="2:12">
      <c r="B86" s="13">
        <v>10039</v>
      </c>
      <c r="C86" s="13">
        <v>0.98</v>
      </c>
      <c r="D86" s="11">
        <v>0.56000000000000005</v>
      </c>
      <c r="E86" s="13">
        <v>3</v>
      </c>
      <c r="F86" s="13">
        <v>103</v>
      </c>
      <c r="G86" s="13">
        <v>5</v>
      </c>
      <c r="H86" s="13">
        <v>0</v>
      </c>
      <c r="I86" s="13" t="s">
        <v>11</v>
      </c>
      <c r="J86" s="13" t="s">
        <v>8</v>
      </c>
      <c r="K86" s="12" t="s">
        <v>12</v>
      </c>
      <c r="L86" s="20" t="s">
        <v>6</v>
      </c>
    </row>
    <row r="87" spans="2:12">
      <c r="B87" s="13">
        <v>4628</v>
      </c>
      <c r="C87" s="13">
        <v>0.17</v>
      </c>
      <c r="D87" s="11">
        <v>0.83</v>
      </c>
      <c r="E87" s="13">
        <v>6</v>
      </c>
      <c r="F87" s="13">
        <v>195</v>
      </c>
      <c r="G87" s="13">
        <v>5</v>
      </c>
      <c r="H87" s="13">
        <v>0</v>
      </c>
      <c r="I87" s="13" t="s">
        <v>11</v>
      </c>
      <c r="J87" s="13" t="s">
        <v>8</v>
      </c>
      <c r="K87" s="12" t="s">
        <v>17</v>
      </c>
      <c r="L87" s="20" t="s">
        <v>16</v>
      </c>
    </row>
    <row r="88" spans="2:12">
      <c r="B88" s="13">
        <v>277</v>
      </c>
      <c r="C88" s="13">
        <v>0.1</v>
      </c>
      <c r="D88" s="11">
        <v>0.97</v>
      </c>
      <c r="E88" s="13">
        <v>6</v>
      </c>
      <c r="F88" s="13">
        <v>267</v>
      </c>
      <c r="G88" s="13">
        <v>4</v>
      </c>
      <c r="H88" s="13">
        <v>1</v>
      </c>
      <c r="I88" s="13" t="s">
        <v>9</v>
      </c>
      <c r="J88" s="13" t="s">
        <v>8</v>
      </c>
      <c r="K88" s="12" t="s">
        <v>17</v>
      </c>
      <c r="L88" s="20" t="s">
        <v>13</v>
      </c>
    </row>
    <row r="89" spans="2:12">
      <c r="B89" s="13">
        <v>14087</v>
      </c>
      <c r="C89" s="13">
        <v>0.42</v>
      </c>
      <c r="D89" s="11">
        <v>0.47</v>
      </c>
      <c r="E89" s="13">
        <v>6</v>
      </c>
      <c r="F89" s="13">
        <v>174</v>
      </c>
      <c r="G89" s="13">
        <v>5</v>
      </c>
      <c r="H89" s="13">
        <v>0</v>
      </c>
      <c r="I89" s="13" t="s">
        <v>11</v>
      </c>
      <c r="J89" s="13" t="s">
        <v>8</v>
      </c>
      <c r="K89" s="12" t="s">
        <v>12</v>
      </c>
      <c r="L89" s="20" t="s">
        <v>13</v>
      </c>
    </row>
    <row r="90" spans="2:12">
      <c r="B90" s="13">
        <v>7102</v>
      </c>
      <c r="C90" s="13">
        <v>0.57999999999999996</v>
      </c>
      <c r="D90" s="11">
        <v>0.82</v>
      </c>
      <c r="E90" s="13">
        <v>4</v>
      </c>
      <c r="F90" s="13">
        <v>268</v>
      </c>
      <c r="G90" s="13">
        <v>3</v>
      </c>
      <c r="H90" s="13">
        <v>0</v>
      </c>
      <c r="I90" s="13" t="s">
        <v>11</v>
      </c>
      <c r="J90" s="13" t="s">
        <v>8</v>
      </c>
      <c r="K90" s="12" t="s">
        <v>10</v>
      </c>
      <c r="L90" s="20" t="s">
        <v>6</v>
      </c>
    </row>
    <row r="91" spans="2:12">
      <c r="B91" s="13">
        <v>1329</v>
      </c>
      <c r="C91" s="13">
        <v>0.1</v>
      </c>
      <c r="D91" s="11">
        <v>0.96</v>
      </c>
      <c r="E91" s="13">
        <v>7</v>
      </c>
      <c r="F91" s="13">
        <v>301</v>
      </c>
      <c r="G91" s="13">
        <v>4</v>
      </c>
      <c r="H91" s="13">
        <v>0</v>
      </c>
      <c r="I91" s="13" t="s">
        <v>9</v>
      </c>
      <c r="J91" s="13" t="s">
        <v>8</v>
      </c>
      <c r="K91" s="12" t="s">
        <v>22</v>
      </c>
      <c r="L91" s="20" t="s">
        <v>13</v>
      </c>
    </row>
    <row r="92" spans="2:12">
      <c r="B92" s="13">
        <v>8810</v>
      </c>
      <c r="C92" s="13">
        <v>0.76</v>
      </c>
      <c r="D92" s="11">
        <v>0.91</v>
      </c>
      <c r="E92" s="13">
        <v>3</v>
      </c>
      <c r="F92" s="13">
        <v>133</v>
      </c>
      <c r="G92" s="13">
        <v>2</v>
      </c>
      <c r="H92" s="13">
        <v>0</v>
      </c>
      <c r="I92" s="13" t="s">
        <v>11</v>
      </c>
      <c r="J92" s="13" t="s">
        <v>8</v>
      </c>
      <c r="K92" s="12" t="s">
        <v>22</v>
      </c>
      <c r="L92" s="20" t="s">
        <v>6</v>
      </c>
    </row>
    <row r="93" spans="2:12">
      <c r="B93" s="13">
        <v>45</v>
      </c>
      <c r="C93" s="13">
        <v>0.09</v>
      </c>
      <c r="D93" s="11">
        <v>0.89</v>
      </c>
      <c r="E93" s="13">
        <v>6</v>
      </c>
      <c r="F93" s="13">
        <v>276</v>
      </c>
      <c r="G93" s="13">
        <v>4</v>
      </c>
      <c r="H93" s="13">
        <v>0</v>
      </c>
      <c r="I93" s="13" t="s">
        <v>9</v>
      </c>
      <c r="J93" s="13" t="s">
        <v>8</v>
      </c>
      <c r="K93" s="12" t="s">
        <v>12</v>
      </c>
      <c r="L93" s="20" t="s">
        <v>13</v>
      </c>
    </row>
    <row r="94" spans="2:12">
      <c r="B94" s="13">
        <v>898</v>
      </c>
      <c r="C94" s="13">
        <v>0.3</v>
      </c>
      <c r="D94" s="11">
        <v>0.56000000000000005</v>
      </c>
      <c r="E94" s="13">
        <v>3</v>
      </c>
      <c r="F94" s="13">
        <v>309</v>
      </c>
      <c r="G94" s="13">
        <v>4</v>
      </c>
      <c r="H94" s="13">
        <v>1</v>
      </c>
      <c r="I94" s="13" t="s">
        <v>9</v>
      </c>
      <c r="J94" s="13" t="s">
        <v>8</v>
      </c>
      <c r="K94" s="12" t="s">
        <v>12</v>
      </c>
      <c r="L94" s="20" t="s">
        <v>13</v>
      </c>
    </row>
    <row r="95" spans="2:12">
      <c r="B95" s="13">
        <v>708</v>
      </c>
      <c r="C95" s="13">
        <v>0.79</v>
      </c>
      <c r="D95" s="11">
        <v>0.91</v>
      </c>
      <c r="E95" s="13">
        <v>5</v>
      </c>
      <c r="F95" s="13">
        <v>271</v>
      </c>
      <c r="G95" s="13">
        <v>5</v>
      </c>
      <c r="H95" s="13">
        <v>0</v>
      </c>
      <c r="I95" s="13" t="s">
        <v>9</v>
      </c>
      <c r="J95" s="13" t="s">
        <v>8</v>
      </c>
      <c r="K95" s="12" t="s">
        <v>10</v>
      </c>
      <c r="L95" s="20" t="s">
        <v>13</v>
      </c>
    </row>
    <row r="96" spans="2:12">
      <c r="B96" s="13">
        <v>4838</v>
      </c>
      <c r="C96" s="13">
        <v>0.17</v>
      </c>
      <c r="D96" s="11">
        <v>0.82</v>
      </c>
      <c r="E96" s="13">
        <v>6</v>
      </c>
      <c r="F96" s="13">
        <v>259</v>
      </c>
      <c r="G96" s="13">
        <v>4</v>
      </c>
      <c r="H96" s="13">
        <v>0</v>
      </c>
      <c r="I96" s="13" t="s">
        <v>11</v>
      </c>
      <c r="J96" s="13" t="s">
        <v>8</v>
      </c>
      <c r="K96" s="12" t="s">
        <v>7</v>
      </c>
      <c r="L96" s="20" t="s">
        <v>13</v>
      </c>
    </row>
    <row r="97" spans="2:12">
      <c r="B97" s="13">
        <v>4791</v>
      </c>
      <c r="C97" s="13">
        <v>0.7</v>
      </c>
      <c r="D97" s="11">
        <v>0.54</v>
      </c>
      <c r="E97" s="13">
        <v>4</v>
      </c>
      <c r="F97" s="13">
        <v>150</v>
      </c>
      <c r="G97" s="13">
        <v>4</v>
      </c>
      <c r="H97" s="13">
        <v>0</v>
      </c>
      <c r="I97" s="13" t="s">
        <v>11</v>
      </c>
      <c r="J97" s="13" t="s">
        <v>8</v>
      </c>
      <c r="K97" s="12" t="s">
        <v>12</v>
      </c>
      <c r="L97" s="20" t="s">
        <v>13</v>
      </c>
    </row>
    <row r="98" spans="2:12">
      <c r="B98" s="13">
        <v>4277</v>
      </c>
      <c r="C98" s="13">
        <v>0.7</v>
      </c>
      <c r="D98" s="11">
        <v>0.84</v>
      </c>
      <c r="E98" s="13">
        <v>4</v>
      </c>
      <c r="F98" s="13">
        <v>184</v>
      </c>
      <c r="G98" s="13">
        <v>3</v>
      </c>
      <c r="H98" s="13">
        <v>0</v>
      </c>
      <c r="I98" s="13" t="s">
        <v>11</v>
      </c>
      <c r="J98" s="13" t="s">
        <v>8</v>
      </c>
      <c r="K98" s="12" t="s">
        <v>10</v>
      </c>
      <c r="L98" s="20" t="s">
        <v>6</v>
      </c>
    </row>
    <row r="99" spans="2:12">
      <c r="B99" s="13">
        <v>3734</v>
      </c>
      <c r="C99" s="13">
        <v>0.81</v>
      </c>
      <c r="D99" s="11">
        <v>0.52</v>
      </c>
      <c r="E99" s="13">
        <v>4</v>
      </c>
      <c r="F99" s="13">
        <v>270</v>
      </c>
      <c r="G99" s="13">
        <v>3</v>
      </c>
      <c r="H99" s="13">
        <v>0</v>
      </c>
      <c r="I99" s="13" t="s">
        <v>11</v>
      </c>
      <c r="J99" s="13" t="s">
        <v>8</v>
      </c>
      <c r="K99" s="12" t="s">
        <v>15</v>
      </c>
      <c r="L99" s="20" t="s">
        <v>6</v>
      </c>
    </row>
    <row r="100" spans="2:12">
      <c r="B100" s="13">
        <v>8049</v>
      </c>
      <c r="C100" s="13">
        <v>0.6</v>
      </c>
      <c r="D100" s="11">
        <v>0.97</v>
      </c>
      <c r="E100" s="13">
        <v>3</v>
      </c>
      <c r="F100" s="13">
        <v>164</v>
      </c>
      <c r="G100" s="13">
        <v>2</v>
      </c>
      <c r="H100" s="13">
        <v>0</v>
      </c>
      <c r="I100" s="13" t="s">
        <v>11</v>
      </c>
      <c r="J100" s="13" t="s">
        <v>8</v>
      </c>
      <c r="K100" s="12" t="s">
        <v>12</v>
      </c>
      <c r="L100" s="20" t="s">
        <v>13</v>
      </c>
    </row>
    <row r="101" spans="2:12">
      <c r="B101" s="13">
        <v>11595</v>
      </c>
      <c r="C101" s="13">
        <v>0.83</v>
      </c>
      <c r="D101" s="11">
        <v>0.55000000000000004</v>
      </c>
      <c r="E101" s="13">
        <v>3</v>
      </c>
      <c r="F101" s="13">
        <v>271</v>
      </c>
      <c r="G101" s="13">
        <v>7</v>
      </c>
      <c r="H101" s="13">
        <v>0</v>
      </c>
      <c r="I101" s="13" t="s">
        <v>11</v>
      </c>
      <c r="J101" s="13" t="s">
        <v>8</v>
      </c>
      <c r="K101" s="12" t="s">
        <v>10</v>
      </c>
      <c r="L101" s="20" t="s">
        <v>6</v>
      </c>
    </row>
    <row r="102" spans="2:12">
      <c r="B102" s="13">
        <v>14233</v>
      </c>
      <c r="C102" s="13">
        <v>0.38</v>
      </c>
      <c r="D102" s="11">
        <v>0.55000000000000004</v>
      </c>
      <c r="E102" s="13">
        <v>2</v>
      </c>
      <c r="F102" s="13">
        <v>147</v>
      </c>
      <c r="G102" s="13">
        <v>3</v>
      </c>
      <c r="H102" s="13">
        <v>0</v>
      </c>
      <c r="I102" s="13" t="s">
        <v>9</v>
      </c>
      <c r="J102" s="13" t="s">
        <v>8</v>
      </c>
      <c r="K102" s="12" t="s">
        <v>10</v>
      </c>
      <c r="L102" s="20" t="s">
        <v>13</v>
      </c>
    </row>
    <row r="103" spans="2:12">
      <c r="B103" s="13">
        <v>5601</v>
      </c>
      <c r="C103" s="13">
        <v>0.22</v>
      </c>
      <c r="D103" s="11">
        <v>0.57999999999999996</v>
      </c>
      <c r="E103" s="13">
        <v>2</v>
      </c>
      <c r="F103" s="13">
        <v>255</v>
      </c>
      <c r="G103" s="13">
        <v>5</v>
      </c>
      <c r="H103" s="13">
        <v>0</v>
      </c>
      <c r="I103" s="13" t="s">
        <v>11</v>
      </c>
      <c r="J103" s="13" t="s">
        <v>8</v>
      </c>
      <c r="K103" s="12" t="s">
        <v>10</v>
      </c>
      <c r="L103" s="20" t="s">
        <v>6</v>
      </c>
    </row>
    <row r="104" spans="2:12">
      <c r="B104" s="13">
        <v>1667</v>
      </c>
      <c r="C104" s="13">
        <v>0.41</v>
      </c>
      <c r="D104" s="11">
        <v>0.51</v>
      </c>
      <c r="E104" s="13">
        <v>2</v>
      </c>
      <c r="F104" s="13">
        <v>159</v>
      </c>
      <c r="G104" s="13">
        <v>3</v>
      </c>
      <c r="H104" s="13">
        <v>0</v>
      </c>
      <c r="I104" s="13" t="s">
        <v>9</v>
      </c>
      <c r="J104" s="13" t="s">
        <v>8</v>
      </c>
      <c r="K104" s="12" t="s">
        <v>14</v>
      </c>
      <c r="L104" s="20" t="s">
        <v>6</v>
      </c>
    </row>
    <row r="105" spans="2:12">
      <c r="B105" s="13">
        <v>7510</v>
      </c>
      <c r="C105" s="13">
        <v>0.39</v>
      </c>
      <c r="D105" s="11">
        <v>0.57999999999999996</v>
      </c>
      <c r="E105" s="13">
        <v>3</v>
      </c>
      <c r="F105" s="13">
        <v>152</v>
      </c>
      <c r="G105" s="13">
        <v>3</v>
      </c>
      <c r="H105" s="13">
        <v>1</v>
      </c>
      <c r="I105" s="13" t="s">
        <v>11</v>
      </c>
      <c r="J105" s="13" t="s">
        <v>8</v>
      </c>
      <c r="K105" s="12" t="s">
        <v>7</v>
      </c>
      <c r="L105" s="20" t="s">
        <v>13</v>
      </c>
    </row>
    <row r="106" spans="2:12">
      <c r="B106" s="13">
        <v>11097</v>
      </c>
      <c r="C106" s="13">
        <v>0.28999999999999998</v>
      </c>
      <c r="D106" s="11">
        <v>0.38</v>
      </c>
      <c r="E106" s="13">
        <v>5</v>
      </c>
      <c r="F106" s="13">
        <v>191</v>
      </c>
      <c r="G106" s="13">
        <v>5</v>
      </c>
      <c r="H106" s="13">
        <v>0</v>
      </c>
      <c r="I106" s="13" t="s">
        <v>11</v>
      </c>
      <c r="J106" s="13" t="s">
        <v>8</v>
      </c>
      <c r="K106" s="12" t="s">
        <v>20</v>
      </c>
      <c r="L106" s="20" t="s">
        <v>6</v>
      </c>
    </row>
    <row r="107" spans="2:12">
      <c r="B107" s="13">
        <v>10708</v>
      </c>
      <c r="C107" s="13">
        <v>0.96</v>
      </c>
      <c r="D107" s="11">
        <v>0.55000000000000004</v>
      </c>
      <c r="E107" s="13">
        <v>3</v>
      </c>
      <c r="F107" s="13">
        <v>225</v>
      </c>
      <c r="G107" s="13">
        <v>4</v>
      </c>
      <c r="H107" s="13">
        <v>1</v>
      </c>
      <c r="I107" s="13" t="s">
        <v>11</v>
      </c>
      <c r="J107" s="13" t="s">
        <v>8</v>
      </c>
      <c r="K107" s="12" t="s">
        <v>10</v>
      </c>
      <c r="L107" s="20" t="s">
        <v>6</v>
      </c>
    </row>
    <row r="108" spans="2:12">
      <c r="B108" s="13">
        <v>9252</v>
      </c>
      <c r="C108" s="13">
        <v>0.28000000000000003</v>
      </c>
      <c r="D108" s="11">
        <v>0.92</v>
      </c>
      <c r="E108" s="13">
        <v>3</v>
      </c>
      <c r="F108" s="13">
        <v>151</v>
      </c>
      <c r="G108" s="13">
        <v>3</v>
      </c>
      <c r="H108" s="13">
        <v>0</v>
      </c>
      <c r="I108" s="13" t="s">
        <v>11</v>
      </c>
      <c r="J108" s="13" t="s">
        <v>8</v>
      </c>
      <c r="K108" s="12" t="s">
        <v>10</v>
      </c>
      <c r="L108" s="20" t="s">
        <v>13</v>
      </c>
    </row>
    <row r="109" spans="2:12">
      <c r="B109" s="13">
        <v>9188</v>
      </c>
      <c r="C109" s="13">
        <v>0.9</v>
      </c>
      <c r="D109" s="11">
        <v>0.55000000000000004</v>
      </c>
      <c r="E109" s="13">
        <v>4</v>
      </c>
      <c r="F109" s="13">
        <v>211</v>
      </c>
      <c r="G109" s="13">
        <v>3</v>
      </c>
      <c r="H109" s="13">
        <v>0</v>
      </c>
      <c r="I109" s="13" t="s">
        <v>11</v>
      </c>
      <c r="J109" s="13" t="s">
        <v>8</v>
      </c>
      <c r="K109" s="12" t="s">
        <v>7</v>
      </c>
      <c r="L109" s="20" t="s">
        <v>6</v>
      </c>
    </row>
    <row r="110" spans="2:12">
      <c r="B110" s="13">
        <v>2085</v>
      </c>
      <c r="C110" s="13">
        <v>0.63</v>
      </c>
      <c r="D110" s="11">
        <v>0.59</v>
      </c>
      <c r="E110" s="13">
        <v>5</v>
      </c>
      <c r="F110" s="13">
        <v>224</v>
      </c>
      <c r="G110" s="13">
        <v>3</v>
      </c>
      <c r="H110" s="13">
        <v>0</v>
      </c>
      <c r="I110" s="13" t="s">
        <v>11</v>
      </c>
      <c r="J110" s="13" t="s">
        <v>8</v>
      </c>
      <c r="K110" s="12" t="s">
        <v>10</v>
      </c>
      <c r="L110" s="20" t="s">
        <v>13</v>
      </c>
    </row>
    <row r="111" spans="2:12">
      <c r="B111" s="13">
        <v>8027</v>
      </c>
      <c r="C111" s="13">
        <v>0.92</v>
      </c>
      <c r="D111" s="11">
        <v>0.74</v>
      </c>
      <c r="E111" s="13">
        <v>4</v>
      </c>
      <c r="F111" s="13">
        <v>213</v>
      </c>
      <c r="G111" s="13">
        <v>3</v>
      </c>
      <c r="H111" s="13">
        <v>0</v>
      </c>
      <c r="I111" s="13" t="s">
        <v>11</v>
      </c>
      <c r="J111" s="13" t="s">
        <v>8</v>
      </c>
      <c r="K111" s="12" t="s">
        <v>10</v>
      </c>
      <c r="L111" s="20" t="s">
        <v>6</v>
      </c>
    </row>
    <row r="112" spans="2:12">
      <c r="B112" s="13">
        <v>14385</v>
      </c>
      <c r="C112" s="13">
        <v>0.1</v>
      </c>
      <c r="D112" s="11">
        <v>0.88</v>
      </c>
      <c r="E112" s="13">
        <v>6</v>
      </c>
      <c r="F112" s="13">
        <v>284</v>
      </c>
      <c r="G112" s="13">
        <v>4</v>
      </c>
      <c r="H112" s="13">
        <v>0</v>
      </c>
      <c r="I112" s="13" t="s">
        <v>9</v>
      </c>
      <c r="J112" s="13" t="s">
        <v>8</v>
      </c>
      <c r="K112" s="12" t="s">
        <v>10</v>
      </c>
      <c r="L112" s="20" t="s">
        <v>13</v>
      </c>
    </row>
    <row r="113" spans="2:12">
      <c r="B113" s="13">
        <v>9864</v>
      </c>
      <c r="C113" s="13">
        <v>0.84</v>
      </c>
      <c r="D113" s="11">
        <v>0.98</v>
      </c>
      <c r="E113" s="13">
        <v>4</v>
      </c>
      <c r="F113" s="13">
        <v>246</v>
      </c>
      <c r="G113" s="13">
        <v>3</v>
      </c>
      <c r="H113" s="13">
        <v>0</v>
      </c>
      <c r="I113" s="13" t="s">
        <v>11</v>
      </c>
      <c r="J113" s="13" t="s">
        <v>8</v>
      </c>
      <c r="K113" s="12" t="s">
        <v>10</v>
      </c>
      <c r="L113" s="20" t="s">
        <v>6</v>
      </c>
    </row>
    <row r="114" spans="2:12">
      <c r="B114" s="13">
        <v>8789</v>
      </c>
      <c r="C114" s="13">
        <v>0.67</v>
      </c>
      <c r="D114" s="11">
        <v>0.83</v>
      </c>
      <c r="E114" s="13">
        <v>3</v>
      </c>
      <c r="F114" s="13">
        <v>220</v>
      </c>
      <c r="G114" s="13">
        <v>3</v>
      </c>
      <c r="H114" s="13">
        <v>0</v>
      </c>
      <c r="I114" s="13" t="s">
        <v>11</v>
      </c>
      <c r="J114" s="13" t="s">
        <v>8</v>
      </c>
      <c r="K114" s="12" t="s">
        <v>10</v>
      </c>
      <c r="L114" s="20" t="s">
        <v>13</v>
      </c>
    </row>
    <row r="115" spans="2:12">
      <c r="B115" s="13">
        <v>6226</v>
      </c>
      <c r="C115" s="13">
        <v>0.86</v>
      </c>
      <c r="D115" s="11">
        <v>0.72</v>
      </c>
      <c r="E115" s="13">
        <v>4</v>
      </c>
      <c r="F115" s="13">
        <v>173</v>
      </c>
      <c r="G115" s="13">
        <v>3</v>
      </c>
      <c r="H115" s="13">
        <v>0</v>
      </c>
      <c r="I115" s="13" t="s">
        <v>11</v>
      </c>
      <c r="J115" s="13" t="s">
        <v>8</v>
      </c>
      <c r="K115" s="12" t="s">
        <v>12</v>
      </c>
      <c r="L115" s="20" t="s">
        <v>13</v>
      </c>
    </row>
    <row r="116" spans="2:12">
      <c r="B116" s="13">
        <v>14805</v>
      </c>
      <c r="C116" s="13">
        <v>0.37</v>
      </c>
      <c r="D116" s="11">
        <v>0.54</v>
      </c>
      <c r="E116" s="13">
        <v>2</v>
      </c>
      <c r="F116" s="13">
        <v>132</v>
      </c>
      <c r="G116" s="13">
        <v>3</v>
      </c>
      <c r="H116" s="13">
        <v>0</v>
      </c>
      <c r="I116" s="13" t="s">
        <v>9</v>
      </c>
      <c r="J116" s="13" t="s">
        <v>8</v>
      </c>
      <c r="K116" s="12" t="s">
        <v>12</v>
      </c>
      <c r="L116" s="20" t="s">
        <v>13</v>
      </c>
    </row>
    <row r="117" spans="2:12">
      <c r="B117" s="13">
        <v>2143</v>
      </c>
      <c r="C117" s="13">
        <v>0.91</v>
      </c>
      <c r="D117" s="11">
        <v>0.56000000000000005</v>
      </c>
      <c r="E117" s="13">
        <v>4</v>
      </c>
      <c r="F117" s="13">
        <v>270</v>
      </c>
      <c r="G117" s="13">
        <v>2</v>
      </c>
      <c r="H117" s="13">
        <v>0</v>
      </c>
      <c r="I117" s="13" t="s">
        <v>11</v>
      </c>
      <c r="J117" s="13" t="s">
        <v>8</v>
      </c>
      <c r="K117" s="12" t="s">
        <v>21</v>
      </c>
      <c r="L117" s="20" t="s">
        <v>6</v>
      </c>
    </row>
    <row r="118" spans="2:12">
      <c r="B118" s="13">
        <v>2326</v>
      </c>
      <c r="C118" s="13">
        <v>0.57999999999999996</v>
      </c>
      <c r="D118" s="11">
        <v>0.55000000000000004</v>
      </c>
      <c r="E118" s="13">
        <v>5</v>
      </c>
      <c r="F118" s="13">
        <v>206</v>
      </c>
      <c r="G118" s="13">
        <v>3</v>
      </c>
      <c r="H118" s="13">
        <v>0</v>
      </c>
      <c r="I118" s="13" t="s">
        <v>11</v>
      </c>
      <c r="J118" s="13" t="s">
        <v>8</v>
      </c>
      <c r="K118" s="12" t="s">
        <v>12</v>
      </c>
      <c r="L118" s="20" t="s">
        <v>6</v>
      </c>
    </row>
    <row r="119" spans="2:12">
      <c r="B119" s="13">
        <v>1056</v>
      </c>
      <c r="C119" s="13">
        <v>0.1</v>
      </c>
      <c r="D119" s="11">
        <v>0.8</v>
      </c>
      <c r="E119" s="13">
        <v>7</v>
      </c>
      <c r="F119" s="13">
        <v>292</v>
      </c>
      <c r="G119" s="13">
        <v>5</v>
      </c>
      <c r="H119" s="13">
        <v>0</v>
      </c>
      <c r="I119" s="13" t="s">
        <v>9</v>
      </c>
      <c r="J119" s="13" t="s">
        <v>8</v>
      </c>
      <c r="K119" s="12" t="s">
        <v>14</v>
      </c>
      <c r="L119" s="20" t="s">
        <v>13</v>
      </c>
    </row>
    <row r="120" spans="2:12">
      <c r="B120" s="13">
        <v>11216</v>
      </c>
      <c r="C120" s="13">
        <v>0.52</v>
      </c>
      <c r="D120" s="11">
        <v>0.84</v>
      </c>
      <c r="E120" s="13">
        <v>3</v>
      </c>
      <c r="F120" s="13">
        <v>261</v>
      </c>
      <c r="G120" s="13">
        <v>8</v>
      </c>
      <c r="H120" s="13">
        <v>0</v>
      </c>
      <c r="I120" s="13" t="s">
        <v>11</v>
      </c>
      <c r="J120" s="13" t="s">
        <v>18</v>
      </c>
      <c r="K120" s="12" t="s">
        <v>7</v>
      </c>
      <c r="L120" s="20" t="s">
        <v>13</v>
      </c>
    </row>
    <row r="121" spans="2:12">
      <c r="B121" s="13">
        <v>6013</v>
      </c>
      <c r="C121" s="13">
        <v>0.17</v>
      </c>
      <c r="D121" s="11">
        <v>0.94</v>
      </c>
      <c r="E121" s="13">
        <v>5</v>
      </c>
      <c r="F121" s="13">
        <v>273</v>
      </c>
      <c r="G121" s="13">
        <v>4</v>
      </c>
      <c r="H121" s="13">
        <v>0</v>
      </c>
      <c r="I121" s="13" t="s">
        <v>11</v>
      </c>
      <c r="J121" s="13" t="s">
        <v>8</v>
      </c>
      <c r="K121" s="12" t="s">
        <v>12</v>
      </c>
      <c r="L121" s="20" t="s">
        <v>6</v>
      </c>
    </row>
    <row r="122" spans="2:12">
      <c r="B122" s="13">
        <v>6458</v>
      </c>
      <c r="C122" s="13">
        <v>0.54</v>
      </c>
      <c r="D122" s="11">
        <v>0.51</v>
      </c>
      <c r="E122" s="13">
        <v>2</v>
      </c>
      <c r="F122" s="13">
        <v>176</v>
      </c>
      <c r="G122" s="13">
        <v>3</v>
      </c>
      <c r="H122" s="13">
        <v>0</v>
      </c>
      <c r="I122" s="13" t="s">
        <v>11</v>
      </c>
      <c r="J122" s="13" t="s">
        <v>8</v>
      </c>
      <c r="K122" s="12" t="s">
        <v>17</v>
      </c>
      <c r="L122" s="20" t="s">
        <v>16</v>
      </c>
    </row>
    <row r="123" spans="2:12">
      <c r="B123" s="13">
        <v>779</v>
      </c>
      <c r="C123" s="13">
        <v>0.1</v>
      </c>
      <c r="D123" s="11">
        <v>0.92</v>
      </c>
      <c r="E123" s="13">
        <v>7</v>
      </c>
      <c r="F123" s="13">
        <v>269</v>
      </c>
      <c r="G123" s="13">
        <v>4</v>
      </c>
      <c r="H123" s="13">
        <v>0</v>
      </c>
      <c r="I123" s="13" t="s">
        <v>9</v>
      </c>
      <c r="J123" s="13" t="s">
        <v>8</v>
      </c>
      <c r="K123" s="12" t="s">
        <v>10</v>
      </c>
      <c r="L123" s="20" t="s">
        <v>6</v>
      </c>
    </row>
    <row r="124" spans="2:12">
      <c r="B124" s="13">
        <v>7264</v>
      </c>
      <c r="C124" s="13">
        <v>0.72</v>
      </c>
      <c r="D124" s="11">
        <v>0.67</v>
      </c>
      <c r="E124" s="13">
        <v>4</v>
      </c>
      <c r="F124" s="13">
        <v>192</v>
      </c>
      <c r="G124" s="13">
        <v>3</v>
      </c>
      <c r="H124" s="13">
        <v>0</v>
      </c>
      <c r="I124" s="13" t="s">
        <v>11</v>
      </c>
      <c r="J124" s="13" t="s">
        <v>8</v>
      </c>
      <c r="K124" s="12" t="s">
        <v>10</v>
      </c>
      <c r="L124" s="20" t="s">
        <v>6</v>
      </c>
    </row>
    <row r="125" spans="2:12">
      <c r="B125" s="13">
        <v>10500</v>
      </c>
      <c r="C125" s="13">
        <v>0.17</v>
      </c>
      <c r="D125" s="11">
        <v>0.73</v>
      </c>
      <c r="E125" s="13">
        <v>4</v>
      </c>
      <c r="F125" s="13">
        <v>188</v>
      </c>
      <c r="G125" s="13">
        <v>5</v>
      </c>
      <c r="H125" s="13">
        <v>0</v>
      </c>
      <c r="I125" s="13" t="s">
        <v>11</v>
      </c>
      <c r="J125" s="13" t="s">
        <v>8</v>
      </c>
      <c r="K125" s="12" t="s">
        <v>12</v>
      </c>
      <c r="L125" s="20" t="s">
        <v>13</v>
      </c>
    </row>
    <row r="126" spans="2:12">
      <c r="B126" s="13">
        <v>11770</v>
      </c>
      <c r="C126" s="13">
        <v>0.73</v>
      </c>
      <c r="D126" s="11">
        <v>0.72</v>
      </c>
      <c r="E126" s="13">
        <v>4</v>
      </c>
      <c r="F126" s="13">
        <v>233</v>
      </c>
      <c r="G126" s="13">
        <v>2</v>
      </c>
      <c r="H126" s="13">
        <v>0</v>
      </c>
      <c r="I126" s="13" t="s">
        <v>11</v>
      </c>
      <c r="J126" s="13" t="s">
        <v>8</v>
      </c>
      <c r="K126" s="12" t="s">
        <v>10</v>
      </c>
      <c r="L126" s="20" t="s">
        <v>13</v>
      </c>
    </row>
    <row r="127" spans="2:12">
      <c r="B127" s="13">
        <v>11658</v>
      </c>
      <c r="C127" s="13">
        <v>0.73</v>
      </c>
      <c r="D127" s="11">
        <v>0.56999999999999995</v>
      </c>
      <c r="E127" s="13">
        <v>3</v>
      </c>
      <c r="F127" s="13">
        <v>146</v>
      </c>
      <c r="G127" s="13">
        <v>2</v>
      </c>
      <c r="H127" s="13">
        <v>0</v>
      </c>
      <c r="I127" s="13" t="s">
        <v>11</v>
      </c>
      <c r="J127" s="13" t="s">
        <v>8</v>
      </c>
      <c r="K127" s="12" t="s">
        <v>19</v>
      </c>
      <c r="L127" s="20" t="s">
        <v>13</v>
      </c>
    </row>
    <row r="128" spans="2:12">
      <c r="B128" s="13">
        <v>7811</v>
      </c>
      <c r="C128" s="13">
        <v>0.84</v>
      </c>
      <c r="D128" s="11">
        <v>0.65</v>
      </c>
      <c r="E128" s="13">
        <v>3</v>
      </c>
      <c r="F128" s="13">
        <v>269</v>
      </c>
      <c r="G128" s="13">
        <v>2</v>
      </c>
      <c r="H128" s="13">
        <v>0</v>
      </c>
      <c r="I128" s="13" t="s">
        <v>11</v>
      </c>
      <c r="J128" s="13" t="s">
        <v>8</v>
      </c>
      <c r="K128" s="12" t="s">
        <v>10</v>
      </c>
      <c r="L128" s="20" t="s">
        <v>13</v>
      </c>
    </row>
    <row r="129" spans="2:12">
      <c r="B129" s="13">
        <v>3446</v>
      </c>
      <c r="C129" s="13">
        <v>0.73</v>
      </c>
      <c r="D129" s="11">
        <v>0.73</v>
      </c>
      <c r="E129" s="13">
        <v>4</v>
      </c>
      <c r="F129" s="13">
        <v>194</v>
      </c>
      <c r="G129" s="13">
        <v>2</v>
      </c>
      <c r="H129" s="13">
        <v>0</v>
      </c>
      <c r="I129" s="13" t="s">
        <v>11</v>
      </c>
      <c r="J129" s="13" t="s">
        <v>8</v>
      </c>
      <c r="K129" s="12" t="s">
        <v>10</v>
      </c>
      <c r="L129" s="20" t="s">
        <v>13</v>
      </c>
    </row>
    <row r="130" spans="2:12">
      <c r="B130" s="13">
        <v>7426</v>
      </c>
      <c r="C130" s="13">
        <v>0.6</v>
      </c>
      <c r="D130" s="11">
        <v>0.75</v>
      </c>
      <c r="E130" s="13">
        <v>4</v>
      </c>
      <c r="F130" s="13">
        <v>144</v>
      </c>
      <c r="G130" s="13">
        <v>2</v>
      </c>
      <c r="H130" s="13">
        <v>0</v>
      </c>
      <c r="I130" s="13" t="s">
        <v>11</v>
      </c>
      <c r="J130" s="13" t="s">
        <v>8</v>
      </c>
      <c r="K130" s="12" t="s">
        <v>10</v>
      </c>
      <c r="L130" s="20" t="s">
        <v>13</v>
      </c>
    </row>
    <row r="131" spans="2:12">
      <c r="B131" s="13">
        <v>8324</v>
      </c>
      <c r="C131" s="13">
        <v>0.39</v>
      </c>
      <c r="D131" s="11">
        <v>0.86</v>
      </c>
      <c r="E131" s="13">
        <v>3</v>
      </c>
      <c r="F131" s="13">
        <v>261</v>
      </c>
      <c r="G131" s="13">
        <v>2</v>
      </c>
      <c r="H131" s="13">
        <v>0</v>
      </c>
      <c r="I131" s="13" t="s">
        <v>11</v>
      </c>
      <c r="J131" s="13" t="s">
        <v>8</v>
      </c>
      <c r="K131" s="12" t="s">
        <v>7</v>
      </c>
      <c r="L131" s="20" t="s">
        <v>13</v>
      </c>
    </row>
    <row r="132" spans="2:12">
      <c r="B132" s="13">
        <v>618</v>
      </c>
      <c r="C132" s="13">
        <v>0.83</v>
      </c>
      <c r="D132" s="11">
        <v>0.95</v>
      </c>
      <c r="E132" s="13">
        <v>4</v>
      </c>
      <c r="F132" s="13">
        <v>251</v>
      </c>
      <c r="G132" s="13">
        <v>5</v>
      </c>
      <c r="H132" s="13">
        <v>0</v>
      </c>
      <c r="I132" s="13" t="s">
        <v>9</v>
      </c>
      <c r="J132" s="13" t="s">
        <v>8</v>
      </c>
      <c r="K132" s="12" t="s">
        <v>21</v>
      </c>
      <c r="L132" s="20" t="s">
        <v>6</v>
      </c>
    </row>
    <row r="133" spans="2:12">
      <c r="B133" s="13">
        <v>8316</v>
      </c>
      <c r="C133" s="13">
        <v>0.33</v>
      </c>
      <c r="D133" s="11">
        <v>0.77</v>
      </c>
      <c r="E133" s="13">
        <v>3</v>
      </c>
      <c r="F133" s="13">
        <v>216</v>
      </c>
      <c r="G133" s="13">
        <v>3</v>
      </c>
      <c r="H133" s="13">
        <v>0</v>
      </c>
      <c r="I133" s="13" t="s">
        <v>11</v>
      </c>
      <c r="J133" s="13" t="s">
        <v>8</v>
      </c>
      <c r="K133" s="12" t="s">
        <v>15</v>
      </c>
      <c r="L133" s="20" t="s">
        <v>16</v>
      </c>
    </row>
    <row r="134" spans="2:12">
      <c r="B134" s="13">
        <v>7973</v>
      </c>
      <c r="C134" s="13">
        <v>0.53</v>
      </c>
      <c r="D134" s="11">
        <v>0.7</v>
      </c>
      <c r="E134" s="13">
        <v>4</v>
      </c>
      <c r="F134" s="13">
        <v>243</v>
      </c>
      <c r="G134" s="13">
        <v>3</v>
      </c>
      <c r="H134" s="13">
        <v>0</v>
      </c>
      <c r="I134" s="13" t="s">
        <v>11</v>
      </c>
      <c r="J134" s="13" t="s">
        <v>8</v>
      </c>
      <c r="K134" s="12" t="s">
        <v>12</v>
      </c>
      <c r="L134" s="20" t="s">
        <v>13</v>
      </c>
    </row>
    <row r="135" spans="2:12">
      <c r="B135" s="13">
        <v>6512</v>
      </c>
      <c r="C135" s="13">
        <v>0.76</v>
      </c>
      <c r="D135" s="11">
        <v>0.89</v>
      </c>
      <c r="E135" s="13">
        <v>3</v>
      </c>
      <c r="F135" s="13">
        <v>273</v>
      </c>
      <c r="G135" s="13">
        <v>2</v>
      </c>
      <c r="H135" s="13">
        <v>1</v>
      </c>
      <c r="I135" s="13" t="s">
        <v>11</v>
      </c>
      <c r="J135" s="13" t="s">
        <v>8</v>
      </c>
      <c r="K135" s="12" t="s">
        <v>10</v>
      </c>
      <c r="L135" s="20" t="s">
        <v>6</v>
      </c>
    </row>
    <row r="136" spans="2:12">
      <c r="B136" s="13">
        <v>595</v>
      </c>
      <c r="C136" s="13">
        <v>0.1</v>
      </c>
      <c r="D136" s="11">
        <v>0.77</v>
      </c>
      <c r="E136" s="13">
        <v>6</v>
      </c>
      <c r="F136" s="13">
        <v>255</v>
      </c>
      <c r="G136" s="13">
        <v>4</v>
      </c>
      <c r="H136" s="13">
        <v>0</v>
      </c>
      <c r="I136" s="13" t="s">
        <v>9</v>
      </c>
      <c r="J136" s="13" t="s">
        <v>8</v>
      </c>
      <c r="K136" s="12" t="s">
        <v>20</v>
      </c>
      <c r="L136" s="20" t="s">
        <v>13</v>
      </c>
    </row>
    <row r="137" spans="2:12">
      <c r="B137" s="13">
        <v>2338</v>
      </c>
      <c r="C137" s="13">
        <v>0.56999999999999995</v>
      </c>
      <c r="D137" s="11">
        <v>0.48</v>
      </c>
      <c r="E137" s="13">
        <v>4</v>
      </c>
      <c r="F137" s="13">
        <v>161</v>
      </c>
      <c r="G137" s="13">
        <v>3</v>
      </c>
      <c r="H137" s="13">
        <v>0</v>
      </c>
      <c r="I137" s="13" t="s">
        <v>11</v>
      </c>
      <c r="J137" s="13" t="s">
        <v>8</v>
      </c>
      <c r="K137" s="12" t="s">
        <v>17</v>
      </c>
      <c r="L137" s="20" t="s">
        <v>6</v>
      </c>
    </row>
    <row r="138" spans="2:12">
      <c r="B138" s="13">
        <v>1728</v>
      </c>
      <c r="C138" s="13">
        <v>0.11</v>
      </c>
      <c r="D138" s="11">
        <v>0.94</v>
      </c>
      <c r="E138" s="13">
        <v>6</v>
      </c>
      <c r="F138" s="13">
        <v>266</v>
      </c>
      <c r="G138" s="13">
        <v>4</v>
      </c>
      <c r="H138" s="13">
        <v>0</v>
      </c>
      <c r="I138" s="13" t="s">
        <v>9</v>
      </c>
      <c r="J138" s="13" t="s">
        <v>8</v>
      </c>
      <c r="K138" s="12" t="s">
        <v>17</v>
      </c>
      <c r="L138" s="20" t="s">
        <v>13</v>
      </c>
    </row>
    <row r="139" spans="2:12">
      <c r="B139" s="13">
        <v>13983</v>
      </c>
      <c r="C139" s="13">
        <v>0.65</v>
      </c>
      <c r="D139" s="11">
        <v>0.4</v>
      </c>
      <c r="E139" s="13">
        <v>5</v>
      </c>
      <c r="F139" s="13">
        <v>125</v>
      </c>
      <c r="G139" s="13">
        <v>4</v>
      </c>
      <c r="H139" s="13">
        <v>0</v>
      </c>
      <c r="I139" s="13" t="s">
        <v>11</v>
      </c>
      <c r="J139" s="13" t="s">
        <v>8</v>
      </c>
      <c r="K139" s="12" t="s">
        <v>10</v>
      </c>
      <c r="L139" s="20" t="s">
        <v>13</v>
      </c>
    </row>
    <row r="140" spans="2:12">
      <c r="B140" s="13">
        <v>11116</v>
      </c>
      <c r="C140" s="13">
        <v>0.13</v>
      </c>
      <c r="D140" s="11">
        <v>0.97</v>
      </c>
      <c r="E140" s="13">
        <v>4</v>
      </c>
      <c r="F140" s="13">
        <v>162</v>
      </c>
      <c r="G140" s="13">
        <v>6</v>
      </c>
      <c r="H140" s="13">
        <v>0</v>
      </c>
      <c r="I140" s="13" t="s">
        <v>11</v>
      </c>
      <c r="J140" s="13" t="s">
        <v>8</v>
      </c>
      <c r="K140" s="12" t="s">
        <v>10</v>
      </c>
      <c r="L140" s="20" t="s">
        <v>13</v>
      </c>
    </row>
    <row r="141" spans="2:12">
      <c r="B141" s="13">
        <v>1647</v>
      </c>
      <c r="C141" s="13">
        <v>0.1</v>
      </c>
      <c r="D141" s="11">
        <v>0.93</v>
      </c>
      <c r="E141" s="13">
        <v>7</v>
      </c>
      <c r="F141" s="13">
        <v>258</v>
      </c>
      <c r="G141" s="13">
        <v>4</v>
      </c>
      <c r="H141" s="13">
        <v>0</v>
      </c>
      <c r="I141" s="13" t="s">
        <v>9</v>
      </c>
      <c r="J141" s="13" t="s">
        <v>8</v>
      </c>
      <c r="K141" s="12" t="s">
        <v>12</v>
      </c>
      <c r="L141" s="20" t="s">
        <v>13</v>
      </c>
    </row>
    <row r="142" spans="2:12">
      <c r="B142" s="13">
        <v>10249</v>
      </c>
      <c r="C142" s="13">
        <v>0.94</v>
      </c>
      <c r="D142" s="11">
        <v>0.56999999999999995</v>
      </c>
      <c r="E142" s="13">
        <v>3</v>
      </c>
      <c r="F142" s="13">
        <v>166</v>
      </c>
      <c r="G142" s="13">
        <v>4</v>
      </c>
      <c r="H142" s="13">
        <v>0</v>
      </c>
      <c r="I142" s="13" t="s">
        <v>11</v>
      </c>
      <c r="J142" s="13" t="s">
        <v>8</v>
      </c>
      <c r="K142" s="12" t="s">
        <v>10</v>
      </c>
      <c r="L142" s="20" t="s">
        <v>6</v>
      </c>
    </row>
    <row r="143" spans="2:12">
      <c r="B143" s="13">
        <v>2811</v>
      </c>
      <c r="C143" s="13">
        <v>0.69</v>
      </c>
      <c r="D143" s="11">
        <v>0.97</v>
      </c>
      <c r="E143" s="13">
        <v>4</v>
      </c>
      <c r="F143" s="13">
        <v>233</v>
      </c>
      <c r="G143" s="13">
        <v>3</v>
      </c>
      <c r="H143" s="13">
        <v>0</v>
      </c>
      <c r="I143" s="13" t="s">
        <v>11</v>
      </c>
      <c r="J143" s="13" t="s">
        <v>8</v>
      </c>
      <c r="K143" s="12" t="s">
        <v>14</v>
      </c>
      <c r="L143" s="20" t="s">
        <v>13</v>
      </c>
    </row>
    <row r="144" spans="2:12">
      <c r="B144" s="13">
        <v>7721</v>
      </c>
      <c r="C144" s="13">
        <v>0.57999999999999996</v>
      </c>
      <c r="D144" s="11">
        <v>0.63</v>
      </c>
      <c r="E144" s="13">
        <v>4</v>
      </c>
      <c r="F144" s="13">
        <v>171</v>
      </c>
      <c r="G144" s="13">
        <v>3</v>
      </c>
      <c r="H144" s="13">
        <v>0</v>
      </c>
      <c r="I144" s="13" t="s">
        <v>11</v>
      </c>
      <c r="J144" s="13" t="s">
        <v>8</v>
      </c>
      <c r="K144" s="12" t="s">
        <v>10</v>
      </c>
      <c r="L144" s="20" t="s">
        <v>6</v>
      </c>
    </row>
    <row r="145" spans="2:12">
      <c r="B145" s="13">
        <v>364</v>
      </c>
      <c r="C145" s="13">
        <v>0.72</v>
      </c>
      <c r="D145" s="11">
        <v>0.96</v>
      </c>
      <c r="E145" s="13">
        <v>5</v>
      </c>
      <c r="F145" s="13">
        <v>267</v>
      </c>
      <c r="G145" s="13">
        <v>5</v>
      </c>
      <c r="H145" s="13">
        <v>0</v>
      </c>
      <c r="I145" s="13" t="s">
        <v>9</v>
      </c>
      <c r="J145" s="13" t="s">
        <v>8</v>
      </c>
      <c r="K145" s="12" t="s">
        <v>12</v>
      </c>
      <c r="L145" s="20" t="s">
        <v>13</v>
      </c>
    </row>
    <row r="146" spans="2:12">
      <c r="B146" s="13">
        <v>4365</v>
      </c>
      <c r="C146" s="13">
        <v>0.82</v>
      </c>
      <c r="D146" s="11">
        <v>0.49</v>
      </c>
      <c r="E146" s="13">
        <v>5</v>
      </c>
      <c r="F146" s="13">
        <v>185</v>
      </c>
      <c r="G146" s="13">
        <v>3</v>
      </c>
      <c r="H146" s="13">
        <v>0</v>
      </c>
      <c r="I146" s="13" t="s">
        <v>11</v>
      </c>
      <c r="J146" s="13" t="s">
        <v>8</v>
      </c>
      <c r="K146" s="12" t="s">
        <v>10</v>
      </c>
      <c r="L146" s="20" t="s">
        <v>13</v>
      </c>
    </row>
    <row r="147" spans="2:12">
      <c r="B147" s="13">
        <v>11664</v>
      </c>
      <c r="C147" s="13">
        <v>0.63</v>
      </c>
      <c r="D147" s="11">
        <v>0.52</v>
      </c>
      <c r="E147" s="13">
        <v>5</v>
      </c>
      <c r="F147" s="13">
        <v>209</v>
      </c>
      <c r="G147" s="13">
        <v>8</v>
      </c>
      <c r="H147" s="13">
        <v>1</v>
      </c>
      <c r="I147" s="13" t="s">
        <v>11</v>
      </c>
      <c r="J147" s="13" t="s">
        <v>8</v>
      </c>
      <c r="K147" s="12" t="s">
        <v>15</v>
      </c>
      <c r="L147" s="20" t="s">
        <v>13</v>
      </c>
    </row>
    <row r="148" spans="2:12">
      <c r="B148" s="13">
        <v>9860</v>
      </c>
      <c r="C148" s="13">
        <v>0.72</v>
      </c>
      <c r="D148" s="11">
        <v>0.67</v>
      </c>
      <c r="E148" s="13">
        <v>3</v>
      </c>
      <c r="F148" s="13">
        <v>243</v>
      </c>
      <c r="G148" s="13">
        <v>3</v>
      </c>
      <c r="H148" s="13">
        <v>0</v>
      </c>
      <c r="I148" s="13" t="s">
        <v>11</v>
      </c>
      <c r="J148" s="13" t="s">
        <v>8</v>
      </c>
      <c r="K148" s="12" t="s">
        <v>10</v>
      </c>
      <c r="L148" s="20" t="s">
        <v>13</v>
      </c>
    </row>
    <row r="149" spans="2:12">
      <c r="B149" s="13">
        <v>13155</v>
      </c>
      <c r="C149" s="13">
        <v>0.91</v>
      </c>
      <c r="D149" s="11">
        <v>0.74</v>
      </c>
      <c r="E149" s="13">
        <v>3</v>
      </c>
      <c r="F149" s="13">
        <v>150</v>
      </c>
      <c r="G149" s="13">
        <v>2</v>
      </c>
      <c r="H149" s="13">
        <v>0</v>
      </c>
      <c r="I149" s="13" t="s">
        <v>11</v>
      </c>
      <c r="J149" s="13" t="s">
        <v>8</v>
      </c>
      <c r="K149" s="12" t="s">
        <v>7</v>
      </c>
      <c r="L149" s="20" t="s">
        <v>6</v>
      </c>
    </row>
    <row r="150" spans="2:12">
      <c r="B150" s="13">
        <v>8063</v>
      </c>
      <c r="C150" s="13">
        <v>0.24</v>
      </c>
      <c r="D150" s="11">
        <v>0.91</v>
      </c>
      <c r="E150" s="13">
        <v>5</v>
      </c>
      <c r="F150" s="13">
        <v>258</v>
      </c>
      <c r="G150" s="13">
        <v>6</v>
      </c>
      <c r="H150" s="13">
        <v>0</v>
      </c>
      <c r="I150" s="13" t="s">
        <v>11</v>
      </c>
      <c r="J150" s="13" t="s">
        <v>8</v>
      </c>
      <c r="K150" s="12" t="s">
        <v>17</v>
      </c>
      <c r="L150" s="20" t="s">
        <v>13</v>
      </c>
    </row>
    <row r="151" spans="2:12">
      <c r="B151" s="13">
        <v>13000</v>
      </c>
      <c r="C151" s="13">
        <v>0.6</v>
      </c>
      <c r="D151" s="11">
        <v>0.73</v>
      </c>
      <c r="E151" s="13">
        <v>5</v>
      </c>
      <c r="F151" s="13">
        <v>241</v>
      </c>
      <c r="G151" s="13">
        <v>3</v>
      </c>
      <c r="H151" s="13">
        <v>0</v>
      </c>
      <c r="I151" s="13" t="s">
        <v>11</v>
      </c>
      <c r="J151" s="13" t="s">
        <v>8</v>
      </c>
      <c r="K151" s="12" t="s">
        <v>10</v>
      </c>
      <c r="L151" s="20" t="s">
        <v>16</v>
      </c>
    </row>
    <row r="152" spans="2:12">
      <c r="B152" s="13">
        <v>3509</v>
      </c>
      <c r="C152" s="13">
        <v>0.66</v>
      </c>
      <c r="D152" s="11">
        <v>0.56999999999999995</v>
      </c>
      <c r="E152" s="13">
        <v>3</v>
      </c>
      <c r="F152" s="13">
        <v>161</v>
      </c>
      <c r="G152" s="13">
        <v>2</v>
      </c>
      <c r="H152" s="13">
        <v>1</v>
      </c>
      <c r="I152" s="13" t="s">
        <v>11</v>
      </c>
      <c r="J152" s="13" t="s">
        <v>8</v>
      </c>
      <c r="K152" s="12" t="s">
        <v>15</v>
      </c>
      <c r="L152" s="20" t="s">
        <v>6</v>
      </c>
    </row>
    <row r="153" spans="2:12">
      <c r="B153" s="13">
        <v>2866</v>
      </c>
      <c r="C153" s="13">
        <v>0.57999999999999996</v>
      </c>
      <c r="D153" s="11">
        <v>0.76</v>
      </c>
      <c r="E153" s="13">
        <v>5</v>
      </c>
      <c r="F153" s="13">
        <v>260</v>
      </c>
      <c r="G153" s="13">
        <v>2</v>
      </c>
      <c r="H153" s="13">
        <v>1</v>
      </c>
      <c r="I153" s="13" t="s">
        <v>11</v>
      </c>
      <c r="J153" s="13" t="s">
        <v>8</v>
      </c>
      <c r="K153" s="12" t="s">
        <v>12</v>
      </c>
      <c r="L153" s="20" t="s">
        <v>13</v>
      </c>
    </row>
    <row r="154" spans="2:12">
      <c r="B154" s="13">
        <v>6477</v>
      </c>
      <c r="C154" s="13">
        <v>0.56000000000000005</v>
      </c>
      <c r="D154" s="11">
        <v>0.98</v>
      </c>
      <c r="E154" s="13">
        <v>4</v>
      </c>
      <c r="F154" s="13">
        <v>207</v>
      </c>
      <c r="G154" s="13">
        <v>3</v>
      </c>
      <c r="H154" s="13">
        <v>0</v>
      </c>
      <c r="I154" s="13" t="s">
        <v>11</v>
      </c>
      <c r="J154" s="13" t="s">
        <v>8</v>
      </c>
      <c r="K154" s="12" t="s">
        <v>19</v>
      </c>
      <c r="L154" s="20" t="s">
        <v>6</v>
      </c>
    </row>
    <row r="155" spans="2:12">
      <c r="B155" s="13">
        <v>5581</v>
      </c>
      <c r="C155" s="13">
        <v>0.88</v>
      </c>
      <c r="D155" s="11">
        <v>0.71</v>
      </c>
      <c r="E155" s="13">
        <v>5</v>
      </c>
      <c r="F155" s="13">
        <v>246</v>
      </c>
      <c r="G155" s="13">
        <v>3</v>
      </c>
      <c r="H155" s="13">
        <v>0</v>
      </c>
      <c r="I155" s="13" t="s">
        <v>11</v>
      </c>
      <c r="J155" s="13" t="s">
        <v>8</v>
      </c>
      <c r="K155" s="12" t="s">
        <v>21</v>
      </c>
      <c r="L155" s="20" t="s">
        <v>6</v>
      </c>
    </row>
    <row r="156" spans="2:12">
      <c r="B156" s="13">
        <v>7567</v>
      </c>
      <c r="C156" s="13">
        <v>0.65</v>
      </c>
      <c r="D156" s="11">
        <v>0.85</v>
      </c>
      <c r="E156" s="13">
        <v>4</v>
      </c>
      <c r="F156" s="13">
        <v>204</v>
      </c>
      <c r="G156" s="13">
        <v>3</v>
      </c>
      <c r="H156" s="13">
        <v>0</v>
      </c>
      <c r="I156" s="13" t="s">
        <v>11</v>
      </c>
      <c r="J156" s="13" t="s">
        <v>8</v>
      </c>
      <c r="K156" s="12" t="s">
        <v>10</v>
      </c>
      <c r="L156" s="20" t="s">
        <v>6</v>
      </c>
    </row>
    <row r="157" spans="2:12">
      <c r="B157" s="13">
        <v>4889</v>
      </c>
      <c r="C157" s="13">
        <v>0.79</v>
      </c>
      <c r="D157" s="11">
        <v>0.59</v>
      </c>
      <c r="E157" s="13">
        <v>5</v>
      </c>
      <c r="F157" s="13">
        <v>197</v>
      </c>
      <c r="G157" s="13">
        <v>4</v>
      </c>
      <c r="H157" s="13">
        <v>0</v>
      </c>
      <c r="I157" s="13" t="s">
        <v>11</v>
      </c>
      <c r="J157" s="13" t="s">
        <v>8</v>
      </c>
      <c r="K157" s="12" t="s">
        <v>12</v>
      </c>
      <c r="L157" s="20" t="s">
        <v>6</v>
      </c>
    </row>
    <row r="158" spans="2:12">
      <c r="B158" s="13">
        <v>13239</v>
      </c>
      <c r="C158" s="13">
        <v>0.56999999999999995</v>
      </c>
      <c r="D158" s="11">
        <v>0.72</v>
      </c>
      <c r="E158" s="13">
        <v>4</v>
      </c>
      <c r="F158" s="13">
        <v>214</v>
      </c>
      <c r="G158" s="13">
        <v>2</v>
      </c>
      <c r="H158" s="13">
        <v>1</v>
      </c>
      <c r="I158" s="13" t="s">
        <v>11</v>
      </c>
      <c r="J158" s="13" t="s">
        <v>8</v>
      </c>
      <c r="K158" s="12" t="s">
        <v>10</v>
      </c>
      <c r="L158" s="20" t="s">
        <v>13</v>
      </c>
    </row>
    <row r="159" spans="2:12">
      <c r="B159" s="13">
        <v>14575</v>
      </c>
      <c r="C159" s="13">
        <v>0.72</v>
      </c>
      <c r="D159" s="11">
        <v>0.96</v>
      </c>
      <c r="E159" s="13">
        <v>5</v>
      </c>
      <c r="F159" s="13">
        <v>267</v>
      </c>
      <c r="G159" s="13">
        <v>5</v>
      </c>
      <c r="H159" s="13">
        <v>0</v>
      </c>
      <c r="I159" s="13" t="s">
        <v>9</v>
      </c>
      <c r="J159" s="13" t="s">
        <v>8</v>
      </c>
      <c r="K159" s="12" t="s">
        <v>12</v>
      </c>
      <c r="L159" s="20" t="s">
        <v>13</v>
      </c>
    </row>
    <row r="160" spans="2:12">
      <c r="B160" s="13">
        <v>4589</v>
      </c>
      <c r="C160" s="13">
        <v>0.94</v>
      </c>
      <c r="D160" s="11">
        <v>0.89</v>
      </c>
      <c r="E160" s="13">
        <v>3</v>
      </c>
      <c r="F160" s="13">
        <v>230</v>
      </c>
      <c r="G160" s="13">
        <v>3</v>
      </c>
      <c r="H160" s="13">
        <v>1</v>
      </c>
      <c r="I160" s="13" t="s">
        <v>11</v>
      </c>
      <c r="J160" s="13" t="s">
        <v>8</v>
      </c>
      <c r="K160" s="12" t="s">
        <v>21</v>
      </c>
      <c r="L160" s="20" t="s">
        <v>16</v>
      </c>
    </row>
    <row r="161" spans="2:12">
      <c r="B161" s="13">
        <v>6222</v>
      </c>
      <c r="C161" s="13">
        <v>0.91</v>
      </c>
      <c r="D161" s="11">
        <v>0.76</v>
      </c>
      <c r="E161" s="13">
        <v>3</v>
      </c>
      <c r="F161" s="13">
        <v>197</v>
      </c>
      <c r="G161" s="13">
        <v>3</v>
      </c>
      <c r="H161" s="13">
        <v>0</v>
      </c>
      <c r="I161" s="13" t="s">
        <v>11</v>
      </c>
      <c r="J161" s="13" t="s">
        <v>8</v>
      </c>
      <c r="K161" s="12" t="s">
        <v>12</v>
      </c>
      <c r="L161" s="20" t="s">
        <v>6</v>
      </c>
    </row>
    <row r="162" spans="2:12">
      <c r="B162" s="13">
        <v>13787</v>
      </c>
      <c r="C162" s="13">
        <v>0.49</v>
      </c>
      <c r="D162" s="11">
        <v>0.68</v>
      </c>
      <c r="E162" s="13">
        <v>3</v>
      </c>
      <c r="F162" s="13">
        <v>192</v>
      </c>
      <c r="G162" s="13">
        <v>7</v>
      </c>
      <c r="H162" s="13">
        <v>0</v>
      </c>
      <c r="I162" s="13" t="s">
        <v>11</v>
      </c>
      <c r="J162" s="13" t="s">
        <v>8</v>
      </c>
      <c r="K162" s="12" t="s">
        <v>20</v>
      </c>
      <c r="L162" s="20" t="s">
        <v>16</v>
      </c>
    </row>
    <row r="163" spans="2:12">
      <c r="B163" s="13">
        <v>13088</v>
      </c>
      <c r="C163" s="13">
        <v>0.53</v>
      </c>
      <c r="D163" s="11">
        <v>0.81</v>
      </c>
      <c r="E163" s="13">
        <v>3</v>
      </c>
      <c r="F163" s="13">
        <v>275</v>
      </c>
      <c r="G163" s="13">
        <v>2</v>
      </c>
      <c r="H163" s="13">
        <v>0</v>
      </c>
      <c r="I163" s="13" t="s">
        <v>11</v>
      </c>
      <c r="J163" s="13" t="s">
        <v>8</v>
      </c>
      <c r="K163" s="12" t="s">
        <v>12</v>
      </c>
      <c r="L163" s="20" t="s">
        <v>13</v>
      </c>
    </row>
    <row r="164" spans="2:12">
      <c r="B164" s="13">
        <v>750</v>
      </c>
      <c r="C164" s="13">
        <v>0.86</v>
      </c>
      <c r="D164" s="11">
        <v>0.84</v>
      </c>
      <c r="E164" s="13">
        <v>4</v>
      </c>
      <c r="F164" s="13">
        <v>246</v>
      </c>
      <c r="G164" s="13">
        <v>6</v>
      </c>
      <c r="H164" s="13">
        <v>0</v>
      </c>
      <c r="I164" s="13" t="s">
        <v>9</v>
      </c>
      <c r="J164" s="13" t="s">
        <v>8</v>
      </c>
      <c r="K164" s="12" t="s">
        <v>14</v>
      </c>
      <c r="L164" s="20" t="s">
        <v>13</v>
      </c>
    </row>
    <row r="165" spans="2:12">
      <c r="B165" s="13">
        <v>6450</v>
      </c>
      <c r="C165" s="13">
        <v>0.88</v>
      </c>
      <c r="D165" s="11">
        <v>0.99</v>
      </c>
      <c r="E165" s="13">
        <v>3</v>
      </c>
      <c r="F165" s="13">
        <v>190</v>
      </c>
      <c r="G165" s="13">
        <v>5</v>
      </c>
      <c r="H165" s="13">
        <v>0</v>
      </c>
      <c r="I165" s="13" t="s">
        <v>11</v>
      </c>
      <c r="J165" s="13" t="s">
        <v>8</v>
      </c>
      <c r="K165" s="12" t="s">
        <v>12</v>
      </c>
      <c r="L165" s="20" t="s">
        <v>16</v>
      </c>
    </row>
    <row r="166" spans="2:12">
      <c r="B166" s="13">
        <v>14413</v>
      </c>
      <c r="C166" s="13">
        <v>0.39</v>
      </c>
      <c r="D166" s="11">
        <v>0.5</v>
      </c>
      <c r="E166" s="13">
        <v>2</v>
      </c>
      <c r="F166" s="13">
        <v>135</v>
      </c>
      <c r="G166" s="13">
        <v>3</v>
      </c>
      <c r="H166" s="13">
        <v>0</v>
      </c>
      <c r="I166" s="13" t="s">
        <v>9</v>
      </c>
      <c r="J166" s="13" t="s">
        <v>8</v>
      </c>
      <c r="K166" s="12" t="s">
        <v>17</v>
      </c>
      <c r="L166" s="20" t="s">
        <v>13</v>
      </c>
    </row>
    <row r="167" spans="2:12">
      <c r="B167" s="13">
        <v>12016</v>
      </c>
      <c r="C167" s="13">
        <v>0.38</v>
      </c>
      <c r="D167" s="11">
        <v>0.54</v>
      </c>
      <c r="E167" s="13">
        <v>2</v>
      </c>
      <c r="F167" s="13">
        <v>143</v>
      </c>
      <c r="G167" s="13">
        <v>3</v>
      </c>
      <c r="H167" s="13">
        <v>0</v>
      </c>
      <c r="I167" s="13" t="s">
        <v>9</v>
      </c>
      <c r="J167" s="13" t="s">
        <v>8</v>
      </c>
      <c r="K167" s="12" t="s">
        <v>10</v>
      </c>
      <c r="L167" s="20" t="s">
        <v>13</v>
      </c>
    </row>
    <row r="168" spans="2:12">
      <c r="B168" s="13">
        <v>8304</v>
      </c>
      <c r="C168" s="13">
        <v>0.91</v>
      </c>
      <c r="D168" s="11">
        <v>0.48</v>
      </c>
      <c r="E168" s="13">
        <v>3</v>
      </c>
      <c r="F168" s="13">
        <v>224</v>
      </c>
      <c r="G168" s="13">
        <v>3</v>
      </c>
      <c r="H168" s="13">
        <v>0</v>
      </c>
      <c r="I168" s="13" t="s">
        <v>11</v>
      </c>
      <c r="J168" s="13" t="s">
        <v>8</v>
      </c>
      <c r="K168" s="12" t="s">
        <v>12</v>
      </c>
      <c r="L168" s="20" t="s">
        <v>6</v>
      </c>
    </row>
    <row r="169" spans="2:12">
      <c r="B169" s="13">
        <v>11310</v>
      </c>
      <c r="C169" s="13">
        <v>0.55000000000000004</v>
      </c>
      <c r="D169" s="11">
        <v>0.4</v>
      </c>
      <c r="E169" s="13">
        <v>3</v>
      </c>
      <c r="F169" s="13">
        <v>158</v>
      </c>
      <c r="G169" s="13">
        <v>3</v>
      </c>
      <c r="H169" s="13">
        <v>0</v>
      </c>
      <c r="I169" s="13" t="s">
        <v>11</v>
      </c>
      <c r="J169" s="13" t="s">
        <v>8</v>
      </c>
      <c r="K169" s="12" t="s">
        <v>22</v>
      </c>
      <c r="L169" s="20" t="s">
        <v>13</v>
      </c>
    </row>
    <row r="170" spans="2:12">
      <c r="B170" s="13">
        <v>11706</v>
      </c>
      <c r="C170" s="13">
        <v>0.2</v>
      </c>
      <c r="D170" s="11">
        <v>0.53</v>
      </c>
      <c r="E170" s="13">
        <v>5</v>
      </c>
      <c r="F170" s="13">
        <v>272</v>
      </c>
      <c r="G170" s="13">
        <v>5</v>
      </c>
      <c r="H170" s="13">
        <v>0</v>
      </c>
      <c r="I170" s="13" t="s">
        <v>11</v>
      </c>
      <c r="J170" s="13" t="s">
        <v>8</v>
      </c>
      <c r="K170" s="12" t="s">
        <v>19</v>
      </c>
      <c r="L170" s="20" t="s">
        <v>13</v>
      </c>
    </row>
    <row r="171" spans="2:12">
      <c r="B171" s="13">
        <v>5942</v>
      </c>
      <c r="C171" s="13">
        <v>0.28000000000000003</v>
      </c>
      <c r="D171" s="11">
        <v>0.7</v>
      </c>
      <c r="E171" s="13">
        <v>2</v>
      </c>
      <c r="F171" s="13">
        <v>164</v>
      </c>
      <c r="G171" s="13">
        <v>4</v>
      </c>
      <c r="H171" s="13">
        <v>0</v>
      </c>
      <c r="I171" s="13" t="s">
        <v>11</v>
      </c>
      <c r="J171" s="13" t="s">
        <v>8</v>
      </c>
      <c r="K171" s="12" t="s">
        <v>14</v>
      </c>
      <c r="L171" s="20" t="s">
        <v>6</v>
      </c>
    </row>
    <row r="172" spans="2:12">
      <c r="B172" s="13">
        <v>12556</v>
      </c>
      <c r="C172" s="13">
        <v>0.1</v>
      </c>
      <c r="D172" s="11">
        <v>0.9</v>
      </c>
      <c r="E172" s="13">
        <v>7</v>
      </c>
      <c r="F172" s="13">
        <v>281</v>
      </c>
      <c r="G172" s="13">
        <v>4</v>
      </c>
      <c r="H172" s="13">
        <v>0</v>
      </c>
      <c r="I172" s="13" t="s">
        <v>9</v>
      </c>
      <c r="J172" s="13" t="s">
        <v>8</v>
      </c>
      <c r="K172" s="12" t="s">
        <v>10</v>
      </c>
      <c r="L172" s="20" t="s">
        <v>13</v>
      </c>
    </row>
    <row r="173" spans="2:12">
      <c r="B173" s="13">
        <v>13640</v>
      </c>
      <c r="C173" s="13">
        <v>0.64</v>
      </c>
      <c r="D173" s="11">
        <v>0.55000000000000004</v>
      </c>
      <c r="E173" s="13">
        <v>4</v>
      </c>
      <c r="F173" s="13">
        <v>215</v>
      </c>
      <c r="G173" s="13">
        <v>2</v>
      </c>
      <c r="H173" s="13">
        <v>0</v>
      </c>
      <c r="I173" s="13" t="s">
        <v>11</v>
      </c>
      <c r="J173" s="13" t="s">
        <v>8</v>
      </c>
      <c r="K173" s="12" t="s">
        <v>10</v>
      </c>
      <c r="L173" s="20" t="s">
        <v>13</v>
      </c>
    </row>
    <row r="174" spans="2:12">
      <c r="B174" s="13">
        <v>3002</v>
      </c>
      <c r="C174" s="13">
        <v>0.66</v>
      </c>
      <c r="D174" s="11">
        <v>0.75</v>
      </c>
      <c r="E174" s="13">
        <v>5</v>
      </c>
      <c r="F174" s="13">
        <v>227</v>
      </c>
      <c r="G174" s="13">
        <v>3</v>
      </c>
      <c r="H174" s="13">
        <v>1</v>
      </c>
      <c r="I174" s="13" t="s">
        <v>11</v>
      </c>
      <c r="J174" s="13" t="s">
        <v>8</v>
      </c>
      <c r="K174" s="12" t="s">
        <v>10</v>
      </c>
      <c r="L174" s="20" t="s">
        <v>6</v>
      </c>
    </row>
    <row r="175" spans="2:12">
      <c r="B175" s="13">
        <v>8586</v>
      </c>
      <c r="C175" s="13">
        <v>0.85</v>
      </c>
      <c r="D175" s="11">
        <v>0.96</v>
      </c>
      <c r="E175" s="13">
        <v>5</v>
      </c>
      <c r="F175" s="13">
        <v>165</v>
      </c>
      <c r="G175" s="13">
        <v>5</v>
      </c>
      <c r="H175" s="13">
        <v>0</v>
      </c>
      <c r="I175" s="13" t="s">
        <v>11</v>
      </c>
      <c r="J175" s="13" t="s">
        <v>8</v>
      </c>
      <c r="K175" s="12" t="s">
        <v>12</v>
      </c>
      <c r="L175" s="20" t="s">
        <v>6</v>
      </c>
    </row>
    <row r="176" spans="2:12">
      <c r="B176" s="13">
        <v>8504</v>
      </c>
      <c r="C176" s="13">
        <v>0.76</v>
      </c>
      <c r="D176" s="11">
        <v>1</v>
      </c>
      <c r="E176" s="13">
        <v>5</v>
      </c>
      <c r="F176" s="13">
        <v>265</v>
      </c>
      <c r="G176" s="13">
        <v>2</v>
      </c>
      <c r="H176" s="13">
        <v>0</v>
      </c>
      <c r="I176" s="13" t="s">
        <v>11</v>
      </c>
      <c r="J176" s="13" t="s">
        <v>8</v>
      </c>
      <c r="K176" s="12" t="s">
        <v>7</v>
      </c>
      <c r="L176" s="20" t="s">
        <v>13</v>
      </c>
    </row>
    <row r="177" spans="2:12">
      <c r="B177" s="13">
        <v>1207</v>
      </c>
      <c r="C177" s="13">
        <v>0.44</v>
      </c>
      <c r="D177" s="11">
        <v>0.53</v>
      </c>
      <c r="E177" s="13">
        <v>2</v>
      </c>
      <c r="F177" s="13">
        <v>152</v>
      </c>
      <c r="G177" s="13">
        <v>3</v>
      </c>
      <c r="H177" s="13">
        <v>0</v>
      </c>
      <c r="I177" s="13" t="s">
        <v>9</v>
      </c>
      <c r="J177" s="13" t="s">
        <v>8</v>
      </c>
      <c r="K177" s="12" t="s">
        <v>14</v>
      </c>
      <c r="L177" s="20" t="s">
        <v>6</v>
      </c>
    </row>
    <row r="178" spans="2:12">
      <c r="B178" s="13">
        <v>11859</v>
      </c>
      <c r="C178" s="13">
        <v>0.53</v>
      </c>
      <c r="D178" s="11">
        <v>0.64</v>
      </c>
      <c r="E178" s="13">
        <v>3</v>
      </c>
      <c r="F178" s="13">
        <v>168</v>
      </c>
      <c r="G178" s="13">
        <v>3</v>
      </c>
      <c r="H178" s="13">
        <v>0</v>
      </c>
      <c r="I178" s="13" t="s">
        <v>11</v>
      </c>
      <c r="J178" s="13" t="s">
        <v>8</v>
      </c>
      <c r="K178" s="12" t="s">
        <v>10</v>
      </c>
      <c r="L178" s="20" t="s">
        <v>13</v>
      </c>
    </row>
    <row r="179" spans="2:12">
      <c r="B179" s="13">
        <v>12335</v>
      </c>
      <c r="C179" s="13">
        <v>0.1</v>
      </c>
      <c r="D179" s="11">
        <v>0.81</v>
      </c>
      <c r="E179" s="13">
        <v>6</v>
      </c>
      <c r="F179" s="13">
        <v>290</v>
      </c>
      <c r="G179" s="13">
        <v>4</v>
      </c>
      <c r="H179" s="13">
        <v>0</v>
      </c>
      <c r="I179" s="13" t="s">
        <v>9</v>
      </c>
      <c r="J179" s="13" t="s">
        <v>8</v>
      </c>
      <c r="K179" s="12" t="s">
        <v>7</v>
      </c>
      <c r="L179" s="20" t="s">
        <v>6</v>
      </c>
    </row>
    <row r="180" spans="2:12">
      <c r="B180" s="13">
        <v>5994</v>
      </c>
      <c r="C180" s="13">
        <v>0.42</v>
      </c>
      <c r="D180" s="11">
        <v>0.37</v>
      </c>
      <c r="E180" s="13">
        <v>2</v>
      </c>
      <c r="F180" s="13">
        <v>284</v>
      </c>
      <c r="G180" s="13">
        <v>3</v>
      </c>
      <c r="H180" s="13">
        <v>0</v>
      </c>
      <c r="I180" s="13" t="s">
        <v>11</v>
      </c>
      <c r="J180" s="13" t="s">
        <v>8</v>
      </c>
      <c r="K180" s="12" t="s">
        <v>12</v>
      </c>
      <c r="L180" s="20" t="s">
        <v>16</v>
      </c>
    </row>
    <row r="181" spans="2:12">
      <c r="B181" s="13">
        <v>13779</v>
      </c>
      <c r="C181" s="13">
        <v>0.61</v>
      </c>
      <c r="D181" s="11">
        <v>0.82</v>
      </c>
      <c r="E181" s="13">
        <v>4</v>
      </c>
      <c r="F181" s="13">
        <v>184</v>
      </c>
      <c r="G181" s="13">
        <v>8</v>
      </c>
      <c r="H181" s="13">
        <v>0</v>
      </c>
      <c r="I181" s="13" t="s">
        <v>11</v>
      </c>
      <c r="J181" s="13" t="s">
        <v>8</v>
      </c>
      <c r="K181" s="12" t="s">
        <v>14</v>
      </c>
      <c r="L181" s="20" t="s">
        <v>13</v>
      </c>
    </row>
    <row r="182" spans="2:12">
      <c r="B182" s="13">
        <v>4003</v>
      </c>
      <c r="C182" s="13">
        <v>0.34</v>
      </c>
      <c r="D182" s="11">
        <v>0.85</v>
      </c>
      <c r="E182" s="13">
        <v>4</v>
      </c>
      <c r="F182" s="13">
        <v>123</v>
      </c>
      <c r="G182" s="13">
        <v>4</v>
      </c>
      <c r="H182" s="13">
        <v>0</v>
      </c>
      <c r="I182" s="13" t="s">
        <v>11</v>
      </c>
      <c r="J182" s="13" t="s">
        <v>8</v>
      </c>
      <c r="K182" s="12" t="s">
        <v>22</v>
      </c>
      <c r="L182" s="20" t="s">
        <v>6</v>
      </c>
    </row>
    <row r="183" spans="2:12">
      <c r="B183" s="13">
        <v>14666</v>
      </c>
      <c r="C183" s="13">
        <v>0.09</v>
      </c>
      <c r="D183" s="11">
        <v>0.97</v>
      </c>
      <c r="E183" s="13">
        <v>7</v>
      </c>
      <c r="F183" s="13">
        <v>254</v>
      </c>
      <c r="G183" s="13">
        <v>4</v>
      </c>
      <c r="H183" s="13">
        <v>1</v>
      </c>
      <c r="I183" s="13" t="s">
        <v>9</v>
      </c>
      <c r="J183" s="13" t="s">
        <v>8</v>
      </c>
      <c r="K183" s="12" t="s">
        <v>15</v>
      </c>
      <c r="L183" s="20" t="s">
        <v>6</v>
      </c>
    </row>
    <row r="184" spans="2:12">
      <c r="B184" s="13">
        <v>14845</v>
      </c>
      <c r="C184" s="13">
        <v>0.38</v>
      </c>
      <c r="D184" s="11">
        <v>0.56000000000000005</v>
      </c>
      <c r="E184" s="13">
        <v>2</v>
      </c>
      <c r="F184" s="13">
        <v>154</v>
      </c>
      <c r="G184" s="13">
        <v>3</v>
      </c>
      <c r="H184" s="13">
        <v>0</v>
      </c>
      <c r="I184" s="13" t="s">
        <v>9</v>
      </c>
      <c r="J184" s="13" t="s">
        <v>8</v>
      </c>
      <c r="K184" s="12" t="s">
        <v>10</v>
      </c>
      <c r="L184" s="20" t="s">
        <v>13</v>
      </c>
    </row>
    <row r="185" spans="2:12">
      <c r="B185" s="13">
        <v>12987</v>
      </c>
      <c r="C185" s="13">
        <v>0.24</v>
      </c>
      <c r="D185" s="11">
        <v>0.62</v>
      </c>
      <c r="E185" s="13">
        <v>5</v>
      </c>
      <c r="F185" s="13">
        <v>199</v>
      </c>
      <c r="G185" s="13">
        <v>4</v>
      </c>
      <c r="H185" s="13">
        <v>0</v>
      </c>
      <c r="I185" s="13" t="s">
        <v>11</v>
      </c>
      <c r="J185" s="13" t="s">
        <v>8</v>
      </c>
      <c r="K185" s="12" t="s">
        <v>10</v>
      </c>
      <c r="L185" s="20" t="s">
        <v>13</v>
      </c>
    </row>
    <row r="186" spans="2:12">
      <c r="B186" s="13">
        <v>13223</v>
      </c>
      <c r="C186" s="13">
        <v>0.21</v>
      </c>
      <c r="D186" s="11">
        <v>0.7</v>
      </c>
      <c r="E186" s="13">
        <v>3</v>
      </c>
      <c r="F186" s="13">
        <v>238</v>
      </c>
      <c r="G186" s="13">
        <v>8</v>
      </c>
      <c r="H186" s="13">
        <v>0</v>
      </c>
      <c r="I186" s="13" t="s">
        <v>11</v>
      </c>
      <c r="J186" s="13" t="s">
        <v>8</v>
      </c>
      <c r="K186" s="12" t="s">
        <v>12</v>
      </c>
      <c r="L186" s="20" t="s">
        <v>6</v>
      </c>
    </row>
    <row r="187" spans="2:12">
      <c r="B187" s="13">
        <v>1168</v>
      </c>
      <c r="C187" s="13">
        <v>0.43</v>
      </c>
      <c r="D187" s="11">
        <v>0.5</v>
      </c>
      <c r="E187" s="13">
        <v>2</v>
      </c>
      <c r="F187" s="13">
        <v>127</v>
      </c>
      <c r="G187" s="13">
        <v>3</v>
      </c>
      <c r="H187" s="13">
        <v>1</v>
      </c>
      <c r="I187" s="13" t="s">
        <v>9</v>
      </c>
      <c r="J187" s="13" t="s">
        <v>8</v>
      </c>
      <c r="K187" s="12" t="s">
        <v>10</v>
      </c>
      <c r="L187" s="20" t="s">
        <v>6</v>
      </c>
    </row>
    <row r="188" spans="2:12">
      <c r="B188" s="13">
        <v>14920</v>
      </c>
      <c r="C188" s="13">
        <v>0.37</v>
      </c>
      <c r="D188" s="11">
        <v>0.54</v>
      </c>
      <c r="E188" s="13">
        <v>2</v>
      </c>
      <c r="F188" s="13">
        <v>157</v>
      </c>
      <c r="G188" s="13">
        <v>3</v>
      </c>
      <c r="H188" s="13">
        <v>0</v>
      </c>
      <c r="I188" s="13" t="s">
        <v>9</v>
      </c>
      <c r="J188" s="13" t="s">
        <v>8</v>
      </c>
      <c r="K188" s="12" t="s">
        <v>17</v>
      </c>
      <c r="L188" s="20" t="s">
        <v>13</v>
      </c>
    </row>
    <row r="189" spans="2:12">
      <c r="B189" s="13">
        <v>1387</v>
      </c>
      <c r="C189" s="13">
        <v>0.09</v>
      </c>
      <c r="D189" s="11">
        <v>0.93</v>
      </c>
      <c r="E189" s="13">
        <v>7</v>
      </c>
      <c r="F189" s="13">
        <v>270</v>
      </c>
      <c r="G189" s="13">
        <v>4</v>
      </c>
      <c r="H189" s="13">
        <v>0</v>
      </c>
      <c r="I189" s="13" t="s">
        <v>9</v>
      </c>
      <c r="J189" s="13" t="s">
        <v>8</v>
      </c>
      <c r="K189" s="12" t="s">
        <v>10</v>
      </c>
      <c r="L189" s="20" t="s">
        <v>6</v>
      </c>
    </row>
    <row r="190" spans="2:12">
      <c r="B190" s="13">
        <v>14822</v>
      </c>
      <c r="C190" s="13">
        <v>0.09</v>
      </c>
      <c r="D190" s="11">
        <v>0.95</v>
      </c>
      <c r="E190" s="13">
        <v>7</v>
      </c>
      <c r="F190" s="13">
        <v>256</v>
      </c>
      <c r="G190" s="13">
        <v>4</v>
      </c>
      <c r="H190" s="13">
        <v>0</v>
      </c>
      <c r="I190" s="13" t="s">
        <v>9</v>
      </c>
      <c r="J190" s="13" t="s">
        <v>8</v>
      </c>
      <c r="K190" s="12" t="s">
        <v>21</v>
      </c>
      <c r="L190" s="20" t="s">
        <v>6</v>
      </c>
    </row>
    <row r="191" spans="2:12">
      <c r="B191" s="13">
        <v>3252</v>
      </c>
      <c r="C191" s="13">
        <v>0.66</v>
      </c>
      <c r="D191" s="11">
        <v>0.59</v>
      </c>
      <c r="E191" s="13">
        <v>5</v>
      </c>
      <c r="F191" s="13">
        <v>262</v>
      </c>
      <c r="G191" s="13">
        <v>2</v>
      </c>
      <c r="H191" s="13">
        <v>0</v>
      </c>
      <c r="I191" s="13" t="s">
        <v>11</v>
      </c>
      <c r="J191" s="13" t="s">
        <v>8</v>
      </c>
      <c r="K191" s="12" t="s">
        <v>12</v>
      </c>
      <c r="L191" s="20" t="s">
        <v>6</v>
      </c>
    </row>
    <row r="192" spans="2:12">
      <c r="B192" s="13">
        <v>7545</v>
      </c>
      <c r="C192" s="13">
        <v>0.75</v>
      </c>
      <c r="D192" s="11">
        <v>0.77</v>
      </c>
      <c r="E192" s="13">
        <v>3</v>
      </c>
      <c r="F192" s="13">
        <v>178</v>
      </c>
      <c r="G192" s="13">
        <v>4</v>
      </c>
      <c r="H192" s="13">
        <v>0</v>
      </c>
      <c r="I192" s="13" t="s">
        <v>11</v>
      </c>
      <c r="J192" s="13" t="s">
        <v>8</v>
      </c>
      <c r="K192" s="12" t="s">
        <v>14</v>
      </c>
      <c r="L192" s="20" t="s">
        <v>16</v>
      </c>
    </row>
    <row r="193" spans="2:12">
      <c r="B193" s="13">
        <v>14593</v>
      </c>
      <c r="C193" s="13">
        <v>0.38</v>
      </c>
      <c r="D193" s="11">
        <v>0.46</v>
      </c>
      <c r="E193" s="13">
        <v>2</v>
      </c>
      <c r="F193" s="13">
        <v>145</v>
      </c>
      <c r="G193" s="13">
        <v>3</v>
      </c>
      <c r="H193" s="13">
        <v>0</v>
      </c>
      <c r="I193" s="13" t="s">
        <v>9</v>
      </c>
      <c r="J193" s="13" t="s">
        <v>8</v>
      </c>
      <c r="K193" s="12" t="s">
        <v>22</v>
      </c>
      <c r="L193" s="20" t="s">
        <v>6</v>
      </c>
    </row>
    <row r="194" spans="2:12">
      <c r="B194" s="13">
        <v>5991</v>
      </c>
      <c r="C194" s="13">
        <v>0.68</v>
      </c>
      <c r="D194" s="11">
        <v>0.56999999999999995</v>
      </c>
      <c r="E194" s="13">
        <v>5</v>
      </c>
      <c r="F194" s="13">
        <v>187</v>
      </c>
      <c r="G194" s="13">
        <v>4</v>
      </c>
      <c r="H194" s="13">
        <v>0</v>
      </c>
      <c r="I194" s="13" t="s">
        <v>11</v>
      </c>
      <c r="J194" s="13" t="s">
        <v>8</v>
      </c>
      <c r="K194" s="12" t="s">
        <v>12</v>
      </c>
      <c r="L194" s="20" t="s">
        <v>16</v>
      </c>
    </row>
    <row r="195" spans="2:12">
      <c r="B195" s="13">
        <v>14096</v>
      </c>
      <c r="C195" s="13">
        <v>0.61</v>
      </c>
      <c r="D195" s="11">
        <v>0.49</v>
      </c>
      <c r="E195" s="13">
        <v>3</v>
      </c>
      <c r="F195" s="13">
        <v>275</v>
      </c>
      <c r="G195" s="13">
        <v>2</v>
      </c>
      <c r="H195" s="13">
        <v>0</v>
      </c>
      <c r="I195" s="13" t="s">
        <v>11</v>
      </c>
      <c r="J195" s="13" t="s">
        <v>8</v>
      </c>
      <c r="K195" s="12" t="s">
        <v>19</v>
      </c>
      <c r="L195" s="20" t="s">
        <v>13</v>
      </c>
    </row>
    <row r="196" spans="2:12">
      <c r="B196" s="13">
        <v>12867</v>
      </c>
      <c r="C196" s="13">
        <v>0.96</v>
      </c>
      <c r="D196" s="11">
        <v>0.85</v>
      </c>
      <c r="E196" s="13">
        <v>5</v>
      </c>
      <c r="F196" s="13">
        <v>168</v>
      </c>
      <c r="G196" s="13">
        <v>2</v>
      </c>
      <c r="H196" s="13">
        <v>0</v>
      </c>
      <c r="I196" s="13" t="s">
        <v>11</v>
      </c>
      <c r="J196" s="13" t="s">
        <v>8</v>
      </c>
      <c r="K196" s="12" t="s">
        <v>17</v>
      </c>
      <c r="L196" s="20" t="s">
        <v>13</v>
      </c>
    </row>
    <row r="197" spans="2:12">
      <c r="B197" s="13">
        <v>1250</v>
      </c>
      <c r="C197" s="13">
        <v>0.1</v>
      </c>
      <c r="D197" s="11">
        <v>0.82</v>
      </c>
      <c r="E197" s="13">
        <v>7</v>
      </c>
      <c r="F197" s="13">
        <v>284</v>
      </c>
      <c r="G197" s="13">
        <v>4</v>
      </c>
      <c r="H197" s="13">
        <v>0</v>
      </c>
      <c r="I197" s="13" t="s">
        <v>9</v>
      </c>
      <c r="J197" s="13" t="s">
        <v>8</v>
      </c>
      <c r="K197" s="12" t="s">
        <v>7</v>
      </c>
      <c r="L197" s="20" t="s">
        <v>13</v>
      </c>
    </row>
    <row r="198" spans="2:12">
      <c r="B198" s="13">
        <v>9448</v>
      </c>
      <c r="C198" s="13">
        <v>0.69</v>
      </c>
      <c r="D198" s="11">
        <v>0.83</v>
      </c>
      <c r="E198" s="13">
        <v>5</v>
      </c>
      <c r="F198" s="13">
        <v>225</v>
      </c>
      <c r="G198" s="13">
        <v>3</v>
      </c>
      <c r="H198" s="13">
        <v>0</v>
      </c>
      <c r="I198" s="13" t="s">
        <v>11</v>
      </c>
      <c r="J198" s="13" t="s">
        <v>8</v>
      </c>
      <c r="K198" s="12" t="s">
        <v>20</v>
      </c>
      <c r="L198" s="20" t="s">
        <v>13</v>
      </c>
    </row>
    <row r="199" spans="2:12">
      <c r="B199" s="13">
        <v>10729</v>
      </c>
      <c r="C199" s="13">
        <v>0.63</v>
      </c>
      <c r="D199" s="11">
        <v>0.9</v>
      </c>
      <c r="E199" s="13">
        <v>4</v>
      </c>
      <c r="F199" s="13">
        <v>245</v>
      </c>
      <c r="G199" s="13">
        <v>3</v>
      </c>
      <c r="H199" s="13">
        <v>0</v>
      </c>
      <c r="I199" s="13" t="s">
        <v>11</v>
      </c>
      <c r="J199" s="13" t="s">
        <v>8</v>
      </c>
      <c r="K199" s="12" t="s">
        <v>12</v>
      </c>
      <c r="L199" s="20" t="s">
        <v>13</v>
      </c>
    </row>
    <row r="200" spans="2:12">
      <c r="B200" s="13">
        <v>3723</v>
      </c>
      <c r="C200" s="13">
        <v>0.72</v>
      </c>
      <c r="D200" s="11">
        <v>0.91</v>
      </c>
      <c r="E200" s="13">
        <v>3</v>
      </c>
      <c r="F200" s="13">
        <v>239</v>
      </c>
      <c r="G200" s="13">
        <v>2</v>
      </c>
      <c r="H200" s="13">
        <v>0</v>
      </c>
      <c r="I200" s="13" t="s">
        <v>11</v>
      </c>
      <c r="J200" s="13" t="s">
        <v>8</v>
      </c>
      <c r="K200" s="12" t="s">
        <v>20</v>
      </c>
      <c r="L200" s="20" t="s">
        <v>6</v>
      </c>
    </row>
    <row r="201" spans="2:12">
      <c r="B201" s="13">
        <v>6774</v>
      </c>
      <c r="C201" s="13">
        <v>0.65</v>
      </c>
      <c r="D201" s="11">
        <v>0.95</v>
      </c>
      <c r="E201" s="13">
        <v>3</v>
      </c>
      <c r="F201" s="13">
        <v>190</v>
      </c>
      <c r="G201" s="13">
        <v>3</v>
      </c>
      <c r="H201" s="13">
        <v>0</v>
      </c>
      <c r="I201" s="13" t="s">
        <v>11</v>
      </c>
      <c r="J201" s="13" t="s">
        <v>8</v>
      </c>
      <c r="K201" s="12" t="s">
        <v>12</v>
      </c>
      <c r="L201" s="20" t="s">
        <v>13</v>
      </c>
    </row>
    <row r="202" spans="2:12">
      <c r="B202" s="13">
        <v>5584</v>
      </c>
      <c r="C202" s="13">
        <v>0.57999999999999996</v>
      </c>
      <c r="D202" s="11">
        <v>0.5</v>
      </c>
      <c r="E202" s="13">
        <v>3</v>
      </c>
      <c r="F202" s="13">
        <v>144</v>
      </c>
      <c r="G202" s="13">
        <v>3</v>
      </c>
      <c r="H202" s="13">
        <v>0</v>
      </c>
      <c r="I202" s="13" t="s">
        <v>11</v>
      </c>
      <c r="J202" s="13" t="s">
        <v>8</v>
      </c>
      <c r="K202" s="12" t="s">
        <v>10</v>
      </c>
      <c r="L202" s="20" t="s">
        <v>6</v>
      </c>
    </row>
    <row r="203" spans="2:12">
      <c r="B203" s="13">
        <v>13194</v>
      </c>
      <c r="C203" s="13">
        <v>0.88</v>
      </c>
      <c r="D203" s="11">
        <v>0.82</v>
      </c>
      <c r="E203" s="13">
        <v>3</v>
      </c>
      <c r="F203" s="13">
        <v>265</v>
      </c>
      <c r="G203" s="13">
        <v>3</v>
      </c>
      <c r="H203" s="13">
        <v>0</v>
      </c>
      <c r="I203" s="13" t="s">
        <v>11</v>
      </c>
      <c r="J203" s="13" t="s">
        <v>8</v>
      </c>
      <c r="K203" s="12" t="s">
        <v>19</v>
      </c>
      <c r="L203" s="20" t="s">
        <v>6</v>
      </c>
    </row>
    <row r="204" spans="2:12">
      <c r="B204" s="13">
        <v>1233</v>
      </c>
      <c r="C204" s="13">
        <v>0.09</v>
      </c>
      <c r="D204" s="11">
        <v>0.88</v>
      </c>
      <c r="E204" s="13">
        <v>7</v>
      </c>
      <c r="F204" s="13">
        <v>265</v>
      </c>
      <c r="G204" s="13">
        <v>4</v>
      </c>
      <c r="H204" s="13">
        <v>0</v>
      </c>
      <c r="I204" s="13" t="s">
        <v>9</v>
      </c>
      <c r="J204" s="13" t="s">
        <v>8</v>
      </c>
      <c r="K204" s="12" t="s">
        <v>10</v>
      </c>
      <c r="L204" s="20" t="s">
        <v>6</v>
      </c>
    </row>
    <row r="205" spans="2:12">
      <c r="B205" s="13">
        <v>6473</v>
      </c>
      <c r="C205" s="13">
        <v>0.14000000000000001</v>
      </c>
      <c r="D205" s="11">
        <v>0.98</v>
      </c>
      <c r="E205" s="13">
        <v>6</v>
      </c>
      <c r="F205" s="13">
        <v>221</v>
      </c>
      <c r="G205" s="13">
        <v>5</v>
      </c>
      <c r="H205" s="13">
        <v>0</v>
      </c>
      <c r="I205" s="13" t="s">
        <v>11</v>
      </c>
      <c r="J205" s="13" t="s">
        <v>8</v>
      </c>
      <c r="K205" s="12" t="s">
        <v>14</v>
      </c>
      <c r="L205" s="20" t="s">
        <v>13</v>
      </c>
    </row>
    <row r="206" spans="2:12">
      <c r="B206" s="13">
        <v>3676</v>
      </c>
      <c r="C206" s="13">
        <v>0.64</v>
      </c>
      <c r="D206" s="11">
        <v>0.67</v>
      </c>
      <c r="E206" s="13">
        <v>3</v>
      </c>
      <c r="F206" s="13">
        <v>165</v>
      </c>
      <c r="G206" s="13">
        <v>3</v>
      </c>
      <c r="H206" s="13">
        <v>0</v>
      </c>
      <c r="I206" s="13" t="s">
        <v>11</v>
      </c>
      <c r="J206" s="13" t="s">
        <v>8</v>
      </c>
      <c r="K206" s="12" t="s">
        <v>10</v>
      </c>
      <c r="L206" s="20" t="s">
        <v>13</v>
      </c>
    </row>
    <row r="207" spans="2:12">
      <c r="B207" s="13">
        <v>6240</v>
      </c>
      <c r="C207" s="13">
        <v>0.72</v>
      </c>
      <c r="D207" s="11">
        <v>0.98</v>
      </c>
      <c r="E207" s="13">
        <v>3</v>
      </c>
      <c r="F207" s="13">
        <v>181</v>
      </c>
      <c r="G207" s="13">
        <v>4</v>
      </c>
      <c r="H207" s="13">
        <v>0</v>
      </c>
      <c r="I207" s="13" t="s">
        <v>11</v>
      </c>
      <c r="J207" s="13" t="s">
        <v>8</v>
      </c>
      <c r="K207" s="12" t="s">
        <v>12</v>
      </c>
      <c r="L207" s="20" t="s">
        <v>13</v>
      </c>
    </row>
    <row r="208" spans="2:12">
      <c r="B208" s="13">
        <v>9140</v>
      </c>
      <c r="C208" s="13">
        <v>0.69</v>
      </c>
      <c r="D208" s="11">
        <v>0.68</v>
      </c>
      <c r="E208" s="13">
        <v>4</v>
      </c>
      <c r="F208" s="13">
        <v>225</v>
      </c>
      <c r="G208" s="13">
        <v>3</v>
      </c>
      <c r="H208" s="13">
        <v>0</v>
      </c>
      <c r="I208" s="13" t="s">
        <v>11</v>
      </c>
      <c r="J208" s="13" t="s">
        <v>8</v>
      </c>
      <c r="K208" s="12" t="s">
        <v>12</v>
      </c>
      <c r="L208" s="20" t="s">
        <v>13</v>
      </c>
    </row>
    <row r="209" spans="2:12">
      <c r="B209" s="13">
        <v>8320</v>
      </c>
      <c r="C209" s="13">
        <v>0.93</v>
      </c>
      <c r="D209" s="11">
        <v>0.97</v>
      </c>
      <c r="E209" s="13">
        <v>5</v>
      </c>
      <c r="F209" s="13">
        <v>137</v>
      </c>
      <c r="G209" s="13">
        <v>4</v>
      </c>
      <c r="H209" s="13">
        <v>0</v>
      </c>
      <c r="I209" s="13" t="s">
        <v>11</v>
      </c>
      <c r="J209" s="13" t="s">
        <v>8</v>
      </c>
      <c r="K209" s="12" t="s">
        <v>15</v>
      </c>
      <c r="L209" s="20" t="s">
        <v>13</v>
      </c>
    </row>
    <row r="210" spans="2:12">
      <c r="B210" s="13">
        <v>1976</v>
      </c>
      <c r="C210" s="13">
        <v>0.46</v>
      </c>
      <c r="D210" s="11">
        <v>0.54</v>
      </c>
      <c r="E210" s="13">
        <v>2</v>
      </c>
      <c r="F210" s="13">
        <v>138</v>
      </c>
      <c r="G210" s="13">
        <v>3</v>
      </c>
      <c r="H210" s="13">
        <v>0</v>
      </c>
      <c r="I210" s="13" t="s">
        <v>9</v>
      </c>
      <c r="J210" s="13" t="s">
        <v>8</v>
      </c>
      <c r="K210" s="12" t="s">
        <v>19</v>
      </c>
      <c r="L210" s="20" t="s">
        <v>6</v>
      </c>
    </row>
    <row r="211" spans="2:12">
      <c r="B211" s="13">
        <v>8896</v>
      </c>
      <c r="C211" s="13">
        <v>0.93</v>
      </c>
      <c r="D211" s="11">
        <v>0.92</v>
      </c>
      <c r="E211" s="13">
        <v>5</v>
      </c>
      <c r="F211" s="13">
        <v>185</v>
      </c>
      <c r="G211" s="13">
        <v>5</v>
      </c>
      <c r="H211" s="13">
        <v>0</v>
      </c>
      <c r="I211" s="13" t="s">
        <v>11</v>
      </c>
      <c r="J211" s="13" t="s">
        <v>8</v>
      </c>
      <c r="K211" s="12" t="s">
        <v>12</v>
      </c>
      <c r="L211" s="20" t="s">
        <v>13</v>
      </c>
    </row>
    <row r="212" spans="2:12">
      <c r="B212" s="13">
        <v>7467</v>
      </c>
      <c r="C212" s="13">
        <v>0.56999999999999995</v>
      </c>
      <c r="D212" s="11">
        <v>0.42</v>
      </c>
      <c r="E212" s="13">
        <v>2</v>
      </c>
      <c r="F212" s="13">
        <v>248</v>
      </c>
      <c r="G212" s="13">
        <v>4</v>
      </c>
      <c r="H212" s="13">
        <v>0</v>
      </c>
      <c r="I212" s="13" t="s">
        <v>11</v>
      </c>
      <c r="J212" s="13" t="s">
        <v>8</v>
      </c>
      <c r="K212" s="12" t="s">
        <v>14</v>
      </c>
      <c r="L212" s="20" t="s">
        <v>6</v>
      </c>
    </row>
    <row r="213" spans="2:12">
      <c r="B213" s="13">
        <v>5151</v>
      </c>
      <c r="C213" s="13">
        <v>0.92</v>
      </c>
      <c r="D213" s="11">
        <v>0.88</v>
      </c>
      <c r="E213" s="13">
        <v>3</v>
      </c>
      <c r="F213" s="13">
        <v>184</v>
      </c>
      <c r="G213" s="13">
        <v>3</v>
      </c>
      <c r="H213" s="13">
        <v>1</v>
      </c>
      <c r="I213" s="13" t="s">
        <v>11</v>
      </c>
      <c r="J213" s="13" t="s">
        <v>8</v>
      </c>
      <c r="K213" s="12" t="s">
        <v>12</v>
      </c>
      <c r="L213" s="20" t="s">
        <v>13</v>
      </c>
    </row>
    <row r="214" spans="2:12">
      <c r="B214" s="13">
        <v>4458</v>
      </c>
      <c r="C214" s="13">
        <v>0.6</v>
      </c>
      <c r="D214" s="11">
        <v>0.84</v>
      </c>
      <c r="E214" s="13">
        <v>2</v>
      </c>
      <c r="F214" s="13">
        <v>221</v>
      </c>
      <c r="G214" s="13">
        <v>3</v>
      </c>
      <c r="H214" s="13">
        <v>0</v>
      </c>
      <c r="I214" s="13" t="s">
        <v>11</v>
      </c>
      <c r="J214" s="13" t="s">
        <v>8</v>
      </c>
      <c r="K214" s="12" t="s">
        <v>7</v>
      </c>
      <c r="L214" s="20" t="s">
        <v>13</v>
      </c>
    </row>
    <row r="215" spans="2:12">
      <c r="B215" s="13">
        <v>5448</v>
      </c>
      <c r="C215" s="13">
        <v>0.5</v>
      </c>
      <c r="D215" s="11">
        <v>0.75</v>
      </c>
      <c r="E215" s="13">
        <v>5</v>
      </c>
      <c r="F215" s="13">
        <v>179</v>
      </c>
      <c r="G215" s="13">
        <v>3</v>
      </c>
      <c r="H215" s="13">
        <v>0</v>
      </c>
      <c r="I215" s="13" t="s">
        <v>11</v>
      </c>
      <c r="J215" s="13" t="s">
        <v>8</v>
      </c>
      <c r="K215" s="12" t="s">
        <v>7</v>
      </c>
      <c r="L215" s="20" t="s">
        <v>13</v>
      </c>
    </row>
    <row r="216" spans="2:12">
      <c r="B216" s="13">
        <v>6688</v>
      </c>
      <c r="C216" s="13">
        <v>0.79</v>
      </c>
      <c r="D216" s="11">
        <v>0.66</v>
      </c>
      <c r="E216" s="13">
        <v>4</v>
      </c>
      <c r="F216" s="13">
        <v>139</v>
      </c>
      <c r="G216" s="13">
        <v>4</v>
      </c>
      <c r="H216" s="13">
        <v>0</v>
      </c>
      <c r="I216" s="13" t="s">
        <v>11</v>
      </c>
      <c r="J216" s="13" t="s">
        <v>8</v>
      </c>
      <c r="K216" s="12" t="s">
        <v>17</v>
      </c>
      <c r="L216" s="20" t="s">
        <v>13</v>
      </c>
    </row>
    <row r="217" spans="2:12">
      <c r="B217" s="13">
        <v>3686</v>
      </c>
      <c r="C217" s="13">
        <v>0.68</v>
      </c>
      <c r="D217" s="11">
        <v>0.88</v>
      </c>
      <c r="E217" s="13">
        <v>5</v>
      </c>
      <c r="F217" s="13">
        <v>201</v>
      </c>
      <c r="G217" s="13">
        <v>3</v>
      </c>
      <c r="H217" s="13">
        <v>0</v>
      </c>
      <c r="I217" s="13" t="s">
        <v>11</v>
      </c>
      <c r="J217" s="13" t="s">
        <v>8</v>
      </c>
      <c r="K217" s="12" t="s">
        <v>10</v>
      </c>
      <c r="L217" s="20" t="s">
        <v>6</v>
      </c>
    </row>
    <row r="218" spans="2:12">
      <c r="B218" s="13">
        <v>10048</v>
      </c>
      <c r="C218" s="13">
        <v>0.74</v>
      </c>
      <c r="D218" s="11">
        <v>0.57999999999999996</v>
      </c>
      <c r="E218" s="13">
        <v>4</v>
      </c>
      <c r="F218" s="13">
        <v>215</v>
      </c>
      <c r="G218" s="13">
        <v>3</v>
      </c>
      <c r="H218" s="13">
        <v>1</v>
      </c>
      <c r="I218" s="13" t="s">
        <v>11</v>
      </c>
      <c r="J218" s="13" t="s">
        <v>8</v>
      </c>
      <c r="K218" s="12" t="s">
        <v>17</v>
      </c>
      <c r="L218" s="20" t="s">
        <v>6</v>
      </c>
    </row>
    <row r="219" spans="2:12">
      <c r="B219" s="13">
        <v>5302</v>
      </c>
      <c r="C219" s="13">
        <v>0.92</v>
      </c>
      <c r="D219" s="11">
        <v>0.68</v>
      </c>
      <c r="E219" s="13">
        <v>4</v>
      </c>
      <c r="F219" s="13">
        <v>196</v>
      </c>
      <c r="G219" s="13">
        <v>3</v>
      </c>
      <c r="H219" s="13">
        <v>1</v>
      </c>
      <c r="I219" s="13" t="s">
        <v>11</v>
      </c>
      <c r="J219" s="13" t="s">
        <v>8</v>
      </c>
      <c r="K219" s="12" t="s">
        <v>12</v>
      </c>
      <c r="L219" s="20" t="s">
        <v>13</v>
      </c>
    </row>
    <row r="220" spans="2:12">
      <c r="B220" s="13">
        <v>9255</v>
      </c>
      <c r="C220" s="13">
        <v>0.64</v>
      </c>
      <c r="D220" s="11">
        <v>0.48</v>
      </c>
      <c r="E220" s="13">
        <v>4</v>
      </c>
      <c r="F220" s="13">
        <v>267</v>
      </c>
      <c r="G220" s="13">
        <v>2</v>
      </c>
      <c r="H220" s="13">
        <v>1</v>
      </c>
      <c r="I220" s="13" t="s">
        <v>11</v>
      </c>
      <c r="J220" s="13" t="s">
        <v>8</v>
      </c>
      <c r="K220" s="12" t="s">
        <v>10</v>
      </c>
      <c r="L220" s="20" t="s">
        <v>13</v>
      </c>
    </row>
    <row r="221" spans="2:12">
      <c r="B221" s="13">
        <v>10854</v>
      </c>
      <c r="C221" s="13">
        <v>0.57999999999999996</v>
      </c>
      <c r="D221" s="11">
        <v>0.38</v>
      </c>
      <c r="E221" s="13">
        <v>4</v>
      </c>
      <c r="F221" s="13">
        <v>203</v>
      </c>
      <c r="G221" s="13">
        <v>5</v>
      </c>
      <c r="H221" s="13">
        <v>0</v>
      </c>
      <c r="I221" s="13" t="s">
        <v>11</v>
      </c>
      <c r="J221" s="13" t="s">
        <v>8</v>
      </c>
      <c r="K221" s="12" t="s">
        <v>10</v>
      </c>
      <c r="L221" s="20" t="s">
        <v>13</v>
      </c>
    </row>
    <row r="222" spans="2:12">
      <c r="B222" s="13">
        <v>7351</v>
      </c>
      <c r="C222" s="13">
        <v>0.6</v>
      </c>
      <c r="D222" s="11">
        <v>0.99</v>
      </c>
      <c r="E222" s="13">
        <v>4</v>
      </c>
      <c r="F222" s="13">
        <v>160</v>
      </c>
      <c r="G222" s="13">
        <v>3</v>
      </c>
      <c r="H222" s="13">
        <v>0</v>
      </c>
      <c r="I222" s="13" t="s">
        <v>11</v>
      </c>
      <c r="J222" s="13" t="s">
        <v>8</v>
      </c>
      <c r="K222" s="12" t="s">
        <v>10</v>
      </c>
      <c r="L222" s="20" t="s">
        <v>13</v>
      </c>
    </row>
    <row r="223" spans="2:12">
      <c r="B223" s="13">
        <v>14556</v>
      </c>
      <c r="C223" s="13">
        <v>0.37</v>
      </c>
      <c r="D223" s="11">
        <v>0.52</v>
      </c>
      <c r="E223" s="13">
        <v>2</v>
      </c>
      <c r="F223" s="13">
        <v>155</v>
      </c>
      <c r="G223" s="13">
        <v>3</v>
      </c>
      <c r="H223" s="13">
        <v>0</v>
      </c>
      <c r="I223" s="13" t="s">
        <v>9</v>
      </c>
      <c r="J223" s="13" t="s">
        <v>8</v>
      </c>
      <c r="K223" s="12" t="s">
        <v>12</v>
      </c>
      <c r="L223" s="20" t="s">
        <v>6</v>
      </c>
    </row>
    <row r="224" spans="2:12">
      <c r="B224" s="13">
        <v>10899</v>
      </c>
      <c r="C224" s="13">
        <v>0.88</v>
      </c>
      <c r="D224" s="11">
        <v>0.85</v>
      </c>
      <c r="E224" s="13">
        <v>3</v>
      </c>
      <c r="F224" s="13">
        <v>220</v>
      </c>
      <c r="G224" s="13">
        <v>3</v>
      </c>
      <c r="H224" s="13">
        <v>0</v>
      </c>
      <c r="I224" s="13" t="s">
        <v>11</v>
      </c>
      <c r="J224" s="13" t="s">
        <v>8</v>
      </c>
      <c r="K224" s="12" t="s">
        <v>20</v>
      </c>
      <c r="L224" s="20" t="s">
        <v>6</v>
      </c>
    </row>
    <row r="225" spans="2:12">
      <c r="B225" s="13">
        <v>4129</v>
      </c>
      <c r="C225" s="13">
        <v>0.47</v>
      </c>
      <c r="D225" s="11">
        <v>0.62</v>
      </c>
      <c r="E225" s="13">
        <v>6</v>
      </c>
      <c r="F225" s="13">
        <v>171</v>
      </c>
      <c r="G225" s="13">
        <v>5</v>
      </c>
      <c r="H225" s="13">
        <v>1</v>
      </c>
      <c r="I225" s="13" t="s">
        <v>11</v>
      </c>
      <c r="J225" s="13" t="s">
        <v>8</v>
      </c>
      <c r="K225" s="12" t="s">
        <v>21</v>
      </c>
      <c r="L225" s="20" t="s">
        <v>16</v>
      </c>
    </row>
    <row r="226" spans="2:12">
      <c r="B226" s="13">
        <v>14997</v>
      </c>
      <c r="C226" s="13">
        <v>0.37</v>
      </c>
      <c r="D226" s="11">
        <v>0.53</v>
      </c>
      <c r="E226" s="13">
        <v>2</v>
      </c>
      <c r="F226" s="13">
        <v>143</v>
      </c>
      <c r="G226" s="13">
        <v>3</v>
      </c>
      <c r="H226" s="13">
        <v>0</v>
      </c>
      <c r="I226" s="13" t="s">
        <v>9</v>
      </c>
      <c r="J226" s="13" t="s">
        <v>8</v>
      </c>
      <c r="K226" s="12" t="s">
        <v>17</v>
      </c>
      <c r="L226" s="20" t="s">
        <v>13</v>
      </c>
    </row>
    <row r="227" spans="2:12">
      <c r="B227" s="13">
        <v>8727</v>
      </c>
      <c r="C227" s="13">
        <v>0.84</v>
      </c>
      <c r="D227" s="11">
        <v>0.73</v>
      </c>
      <c r="E227" s="13">
        <v>5</v>
      </c>
      <c r="F227" s="13">
        <v>245</v>
      </c>
      <c r="G227" s="13">
        <v>3</v>
      </c>
      <c r="H227" s="13">
        <v>0</v>
      </c>
      <c r="I227" s="13" t="s">
        <v>11</v>
      </c>
      <c r="J227" s="13" t="s">
        <v>8</v>
      </c>
      <c r="K227" s="12" t="s">
        <v>10</v>
      </c>
      <c r="L227" s="20" t="s">
        <v>6</v>
      </c>
    </row>
    <row r="228" spans="2:12">
      <c r="B228" s="13">
        <v>12021</v>
      </c>
      <c r="C228" s="13">
        <v>0.11</v>
      </c>
      <c r="D228" s="11">
        <v>0.83</v>
      </c>
      <c r="E228" s="13">
        <v>6</v>
      </c>
      <c r="F228" s="13">
        <v>282</v>
      </c>
      <c r="G228" s="13">
        <v>4</v>
      </c>
      <c r="H228" s="13">
        <v>0</v>
      </c>
      <c r="I228" s="13" t="s">
        <v>9</v>
      </c>
      <c r="J228" s="13" t="s">
        <v>8</v>
      </c>
      <c r="K228" s="12" t="s">
        <v>10</v>
      </c>
      <c r="L228" s="20" t="s">
        <v>13</v>
      </c>
    </row>
    <row r="229" spans="2:12">
      <c r="B229" s="13">
        <v>1710</v>
      </c>
      <c r="C229" s="13">
        <v>0.1</v>
      </c>
      <c r="D229" s="11">
        <v>0.81</v>
      </c>
      <c r="E229" s="13">
        <v>6</v>
      </c>
      <c r="F229" s="13">
        <v>269</v>
      </c>
      <c r="G229" s="13">
        <v>4</v>
      </c>
      <c r="H229" s="13">
        <v>0</v>
      </c>
      <c r="I229" s="13" t="s">
        <v>9</v>
      </c>
      <c r="J229" s="13" t="s">
        <v>8</v>
      </c>
      <c r="K229" s="12" t="s">
        <v>7</v>
      </c>
      <c r="L229" s="20" t="s">
        <v>6</v>
      </c>
    </row>
    <row r="230" spans="2:12">
      <c r="B230" s="13">
        <v>7513</v>
      </c>
      <c r="C230" s="13">
        <v>0.81</v>
      </c>
      <c r="D230" s="11">
        <v>0.62</v>
      </c>
      <c r="E230" s="13">
        <v>4</v>
      </c>
      <c r="F230" s="13">
        <v>197</v>
      </c>
      <c r="G230" s="13">
        <v>3</v>
      </c>
      <c r="H230" s="13">
        <v>0</v>
      </c>
      <c r="I230" s="13" t="s">
        <v>11</v>
      </c>
      <c r="J230" s="13" t="s">
        <v>8</v>
      </c>
      <c r="K230" s="12" t="s">
        <v>22</v>
      </c>
      <c r="L230" s="20" t="s">
        <v>13</v>
      </c>
    </row>
    <row r="231" spans="2:12">
      <c r="B231" s="13">
        <v>7960</v>
      </c>
      <c r="C231" s="13">
        <v>0.32</v>
      </c>
      <c r="D231" s="11">
        <v>0.69</v>
      </c>
      <c r="E231" s="13">
        <v>6</v>
      </c>
      <c r="F231" s="13">
        <v>192</v>
      </c>
      <c r="G231" s="13">
        <v>3</v>
      </c>
      <c r="H231" s="13">
        <v>0</v>
      </c>
      <c r="I231" s="13" t="s">
        <v>11</v>
      </c>
      <c r="J231" s="13" t="s">
        <v>8</v>
      </c>
      <c r="K231" s="12" t="s">
        <v>10</v>
      </c>
      <c r="L231" s="20" t="s">
        <v>16</v>
      </c>
    </row>
    <row r="232" spans="2:12">
      <c r="B232" s="13">
        <v>8774</v>
      </c>
      <c r="C232" s="13">
        <v>0.97</v>
      </c>
      <c r="D232" s="11">
        <v>0.69</v>
      </c>
      <c r="E232" s="13">
        <v>4</v>
      </c>
      <c r="F232" s="13">
        <v>134</v>
      </c>
      <c r="G232" s="13">
        <v>3</v>
      </c>
      <c r="H232" s="13">
        <v>0</v>
      </c>
      <c r="I232" s="13" t="s">
        <v>11</v>
      </c>
      <c r="J232" s="13" t="s">
        <v>8</v>
      </c>
      <c r="K232" s="12" t="s">
        <v>15</v>
      </c>
      <c r="L232" s="20" t="s">
        <v>16</v>
      </c>
    </row>
    <row r="233" spans="2:12">
      <c r="B233" s="13">
        <v>2851</v>
      </c>
      <c r="C233" s="13">
        <v>0.91</v>
      </c>
      <c r="D233" s="11">
        <v>0.85</v>
      </c>
      <c r="E233" s="13">
        <v>4</v>
      </c>
      <c r="F233" s="13">
        <v>203</v>
      </c>
      <c r="G233" s="13">
        <v>2</v>
      </c>
      <c r="H233" s="13">
        <v>0</v>
      </c>
      <c r="I233" s="13" t="s">
        <v>11</v>
      </c>
      <c r="J233" s="13" t="s">
        <v>8</v>
      </c>
      <c r="K233" s="12" t="s">
        <v>10</v>
      </c>
      <c r="L233" s="20" t="s">
        <v>13</v>
      </c>
    </row>
    <row r="234" spans="2:12">
      <c r="B234" s="13">
        <v>4260</v>
      </c>
      <c r="C234" s="13">
        <v>0.55000000000000004</v>
      </c>
      <c r="D234" s="11">
        <v>0.72</v>
      </c>
      <c r="E234" s="13">
        <v>3</v>
      </c>
      <c r="F234" s="13">
        <v>149</v>
      </c>
      <c r="G234" s="13">
        <v>3</v>
      </c>
      <c r="H234" s="13">
        <v>0</v>
      </c>
      <c r="I234" s="13" t="s">
        <v>11</v>
      </c>
      <c r="J234" s="13" t="s">
        <v>8</v>
      </c>
      <c r="K234" s="12" t="s">
        <v>20</v>
      </c>
      <c r="L234" s="20" t="s">
        <v>13</v>
      </c>
    </row>
    <row r="235" spans="2:12">
      <c r="B235" s="13">
        <v>2443</v>
      </c>
      <c r="C235" s="13">
        <v>0.92</v>
      </c>
      <c r="D235" s="11">
        <v>0.69</v>
      </c>
      <c r="E235" s="13">
        <v>3</v>
      </c>
      <c r="F235" s="13">
        <v>192</v>
      </c>
      <c r="G235" s="13">
        <v>3</v>
      </c>
      <c r="H235" s="13">
        <v>0</v>
      </c>
      <c r="I235" s="13" t="s">
        <v>11</v>
      </c>
      <c r="J235" s="13" t="s">
        <v>8</v>
      </c>
      <c r="K235" s="12" t="s">
        <v>7</v>
      </c>
      <c r="L235" s="20" t="s">
        <v>6</v>
      </c>
    </row>
    <row r="236" spans="2:12">
      <c r="B236" s="13">
        <v>10116</v>
      </c>
      <c r="C236" s="13">
        <v>0.6</v>
      </c>
      <c r="D236" s="11">
        <v>0.66</v>
      </c>
      <c r="E236" s="13">
        <v>5</v>
      </c>
      <c r="F236" s="13">
        <v>143</v>
      </c>
      <c r="G236" s="13">
        <v>2</v>
      </c>
      <c r="H236" s="13">
        <v>0</v>
      </c>
      <c r="I236" s="13" t="s">
        <v>11</v>
      </c>
      <c r="J236" s="13" t="s">
        <v>8</v>
      </c>
      <c r="K236" s="12" t="s">
        <v>12</v>
      </c>
      <c r="L236" s="20" t="s">
        <v>13</v>
      </c>
    </row>
    <row r="237" spans="2:12">
      <c r="B237" s="13">
        <v>11404</v>
      </c>
      <c r="C237" s="13">
        <v>0.48</v>
      </c>
      <c r="D237" s="11">
        <v>0.67</v>
      </c>
      <c r="E237" s="13">
        <v>4</v>
      </c>
      <c r="F237" s="13">
        <v>220</v>
      </c>
      <c r="G237" s="13">
        <v>3</v>
      </c>
      <c r="H237" s="13">
        <v>0</v>
      </c>
      <c r="I237" s="13" t="s">
        <v>11</v>
      </c>
      <c r="J237" s="13" t="s">
        <v>18</v>
      </c>
      <c r="K237" s="12" t="s">
        <v>20</v>
      </c>
      <c r="L237" s="20" t="s">
        <v>6</v>
      </c>
    </row>
    <row r="238" spans="2:12">
      <c r="B238" s="13">
        <v>157</v>
      </c>
      <c r="C238" s="13">
        <v>0.83</v>
      </c>
      <c r="D238" s="11">
        <v>1</v>
      </c>
      <c r="E238" s="13">
        <v>5</v>
      </c>
      <c r="F238" s="13">
        <v>240</v>
      </c>
      <c r="G238" s="13">
        <v>5</v>
      </c>
      <c r="H238" s="13">
        <v>0</v>
      </c>
      <c r="I238" s="13" t="s">
        <v>9</v>
      </c>
      <c r="J238" s="13" t="s">
        <v>8</v>
      </c>
      <c r="K238" s="12" t="s">
        <v>17</v>
      </c>
      <c r="L238" s="20" t="s">
        <v>13</v>
      </c>
    </row>
    <row r="239" spans="2:12">
      <c r="B239" s="13">
        <v>5067</v>
      </c>
      <c r="C239" s="13">
        <v>0.5</v>
      </c>
      <c r="D239" s="11">
        <v>0.48</v>
      </c>
      <c r="E239" s="13">
        <v>3</v>
      </c>
      <c r="F239" s="13">
        <v>163</v>
      </c>
      <c r="G239" s="13">
        <v>4</v>
      </c>
      <c r="H239" s="13">
        <v>0</v>
      </c>
      <c r="I239" s="13" t="s">
        <v>11</v>
      </c>
      <c r="J239" s="13" t="s">
        <v>8</v>
      </c>
      <c r="K239" s="12" t="s">
        <v>7</v>
      </c>
      <c r="L239" s="20" t="s">
        <v>13</v>
      </c>
    </row>
    <row r="240" spans="2:12">
      <c r="B240" s="13">
        <v>10110</v>
      </c>
      <c r="C240" s="13">
        <v>0.95</v>
      </c>
      <c r="D240" s="11">
        <v>0.65</v>
      </c>
      <c r="E240" s="13">
        <v>3</v>
      </c>
      <c r="F240" s="13">
        <v>273</v>
      </c>
      <c r="G240" s="13">
        <v>4</v>
      </c>
      <c r="H240" s="13">
        <v>0</v>
      </c>
      <c r="I240" s="13" t="s">
        <v>11</v>
      </c>
      <c r="J240" s="13" t="s">
        <v>8</v>
      </c>
      <c r="K240" s="12" t="s">
        <v>22</v>
      </c>
      <c r="L240" s="20" t="s">
        <v>13</v>
      </c>
    </row>
    <row r="241" spans="2:12">
      <c r="B241" s="13">
        <v>14859</v>
      </c>
      <c r="C241" s="13">
        <v>0.46</v>
      </c>
      <c r="D241" s="11">
        <v>0.5</v>
      </c>
      <c r="E241" s="13">
        <v>2</v>
      </c>
      <c r="F241" s="13">
        <v>151</v>
      </c>
      <c r="G241" s="13">
        <v>3</v>
      </c>
      <c r="H241" s="13">
        <v>0</v>
      </c>
      <c r="I241" s="13" t="s">
        <v>9</v>
      </c>
      <c r="J241" s="13" t="s">
        <v>8</v>
      </c>
      <c r="K241" s="12" t="s">
        <v>12</v>
      </c>
      <c r="L241" s="20" t="s">
        <v>6</v>
      </c>
    </row>
    <row r="242" spans="2:12">
      <c r="B242" s="13">
        <v>6753</v>
      </c>
      <c r="C242" s="13">
        <v>0.83</v>
      </c>
      <c r="D242" s="11">
        <v>0.86</v>
      </c>
      <c r="E242" s="13">
        <v>3</v>
      </c>
      <c r="F242" s="13">
        <v>273</v>
      </c>
      <c r="G242" s="13">
        <v>3</v>
      </c>
      <c r="H242" s="13">
        <v>0</v>
      </c>
      <c r="I242" s="13" t="s">
        <v>11</v>
      </c>
      <c r="J242" s="13" t="s">
        <v>8</v>
      </c>
      <c r="K242" s="12" t="s">
        <v>12</v>
      </c>
      <c r="L242" s="20" t="s">
        <v>6</v>
      </c>
    </row>
    <row r="243" spans="2:12">
      <c r="B243" s="13">
        <v>7034</v>
      </c>
      <c r="C243" s="13">
        <v>0.68</v>
      </c>
      <c r="D243" s="11">
        <v>0.61</v>
      </c>
      <c r="E243" s="13">
        <v>3</v>
      </c>
      <c r="F243" s="13">
        <v>134</v>
      </c>
      <c r="G243" s="13">
        <v>4</v>
      </c>
      <c r="H243" s="13">
        <v>0</v>
      </c>
      <c r="I243" s="13" t="s">
        <v>11</v>
      </c>
      <c r="J243" s="13" t="s">
        <v>8</v>
      </c>
      <c r="K243" s="12" t="s">
        <v>10</v>
      </c>
      <c r="L243" s="20" t="s">
        <v>6</v>
      </c>
    </row>
    <row r="244" spans="2:12">
      <c r="B244" s="13">
        <v>1798</v>
      </c>
      <c r="C244" s="13">
        <v>0.44</v>
      </c>
      <c r="D244" s="11">
        <v>0.46</v>
      </c>
      <c r="E244" s="13">
        <v>2</v>
      </c>
      <c r="F244" s="13">
        <v>138</v>
      </c>
      <c r="G244" s="13">
        <v>3</v>
      </c>
      <c r="H244" s="13">
        <v>0</v>
      </c>
      <c r="I244" s="13" t="s">
        <v>9</v>
      </c>
      <c r="J244" s="13" t="s">
        <v>8</v>
      </c>
      <c r="K244" s="12" t="s">
        <v>12</v>
      </c>
      <c r="L244" s="20" t="s">
        <v>13</v>
      </c>
    </row>
    <row r="245" spans="2:12">
      <c r="B245" s="13">
        <v>1706</v>
      </c>
      <c r="C245" s="13">
        <v>0.1</v>
      </c>
      <c r="D245" s="11">
        <v>0.91</v>
      </c>
      <c r="E245" s="13">
        <v>6</v>
      </c>
      <c r="F245" s="13">
        <v>255</v>
      </c>
      <c r="G245" s="13">
        <v>4</v>
      </c>
      <c r="H245" s="13">
        <v>0</v>
      </c>
      <c r="I245" s="13" t="s">
        <v>9</v>
      </c>
      <c r="J245" s="13" t="s">
        <v>8</v>
      </c>
      <c r="K245" s="12" t="s">
        <v>10</v>
      </c>
      <c r="L245" s="20" t="s">
        <v>6</v>
      </c>
    </row>
    <row r="246" spans="2:12">
      <c r="B246" s="13">
        <v>10959</v>
      </c>
      <c r="C246" s="13">
        <v>0.88</v>
      </c>
      <c r="D246" s="11">
        <v>0.72</v>
      </c>
      <c r="E246" s="13">
        <v>5</v>
      </c>
      <c r="F246" s="13">
        <v>244</v>
      </c>
      <c r="G246" s="13">
        <v>2</v>
      </c>
      <c r="H246" s="13">
        <v>0</v>
      </c>
      <c r="I246" s="13" t="s">
        <v>11</v>
      </c>
      <c r="J246" s="13" t="s">
        <v>8</v>
      </c>
      <c r="K246" s="12" t="s">
        <v>12</v>
      </c>
      <c r="L246" s="20" t="s">
        <v>13</v>
      </c>
    </row>
    <row r="247" spans="2:12">
      <c r="B247" s="13">
        <v>10277</v>
      </c>
      <c r="C247" s="13">
        <v>0.78</v>
      </c>
      <c r="D247" s="11">
        <v>0.95</v>
      </c>
      <c r="E247" s="13">
        <v>3</v>
      </c>
      <c r="F247" s="13">
        <v>155</v>
      </c>
      <c r="G247" s="13">
        <v>3</v>
      </c>
      <c r="H247" s="13">
        <v>1</v>
      </c>
      <c r="I247" s="13" t="s">
        <v>11</v>
      </c>
      <c r="J247" s="13" t="s">
        <v>8</v>
      </c>
      <c r="K247" s="12" t="s">
        <v>17</v>
      </c>
      <c r="L247" s="20" t="s">
        <v>6</v>
      </c>
    </row>
    <row r="248" spans="2:12">
      <c r="B248" s="13">
        <v>12064</v>
      </c>
      <c r="C248" s="13">
        <v>0.36</v>
      </c>
      <c r="D248" s="11">
        <v>0.56000000000000005</v>
      </c>
      <c r="E248" s="13">
        <v>2</v>
      </c>
      <c r="F248" s="13">
        <v>132</v>
      </c>
      <c r="G248" s="13">
        <v>3</v>
      </c>
      <c r="H248" s="13">
        <v>0</v>
      </c>
      <c r="I248" s="13" t="s">
        <v>9</v>
      </c>
      <c r="J248" s="13" t="s">
        <v>8</v>
      </c>
      <c r="K248" s="12" t="s">
        <v>14</v>
      </c>
      <c r="L248" s="20" t="s">
        <v>6</v>
      </c>
    </row>
    <row r="249" spans="2:12">
      <c r="B249" s="13">
        <v>7870</v>
      </c>
      <c r="C249" s="13">
        <v>0.19</v>
      </c>
      <c r="D249" s="11">
        <v>0.48</v>
      </c>
      <c r="E249" s="13">
        <v>6</v>
      </c>
      <c r="F249" s="13">
        <v>178</v>
      </c>
      <c r="G249" s="13">
        <v>3</v>
      </c>
      <c r="H249" s="13">
        <v>1</v>
      </c>
      <c r="I249" s="13" t="s">
        <v>11</v>
      </c>
      <c r="J249" s="13" t="s">
        <v>8</v>
      </c>
      <c r="K249" s="12" t="s">
        <v>10</v>
      </c>
      <c r="L249" s="20" t="s">
        <v>6</v>
      </c>
    </row>
    <row r="250" spans="2:12">
      <c r="B250" s="13">
        <v>4916</v>
      </c>
      <c r="C250" s="13">
        <v>0.65</v>
      </c>
      <c r="D250" s="11">
        <v>0.78</v>
      </c>
      <c r="E250" s="13">
        <v>4</v>
      </c>
      <c r="F250" s="13">
        <v>238</v>
      </c>
      <c r="G250" s="13">
        <v>5</v>
      </c>
      <c r="H250" s="13">
        <v>1</v>
      </c>
      <c r="I250" s="13" t="s">
        <v>11</v>
      </c>
      <c r="J250" s="13" t="s">
        <v>8</v>
      </c>
      <c r="K250" s="12" t="s">
        <v>22</v>
      </c>
      <c r="L250" s="20" t="s">
        <v>13</v>
      </c>
    </row>
    <row r="251" spans="2:12">
      <c r="B251" s="13">
        <v>14361</v>
      </c>
      <c r="C251" s="13">
        <v>0.39</v>
      </c>
      <c r="D251" s="11">
        <v>0.5</v>
      </c>
      <c r="E251" s="13">
        <v>2</v>
      </c>
      <c r="F251" s="13">
        <v>147</v>
      </c>
      <c r="G251" s="13">
        <v>3</v>
      </c>
      <c r="H251" s="13">
        <v>0</v>
      </c>
      <c r="I251" s="13" t="s">
        <v>9</v>
      </c>
      <c r="J251" s="13" t="s">
        <v>8</v>
      </c>
      <c r="K251" s="12" t="s">
        <v>21</v>
      </c>
      <c r="L251" s="20" t="s">
        <v>13</v>
      </c>
    </row>
    <row r="252" spans="2:12">
      <c r="B252" s="13">
        <v>2625</v>
      </c>
      <c r="C252" s="13">
        <v>0.82</v>
      </c>
      <c r="D252" s="11">
        <v>0.62</v>
      </c>
      <c r="E252" s="13">
        <v>4</v>
      </c>
      <c r="F252" s="13">
        <v>202</v>
      </c>
      <c r="G252" s="13">
        <v>2</v>
      </c>
      <c r="H252" s="13">
        <v>0</v>
      </c>
      <c r="I252" s="13" t="s">
        <v>11</v>
      </c>
      <c r="J252" s="13" t="s">
        <v>8</v>
      </c>
      <c r="K252" s="12" t="s">
        <v>7</v>
      </c>
      <c r="L252" s="20" t="s">
        <v>13</v>
      </c>
    </row>
    <row r="253" spans="2:12">
      <c r="B253" s="13">
        <v>9290</v>
      </c>
      <c r="C253" s="13">
        <v>0.83</v>
      </c>
      <c r="D253" s="11">
        <v>0.56999999999999995</v>
      </c>
      <c r="E253" s="13">
        <v>3</v>
      </c>
      <c r="F253" s="13">
        <v>135</v>
      </c>
      <c r="G253" s="13">
        <v>3</v>
      </c>
      <c r="H253" s="13">
        <v>1</v>
      </c>
      <c r="I253" s="13" t="s">
        <v>11</v>
      </c>
      <c r="J253" s="13" t="s">
        <v>8</v>
      </c>
      <c r="K253" s="12" t="s">
        <v>17</v>
      </c>
      <c r="L253" s="20" t="s">
        <v>13</v>
      </c>
    </row>
    <row r="254" spans="2:12">
      <c r="B254" s="13">
        <v>11144</v>
      </c>
      <c r="C254" s="13">
        <v>0.33</v>
      </c>
      <c r="D254" s="11">
        <v>0.64</v>
      </c>
      <c r="E254" s="13">
        <v>2</v>
      </c>
      <c r="F254" s="13">
        <v>274</v>
      </c>
      <c r="G254" s="13">
        <v>3</v>
      </c>
      <c r="H254" s="13">
        <v>1</v>
      </c>
      <c r="I254" s="13" t="s">
        <v>11</v>
      </c>
      <c r="J254" s="13" t="s">
        <v>8</v>
      </c>
      <c r="K254" s="12" t="s">
        <v>12</v>
      </c>
      <c r="L254" s="20" t="s">
        <v>16</v>
      </c>
    </row>
    <row r="255" spans="2:12">
      <c r="B255" s="13">
        <v>9116</v>
      </c>
      <c r="C255" s="13">
        <v>0.99</v>
      </c>
      <c r="D255" s="11">
        <v>0.64</v>
      </c>
      <c r="E255" s="13">
        <v>3</v>
      </c>
      <c r="F255" s="13">
        <v>183</v>
      </c>
      <c r="G255" s="13">
        <v>3</v>
      </c>
      <c r="H255" s="13">
        <v>0</v>
      </c>
      <c r="I255" s="13" t="s">
        <v>11</v>
      </c>
      <c r="J255" s="13" t="s">
        <v>8</v>
      </c>
      <c r="K255" s="12" t="s">
        <v>22</v>
      </c>
      <c r="L255" s="20" t="s">
        <v>6</v>
      </c>
    </row>
    <row r="256" spans="2:12">
      <c r="B256" s="13">
        <v>3454</v>
      </c>
      <c r="C256" s="13">
        <v>0.8</v>
      </c>
      <c r="D256" s="11">
        <v>0.94</v>
      </c>
      <c r="E256" s="13">
        <v>4</v>
      </c>
      <c r="F256" s="13">
        <v>200</v>
      </c>
      <c r="G256" s="13">
        <v>4</v>
      </c>
      <c r="H256" s="13">
        <v>0</v>
      </c>
      <c r="I256" s="13" t="s">
        <v>11</v>
      </c>
      <c r="J256" s="13" t="s">
        <v>8</v>
      </c>
      <c r="K256" s="12" t="s">
        <v>10</v>
      </c>
      <c r="L256" s="20" t="s">
        <v>6</v>
      </c>
    </row>
    <row r="257" spans="2:12">
      <c r="B257" s="13">
        <v>10265</v>
      </c>
      <c r="C257" s="13">
        <v>0.53</v>
      </c>
      <c r="D257" s="11">
        <v>0.56999999999999995</v>
      </c>
      <c r="E257" s="13">
        <v>5</v>
      </c>
      <c r="F257" s="13">
        <v>141</v>
      </c>
      <c r="G257" s="13">
        <v>3</v>
      </c>
      <c r="H257" s="13">
        <v>1</v>
      </c>
      <c r="I257" s="13" t="s">
        <v>11</v>
      </c>
      <c r="J257" s="13" t="s">
        <v>8</v>
      </c>
      <c r="K257" s="12" t="s">
        <v>12</v>
      </c>
      <c r="L257" s="20" t="s">
        <v>16</v>
      </c>
    </row>
    <row r="258" spans="2:12">
      <c r="B258" s="13">
        <v>6845</v>
      </c>
      <c r="C258" s="13">
        <v>0.76</v>
      </c>
      <c r="D258" s="11">
        <v>0.77</v>
      </c>
      <c r="E258" s="13">
        <v>5</v>
      </c>
      <c r="F258" s="13">
        <v>234</v>
      </c>
      <c r="G258" s="13">
        <v>3</v>
      </c>
      <c r="H258" s="13">
        <v>0</v>
      </c>
      <c r="I258" s="13" t="s">
        <v>11</v>
      </c>
      <c r="J258" s="13" t="s">
        <v>8</v>
      </c>
      <c r="K258" s="12" t="s">
        <v>17</v>
      </c>
      <c r="L258" s="20" t="s">
        <v>13</v>
      </c>
    </row>
    <row r="259" spans="2:12">
      <c r="B259" s="13">
        <v>9099</v>
      </c>
      <c r="C259" s="13">
        <v>0.96</v>
      </c>
      <c r="D259" s="11">
        <v>0.52</v>
      </c>
      <c r="E259" s="13">
        <v>4</v>
      </c>
      <c r="F259" s="13">
        <v>228</v>
      </c>
      <c r="G259" s="13">
        <v>3</v>
      </c>
      <c r="H259" s="13">
        <v>0</v>
      </c>
      <c r="I259" s="13" t="s">
        <v>11</v>
      </c>
      <c r="J259" s="13" t="s">
        <v>8</v>
      </c>
      <c r="K259" s="12" t="s">
        <v>10</v>
      </c>
      <c r="L259" s="20" t="s">
        <v>13</v>
      </c>
    </row>
    <row r="260" spans="2:12">
      <c r="B260" s="13">
        <v>1641</v>
      </c>
      <c r="C260" s="13">
        <v>0.91</v>
      </c>
      <c r="D260" s="11">
        <v>0.89</v>
      </c>
      <c r="E260" s="13">
        <v>5</v>
      </c>
      <c r="F260" s="13">
        <v>217</v>
      </c>
      <c r="G260" s="13">
        <v>5</v>
      </c>
      <c r="H260" s="13">
        <v>0</v>
      </c>
      <c r="I260" s="13" t="s">
        <v>9</v>
      </c>
      <c r="J260" s="13" t="s">
        <v>8</v>
      </c>
      <c r="K260" s="12" t="s">
        <v>12</v>
      </c>
      <c r="L260" s="20" t="s">
        <v>13</v>
      </c>
    </row>
    <row r="261" spans="2:12">
      <c r="B261" s="13">
        <v>11176</v>
      </c>
      <c r="C261" s="13">
        <v>0.56999999999999995</v>
      </c>
      <c r="D261" s="11">
        <v>0.39</v>
      </c>
      <c r="E261" s="13">
        <v>4</v>
      </c>
      <c r="F261" s="13">
        <v>132</v>
      </c>
      <c r="G261" s="13">
        <v>3</v>
      </c>
      <c r="H261" s="13">
        <v>0</v>
      </c>
      <c r="I261" s="13" t="s">
        <v>11</v>
      </c>
      <c r="J261" s="13" t="s">
        <v>8</v>
      </c>
      <c r="K261" s="12" t="s">
        <v>19</v>
      </c>
      <c r="L261" s="20" t="s">
        <v>16</v>
      </c>
    </row>
    <row r="262" spans="2:12">
      <c r="B262" s="13">
        <v>457</v>
      </c>
      <c r="C262" s="13">
        <v>0.86</v>
      </c>
      <c r="D262" s="11">
        <v>0.93</v>
      </c>
      <c r="E262" s="13">
        <v>5</v>
      </c>
      <c r="F262" s="13">
        <v>223</v>
      </c>
      <c r="G262" s="13">
        <v>5</v>
      </c>
      <c r="H262" s="13">
        <v>0</v>
      </c>
      <c r="I262" s="13" t="s">
        <v>9</v>
      </c>
      <c r="J262" s="13" t="s">
        <v>8</v>
      </c>
      <c r="K262" s="12" t="s">
        <v>15</v>
      </c>
      <c r="L262" s="20" t="s">
        <v>6</v>
      </c>
    </row>
    <row r="263" spans="2:12">
      <c r="B263" s="13">
        <v>9442</v>
      </c>
      <c r="C263" s="13">
        <v>0.78</v>
      </c>
      <c r="D263" s="11">
        <v>0.9</v>
      </c>
      <c r="E263" s="13">
        <v>4</v>
      </c>
      <c r="F263" s="13">
        <v>238</v>
      </c>
      <c r="G263" s="13">
        <v>2</v>
      </c>
      <c r="H263" s="13">
        <v>0</v>
      </c>
      <c r="I263" s="13" t="s">
        <v>11</v>
      </c>
      <c r="J263" s="13" t="s">
        <v>8</v>
      </c>
      <c r="K263" s="12" t="s">
        <v>17</v>
      </c>
      <c r="L263" s="20" t="s">
        <v>13</v>
      </c>
    </row>
    <row r="264" spans="2:12">
      <c r="B264" s="13">
        <v>8447</v>
      </c>
      <c r="C264" s="13">
        <v>0.82</v>
      </c>
      <c r="D264" s="11">
        <v>0.54</v>
      </c>
      <c r="E264" s="13">
        <v>4</v>
      </c>
      <c r="F264" s="13">
        <v>164</v>
      </c>
      <c r="G264" s="13">
        <v>3</v>
      </c>
      <c r="H264" s="13">
        <v>0</v>
      </c>
      <c r="I264" s="13" t="s">
        <v>11</v>
      </c>
      <c r="J264" s="13" t="s">
        <v>8</v>
      </c>
      <c r="K264" s="12" t="s">
        <v>17</v>
      </c>
      <c r="L264" s="20" t="s">
        <v>13</v>
      </c>
    </row>
    <row r="265" spans="2:12">
      <c r="B265" s="13">
        <v>11869</v>
      </c>
      <c r="C265" s="13">
        <v>0.84</v>
      </c>
      <c r="D265" s="11">
        <v>0.44</v>
      </c>
      <c r="E265" s="13">
        <v>5</v>
      </c>
      <c r="F265" s="13">
        <v>131</v>
      </c>
      <c r="G265" s="13">
        <v>5</v>
      </c>
      <c r="H265" s="13">
        <v>1</v>
      </c>
      <c r="I265" s="13" t="s">
        <v>11</v>
      </c>
      <c r="J265" s="13" t="s">
        <v>8</v>
      </c>
      <c r="K265" s="12" t="s">
        <v>17</v>
      </c>
      <c r="L265" s="20" t="s">
        <v>6</v>
      </c>
    </row>
    <row r="266" spans="2:12">
      <c r="B266" s="13">
        <v>2067</v>
      </c>
      <c r="C266" s="13">
        <v>0.81</v>
      </c>
      <c r="D266" s="11">
        <v>0.99</v>
      </c>
      <c r="E266" s="13">
        <v>5</v>
      </c>
      <c r="F266" s="13">
        <v>143</v>
      </c>
      <c r="G266" s="13">
        <v>3</v>
      </c>
      <c r="H266" s="13">
        <v>0</v>
      </c>
      <c r="I266" s="13" t="s">
        <v>11</v>
      </c>
      <c r="J266" s="13" t="s">
        <v>8</v>
      </c>
      <c r="K266" s="12" t="s">
        <v>21</v>
      </c>
      <c r="L266" s="20" t="s">
        <v>6</v>
      </c>
    </row>
    <row r="267" spans="2:12">
      <c r="B267" s="13">
        <v>14026</v>
      </c>
      <c r="C267" s="13">
        <v>0.53</v>
      </c>
      <c r="D267" s="11">
        <v>0.47</v>
      </c>
      <c r="E267" s="13">
        <v>6</v>
      </c>
      <c r="F267" s="13">
        <v>106</v>
      </c>
      <c r="G267" s="13">
        <v>6</v>
      </c>
      <c r="H267" s="13">
        <v>0</v>
      </c>
      <c r="I267" s="13" t="s">
        <v>11</v>
      </c>
      <c r="J267" s="13" t="s">
        <v>8</v>
      </c>
      <c r="K267" s="12" t="s">
        <v>20</v>
      </c>
      <c r="L267" s="20" t="s">
        <v>16</v>
      </c>
    </row>
    <row r="268" spans="2:12">
      <c r="B268" s="13">
        <v>6241</v>
      </c>
      <c r="C268" s="13">
        <v>0.56000000000000005</v>
      </c>
      <c r="D268" s="11">
        <v>0.57999999999999996</v>
      </c>
      <c r="E268" s="13">
        <v>5</v>
      </c>
      <c r="F268" s="13">
        <v>266</v>
      </c>
      <c r="G268" s="13">
        <v>3</v>
      </c>
      <c r="H268" s="13">
        <v>0</v>
      </c>
      <c r="I268" s="13" t="s">
        <v>11</v>
      </c>
      <c r="J268" s="13" t="s">
        <v>8</v>
      </c>
      <c r="K268" s="12" t="s">
        <v>12</v>
      </c>
      <c r="L268" s="20" t="s">
        <v>13</v>
      </c>
    </row>
    <row r="269" spans="2:12">
      <c r="B269" s="13">
        <v>4764</v>
      </c>
      <c r="C269" s="13">
        <v>0.23</v>
      </c>
      <c r="D269" s="11">
        <v>0.59</v>
      </c>
      <c r="E269" s="13">
        <v>5</v>
      </c>
      <c r="F269" s="13">
        <v>245</v>
      </c>
      <c r="G269" s="13">
        <v>5</v>
      </c>
      <c r="H269" s="13">
        <v>0</v>
      </c>
      <c r="I269" s="13" t="s">
        <v>11</v>
      </c>
      <c r="J269" s="13" t="s">
        <v>8</v>
      </c>
      <c r="K269" s="12" t="s">
        <v>22</v>
      </c>
      <c r="L269" s="20" t="s">
        <v>13</v>
      </c>
    </row>
    <row r="270" spans="2:12">
      <c r="B270" s="13">
        <v>2957</v>
      </c>
      <c r="C270" s="13">
        <v>0.85</v>
      </c>
      <c r="D270" s="11">
        <v>0.79</v>
      </c>
      <c r="E270" s="13">
        <v>3</v>
      </c>
      <c r="F270" s="13">
        <v>157</v>
      </c>
      <c r="G270" s="13">
        <v>4</v>
      </c>
      <c r="H270" s="13">
        <v>0</v>
      </c>
      <c r="I270" s="13" t="s">
        <v>11</v>
      </c>
      <c r="J270" s="13" t="s">
        <v>8</v>
      </c>
      <c r="K270" s="12" t="s">
        <v>17</v>
      </c>
      <c r="L270" s="20" t="s">
        <v>6</v>
      </c>
    </row>
    <row r="271" spans="2:12">
      <c r="B271" s="13">
        <v>13869</v>
      </c>
      <c r="C271" s="13">
        <v>0.73</v>
      </c>
      <c r="D271" s="11">
        <v>0.56999999999999995</v>
      </c>
      <c r="E271" s="13">
        <v>3</v>
      </c>
      <c r="F271" s="13">
        <v>146</v>
      </c>
      <c r="G271" s="13">
        <v>2</v>
      </c>
      <c r="H271" s="13">
        <v>0</v>
      </c>
      <c r="I271" s="13" t="s">
        <v>11</v>
      </c>
      <c r="J271" s="13" t="s">
        <v>8</v>
      </c>
      <c r="K271" s="12" t="s">
        <v>19</v>
      </c>
      <c r="L271" s="20" t="s">
        <v>13</v>
      </c>
    </row>
    <row r="272" spans="2:12">
      <c r="B272" s="13">
        <v>7224</v>
      </c>
      <c r="C272" s="13">
        <v>0.83</v>
      </c>
      <c r="D272" s="11">
        <v>0.98</v>
      </c>
      <c r="E272" s="13">
        <v>3</v>
      </c>
      <c r="F272" s="13">
        <v>229</v>
      </c>
      <c r="G272" s="13">
        <v>6</v>
      </c>
      <c r="H272" s="13">
        <v>0</v>
      </c>
      <c r="I272" s="13" t="s">
        <v>11</v>
      </c>
      <c r="J272" s="13" t="s">
        <v>8</v>
      </c>
      <c r="K272" s="12" t="s">
        <v>17</v>
      </c>
      <c r="L272" s="20" t="s">
        <v>6</v>
      </c>
    </row>
    <row r="273" spans="2:12">
      <c r="B273" s="13">
        <v>11714</v>
      </c>
      <c r="C273" s="13">
        <v>0.63</v>
      </c>
      <c r="D273" s="11">
        <v>0.98</v>
      </c>
      <c r="E273" s="13">
        <v>4</v>
      </c>
      <c r="F273" s="13">
        <v>187</v>
      </c>
      <c r="G273" s="13">
        <v>3</v>
      </c>
      <c r="H273" s="13">
        <v>0</v>
      </c>
      <c r="I273" s="13" t="s">
        <v>11</v>
      </c>
      <c r="J273" s="13" t="s">
        <v>8</v>
      </c>
      <c r="K273" s="12" t="s">
        <v>20</v>
      </c>
      <c r="L273" s="20" t="s">
        <v>16</v>
      </c>
    </row>
    <row r="274" spans="2:12">
      <c r="B274" s="13">
        <v>8135</v>
      </c>
      <c r="C274" s="13">
        <v>0.72</v>
      </c>
      <c r="D274" s="11">
        <v>0.88</v>
      </c>
      <c r="E274" s="13">
        <v>3</v>
      </c>
      <c r="F274" s="13">
        <v>236</v>
      </c>
      <c r="G274" s="13">
        <v>3</v>
      </c>
      <c r="H274" s="13">
        <v>0</v>
      </c>
      <c r="I274" s="13" t="s">
        <v>11</v>
      </c>
      <c r="J274" s="13" t="s">
        <v>8</v>
      </c>
      <c r="K274" s="12" t="s">
        <v>12</v>
      </c>
      <c r="L274" s="20" t="s">
        <v>13</v>
      </c>
    </row>
    <row r="275" spans="2:12">
      <c r="B275" s="13">
        <v>5333</v>
      </c>
      <c r="C275" s="13">
        <v>0.22</v>
      </c>
      <c r="D275" s="11">
        <v>0.52</v>
      </c>
      <c r="E275" s="13">
        <v>5</v>
      </c>
      <c r="F275" s="13">
        <v>109</v>
      </c>
      <c r="G275" s="13">
        <v>4</v>
      </c>
      <c r="H275" s="13">
        <v>0</v>
      </c>
      <c r="I275" s="13" t="s">
        <v>11</v>
      </c>
      <c r="J275" s="13" t="s">
        <v>8</v>
      </c>
      <c r="K275" s="12" t="s">
        <v>19</v>
      </c>
      <c r="L275" s="20" t="s">
        <v>13</v>
      </c>
    </row>
    <row r="276" spans="2:12">
      <c r="B276" s="13">
        <v>11881</v>
      </c>
      <c r="C276" s="13">
        <v>0.92</v>
      </c>
      <c r="D276" s="11">
        <v>0.6</v>
      </c>
      <c r="E276" s="13">
        <v>3</v>
      </c>
      <c r="F276" s="13">
        <v>179</v>
      </c>
      <c r="G276" s="13">
        <v>2</v>
      </c>
      <c r="H276" s="13">
        <v>0</v>
      </c>
      <c r="I276" s="13" t="s">
        <v>11</v>
      </c>
      <c r="J276" s="13" t="s">
        <v>8</v>
      </c>
      <c r="K276" s="12" t="s">
        <v>14</v>
      </c>
      <c r="L276" s="20" t="s">
        <v>13</v>
      </c>
    </row>
    <row r="277" spans="2:12">
      <c r="B277" s="13">
        <v>5464</v>
      </c>
      <c r="C277" s="13">
        <v>0.72</v>
      </c>
      <c r="D277" s="11">
        <v>0.71</v>
      </c>
      <c r="E277" s="13">
        <v>5</v>
      </c>
      <c r="F277" s="13">
        <v>137</v>
      </c>
      <c r="G277" s="13">
        <v>3</v>
      </c>
      <c r="H277" s="13">
        <v>0</v>
      </c>
      <c r="I277" s="13" t="s">
        <v>11</v>
      </c>
      <c r="J277" s="13" t="s">
        <v>8</v>
      </c>
      <c r="K277" s="12" t="s">
        <v>12</v>
      </c>
      <c r="L277" s="20" t="s">
        <v>13</v>
      </c>
    </row>
    <row r="278" spans="2:12">
      <c r="B278" s="13">
        <v>10404</v>
      </c>
      <c r="C278" s="13">
        <v>0.67</v>
      </c>
      <c r="D278" s="11">
        <v>0.78</v>
      </c>
      <c r="E278" s="13">
        <v>4</v>
      </c>
      <c r="F278" s="13">
        <v>193</v>
      </c>
      <c r="G278" s="13">
        <v>3</v>
      </c>
      <c r="H278" s="13">
        <v>0</v>
      </c>
      <c r="I278" s="13" t="s">
        <v>11</v>
      </c>
      <c r="J278" s="13" t="s">
        <v>8</v>
      </c>
      <c r="K278" s="12" t="s">
        <v>10</v>
      </c>
      <c r="L278" s="20" t="s">
        <v>6</v>
      </c>
    </row>
    <row r="279" spans="2:12">
      <c r="B279" s="13">
        <v>1857</v>
      </c>
      <c r="C279" s="13">
        <v>0.11</v>
      </c>
      <c r="D279" s="11">
        <v>0.92</v>
      </c>
      <c r="E279" s="13">
        <v>6</v>
      </c>
      <c r="F279" s="13">
        <v>281</v>
      </c>
      <c r="G279" s="13">
        <v>4</v>
      </c>
      <c r="H279" s="13">
        <v>0</v>
      </c>
      <c r="I279" s="13" t="s">
        <v>9</v>
      </c>
      <c r="J279" s="13" t="s">
        <v>8</v>
      </c>
      <c r="K279" s="12" t="s">
        <v>10</v>
      </c>
      <c r="L279" s="20" t="s">
        <v>6</v>
      </c>
    </row>
    <row r="280" spans="2:12">
      <c r="B280" s="13">
        <v>2253</v>
      </c>
      <c r="C280" s="13">
        <v>0.62</v>
      </c>
      <c r="D280" s="11">
        <v>0.98</v>
      </c>
      <c r="E280" s="13">
        <v>4</v>
      </c>
      <c r="F280" s="13">
        <v>137</v>
      </c>
      <c r="G280" s="13">
        <v>3</v>
      </c>
      <c r="H280" s="13">
        <v>0</v>
      </c>
      <c r="I280" s="13" t="s">
        <v>11</v>
      </c>
      <c r="J280" s="13" t="s">
        <v>8</v>
      </c>
      <c r="K280" s="12" t="s">
        <v>12</v>
      </c>
      <c r="L280" s="20" t="s">
        <v>6</v>
      </c>
    </row>
    <row r="281" spans="2:12">
      <c r="B281" s="13">
        <v>6663</v>
      </c>
      <c r="C281" s="13">
        <v>0.62</v>
      </c>
      <c r="D281" s="11">
        <v>0.75</v>
      </c>
      <c r="E281" s="13">
        <v>4</v>
      </c>
      <c r="F281" s="13">
        <v>216</v>
      </c>
      <c r="G281" s="13">
        <v>2</v>
      </c>
      <c r="H281" s="13">
        <v>0</v>
      </c>
      <c r="I281" s="13" t="s">
        <v>11</v>
      </c>
      <c r="J281" s="13" t="s">
        <v>8</v>
      </c>
      <c r="K281" s="12" t="s">
        <v>10</v>
      </c>
      <c r="L281" s="20" t="s">
        <v>13</v>
      </c>
    </row>
    <row r="282" spans="2:12">
      <c r="B282" s="13">
        <v>5804</v>
      </c>
      <c r="C282" s="13">
        <v>0.74</v>
      </c>
      <c r="D282" s="11">
        <v>0.67</v>
      </c>
      <c r="E282" s="13">
        <v>4</v>
      </c>
      <c r="F282" s="13">
        <v>158</v>
      </c>
      <c r="G282" s="13">
        <v>3</v>
      </c>
      <c r="H282" s="13">
        <v>0</v>
      </c>
      <c r="I282" s="13" t="s">
        <v>11</v>
      </c>
      <c r="J282" s="13" t="s">
        <v>8</v>
      </c>
      <c r="K282" s="12" t="s">
        <v>10</v>
      </c>
      <c r="L282" s="20" t="s">
        <v>13</v>
      </c>
    </row>
    <row r="283" spans="2:12">
      <c r="B283" s="13">
        <v>13394</v>
      </c>
      <c r="C283" s="13">
        <v>0.48</v>
      </c>
      <c r="D283" s="11">
        <v>0.77</v>
      </c>
      <c r="E283" s="13">
        <v>5</v>
      </c>
      <c r="F283" s="13">
        <v>250</v>
      </c>
      <c r="G283" s="13">
        <v>2</v>
      </c>
      <c r="H283" s="13">
        <v>0</v>
      </c>
      <c r="I283" s="13" t="s">
        <v>11</v>
      </c>
      <c r="J283" s="13" t="s">
        <v>18</v>
      </c>
      <c r="K283" s="12" t="s">
        <v>15</v>
      </c>
      <c r="L283" s="20" t="s">
        <v>6</v>
      </c>
    </row>
    <row r="284" spans="2:12">
      <c r="B284" s="13">
        <v>8184</v>
      </c>
      <c r="C284" s="13">
        <v>0.59</v>
      </c>
      <c r="D284" s="11">
        <v>0.87</v>
      </c>
      <c r="E284" s="13">
        <v>4</v>
      </c>
      <c r="F284" s="13">
        <v>183</v>
      </c>
      <c r="G284" s="13">
        <v>2</v>
      </c>
      <c r="H284" s="13">
        <v>0</v>
      </c>
      <c r="I284" s="13" t="s">
        <v>11</v>
      </c>
      <c r="J284" s="13" t="s">
        <v>8</v>
      </c>
      <c r="K284" s="12" t="s">
        <v>10</v>
      </c>
      <c r="L284" s="20" t="s">
        <v>6</v>
      </c>
    </row>
    <row r="285" spans="2:12">
      <c r="B285" s="13">
        <v>8005</v>
      </c>
      <c r="C285" s="13">
        <v>0.56999999999999995</v>
      </c>
      <c r="D285" s="11">
        <v>0.68</v>
      </c>
      <c r="E285" s="13">
        <v>4</v>
      </c>
      <c r="F285" s="13">
        <v>191</v>
      </c>
      <c r="G285" s="13">
        <v>3</v>
      </c>
      <c r="H285" s="13">
        <v>0</v>
      </c>
      <c r="I285" s="13" t="s">
        <v>11</v>
      </c>
      <c r="J285" s="13" t="s">
        <v>8</v>
      </c>
      <c r="K285" s="12" t="s">
        <v>19</v>
      </c>
      <c r="L285" s="20" t="s">
        <v>6</v>
      </c>
    </row>
    <row r="286" spans="2:12">
      <c r="B286" s="13">
        <v>7380</v>
      </c>
      <c r="C286" s="13">
        <v>0.98</v>
      </c>
      <c r="D286" s="11">
        <v>0.67</v>
      </c>
      <c r="E286" s="13">
        <v>4</v>
      </c>
      <c r="F286" s="13">
        <v>189</v>
      </c>
      <c r="G286" s="13">
        <v>4</v>
      </c>
      <c r="H286" s="13">
        <v>0</v>
      </c>
      <c r="I286" s="13" t="s">
        <v>11</v>
      </c>
      <c r="J286" s="13" t="s">
        <v>8</v>
      </c>
      <c r="K286" s="12" t="s">
        <v>17</v>
      </c>
      <c r="L286" s="20" t="s">
        <v>16</v>
      </c>
    </row>
    <row r="287" spans="2:12">
      <c r="B287" s="13">
        <v>2687</v>
      </c>
      <c r="C287" s="13">
        <v>0.5</v>
      </c>
      <c r="D287" s="11">
        <v>0.96</v>
      </c>
      <c r="E287" s="13">
        <v>4</v>
      </c>
      <c r="F287" s="13">
        <v>147</v>
      </c>
      <c r="G287" s="13">
        <v>3</v>
      </c>
      <c r="H287" s="13">
        <v>0</v>
      </c>
      <c r="I287" s="13" t="s">
        <v>11</v>
      </c>
      <c r="J287" s="13" t="s">
        <v>8</v>
      </c>
      <c r="K287" s="12" t="s">
        <v>10</v>
      </c>
      <c r="L287" s="20" t="s">
        <v>13</v>
      </c>
    </row>
    <row r="288" spans="2:12">
      <c r="B288" s="13">
        <v>12461</v>
      </c>
      <c r="C288" s="13">
        <v>0.43</v>
      </c>
      <c r="D288" s="11">
        <v>0.49</v>
      </c>
      <c r="E288" s="13">
        <v>2</v>
      </c>
      <c r="F288" s="13">
        <v>135</v>
      </c>
      <c r="G288" s="13">
        <v>3</v>
      </c>
      <c r="H288" s="13">
        <v>0</v>
      </c>
      <c r="I288" s="13" t="s">
        <v>9</v>
      </c>
      <c r="J288" s="13" t="s">
        <v>8</v>
      </c>
      <c r="K288" s="12" t="s">
        <v>7</v>
      </c>
      <c r="L288" s="20" t="s">
        <v>6</v>
      </c>
    </row>
    <row r="289" spans="2:12">
      <c r="B289" s="13">
        <v>9594</v>
      </c>
      <c r="C289" s="13">
        <v>0.65</v>
      </c>
      <c r="D289" s="11">
        <v>0.77</v>
      </c>
      <c r="E289" s="13">
        <v>2</v>
      </c>
      <c r="F289" s="13">
        <v>248</v>
      </c>
      <c r="G289" s="13">
        <v>3</v>
      </c>
      <c r="H289" s="13">
        <v>0</v>
      </c>
      <c r="I289" s="13" t="s">
        <v>11</v>
      </c>
      <c r="J289" s="13" t="s">
        <v>8</v>
      </c>
      <c r="K289" s="12" t="s">
        <v>17</v>
      </c>
      <c r="L289" s="20" t="s">
        <v>13</v>
      </c>
    </row>
    <row r="290" spans="2:12">
      <c r="B290" s="13">
        <v>8892</v>
      </c>
      <c r="C290" s="13">
        <v>0.94</v>
      </c>
      <c r="D290" s="11">
        <v>0.76</v>
      </c>
      <c r="E290" s="13">
        <v>4</v>
      </c>
      <c r="F290" s="13">
        <v>261</v>
      </c>
      <c r="G290" s="13">
        <v>6</v>
      </c>
      <c r="H290" s="13">
        <v>0</v>
      </c>
      <c r="I290" s="13" t="s">
        <v>11</v>
      </c>
      <c r="J290" s="13" t="s">
        <v>8</v>
      </c>
      <c r="K290" s="12" t="s">
        <v>12</v>
      </c>
      <c r="L290" s="20" t="s">
        <v>6</v>
      </c>
    </row>
    <row r="291" spans="2:12">
      <c r="B291" s="13">
        <v>12611</v>
      </c>
      <c r="C291" s="13">
        <v>0.09</v>
      </c>
      <c r="D291" s="11">
        <v>0.95</v>
      </c>
      <c r="E291" s="13">
        <v>7</v>
      </c>
      <c r="F291" s="13">
        <v>256</v>
      </c>
      <c r="G291" s="13">
        <v>4</v>
      </c>
      <c r="H291" s="13">
        <v>0</v>
      </c>
      <c r="I291" s="13" t="s">
        <v>9</v>
      </c>
      <c r="J291" s="13" t="s">
        <v>8</v>
      </c>
      <c r="K291" s="12" t="s">
        <v>21</v>
      </c>
      <c r="L291" s="20" t="s">
        <v>6</v>
      </c>
    </row>
    <row r="292" spans="2:12">
      <c r="B292" s="13">
        <v>10538</v>
      </c>
      <c r="C292" s="13">
        <v>0.84</v>
      </c>
      <c r="D292" s="11">
        <v>0.66</v>
      </c>
      <c r="E292" s="13">
        <v>3</v>
      </c>
      <c r="F292" s="13">
        <v>114</v>
      </c>
      <c r="G292" s="13">
        <v>6</v>
      </c>
      <c r="H292" s="13">
        <v>1</v>
      </c>
      <c r="I292" s="13" t="s">
        <v>11</v>
      </c>
      <c r="J292" s="13" t="s">
        <v>8</v>
      </c>
      <c r="K292" s="12" t="s">
        <v>20</v>
      </c>
      <c r="L292" s="20" t="s">
        <v>13</v>
      </c>
    </row>
    <row r="293" spans="2:12">
      <c r="B293" s="13">
        <v>4638</v>
      </c>
      <c r="C293" s="13">
        <v>0.62</v>
      </c>
      <c r="D293" s="11">
        <v>0.64</v>
      </c>
      <c r="E293" s="13">
        <v>4</v>
      </c>
      <c r="F293" s="13">
        <v>142</v>
      </c>
      <c r="G293" s="13">
        <v>2</v>
      </c>
      <c r="H293" s="13">
        <v>0</v>
      </c>
      <c r="I293" s="13" t="s">
        <v>11</v>
      </c>
      <c r="J293" s="13" t="s">
        <v>8</v>
      </c>
      <c r="K293" s="12" t="s">
        <v>12</v>
      </c>
      <c r="L293" s="20" t="s">
        <v>13</v>
      </c>
    </row>
    <row r="294" spans="2:12">
      <c r="B294" s="13">
        <v>8854</v>
      </c>
      <c r="C294" s="13">
        <v>0.79</v>
      </c>
      <c r="D294" s="11">
        <v>0.76</v>
      </c>
      <c r="E294" s="13">
        <v>4</v>
      </c>
      <c r="F294" s="13">
        <v>216</v>
      </c>
      <c r="G294" s="13">
        <v>4</v>
      </c>
      <c r="H294" s="13">
        <v>0</v>
      </c>
      <c r="I294" s="13" t="s">
        <v>11</v>
      </c>
      <c r="J294" s="13" t="s">
        <v>8</v>
      </c>
      <c r="K294" s="12" t="s">
        <v>15</v>
      </c>
      <c r="L294" s="20" t="s">
        <v>6</v>
      </c>
    </row>
    <row r="295" spans="2:12">
      <c r="B295" s="13">
        <v>3058</v>
      </c>
      <c r="C295" s="13">
        <v>0.57999999999999996</v>
      </c>
      <c r="D295" s="11">
        <v>0.77</v>
      </c>
      <c r="E295" s="13">
        <v>4</v>
      </c>
      <c r="F295" s="13">
        <v>145</v>
      </c>
      <c r="G295" s="13">
        <v>3</v>
      </c>
      <c r="H295" s="13">
        <v>1</v>
      </c>
      <c r="I295" s="13" t="s">
        <v>11</v>
      </c>
      <c r="J295" s="13" t="s">
        <v>8</v>
      </c>
      <c r="K295" s="12" t="s">
        <v>17</v>
      </c>
      <c r="L295" s="20" t="s">
        <v>13</v>
      </c>
    </row>
    <row r="296" spans="2:12">
      <c r="B296" s="13">
        <v>6954</v>
      </c>
      <c r="C296" s="13">
        <v>0.54</v>
      </c>
      <c r="D296" s="11">
        <v>0.81</v>
      </c>
      <c r="E296" s="13">
        <v>3</v>
      </c>
      <c r="F296" s="13">
        <v>145</v>
      </c>
      <c r="G296" s="13">
        <v>2</v>
      </c>
      <c r="H296" s="13">
        <v>0</v>
      </c>
      <c r="I296" s="13" t="s">
        <v>11</v>
      </c>
      <c r="J296" s="13" t="s">
        <v>8</v>
      </c>
      <c r="K296" s="12" t="s">
        <v>21</v>
      </c>
      <c r="L296" s="20" t="s">
        <v>16</v>
      </c>
    </row>
    <row r="297" spans="2:12">
      <c r="B297" s="13">
        <v>6</v>
      </c>
      <c r="C297" s="13">
        <v>0.41</v>
      </c>
      <c r="D297" s="11">
        <v>0.5</v>
      </c>
      <c r="E297" s="13">
        <v>2</v>
      </c>
      <c r="F297" s="13">
        <v>153</v>
      </c>
      <c r="G297" s="13">
        <v>3</v>
      </c>
      <c r="H297" s="13">
        <v>0</v>
      </c>
      <c r="I297" s="13" t="s">
        <v>9</v>
      </c>
      <c r="J297" s="13" t="s">
        <v>8</v>
      </c>
      <c r="K297" s="12" t="s">
        <v>10</v>
      </c>
      <c r="L297" s="20" t="s">
        <v>13</v>
      </c>
    </row>
    <row r="298" spans="2:12">
      <c r="B298" s="13">
        <v>6507</v>
      </c>
      <c r="C298" s="13">
        <v>0.94</v>
      </c>
      <c r="D298" s="11">
        <v>0.99</v>
      </c>
      <c r="E298" s="13">
        <v>3</v>
      </c>
      <c r="F298" s="13">
        <v>207</v>
      </c>
      <c r="G298" s="13">
        <v>2</v>
      </c>
      <c r="H298" s="13">
        <v>0</v>
      </c>
      <c r="I298" s="13" t="s">
        <v>11</v>
      </c>
      <c r="J298" s="13" t="s">
        <v>8</v>
      </c>
      <c r="K298" s="12" t="s">
        <v>10</v>
      </c>
      <c r="L298" s="20" t="s">
        <v>6</v>
      </c>
    </row>
    <row r="299" spans="2:12">
      <c r="B299" s="13">
        <v>9762</v>
      </c>
      <c r="C299" s="13">
        <v>0.98</v>
      </c>
      <c r="D299" s="11">
        <v>0.99</v>
      </c>
      <c r="E299" s="13">
        <v>4</v>
      </c>
      <c r="F299" s="13">
        <v>132</v>
      </c>
      <c r="G299" s="13">
        <v>2</v>
      </c>
      <c r="H299" s="13">
        <v>0</v>
      </c>
      <c r="I299" s="13" t="s">
        <v>11</v>
      </c>
      <c r="J299" s="13" t="s">
        <v>8</v>
      </c>
      <c r="K299" s="12" t="s">
        <v>19</v>
      </c>
      <c r="L299" s="20" t="s">
        <v>6</v>
      </c>
    </row>
    <row r="300" spans="2:12">
      <c r="B300" s="13">
        <v>191</v>
      </c>
      <c r="C300" s="13">
        <v>0.09</v>
      </c>
      <c r="D300" s="11">
        <v>0.8</v>
      </c>
      <c r="E300" s="13">
        <v>7</v>
      </c>
      <c r="F300" s="13">
        <v>283</v>
      </c>
      <c r="G300" s="13">
        <v>5</v>
      </c>
      <c r="H300" s="13">
        <v>0</v>
      </c>
      <c r="I300" s="13" t="s">
        <v>9</v>
      </c>
      <c r="J300" s="13" t="s">
        <v>8</v>
      </c>
      <c r="K300" s="12" t="s">
        <v>12</v>
      </c>
      <c r="L300" s="20" t="s">
        <v>13</v>
      </c>
    </row>
    <row r="301" spans="2:12">
      <c r="B301" s="13">
        <v>3493</v>
      </c>
      <c r="C301" s="13">
        <v>0.52</v>
      </c>
      <c r="D301" s="11">
        <v>0.49</v>
      </c>
      <c r="E301" s="13">
        <v>4</v>
      </c>
      <c r="F301" s="13">
        <v>249</v>
      </c>
      <c r="G301" s="13">
        <v>4</v>
      </c>
      <c r="H301" s="13">
        <v>1</v>
      </c>
      <c r="I301" s="13" t="s">
        <v>11</v>
      </c>
      <c r="J301" s="13" t="s">
        <v>8</v>
      </c>
      <c r="K301" s="12" t="s">
        <v>12</v>
      </c>
      <c r="L301" s="20" t="s">
        <v>6</v>
      </c>
    </row>
    <row r="302" spans="2:12">
      <c r="B302" s="13">
        <v>2228</v>
      </c>
      <c r="C302" s="13">
        <v>0.61</v>
      </c>
      <c r="D302" s="11">
        <v>0.95</v>
      </c>
      <c r="E302" s="13">
        <v>4</v>
      </c>
      <c r="F302" s="13">
        <v>174</v>
      </c>
      <c r="G302" s="13">
        <v>4</v>
      </c>
      <c r="H302" s="13">
        <v>0</v>
      </c>
      <c r="I302" s="13" t="s">
        <v>11</v>
      </c>
      <c r="J302" s="13" t="s">
        <v>8</v>
      </c>
      <c r="K302" s="12" t="s">
        <v>10</v>
      </c>
      <c r="L302" s="20" t="s">
        <v>13</v>
      </c>
    </row>
    <row r="303" spans="2:12">
      <c r="B303" s="13">
        <v>3700</v>
      </c>
      <c r="C303" s="13">
        <v>0.96</v>
      </c>
      <c r="D303" s="11">
        <v>0.75</v>
      </c>
      <c r="E303" s="13">
        <v>4</v>
      </c>
      <c r="F303" s="13">
        <v>165</v>
      </c>
      <c r="G303" s="13">
        <v>3</v>
      </c>
      <c r="H303" s="13">
        <v>0</v>
      </c>
      <c r="I303" s="13" t="s">
        <v>11</v>
      </c>
      <c r="J303" s="13" t="s">
        <v>8</v>
      </c>
      <c r="K303" s="12" t="s">
        <v>12</v>
      </c>
      <c r="L303" s="20" t="s">
        <v>16</v>
      </c>
    </row>
    <row r="304" spans="2:12">
      <c r="B304" s="13">
        <v>13480</v>
      </c>
      <c r="C304" s="13">
        <v>0.49</v>
      </c>
      <c r="D304" s="11">
        <v>0.77</v>
      </c>
      <c r="E304" s="13">
        <v>3</v>
      </c>
      <c r="F304" s="13">
        <v>211</v>
      </c>
      <c r="G304" s="13">
        <v>3</v>
      </c>
      <c r="H304" s="13">
        <v>0</v>
      </c>
      <c r="I304" s="13" t="s">
        <v>11</v>
      </c>
      <c r="J304" s="13" t="s">
        <v>8</v>
      </c>
      <c r="K304" s="12" t="s">
        <v>14</v>
      </c>
      <c r="L304" s="20" t="s">
        <v>16</v>
      </c>
    </row>
    <row r="305" spans="2:12">
      <c r="B305" s="13">
        <v>11071</v>
      </c>
      <c r="C305" s="13">
        <v>0.86</v>
      </c>
      <c r="D305" s="11">
        <v>0.91</v>
      </c>
      <c r="E305" s="13">
        <v>4</v>
      </c>
      <c r="F305" s="13">
        <v>253</v>
      </c>
      <c r="G305" s="13">
        <v>3</v>
      </c>
      <c r="H305" s="13">
        <v>0</v>
      </c>
      <c r="I305" s="13" t="s">
        <v>11</v>
      </c>
      <c r="J305" s="13" t="s">
        <v>8</v>
      </c>
      <c r="K305" s="12" t="s">
        <v>14</v>
      </c>
      <c r="L305" s="20" t="s">
        <v>13</v>
      </c>
    </row>
    <row r="306" spans="2:12">
      <c r="B306" s="13">
        <v>12928</v>
      </c>
      <c r="C306" s="13">
        <v>0.98</v>
      </c>
      <c r="D306" s="11">
        <v>0.91</v>
      </c>
      <c r="E306" s="13">
        <v>3</v>
      </c>
      <c r="F306" s="13">
        <v>165</v>
      </c>
      <c r="G306" s="13">
        <v>2</v>
      </c>
      <c r="H306" s="13">
        <v>1</v>
      </c>
      <c r="I306" s="13" t="s">
        <v>11</v>
      </c>
      <c r="J306" s="13" t="s">
        <v>8</v>
      </c>
      <c r="K306" s="12" t="s">
        <v>22</v>
      </c>
      <c r="L306" s="20" t="s">
        <v>6</v>
      </c>
    </row>
    <row r="307" spans="2:12">
      <c r="B307" s="13">
        <v>9889</v>
      </c>
      <c r="C307" s="13">
        <v>0.68</v>
      </c>
      <c r="D307" s="11">
        <v>0.62</v>
      </c>
      <c r="E307" s="13">
        <v>3</v>
      </c>
      <c r="F307" s="13">
        <v>158</v>
      </c>
      <c r="G307" s="13">
        <v>3</v>
      </c>
      <c r="H307" s="13">
        <v>0</v>
      </c>
      <c r="I307" s="13" t="s">
        <v>11</v>
      </c>
      <c r="J307" s="13" t="s">
        <v>8</v>
      </c>
      <c r="K307" s="12" t="s">
        <v>12</v>
      </c>
      <c r="L307" s="20" t="s">
        <v>6</v>
      </c>
    </row>
    <row r="308" spans="2:12">
      <c r="B308" s="13">
        <v>14275</v>
      </c>
      <c r="C308" s="13">
        <v>0.36</v>
      </c>
      <c r="D308" s="11">
        <v>0.56000000000000005</v>
      </c>
      <c r="E308" s="13">
        <v>2</v>
      </c>
      <c r="F308" s="13">
        <v>132</v>
      </c>
      <c r="G308" s="13">
        <v>3</v>
      </c>
      <c r="H308" s="13">
        <v>0</v>
      </c>
      <c r="I308" s="13" t="s">
        <v>9</v>
      </c>
      <c r="J308" s="13" t="s">
        <v>8</v>
      </c>
      <c r="K308" s="12" t="s">
        <v>14</v>
      </c>
      <c r="L308" s="20" t="s">
        <v>6</v>
      </c>
    </row>
    <row r="309" spans="2:12">
      <c r="B309" s="13">
        <v>2328</v>
      </c>
      <c r="C309" s="13">
        <v>0.38</v>
      </c>
      <c r="D309" s="11">
        <v>0.64</v>
      </c>
      <c r="E309" s="13">
        <v>3</v>
      </c>
      <c r="F309" s="13">
        <v>111</v>
      </c>
      <c r="G309" s="13">
        <v>3</v>
      </c>
      <c r="H309" s="13">
        <v>0</v>
      </c>
      <c r="I309" s="13" t="s">
        <v>11</v>
      </c>
      <c r="J309" s="13" t="s">
        <v>8</v>
      </c>
      <c r="K309" s="12" t="s">
        <v>12</v>
      </c>
      <c r="L309" s="20" t="s">
        <v>6</v>
      </c>
    </row>
    <row r="310" spans="2:12">
      <c r="B310" s="13">
        <v>6906</v>
      </c>
      <c r="C310" s="13">
        <v>0.76</v>
      </c>
      <c r="D310" s="11">
        <v>0.78</v>
      </c>
      <c r="E310" s="13">
        <v>3</v>
      </c>
      <c r="F310" s="13">
        <v>162</v>
      </c>
      <c r="G310" s="13">
        <v>3</v>
      </c>
      <c r="H310" s="13">
        <v>0</v>
      </c>
      <c r="I310" s="13" t="s">
        <v>11</v>
      </c>
      <c r="J310" s="13" t="s">
        <v>8</v>
      </c>
      <c r="K310" s="12" t="s">
        <v>12</v>
      </c>
      <c r="L310" s="20" t="s">
        <v>6</v>
      </c>
    </row>
    <row r="311" spans="2:12">
      <c r="B311" s="13">
        <v>7962</v>
      </c>
      <c r="C311" s="13">
        <v>0.9</v>
      </c>
      <c r="D311" s="11">
        <v>0.62</v>
      </c>
      <c r="E311" s="13">
        <v>5</v>
      </c>
      <c r="F311" s="13">
        <v>225</v>
      </c>
      <c r="G311" s="13">
        <v>2</v>
      </c>
      <c r="H311" s="13">
        <v>0</v>
      </c>
      <c r="I311" s="13" t="s">
        <v>11</v>
      </c>
      <c r="J311" s="13" t="s">
        <v>8</v>
      </c>
      <c r="K311" s="12" t="s">
        <v>10</v>
      </c>
      <c r="L311" s="20" t="s">
        <v>6</v>
      </c>
    </row>
    <row r="312" spans="2:12">
      <c r="B312" s="13">
        <v>9903</v>
      </c>
      <c r="C312" s="13">
        <v>0.77</v>
      </c>
      <c r="D312" s="11">
        <v>0.74</v>
      </c>
      <c r="E312" s="13">
        <v>4</v>
      </c>
      <c r="F312" s="13">
        <v>202</v>
      </c>
      <c r="G312" s="13">
        <v>4</v>
      </c>
      <c r="H312" s="13">
        <v>0</v>
      </c>
      <c r="I312" s="13" t="s">
        <v>11</v>
      </c>
      <c r="J312" s="13" t="s">
        <v>8</v>
      </c>
      <c r="K312" s="12" t="s">
        <v>17</v>
      </c>
      <c r="L312" s="20" t="s">
        <v>6</v>
      </c>
    </row>
    <row r="313" spans="2:12">
      <c r="B313" s="13">
        <v>2948</v>
      </c>
      <c r="C313" s="13">
        <v>0.8</v>
      </c>
      <c r="D313" s="11">
        <v>0.57999999999999996</v>
      </c>
      <c r="E313" s="13">
        <v>4</v>
      </c>
      <c r="F313" s="13">
        <v>172</v>
      </c>
      <c r="G313" s="13">
        <v>3</v>
      </c>
      <c r="H313" s="13">
        <v>0</v>
      </c>
      <c r="I313" s="13" t="s">
        <v>11</v>
      </c>
      <c r="J313" s="13" t="s">
        <v>8</v>
      </c>
      <c r="K313" s="12" t="s">
        <v>17</v>
      </c>
      <c r="L313" s="20" t="s">
        <v>6</v>
      </c>
    </row>
    <row r="314" spans="2:12">
      <c r="B314" s="13">
        <v>3149</v>
      </c>
      <c r="C314" s="13">
        <v>0.99</v>
      </c>
      <c r="D314" s="11">
        <v>0.61</v>
      </c>
      <c r="E314" s="13">
        <v>3</v>
      </c>
      <c r="F314" s="13">
        <v>167</v>
      </c>
      <c r="G314" s="13">
        <v>3</v>
      </c>
      <c r="H314" s="13">
        <v>0</v>
      </c>
      <c r="I314" s="13" t="s">
        <v>11</v>
      </c>
      <c r="J314" s="13" t="s">
        <v>8</v>
      </c>
      <c r="K314" s="12" t="s">
        <v>10</v>
      </c>
      <c r="L314" s="20" t="s">
        <v>6</v>
      </c>
    </row>
    <row r="315" spans="2:12">
      <c r="B315" s="13">
        <v>9112</v>
      </c>
      <c r="C315" s="13">
        <v>0.7</v>
      </c>
      <c r="D315" s="11">
        <v>0.74</v>
      </c>
      <c r="E315" s="13">
        <v>3</v>
      </c>
      <c r="F315" s="13">
        <v>224</v>
      </c>
      <c r="G315" s="13">
        <v>3</v>
      </c>
      <c r="H315" s="13">
        <v>0</v>
      </c>
      <c r="I315" s="13" t="s">
        <v>11</v>
      </c>
      <c r="J315" s="13" t="s">
        <v>8</v>
      </c>
      <c r="K315" s="12" t="s">
        <v>7</v>
      </c>
      <c r="L315" s="20" t="s">
        <v>6</v>
      </c>
    </row>
    <row r="316" spans="2:12">
      <c r="B316" s="13">
        <v>8084</v>
      </c>
      <c r="C316" s="13">
        <v>0.57999999999999996</v>
      </c>
      <c r="D316" s="11">
        <v>0.53</v>
      </c>
      <c r="E316" s="13">
        <v>3</v>
      </c>
      <c r="F316" s="13">
        <v>287</v>
      </c>
      <c r="G316" s="13">
        <v>5</v>
      </c>
      <c r="H316" s="13">
        <v>0</v>
      </c>
      <c r="I316" s="13" t="s">
        <v>11</v>
      </c>
      <c r="J316" s="13" t="s">
        <v>8</v>
      </c>
      <c r="K316" s="12" t="s">
        <v>14</v>
      </c>
      <c r="L316" s="20" t="s">
        <v>13</v>
      </c>
    </row>
    <row r="317" spans="2:12">
      <c r="B317" s="13">
        <v>4939</v>
      </c>
      <c r="C317" s="13">
        <v>0.9</v>
      </c>
      <c r="D317" s="11">
        <v>0.7</v>
      </c>
      <c r="E317" s="13">
        <v>3</v>
      </c>
      <c r="F317" s="13">
        <v>274</v>
      </c>
      <c r="G317" s="13">
        <v>3</v>
      </c>
      <c r="H317" s="13">
        <v>0</v>
      </c>
      <c r="I317" s="13" t="s">
        <v>11</v>
      </c>
      <c r="J317" s="13" t="s">
        <v>8</v>
      </c>
      <c r="K317" s="12" t="s">
        <v>17</v>
      </c>
      <c r="L317" s="20" t="s">
        <v>6</v>
      </c>
    </row>
    <row r="318" spans="2:12">
      <c r="B318" s="13">
        <v>14291</v>
      </c>
      <c r="C318" s="13">
        <v>0.39</v>
      </c>
      <c r="D318" s="11">
        <v>0.56000000000000005</v>
      </c>
      <c r="E318" s="13">
        <v>2</v>
      </c>
      <c r="F318" s="13">
        <v>142</v>
      </c>
      <c r="G318" s="13">
        <v>3</v>
      </c>
      <c r="H318" s="13">
        <v>0</v>
      </c>
      <c r="I318" s="13" t="s">
        <v>9</v>
      </c>
      <c r="J318" s="13" t="s">
        <v>8</v>
      </c>
      <c r="K318" s="12" t="s">
        <v>7</v>
      </c>
      <c r="L318" s="20" t="s">
        <v>13</v>
      </c>
    </row>
    <row r="319" spans="2:12">
      <c r="B319" s="13">
        <v>9015</v>
      </c>
      <c r="C319" s="13">
        <v>0.92</v>
      </c>
      <c r="D319" s="11">
        <v>0.77</v>
      </c>
      <c r="E319" s="13">
        <v>5</v>
      </c>
      <c r="F319" s="13">
        <v>217</v>
      </c>
      <c r="G319" s="13">
        <v>4</v>
      </c>
      <c r="H319" s="13">
        <v>0</v>
      </c>
      <c r="I319" s="13" t="s">
        <v>11</v>
      </c>
      <c r="J319" s="13" t="s">
        <v>8</v>
      </c>
      <c r="K319" s="12" t="s">
        <v>21</v>
      </c>
      <c r="L319" s="20" t="s">
        <v>13</v>
      </c>
    </row>
    <row r="320" spans="2:12">
      <c r="B320" s="13">
        <v>1757</v>
      </c>
      <c r="C320" s="13">
        <v>0.1</v>
      </c>
      <c r="D320" s="11">
        <v>0.87</v>
      </c>
      <c r="E320" s="13">
        <v>7</v>
      </c>
      <c r="F320" s="13">
        <v>247</v>
      </c>
      <c r="G320" s="13">
        <v>4</v>
      </c>
      <c r="H320" s="13">
        <v>0</v>
      </c>
      <c r="I320" s="13" t="s">
        <v>9</v>
      </c>
      <c r="J320" s="13" t="s">
        <v>8</v>
      </c>
      <c r="K320" s="12" t="s">
        <v>21</v>
      </c>
      <c r="L320" s="20" t="s">
        <v>13</v>
      </c>
    </row>
    <row r="321" spans="2:12">
      <c r="B321" s="13">
        <v>12700</v>
      </c>
      <c r="C321" s="13">
        <v>0.38</v>
      </c>
      <c r="D321" s="11">
        <v>0.45</v>
      </c>
      <c r="E321" s="13">
        <v>2</v>
      </c>
      <c r="F321" s="13">
        <v>156</v>
      </c>
      <c r="G321" s="13">
        <v>3</v>
      </c>
      <c r="H321" s="13">
        <v>0</v>
      </c>
      <c r="I321" s="13" t="s">
        <v>9</v>
      </c>
      <c r="J321" s="13" t="s">
        <v>8</v>
      </c>
      <c r="K321" s="12" t="s">
        <v>10</v>
      </c>
      <c r="L321" s="20" t="s">
        <v>6</v>
      </c>
    </row>
    <row r="322" spans="2:12">
      <c r="B322" s="13">
        <v>5626</v>
      </c>
      <c r="C322" s="13">
        <v>0.64</v>
      </c>
      <c r="D322" s="11">
        <v>0.56999999999999995</v>
      </c>
      <c r="E322" s="13">
        <v>3</v>
      </c>
      <c r="F322" s="13">
        <v>179</v>
      </c>
      <c r="G322" s="13">
        <v>3</v>
      </c>
      <c r="H322" s="13">
        <v>0</v>
      </c>
      <c r="I322" s="13" t="s">
        <v>11</v>
      </c>
      <c r="J322" s="13" t="s">
        <v>8</v>
      </c>
      <c r="K322" s="12" t="s">
        <v>17</v>
      </c>
      <c r="L322" s="20" t="s">
        <v>6</v>
      </c>
    </row>
    <row r="323" spans="2:12">
      <c r="B323" s="13">
        <v>4483</v>
      </c>
      <c r="C323" s="13">
        <v>0.51</v>
      </c>
      <c r="D323" s="11">
        <v>0.67</v>
      </c>
      <c r="E323" s="13">
        <v>4</v>
      </c>
      <c r="F323" s="13">
        <v>228</v>
      </c>
      <c r="G323" s="13">
        <v>3</v>
      </c>
      <c r="H323" s="13">
        <v>0</v>
      </c>
      <c r="I323" s="13" t="s">
        <v>11</v>
      </c>
      <c r="J323" s="13" t="s">
        <v>8</v>
      </c>
      <c r="K323" s="12" t="s">
        <v>17</v>
      </c>
      <c r="L323" s="20" t="s">
        <v>13</v>
      </c>
    </row>
    <row r="324" spans="2:12">
      <c r="B324" s="13">
        <v>3086</v>
      </c>
      <c r="C324" s="13">
        <v>0.63</v>
      </c>
      <c r="D324" s="11">
        <v>0.76</v>
      </c>
      <c r="E324" s="13">
        <v>4</v>
      </c>
      <c r="F324" s="13">
        <v>245</v>
      </c>
      <c r="G324" s="13">
        <v>3</v>
      </c>
      <c r="H324" s="13">
        <v>0</v>
      </c>
      <c r="I324" s="13" t="s">
        <v>11</v>
      </c>
      <c r="J324" s="13" t="s">
        <v>8</v>
      </c>
      <c r="K324" s="12" t="s">
        <v>22</v>
      </c>
      <c r="L324" s="20" t="s">
        <v>13</v>
      </c>
    </row>
    <row r="325" spans="2:12">
      <c r="B325" s="13">
        <v>2607</v>
      </c>
      <c r="C325" s="13">
        <v>0.63</v>
      </c>
      <c r="D325" s="11">
        <v>0.78</v>
      </c>
      <c r="E325" s="13">
        <v>3</v>
      </c>
      <c r="F325" s="13">
        <v>153</v>
      </c>
      <c r="G325" s="13">
        <v>3</v>
      </c>
      <c r="H325" s="13">
        <v>1</v>
      </c>
      <c r="I325" s="13" t="s">
        <v>11</v>
      </c>
      <c r="J325" s="13" t="s">
        <v>8</v>
      </c>
      <c r="K325" s="12" t="s">
        <v>10</v>
      </c>
      <c r="L325" s="20" t="s">
        <v>6</v>
      </c>
    </row>
    <row r="326" spans="2:12">
      <c r="B326" s="13">
        <v>2772</v>
      </c>
      <c r="C326" s="13">
        <v>0.98</v>
      </c>
      <c r="D326" s="11">
        <v>0.63</v>
      </c>
      <c r="E326" s="13">
        <v>3</v>
      </c>
      <c r="F326" s="13">
        <v>285</v>
      </c>
      <c r="G326" s="13">
        <v>6</v>
      </c>
      <c r="H326" s="13">
        <v>0</v>
      </c>
      <c r="I326" s="13" t="s">
        <v>11</v>
      </c>
      <c r="J326" s="13" t="s">
        <v>8</v>
      </c>
      <c r="K326" s="12" t="s">
        <v>10</v>
      </c>
      <c r="L326" s="20" t="s">
        <v>13</v>
      </c>
    </row>
    <row r="327" spans="2:12">
      <c r="B327" s="13">
        <v>5249</v>
      </c>
      <c r="C327" s="13">
        <v>0.49</v>
      </c>
      <c r="D327" s="11">
        <v>0.76</v>
      </c>
      <c r="E327" s="13">
        <v>4</v>
      </c>
      <c r="F327" s="13">
        <v>202</v>
      </c>
      <c r="G327" s="13">
        <v>3</v>
      </c>
      <c r="H327" s="13">
        <v>0</v>
      </c>
      <c r="I327" s="13" t="s">
        <v>11</v>
      </c>
      <c r="J327" s="13" t="s">
        <v>8</v>
      </c>
      <c r="K327" s="12" t="s">
        <v>20</v>
      </c>
      <c r="L327" s="20" t="s">
        <v>13</v>
      </c>
    </row>
    <row r="328" spans="2:12">
      <c r="B328" s="13">
        <v>5516</v>
      </c>
      <c r="C328" s="13">
        <v>0.82</v>
      </c>
      <c r="D328" s="11">
        <v>0.61</v>
      </c>
      <c r="E328" s="13">
        <v>3</v>
      </c>
      <c r="F328" s="13">
        <v>229</v>
      </c>
      <c r="G328" s="13">
        <v>2</v>
      </c>
      <c r="H328" s="13">
        <v>0</v>
      </c>
      <c r="I328" s="13" t="s">
        <v>11</v>
      </c>
      <c r="J328" s="13" t="s">
        <v>8</v>
      </c>
      <c r="K328" s="12" t="s">
        <v>10</v>
      </c>
      <c r="L328" s="20" t="s">
        <v>6</v>
      </c>
    </row>
    <row r="329" spans="2:12">
      <c r="B329" s="13">
        <v>14369</v>
      </c>
      <c r="C329" s="13">
        <v>0.11</v>
      </c>
      <c r="D329" s="11">
        <v>0.92</v>
      </c>
      <c r="E329" s="13">
        <v>6</v>
      </c>
      <c r="F329" s="13">
        <v>305</v>
      </c>
      <c r="G329" s="13">
        <v>4</v>
      </c>
      <c r="H329" s="13">
        <v>0</v>
      </c>
      <c r="I329" s="13" t="s">
        <v>9</v>
      </c>
      <c r="J329" s="13" t="s">
        <v>8</v>
      </c>
      <c r="K329" s="12" t="s">
        <v>12</v>
      </c>
      <c r="L329" s="20" t="s">
        <v>13</v>
      </c>
    </row>
    <row r="330" spans="2:12">
      <c r="B330" s="13">
        <v>5159</v>
      </c>
      <c r="C330" s="13">
        <v>0.86</v>
      </c>
      <c r="D330" s="11">
        <v>0.96</v>
      </c>
      <c r="E330" s="13">
        <v>4</v>
      </c>
      <c r="F330" s="13">
        <v>167</v>
      </c>
      <c r="G330" s="13">
        <v>3</v>
      </c>
      <c r="H330" s="13">
        <v>0</v>
      </c>
      <c r="I330" s="13" t="s">
        <v>11</v>
      </c>
      <c r="J330" s="13" t="s">
        <v>8</v>
      </c>
      <c r="K330" s="12" t="s">
        <v>17</v>
      </c>
      <c r="L330" s="20" t="s">
        <v>16</v>
      </c>
    </row>
    <row r="331" spans="2:12">
      <c r="B331" s="13">
        <v>280</v>
      </c>
      <c r="C331" s="13">
        <v>0.82</v>
      </c>
      <c r="D331" s="11">
        <v>0.81</v>
      </c>
      <c r="E331" s="13">
        <v>4</v>
      </c>
      <c r="F331" s="13">
        <v>233</v>
      </c>
      <c r="G331" s="13">
        <v>4</v>
      </c>
      <c r="H331" s="13">
        <v>1</v>
      </c>
      <c r="I331" s="13" t="s">
        <v>9</v>
      </c>
      <c r="J331" s="13" t="s">
        <v>8</v>
      </c>
      <c r="K331" s="12" t="s">
        <v>17</v>
      </c>
      <c r="L331" s="20" t="s">
        <v>13</v>
      </c>
    </row>
    <row r="332" spans="2:12">
      <c r="B332" s="13">
        <v>10478</v>
      </c>
      <c r="C332" s="13">
        <v>0.91</v>
      </c>
      <c r="D332" s="11">
        <v>0.52</v>
      </c>
      <c r="E332" s="13">
        <v>3</v>
      </c>
      <c r="F332" s="13">
        <v>178</v>
      </c>
      <c r="G332" s="13">
        <v>3</v>
      </c>
      <c r="H332" s="13">
        <v>0</v>
      </c>
      <c r="I332" s="13" t="s">
        <v>11</v>
      </c>
      <c r="J332" s="13" t="s">
        <v>8</v>
      </c>
      <c r="K332" s="12" t="s">
        <v>10</v>
      </c>
      <c r="L332" s="20" t="s">
        <v>6</v>
      </c>
    </row>
    <row r="333" spans="2:12">
      <c r="B333" s="13">
        <v>9575</v>
      </c>
      <c r="C333" s="13">
        <v>0.5</v>
      </c>
      <c r="D333" s="11">
        <v>1</v>
      </c>
      <c r="E333" s="13">
        <v>3</v>
      </c>
      <c r="F333" s="13">
        <v>149</v>
      </c>
      <c r="G333" s="13">
        <v>2</v>
      </c>
      <c r="H333" s="13">
        <v>0</v>
      </c>
      <c r="I333" s="13" t="s">
        <v>11</v>
      </c>
      <c r="J333" s="13" t="s">
        <v>8</v>
      </c>
      <c r="K333" s="12" t="s">
        <v>22</v>
      </c>
      <c r="L333" s="20" t="s">
        <v>6</v>
      </c>
    </row>
    <row r="334" spans="2:12">
      <c r="B334" s="13">
        <v>8982</v>
      </c>
      <c r="C334" s="13">
        <v>0.79</v>
      </c>
      <c r="D334" s="11">
        <v>0.5</v>
      </c>
      <c r="E334" s="13">
        <v>3</v>
      </c>
      <c r="F334" s="13">
        <v>213</v>
      </c>
      <c r="G334" s="13">
        <v>3</v>
      </c>
      <c r="H334" s="13">
        <v>1</v>
      </c>
      <c r="I334" s="13" t="s">
        <v>11</v>
      </c>
      <c r="J334" s="13" t="s">
        <v>8</v>
      </c>
      <c r="K334" s="12" t="s">
        <v>17</v>
      </c>
      <c r="L334" s="20" t="s">
        <v>13</v>
      </c>
    </row>
    <row r="335" spans="2:12">
      <c r="B335" s="13">
        <v>12980</v>
      </c>
      <c r="C335" s="13">
        <v>0.83</v>
      </c>
      <c r="D335" s="11">
        <v>0.95</v>
      </c>
      <c r="E335" s="13">
        <v>3</v>
      </c>
      <c r="F335" s="13">
        <v>264</v>
      </c>
      <c r="G335" s="13">
        <v>2</v>
      </c>
      <c r="H335" s="13">
        <v>0</v>
      </c>
      <c r="I335" s="13" t="s">
        <v>11</v>
      </c>
      <c r="J335" s="13" t="s">
        <v>8</v>
      </c>
      <c r="K335" s="12" t="s">
        <v>21</v>
      </c>
      <c r="L335" s="20" t="s">
        <v>13</v>
      </c>
    </row>
    <row r="336" spans="2:12">
      <c r="B336" s="13">
        <v>11109</v>
      </c>
      <c r="C336" s="13">
        <v>0.95</v>
      </c>
      <c r="D336" s="11">
        <v>0.8</v>
      </c>
      <c r="E336" s="13">
        <v>3</v>
      </c>
      <c r="F336" s="13">
        <v>225</v>
      </c>
      <c r="G336" s="13">
        <v>2</v>
      </c>
      <c r="H336" s="13">
        <v>0</v>
      </c>
      <c r="I336" s="13" t="s">
        <v>11</v>
      </c>
      <c r="J336" s="13" t="s">
        <v>8</v>
      </c>
      <c r="K336" s="12" t="s">
        <v>10</v>
      </c>
      <c r="L336" s="20" t="s">
        <v>16</v>
      </c>
    </row>
    <row r="337" spans="2:12">
      <c r="B337" s="13">
        <v>5308</v>
      </c>
      <c r="C337" s="13">
        <v>0.36</v>
      </c>
      <c r="D337" s="11">
        <v>0.42</v>
      </c>
      <c r="E337" s="13">
        <v>2</v>
      </c>
      <c r="F337" s="13">
        <v>192</v>
      </c>
      <c r="G337" s="13">
        <v>2</v>
      </c>
      <c r="H337" s="13">
        <v>0</v>
      </c>
      <c r="I337" s="13" t="s">
        <v>11</v>
      </c>
      <c r="J337" s="13" t="s">
        <v>8</v>
      </c>
      <c r="K337" s="12" t="s">
        <v>12</v>
      </c>
      <c r="L337" s="20" t="s">
        <v>13</v>
      </c>
    </row>
    <row r="338" spans="2:12">
      <c r="B338" s="13">
        <v>12249</v>
      </c>
      <c r="C338" s="13">
        <v>0.87</v>
      </c>
      <c r="D338" s="11">
        <v>0.91</v>
      </c>
      <c r="E338" s="13">
        <v>4</v>
      </c>
      <c r="F338" s="13">
        <v>228</v>
      </c>
      <c r="G338" s="13">
        <v>5</v>
      </c>
      <c r="H338" s="13">
        <v>0</v>
      </c>
      <c r="I338" s="13" t="s">
        <v>9</v>
      </c>
      <c r="J338" s="13" t="s">
        <v>8</v>
      </c>
      <c r="K338" s="12" t="s">
        <v>10</v>
      </c>
      <c r="L338" s="20" t="s">
        <v>13</v>
      </c>
    </row>
    <row r="339" spans="2:12">
      <c r="B339" s="13">
        <v>7045</v>
      </c>
      <c r="C339" s="13">
        <v>0.7</v>
      </c>
      <c r="D339" s="11">
        <v>0.48</v>
      </c>
      <c r="E339" s="13">
        <v>4</v>
      </c>
      <c r="F339" s="13">
        <v>237</v>
      </c>
      <c r="G339" s="13">
        <v>3</v>
      </c>
      <c r="H339" s="13">
        <v>0</v>
      </c>
      <c r="I339" s="13" t="s">
        <v>11</v>
      </c>
      <c r="J339" s="13" t="s">
        <v>8</v>
      </c>
      <c r="K339" s="12" t="s">
        <v>10</v>
      </c>
      <c r="L339" s="20" t="s">
        <v>13</v>
      </c>
    </row>
    <row r="340" spans="2:12">
      <c r="B340" s="13">
        <v>10195</v>
      </c>
      <c r="C340" s="13">
        <v>0.77</v>
      </c>
      <c r="D340" s="11">
        <v>0.76</v>
      </c>
      <c r="E340" s="13">
        <v>5</v>
      </c>
      <c r="F340" s="13">
        <v>149</v>
      </c>
      <c r="G340" s="13">
        <v>2</v>
      </c>
      <c r="H340" s="13">
        <v>0</v>
      </c>
      <c r="I340" s="13" t="s">
        <v>11</v>
      </c>
      <c r="J340" s="13" t="s">
        <v>8</v>
      </c>
      <c r="K340" s="12" t="s">
        <v>12</v>
      </c>
      <c r="L340" s="20" t="s">
        <v>6</v>
      </c>
    </row>
    <row r="341" spans="2:12">
      <c r="B341" s="13">
        <v>13095</v>
      </c>
      <c r="C341" s="13">
        <v>0.48</v>
      </c>
      <c r="D341" s="11">
        <v>0.86</v>
      </c>
      <c r="E341" s="13">
        <v>5</v>
      </c>
      <c r="F341" s="13">
        <v>198</v>
      </c>
      <c r="G341" s="13">
        <v>4</v>
      </c>
      <c r="H341" s="13">
        <v>0</v>
      </c>
      <c r="I341" s="13" t="s">
        <v>11</v>
      </c>
      <c r="J341" s="13" t="s">
        <v>8</v>
      </c>
      <c r="K341" s="12" t="s">
        <v>12</v>
      </c>
      <c r="L341" s="20" t="s">
        <v>13</v>
      </c>
    </row>
    <row r="342" spans="2:12">
      <c r="B342" s="13">
        <v>11725</v>
      </c>
      <c r="C342" s="13">
        <v>0.73</v>
      </c>
      <c r="D342" s="11">
        <v>0.48</v>
      </c>
      <c r="E342" s="13">
        <v>3</v>
      </c>
      <c r="F342" s="13">
        <v>211</v>
      </c>
      <c r="G342" s="13">
        <v>7</v>
      </c>
      <c r="H342" s="13">
        <v>0</v>
      </c>
      <c r="I342" s="13" t="s">
        <v>11</v>
      </c>
      <c r="J342" s="13" t="s">
        <v>8</v>
      </c>
      <c r="K342" s="12" t="s">
        <v>10</v>
      </c>
      <c r="L342" s="20" t="s">
        <v>6</v>
      </c>
    </row>
    <row r="343" spans="2:12">
      <c r="B343" s="13">
        <v>10895</v>
      </c>
      <c r="C343" s="13">
        <v>0.92</v>
      </c>
      <c r="D343" s="11">
        <v>0.98</v>
      </c>
      <c r="E343" s="13">
        <v>3</v>
      </c>
      <c r="F343" s="13">
        <v>149</v>
      </c>
      <c r="G343" s="13">
        <v>3</v>
      </c>
      <c r="H343" s="13">
        <v>0</v>
      </c>
      <c r="I343" s="13" t="s">
        <v>11</v>
      </c>
      <c r="J343" s="13" t="s">
        <v>8</v>
      </c>
      <c r="K343" s="12" t="s">
        <v>17</v>
      </c>
      <c r="L343" s="20" t="s">
        <v>6</v>
      </c>
    </row>
    <row r="344" spans="2:12">
      <c r="B344" s="13">
        <v>980</v>
      </c>
      <c r="C344" s="13">
        <v>0.11</v>
      </c>
      <c r="D344" s="11">
        <v>0.95</v>
      </c>
      <c r="E344" s="13">
        <v>6</v>
      </c>
      <c r="F344" s="13">
        <v>271</v>
      </c>
      <c r="G344" s="13">
        <v>4</v>
      </c>
      <c r="H344" s="13">
        <v>0</v>
      </c>
      <c r="I344" s="13" t="s">
        <v>9</v>
      </c>
      <c r="J344" s="13" t="s">
        <v>8</v>
      </c>
      <c r="K344" s="12" t="s">
        <v>14</v>
      </c>
      <c r="L344" s="20" t="s">
        <v>13</v>
      </c>
    </row>
    <row r="345" spans="2:12">
      <c r="B345" s="13">
        <v>14282</v>
      </c>
      <c r="C345" s="13">
        <v>0.74</v>
      </c>
      <c r="D345" s="11">
        <v>0.99</v>
      </c>
      <c r="E345" s="13">
        <v>2</v>
      </c>
      <c r="F345" s="13">
        <v>277</v>
      </c>
      <c r="G345" s="13">
        <v>3</v>
      </c>
      <c r="H345" s="13">
        <v>0</v>
      </c>
      <c r="I345" s="13" t="s">
        <v>9</v>
      </c>
      <c r="J345" s="13" t="s">
        <v>8</v>
      </c>
      <c r="K345" s="12" t="s">
        <v>14</v>
      </c>
      <c r="L345" s="20" t="s">
        <v>6</v>
      </c>
    </row>
    <row r="346" spans="2:12">
      <c r="B346" s="13">
        <v>12364</v>
      </c>
      <c r="C346" s="13">
        <v>0.72</v>
      </c>
      <c r="D346" s="11">
        <v>0.96</v>
      </c>
      <c r="E346" s="13">
        <v>5</v>
      </c>
      <c r="F346" s="13">
        <v>267</v>
      </c>
      <c r="G346" s="13">
        <v>5</v>
      </c>
      <c r="H346" s="13">
        <v>0</v>
      </c>
      <c r="I346" s="13" t="s">
        <v>9</v>
      </c>
      <c r="J346" s="13" t="s">
        <v>8</v>
      </c>
      <c r="K346" s="12" t="s">
        <v>12</v>
      </c>
      <c r="L346" s="20" t="s">
        <v>13</v>
      </c>
    </row>
    <row r="347" spans="2:12">
      <c r="B347" s="13">
        <v>3456</v>
      </c>
      <c r="C347" s="13">
        <v>0.59</v>
      </c>
      <c r="D347" s="11">
        <v>0.81</v>
      </c>
      <c r="E347" s="13">
        <v>4</v>
      </c>
      <c r="F347" s="13">
        <v>173</v>
      </c>
      <c r="G347" s="13">
        <v>2</v>
      </c>
      <c r="H347" s="13">
        <v>0</v>
      </c>
      <c r="I347" s="13" t="s">
        <v>11</v>
      </c>
      <c r="J347" s="13" t="s">
        <v>8</v>
      </c>
      <c r="K347" s="12" t="s">
        <v>10</v>
      </c>
      <c r="L347" s="20" t="s">
        <v>6</v>
      </c>
    </row>
    <row r="348" spans="2:12">
      <c r="B348" s="13">
        <v>2989</v>
      </c>
      <c r="C348" s="13">
        <v>0.99</v>
      </c>
      <c r="D348" s="11">
        <v>0.76</v>
      </c>
      <c r="E348" s="13">
        <v>4</v>
      </c>
      <c r="F348" s="13">
        <v>204</v>
      </c>
      <c r="G348" s="13">
        <v>2</v>
      </c>
      <c r="H348" s="13">
        <v>0</v>
      </c>
      <c r="I348" s="13" t="s">
        <v>11</v>
      </c>
      <c r="J348" s="13" t="s">
        <v>8</v>
      </c>
      <c r="K348" s="12" t="s">
        <v>10</v>
      </c>
      <c r="L348" s="20" t="s">
        <v>6</v>
      </c>
    </row>
    <row r="349" spans="2:12">
      <c r="B349" s="13">
        <v>7016</v>
      </c>
      <c r="C349" s="13">
        <v>0.63</v>
      </c>
      <c r="D349" s="11">
        <v>0.43</v>
      </c>
      <c r="E349" s="13">
        <v>2</v>
      </c>
      <c r="F349" s="13">
        <v>222</v>
      </c>
      <c r="G349" s="13">
        <v>4</v>
      </c>
      <c r="H349" s="13">
        <v>0</v>
      </c>
      <c r="I349" s="13" t="s">
        <v>11</v>
      </c>
      <c r="J349" s="13" t="s">
        <v>8</v>
      </c>
      <c r="K349" s="12" t="s">
        <v>19</v>
      </c>
      <c r="L349" s="20" t="s">
        <v>16</v>
      </c>
    </row>
    <row r="350" spans="2:12">
      <c r="B350" s="13">
        <v>3201</v>
      </c>
      <c r="C350" s="13">
        <v>0.56999999999999995</v>
      </c>
      <c r="D350" s="11">
        <v>0.73</v>
      </c>
      <c r="E350" s="13">
        <v>3</v>
      </c>
      <c r="F350" s="13">
        <v>146</v>
      </c>
      <c r="G350" s="13">
        <v>3</v>
      </c>
      <c r="H350" s="13">
        <v>0</v>
      </c>
      <c r="I350" s="13" t="s">
        <v>11</v>
      </c>
      <c r="J350" s="13" t="s">
        <v>8</v>
      </c>
      <c r="K350" s="12" t="s">
        <v>14</v>
      </c>
      <c r="L350" s="20" t="s">
        <v>16</v>
      </c>
    </row>
    <row r="351" spans="2:12">
      <c r="B351" s="13">
        <v>2990</v>
      </c>
      <c r="C351" s="13">
        <v>0.44</v>
      </c>
      <c r="D351" s="11">
        <v>0.9</v>
      </c>
      <c r="E351" s="13">
        <v>4</v>
      </c>
      <c r="F351" s="13">
        <v>117</v>
      </c>
      <c r="G351" s="13">
        <v>3</v>
      </c>
      <c r="H351" s="13">
        <v>0</v>
      </c>
      <c r="I351" s="13" t="s">
        <v>11</v>
      </c>
      <c r="J351" s="13" t="s">
        <v>8</v>
      </c>
      <c r="K351" s="12" t="s">
        <v>10</v>
      </c>
      <c r="L351" s="20" t="s">
        <v>6</v>
      </c>
    </row>
    <row r="352" spans="2:12">
      <c r="B352" s="13">
        <v>12169</v>
      </c>
      <c r="C352" s="13">
        <v>0.32</v>
      </c>
      <c r="D352" s="11">
        <v>0.5</v>
      </c>
      <c r="E352" s="13">
        <v>2</v>
      </c>
      <c r="F352" s="13">
        <v>135</v>
      </c>
      <c r="G352" s="13">
        <v>5</v>
      </c>
      <c r="H352" s="13">
        <v>0</v>
      </c>
      <c r="I352" s="13" t="s">
        <v>9</v>
      </c>
      <c r="J352" s="13" t="s">
        <v>8</v>
      </c>
      <c r="K352" s="12" t="s">
        <v>10</v>
      </c>
      <c r="L352" s="20" t="s">
        <v>13</v>
      </c>
    </row>
    <row r="353" spans="2:12">
      <c r="B353" s="13">
        <v>7981</v>
      </c>
      <c r="C353" s="13">
        <v>0.63</v>
      </c>
      <c r="D353" s="11">
        <v>0.57999999999999996</v>
      </c>
      <c r="E353" s="13">
        <v>4</v>
      </c>
      <c r="F353" s="13">
        <v>236</v>
      </c>
      <c r="G353" s="13">
        <v>2</v>
      </c>
      <c r="H353" s="13">
        <v>0</v>
      </c>
      <c r="I353" s="13" t="s">
        <v>11</v>
      </c>
      <c r="J353" s="13" t="s">
        <v>8</v>
      </c>
      <c r="K353" s="12" t="s">
        <v>12</v>
      </c>
      <c r="L353" s="20" t="s">
        <v>16</v>
      </c>
    </row>
    <row r="354" spans="2:12">
      <c r="B354" s="13">
        <v>8508</v>
      </c>
      <c r="C354" s="13">
        <v>0.79</v>
      </c>
      <c r="D354" s="11">
        <v>0.97</v>
      </c>
      <c r="E354" s="13">
        <v>3</v>
      </c>
      <c r="F354" s="13">
        <v>271</v>
      </c>
      <c r="G354" s="13">
        <v>2</v>
      </c>
      <c r="H354" s="13">
        <v>0</v>
      </c>
      <c r="I354" s="13" t="s">
        <v>11</v>
      </c>
      <c r="J354" s="13" t="s">
        <v>8</v>
      </c>
      <c r="K354" s="12" t="s">
        <v>22</v>
      </c>
      <c r="L354" s="20" t="s">
        <v>6</v>
      </c>
    </row>
    <row r="355" spans="2:12">
      <c r="B355" s="13">
        <v>8244</v>
      </c>
      <c r="C355" s="13">
        <v>0.68</v>
      </c>
      <c r="D355" s="11">
        <v>0.62</v>
      </c>
      <c r="E355" s="13">
        <v>3</v>
      </c>
      <c r="F355" s="13">
        <v>255</v>
      </c>
      <c r="G355" s="13">
        <v>5</v>
      </c>
      <c r="H355" s="13">
        <v>0</v>
      </c>
      <c r="I355" s="13" t="s">
        <v>11</v>
      </c>
      <c r="J355" s="13" t="s">
        <v>8</v>
      </c>
      <c r="K355" s="12" t="s">
        <v>15</v>
      </c>
      <c r="L355" s="20" t="s">
        <v>13</v>
      </c>
    </row>
    <row r="356" spans="2:12">
      <c r="B356" s="13">
        <v>1653</v>
      </c>
      <c r="C356" s="13">
        <v>0.87</v>
      </c>
      <c r="D356" s="11">
        <v>0.97</v>
      </c>
      <c r="E356" s="13">
        <v>5</v>
      </c>
      <c r="F356" s="13">
        <v>250</v>
      </c>
      <c r="G356" s="13">
        <v>6</v>
      </c>
      <c r="H356" s="13">
        <v>0</v>
      </c>
      <c r="I356" s="13" t="s">
        <v>9</v>
      </c>
      <c r="J356" s="13" t="s">
        <v>8</v>
      </c>
      <c r="K356" s="12" t="s">
        <v>17</v>
      </c>
      <c r="L356" s="20" t="s">
        <v>13</v>
      </c>
    </row>
    <row r="357" spans="2:12">
      <c r="B357" s="13">
        <v>1649</v>
      </c>
      <c r="C357" s="13">
        <v>0.1</v>
      </c>
      <c r="D357" s="11">
        <v>0.97</v>
      </c>
      <c r="E357" s="13">
        <v>7</v>
      </c>
      <c r="F357" s="13">
        <v>282</v>
      </c>
      <c r="G357" s="13">
        <v>4</v>
      </c>
      <c r="H357" s="13">
        <v>0</v>
      </c>
      <c r="I357" s="13" t="s">
        <v>9</v>
      </c>
      <c r="J357" s="13" t="s">
        <v>8</v>
      </c>
      <c r="K357" s="12" t="s">
        <v>12</v>
      </c>
      <c r="L357" s="20" t="s">
        <v>13</v>
      </c>
    </row>
    <row r="358" spans="2:12">
      <c r="B358" s="13">
        <v>1027</v>
      </c>
      <c r="C358" s="13">
        <v>0.46</v>
      </c>
      <c r="D358" s="11">
        <v>0.53</v>
      </c>
      <c r="E358" s="13">
        <v>2</v>
      </c>
      <c r="F358" s="13">
        <v>129</v>
      </c>
      <c r="G358" s="13">
        <v>3</v>
      </c>
      <c r="H358" s="13">
        <v>0</v>
      </c>
      <c r="I358" s="13" t="s">
        <v>9</v>
      </c>
      <c r="J358" s="13" t="s">
        <v>8</v>
      </c>
      <c r="K358" s="12" t="s">
        <v>12</v>
      </c>
      <c r="L358" s="20" t="s">
        <v>13</v>
      </c>
    </row>
    <row r="359" spans="2:12">
      <c r="B359" s="13">
        <v>6141</v>
      </c>
      <c r="C359" s="13">
        <v>0.98</v>
      </c>
      <c r="D359" s="11">
        <v>0.77</v>
      </c>
      <c r="E359" s="13">
        <v>4</v>
      </c>
      <c r="F359" s="13">
        <v>184</v>
      </c>
      <c r="G359" s="13">
        <v>3</v>
      </c>
      <c r="H359" s="13">
        <v>0</v>
      </c>
      <c r="I359" s="13" t="s">
        <v>11</v>
      </c>
      <c r="J359" s="13" t="s">
        <v>8</v>
      </c>
      <c r="K359" s="12" t="s">
        <v>22</v>
      </c>
      <c r="L359" s="20" t="s">
        <v>6</v>
      </c>
    </row>
    <row r="360" spans="2:12">
      <c r="B360" s="13">
        <v>9537</v>
      </c>
      <c r="C360" s="13">
        <v>0.28000000000000003</v>
      </c>
      <c r="D360" s="11">
        <v>0.94</v>
      </c>
      <c r="E360" s="13">
        <v>6</v>
      </c>
      <c r="F360" s="13">
        <v>167</v>
      </c>
      <c r="G360" s="13">
        <v>3</v>
      </c>
      <c r="H360" s="13">
        <v>1</v>
      </c>
      <c r="I360" s="13" t="s">
        <v>11</v>
      </c>
      <c r="J360" s="13" t="s">
        <v>8</v>
      </c>
      <c r="K360" s="12" t="s">
        <v>15</v>
      </c>
      <c r="L360" s="20" t="s">
        <v>13</v>
      </c>
    </row>
    <row r="361" spans="2:12">
      <c r="B361" s="13">
        <v>4546</v>
      </c>
      <c r="C361" s="13">
        <v>0.82</v>
      </c>
      <c r="D361" s="11">
        <v>0.89</v>
      </c>
      <c r="E361" s="13">
        <v>4</v>
      </c>
      <c r="F361" s="13">
        <v>196</v>
      </c>
      <c r="G361" s="13">
        <v>3</v>
      </c>
      <c r="H361" s="13">
        <v>0</v>
      </c>
      <c r="I361" s="13" t="s">
        <v>11</v>
      </c>
      <c r="J361" s="13" t="s">
        <v>18</v>
      </c>
      <c r="K361" s="12" t="s">
        <v>12</v>
      </c>
      <c r="L361" s="20" t="s">
        <v>6</v>
      </c>
    </row>
    <row r="362" spans="2:12">
      <c r="B362" s="13">
        <v>13462</v>
      </c>
      <c r="C362" s="13">
        <v>0.5</v>
      </c>
      <c r="D362" s="11">
        <v>0.77</v>
      </c>
      <c r="E362" s="13">
        <v>3</v>
      </c>
      <c r="F362" s="13">
        <v>265</v>
      </c>
      <c r="G362" s="13">
        <v>3</v>
      </c>
      <c r="H362" s="13">
        <v>0</v>
      </c>
      <c r="I362" s="13" t="s">
        <v>11</v>
      </c>
      <c r="J362" s="13" t="s">
        <v>8</v>
      </c>
      <c r="K362" s="12" t="s">
        <v>14</v>
      </c>
      <c r="L362" s="20" t="s">
        <v>6</v>
      </c>
    </row>
    <row r="363" spans="2:12">
      <c r="B363" s="13">
        <v>10654</v>
      </c>
      <c r="C363" s="13">
        <v>0.94</v>
      </c>
      <c r="D363" s="11">
        <v>0.99</v>
      </c>
      <c r="E363" s="13">
        <v>2</v>
      </c>
      <c r="F363" s="13">
        <v>273</v>
      </c>
      <c r="G363" s="13">
        <v>4</v>
      </c>
      <c r="H363" s="13">
        <v>0</v>
      </c>
      <c r="I363" s="13" t="s">
        <v>11</v>
      </c>
      <c r="J363" s="13" t="s">
        <v>8</v>
      </c>
      <c r="K363" s="12" t="s">
        <v>12</v>
      </c>
      <c r="L363" s="20" t="s">
        <v>13</v>
      </c>
    </row>
    <row r="364" spans="2:12">
      <c r="B364" s="13">
        <v>12820</v>
      </c>
      <c r="C364" s="13">
        <v>0.96</v>
      </c>
      <c r="D364" s="11">
        <v>0.51</v>
      </c>
      <c r="E364" s="13">
        <v>4</v>
      </c>
      <c r="F364" s="13">
        <v>225</v>
      </c>
      <c r="G364" s="13">
        <v>3</v>
      </c>
      <c r="H364" s="13">
        <v>0</v>
      </c>
      <c r="I364" s="13" t="s">
        <v>11</v>
      </c>
      <c r="J364" s="13" t="s">
        <v>8</v>
      </c>
      <c r="K364" s="12" t="s">
        <v>21</v>
      </c>
      <c r="L364" s="20" t="s">
        <v>6</v>
      </c>
    </row>
    <row r="365" spans="2:12">
      <c r="B365" s="13">
        <v>5848</v>
      </c>
      <c r="C365" s="13">
        <v>0.77</v>
      </c>
      <c r="D365" s="11">
        <v>0.85</v>
      </c>
      <c r="E365" s="13">
        <v>5</v>
      </c>
      <c r="F365" s="13">
        <v>221</v>
      </c>
      <c r="G365" s="13">
        <v>5</v>
      </c>
      <c r="H365" s="13">
        <v>0</v>
      </c>
      <c r="I365" s="13" t="s">
        <v>11</v>
      </c>
      <c r="J365" s="13" t="s">
        <v>8</v>
      </c>
      <c r="K365" s="12" t="s">
        <v>12</v>
      </c>
      <c r="L365" s="20" t="s">
        <v>13</v>
      </c>
    </row>
    <row r="366" spans="2:12">
      <c r="B366" s="13">
        <v>2247</v>
      </c>
      <c r="C366" s="13">
        <v>0.67</v>
      </c>
      <c r="D366" s="11">
        <v>0.85</v>
      </c>
      <c r="E366" s="13">
        <v>3</v>
      </c>
      <c r="F366" s="13">
        <v>160</v>
      </c>
      <c r="G366" s="13">
        <v>4</v>
      </c>
      <c r="H366" s="13">
        <v>0</v>
      </c>
      <c r="I366" s="13" t="s">
        <v>11</v>
      </c>
      <c r="J366" s="13" t="s">
        <v>8</v>
      </c>
      <c r="K366" s="12" t="s">
        <v>22</v>
      </c>
      <c r="L366" s="20" t="s">
        <v>6</v>
      </c>
    </row>
    <row r="367" spans="2:12">
      <c r="B367" s="13">
        <v>2074</v>
      </c>
      <c r="C367" s="13">
        <v>0.39</v>
      </c>
      <c r="D367" s="11">
        <v>0.78</v>
      </c>
      <c r="E367" s="13">
        <v>2</v>
      </c>
      <c r="F367" s="13">
        <v>205</v>
      </c>
      <c r="G367" s="13">
        <v>6</v>
      </c>
      <c r="H367" s="13">
        <v>1</v>
      </c>
      <c r="I367" s="13" t="s">
        <v>11</v>
      </c>
      <c r="J367" s="13" t="s">
        <v>8</v>
      </c>
      <c r="K367" s="12" t="s">
        <v>10</v>
      </c>
      <c r="L367" s="20" t="s">
        <v>13</v>
      </c>
    </row>
    <row r="368" spans="2:12">
      <c r="B368" s="13">
        <v>8345</v>
      </c>
      <c r="C368" s="13">
        <v>0.55000000000000004</v>
      </c>
      <c r="D368" s="11">
        <v>0.56999999999999995</v>
      </c>
      <c r="E368" s="13">
        <v>4</v>
      </c>
      <c r="F368" s="13">
        <v>220</v>
      </c>
      <c r="G368" s="13">
        <v>3</v>
      </c>
      <c r="H368" s="13">
        <v>0</v>
      </c>
      <c r="I368" s="13" t="s">
        <v>11</v>
      </c>
      <c r="J368" s="13" t="s">
        <v>8</v>
      </c>
      <c r="K368" s="12" t="s">
        <v>10</v>
      </c>
      <c r="L368" s="20" t="s">
        <v>6</v>
      </c>
    </row>
    <row r="369" spans="2:12">
      <c r="B369" s="13">
        <v>5337</v>
      </c>
      <c r="C369" s="13">
        <v>0.6</v>
      </c>
      <c r="D369" s="11">
        <v>0.68</v>
      </c>
      <c r="E369" s="13">
        <v>4</v>
      </c>
      <c r="F369" s="13">
        <v>264</v>
      </c>
      <c r="G369" s="13">
        <v>2</v>
      </c>
      <c r="H369" s="13">
        <v>1</v>
      </c>
      <c r="I369" s="13" t="s">
        <v>11</v>
      </c>
      <c r="J369" s="13" t="s">
        <v>8</v>
      </c>
      <c r="K369" s="12" t="s">
        <v>15</v>
      </c>
      <c r="L369" s="20" t="s">
        <v>13</v>
      </c>
    </row>
    <row r="370" spans="2:12">
      <c r="B370" s="13">
        <v>6538</v>
      </c>
      <c r="C370" s="13">
        <v>0.49</v>
      </c>
      <c r="D370" s="11">
        <v>0.63</v>
      </c>
      <c r="E370" s="13">
        <v>3</v>
      </c>
      <c r="F370" s="13">
        <v>245</v>
      </c>
      <c r="G370" s="13">
        <v>4</v>
      </c>
      <c r="H370" s="13">
        <v>0</v>
      </c>
      <c r="I370" s="13" t="s">
        <v>11</v>
      </c>
      <c r="J370" s="13" t="s">
        <v>8</v>
      </c>
      <c r="K370" s="12" t="s">
        <v>17</v>
      </c>
      <c r="L370" s="20" t="s">
        <v>13</v>
      </c>
    </row>
    <row r="371" spans="2:12">
      <c r="B371" s="13">
        <v>1654</v>
      </c>
      <c r="C371" s="13">
        <v>0.1</v>
      </c>
      <c r="D371" s="11">
        <v>0.88</v>
      </c>
      <c r="E371" s="13">
        <v>7</v>
      </c>
      <c r="F371" s="13">
        <v>282</v>
      </c>
      <c r="G371" s="13">
        <v>4</v>
      </c>
      <c r="H371" s="13">
        <v>0</v>
      </c>
      <c r="I371" s="13" t="s">
        <v>9</v>
      </c>
      <c r="J371" s="13" t="s">
        <v>8</v>
      </c>
      <c r="K371" s="12" t="s">
        <v>17</v>
      </c>
      <c r="L371" s="20" t="s">
        <v>13</v>
      </c>
    </row>
    <row r="372" spans="2:12">
      <c r="B372" s="13">
        <v>8850</v>
      </c>
      <c r="C372" s="13">
        <v>0.97</v>
      </c>
      <c r="D372" s="11">
        <v>0.48</v>
      </c>
      <c r="E372" s="13">
        <v>4</v>
      </c>
      <c r="F372" s="13">
        <v>221</v>
      </c>
      <c r="G372" s="13">
        <v>3</v>
      </c>
      <c r="H372" s="13">
        <v>0</v>
      </c>
      <c r="I372" s="13" t="s">
        <v>11</v>
      </c>
      <c r="J372" s="13" t="s">
        <v>8</v>
      </c>
      <c r="K372" s="12" t="s">
        <v>15</v>
      </c>
      <c r="L372" s="20" t="s">
        <v>6</v>
      </c>
    </row>
    <row r="373" spans="2:12">
      <c r="B373" s="13">
        <v>9590</v>
      </c>
      <c r="C373" s="13">
        <v>0.24</v>
      </c>
      <c r="D373" s="11">
        <v>0.65</v>
      </c>
      <c r="E373" s="13">
        <v>3</v>
      </c>
      <c r="F373" s="13">
        <v>143</v>
      </c>
      <c r="G373" s="13">
        <v>4</v>
      </c>
      <c r="H373" s="13">
        <v>0</v>
      </c>
      <c r="I373" s="13" t="s">
        <v>11</v>
      </c>
      <c r="J373" s="13" t="s">
        <v>8</v>
      </c>
      <c r="K373" s="12" t="s">
        <v>17</v>
      </c>
      <c r="L373" s="20" t="s">
        <v>6</v>
      </c>
    </row>
    <row r="374" spans="2:12">
      <c r="B374" s="13">
        <v>4637</v>
      </c>
      <c r="C374" s="13">
        <v>0.72</v>
      </c>
      <c r="D374" s="11">
        <v>0.95</v>
      </c>
      <c r="E374" s="13">
        <v>5</v>
      </c>
      <c r="F374" s="13">
        <v>171</v>
      </c>
      <c r="G374" s="13">
        <v>3</v>
      </c>
      <c r="H374" s="13">
        <v>0</v>
      </c>
      <c r="I374" s="13" t="s">
        <v>11</v>
      </c>
      <c r="J374" s="13" t="s">
        <v>8</v>
      </c>
      <c r="K374" s="12" t="s">
        <v>17</v>
      </c>
      <c r="L374" s="20" t="s">
        <v>13</v>
      </c>
    </row>
    <row r="375" spans="2:12">
      <c r="B375" s="13">
        <v>7026</v>
      </c>
      <c r="C375" s="13">
        <v>0.93</v>
      </c>
      <c r="D375" s="11">
        <v>1</v>
      </c>
      <c r="E375" s="13">
        <v>4</v>
      </c>
      <c r="F375" s="13">
        <v>145</v>
      </c>
      <c r="G375" s="13">
        <v>3</v>
      </c>
      <c r="H375" s="13">
        <v>0</v>
      </c>
      <c r="I375" s="13" t="s">
        <v>11</v>
      </c>
      <c r="J375" s="13" t="s">
        <v>8</v>
      </c>
      <c r="K375" s="12" t="s">
        <v>7</v>
      </c>
      <c r="L375" s="20" t="s">
        <v>6</v>
      </c>
    </row>
    <row r="376" spans="2:12">
      <c r="B376" s="13">
        <v>11878</v>
      </c>
      <c r="C376" s="13">
        <v>0.33</v>
      </c>
      <c r="D376" s="11">
        <v>0.41</v>
      </c>
      <c r="E376" s="13">
        <v>2</v>
      </c>
      <c r="F376" s="13">
        <v>198</v>
      </c>
      <c r="G376" s="13">
        <v>4</v>
      </c>
      <c r="H376" s="13">
        <v>0</v>
      </c>
      <c r="I376" s="13" t="s">
        <v>11</v>
      </c>
      <c r="J376" s="13" t="s">
        <v>8</v>
      </c>
      <c r="K376" s="12" t="s">
        <v>12</v>
      </c>
      <c r="L376" s="20" t="s">
        <v>6</v>
      </c>
    </row>
    <row r="377" spans="2:12">
      <c r="B377" s="13">
        <v>9646</v>
      </c>
      <c r="C377" s="13">
        <v>0.55000000000000004</v>
      </c>
      <c r="D377" s="11">
        <v>0.89</v>
      </c>
      <c r="E377" s="13">
        <v>6</v>
      </c>
      <c r="F377" s="13">
        <v>99</v>
      </c>
      <c r="G377" s="13">
        <v>3</v>
      </c>
      <c r="H377" s="13">
        <v>0</v>
      </c>
      <c r="I377" s="13" t="s">
        <v>11</v>
      </c>
      <c r="J377" s="13" t="s">
        <v>8</v>
      </c>
      <c r="K377" s="12" t="s">
        <v>10</v>
      </c>
      <c r="L377" s="20" t="s">
        <v>13</v>
      </c>
    </row>
    <row r="378" spans="2:12">
      <c r="B378" s="13">
        <v>3127</v>
      </c>
      <c r="C378" s="13">
        <v>0.49</v>
      </c>
      <c r="D378" s="11">
        <v>0.71</v>
      </c>
      <c r="E378" s="13">
        <v>3</v>
      </c>
      <c r="F378" s="13">
        <v>196</v>
      </c>
      <c r="G378" s="13">
        <v>3</v>
      </c>
      <c r="H378" s="13">
        <v>0</v>
      </c>
      <c r="I378" s="13" t="s">
        <v>11</v>
      </c>
      <c r="J378" s="13" t="s">
        <v>8</v>
      </c>
      <c r="K378" s="12" t="s">
        <v>15</v>
      </c>
      <c r="L378" s="20" t="s">
        <v>13</v>
      </c>
    </row>
    <row r="379" spans="2:12">
      <c r="B379" s="13">
        <v>1416</v>
      </c>
      <c r="C379" s="13">
        <v>0.2</v>
      </c>
      <c r="D379" s="11">
        <v>0.9</v>
      </c>
      <c r="E379" s="13">
        <v>6</v>
      </c>
      <c r="F379" s="13">
        <v>138</v>
      </c>
      <c r="G379" s="13">
        <v>3</v>
      </c>
      <c r="H379" s="13">
        <v>0</v>
      </c>
      <c r="I379" s="13" t="s">
        <v>9</v>
      </c>
      <c r="J379" s="13" t="s">
        <v>8</v>
      </c>
      <c r="K379" s="12" t="s">
        <v>12</v>
      </c>
      <c r="L379" s="20" t="s">
        <v>13</v>
      </c>
    </row>
    <row r="380" spans="2:12">
      <c r="B380" s="13">
        <v>13751</v>
      </c>
      <c r="C380" s="13">
        <v>0.74</v>
      </c>
      <c r="D380" s="11">
        <v>0.49</v>
      </c>
      <c r="E380" s="13">
        <v>4</v>
      </c>
      <c r="F380" s="13">
        <v>233</v>
      </c>
      <c r="G380" s="13">
        <v>3</v>
      </c>
      <c r="H380" s="13">
        <v>0</v>
      </c>
      <c r="I380" s="13" t="s">
        <v>11</v>
      </c>
      <c r="J380" s="13" t="s">
        <v>8</v>
      </c>
      <c r="K380" s="12" t="s">
        <v>10</v>
      </c>
      <c r="L380" s="20" t="s">
        <v>6</v>
      </c>
    </row>
    <row r="381" spans="2:12">
      <c r="B381" s="13">
        <v>4570</v>
      </c>
      <c r="C381" s="13">
        <v>0.55000000000000004</v>
      </c>
      <c r="D381" s="11">
        <v>0.62</v>
      </c>
      <c r="E381" s="13">
        <v>5</v>
      </c>
      <c r="F381" s="13">
        <v>226</v>
      </c>
      <c r="G381" s="13">
        <v>3</v>
      </c>
      <c r="H381" s="13">
        <v>0</v>
      </c>
      <c r="I381" s="13" t="s">
        <v>11</v>
      </c>
      <c r="J381" s="13" t="s">
        <v>8</v>
      </c>
      <c r="K381" s="12" t="s">
        <v>14</v>
      </c>
      <c r="L381" s="20" t="s">
        <v>6</v>
      </c>
    </row>
    <row r="382" spans="2:12">
      <c r="B382" s="13">
        <v>9049</v>
      </c>
      <c r="C382" s="13">
        <v>0.48</v>
      </c>
      <c r="D382" s="11">
        <v>0.54</v>
      </c>
      <c r="E382" s="13">
        <v>3</v>
      </c>
      <c r="F382" s="13">
        <v>190</v>
      </c>
      <c r="G382" s="13">
        <v>3</v>
      </c>
      <c r="H382" s="13">
        <v>0</v>
      </c>
      <c r="I382" s="13" t="s">
        <v>11</v>
      </c>
      <c r="J382" s="13" t="s">
        <v>8</v>
      </c>
      <c r="K382" s="12" t="s">
        <v>12</v>
      </c>
      <c r="L382" s="20" t="s">
        <v>6</v>
      </c>
    </row>
    <row r="383" spans="2:12">
      <c r="B383" s="13">
        <v>10082</v>
      </c>
      <c r="C383" s="13">
        <v>0.73</v>
      </c>
      <c r="D383" s="11">
        <v>0.67</v>
      </c>
      <c r="E383" s="13">
        <v>3</v>
      </c>
      <c r="F383" s="13">
        <v>208</v>
      </c>
      <c r="G383" s="13">
        <v>4</v>
      </c>
      <c r="H383" s="13">
        <v>0</v>
      </c>
      <c r="I383" s="13" t="s">
        <v>11</v>
      </c>
      <c r="J383" s="13" t="s">
        <v>8</v>
      </c>
      <c r="K383" s="12" t="s">
        <v>20</v>
      </c>
      <c r="L383" s="20" t="s">
        <v>6</v>
      </c>
    </row>
    <row r="384" spans="2:12">
      <c r="B384" s="13">
        <v>6031</v>
      </c>
      <c r="C384" s="13">
        <v>0.54</v>
      </c>
      <c r="D384" s="11">
        <v>0.82</v>
      </c>
      <c r="E384" s="13">
        <v>2</v>
      </c>
      <c r="F384" s="13">
        <v>279</v>
      </c>
      <c r="G384" s="13">
        <v>3</v>
      </c>
      <c r="H384" s="13">
        <v>1</v>
      </c>
      <c r="I384" s="13" t="s">
        <v>11</v>
      </c>
      <c r="J384" s="13" t="s">
        <v>8</v>
      </c>
      <c r="K384" s="12" t="s">
        <v>21</v>
      </c>
      <c r="L384" s="20" t="s">
        <v>13</v>
      </c>
    </row>
    <row r="385" spans="2:12">
      <c r="B385" s="13">
        <v>4306</v>
      </c>
      <c r="C385" s="13">
        <v>0.77</v>
      </c>
      <c r="D385" s="11">
        <v>0.64</v>
      </c>
      <c r="E385" s="13">
        <v>3</v>
      </c>
      <c r="F385" s="13">
        <v>254</v>
      </c>
      <c r="G385" s="13">
        <v>3</v>
      </c>
      <c r="H385" s="13">
        <v>0</v>
      </c>
      <c r="I385" s="13" t="s">
        <v>11</v>
      </c>
      <c r="J385" s="13" t="s">
        <v>8</v>
      </c>
      <c r="K385" s="12" t="s">
        <v>7</v>
      </c>
      <c r="L385" s="20" t="s">
        <v>6</v>
      </c>
    </row>
    <row r="386" spans="2:12">
      <c r="B386" s="13">
        <v>14306</v>
      </c>
      <c r="C386" s="13">
        <v>0.09</v>
      </c>
      <c r="D386" s="11">
        <v>0.83</v>
      </c>
      <c r="E386" s="13">
        <v>6</v>
      </c>
      <c r="F386" s="13">
        <v>255</v>
      </c>
      <c r="G386" s="13">
        <v>4</v>
      </c>
      <c r="H386" s="13">
        <v>0</v>
      </c>
      <c r="I386" s="13" t="s">
        <v>9</v>
      </c>
      <c r="J386" s="13" t="s">
        <v>8</v>
      </c>
      <c r="K386" s="12" t="s">
        <v>10</v>
      </c>
      <c r="L386" s="20" t="s">
        <v>13</v>
      </c>
    </row>
    <row r="387" spans="2:12">
      <c r="B387" s="13">
        <v>12110</v>
      </c>
      <c r="C387" s="13">
        <v>0.4</v>
      </c>
      <c r="D387" s="11">
        <v>0.49</v>
      </c>
      <c r="E387" s="13">
        <v>2</v>
      </c>
      <c r="F387" s="13">
        <v>155</v>
      </c>
      <c r="G387" s="13">
        <v>3</v>
      </c>
      <c r="H387" s="13">
        <v>0</v>
      </c>
      <c r="I387" s="13" t="s">
        <v>9</v>
      </c>
      <c r="J387" s="13" t="s">
        <v>8</v>
      </c>
      <c r="K387" s="12" t="s">
        <v>22</v>
      </c>
      <c r="L387" s="20" t="s">
        <v>6</v>
      </c>
    </row>
    <row r="388" spans="2:12">
      <c r="B388" s="13">
        <v>4436</v>
      </c>
      <c r="C388" s="13">
        <v>0.95</v>
      </c>
      <c r="D388" s="11">
        <v>0.65</v>
      </c>
      <c r="E388" s="13">
        <v>5</v>
      </c>
      <c r="F388" s="13">
        <v>182</v>
      </c>
      <c r="G388" s="13">
        <v>3</v>
      </c>
      <c r="H388" s="13">
        <v>0</v>
      </c>
      <c r="I388" s="13" t="s">
        <v>11</v>
      </c>
      <c r="J388" s="13" t="s">
        <v>8</v>
      </c>
      <c r="K388" s="12" t="s">
        <v>21</v>
      </c>
      <c r="L388" s="20" t="s">
        <v>13</v>
      </c>
    </row>
    <row r="389" spans="2:12">
      <c r="B389" s="13">
        <v>4149</v>
      </c>
      <c r="C389" s="13">
        <v>0.9</v>
      </c>
      <c r="D389" s="11">
        <v>0.96</v>
      </c>
      <c r="E389" s="13">
        <v>2</v>
      </c>
      <c r="F389" s="13">
        <v>258</v>
      </c>
      <c r="G389" s="13">
        <v>2</v>
      </c>
      <c r="H389" s="13">
        <v>0</v>
      </c>
      <c r="I389" s="13" t="s">
        <v>11</v>
      </c>
      <c r="J389" s="13" t="s">
        <v>8</v>
      </c>
      <c r="K389" s="12" t="s">
        <v>10</v>
      </c>
      <c r="L389" s="20" t="s">
        <v>13</v>
      </c>
    </row>
    <row r="390" spans="2:12">
      <c r="B390" s="13">
        <v>4147</v>
      </c>
      <c r="C390" s="13">
        <v>0.18</v>
      </c>
      <c r="D390" s="11">
        <v>0.81</v>
      </c>
      <c r="E390" s="13">
        <v>5</v>
      </c>
      <c r="F390" s="13">
        <v>140</v>
      </c>
      <c r="G390" s="13">
        <v>4</v>
      </c>
      <c r="H390" s="13">
        <v>0</v>
      </c>
      <c r="I390" s="13" t="s">
        <v>11</v>
      </c>
      <c r="J390" s="13" t="s">
        <v>8</v>
      </c>
      <c r="K390" s="12" t="s">
        <v>10</v>
      </c>
      <c r="L390" s="20" t="s">
        <v>13</v>
      </c>
    </row>
    <row r="391" spans="2:12">
      <c r="B391" s="13">
        <v>517</v>
      </c>
      <c r="C391" s="13">
        <v>0.1</v>
      </c>
      <c r="D391" s="11">
        <v>0.89</v>
      </c>
      <c r="E391" s="13">
        <v>6</v>
      </c>
      <c r="F391" s="13">
        <v>247</v>
      </c>
      <c r="G391" s="13">
        <v>4</v>
      </c>
      <c r="H391" s="13">
        <v>0</v>
      </c>
      <c r="I391" s="13" t="s">
        <v>9</v>
      </c>
      <c r="J391" s="13" t="s">
        <v>8</v>
      </c>
      <c r="K391" s="12" t="s">
        <v>12</v>
      </c>
      <c r="L391" s="20" t="s">
        <v>13</v>
      </c>
    </row>
    <row r="392" spans="2:12">
      <c r="B392" s="13">
        <v>7656</v>
      </c>
      <c r="C392" s="13">
        <v>0.2</v>
      </c>
      <c r="D392" s="11">
        <v>0.48</v>
      </c>
      <c r="E392" s="13">
        <v>4</v>
      </c>
      <c r="F392" s="13">
        <v>156</v>
      </c>
      <c r="G392" s="13">
        <v>4</v>
      </c>
      <c r="H392" s="13">
        <v>1</v>
      </c>
      <c r="I392" s="13" t="s">
        <v>11</v>
      </c>
      <c r="J392" s="13" t="s">
        <v>8</v>
      </c>
      <c r="K392" s="12" t="s">
        <v>10</v>
      </c>
      <c r="L392" s="20" t="s">
        <v>6</v>
      </c>
    </row>
    <row r="393" spans="2:12">
      <c r="B393" s="13">
        <v>2115</v>
      </c>
      <c r="C393" s="13">
        <v>0.35</v>
      </c>
      <c r="D393" s="11">
        <v>0.5</v>
      </c>
      <c r="E393" s="13">
        <v>5</v>
      </c>
      <c r="F393" s="13">
        <v>227</v>
      </c>
      <c r="G393" s="13">
        <v>2</v>
      </c>
      <c r="H393" s="13">
        <v>0</v>
      </c>
      <c r="I393" s="13" t="s">
        <v>11</v>
      </c>
      <c r="J393" s="13" t="s">
        <v>8</v>
      </c>
      <c r="K393" s="12" t="s">
        <v>17</v>
      </c>
      <c r="L393" s="20" t="s">
        <v>13</v>
      </c>
    </row>
    <row r="394" spans="2:12">
      <c r="B394" s="13">
        <v>4696</v>
      </c>
      <c r="C394" s="13">
        <v>0.41</v>
      </c>
      <c r="D394" s="11">
        <v>0.7</v>
      </c>
      <c r="E394" s="13">
        <v>4</v>
      </c>
      <c r="F394" s="13">
        <v>177</v>
      </c>
      <c r="G394" s="13">
        <v>3</v>
      </c>
      <c r="H394" s="13">
        <v>0</v>
      </c>
      <c r="I394" s="13" t="s">
        <v>11</v>
      </c>
      <c r="J394" s="13" t="s">
        <v>8</v>
      </c>
      <c r="K394" s="12" t="s">
        <v>12</v>
      </c>
      <c r="L394" s="20" t="s">
        <v>6</v>
      </c>
    </row>
    <row r="395" spans="2:12">
      <c r="B395" s="13">
        <v>14027</v>
      </c>
      <c r="C395" s="13">
        <v>0.88</v>
      </c>
      <c r="D395" s="11">
        <v>0.81</v>
      </c>
      <c r="E395" s="13">
        <v>4</v>
      </c>
      <c r="F395" s="13">
        <v>179</v>
      </c>
      <c r="G395" s="13">
        <v>3</v>
      </c>
      <c r="H395" s="13">
        <v>0</v>
      </c>
      <c r="I395" s="13" t="s">
        <v>11</v>
      </c>
      <c r="J395" s="13" t="s">
        <v>8</v>
      </c>
      <c r="K395" s="12" t="s">
        <v>20</v>
      </c>
      <c r="L395" s="20" t="s">
        <v>16</v>
      </c>
    </row>
    <row r="396" spans="2:12">
      <c r="B396" s="13">
        <v>14354</v>
      </c>
      <c r="C396" s="13">
        <v>0.11</v>
      </c>
      <c r="D396" s="11">
        <v>0.8</v>
      </c>
      <c r="E396" s="13">
        <v>6</v>
      </c>
      <c r="F396" s="13">
        <v>256</v>
      </c>
      <c r="G396" s="13">
        <v>4</v>
      </c>
      <c r="H396" s="13">
        <v>0</v>
      </c>
      <c r="I396" s="13" t="s">
        <v>9</v>
      </c>
      <c r="J396" s="13" t="s">
        <v>8</v>
      </c>
      <c r="K396" s="12" t="s">
        <v>14</v>
      </c>
      <c r="L396" s="20" t="s">
        <v>13</v>
      </c>
    </row>
    <row r="397" spans="2:12">
      <c r="B397" s="13">
        <v>7615</v>
      </c>
      <c r="C397" s="13">
        <v>0.87</v>
      </c>
      <c r="D397" s="11">
        <v>0.75</v>
      </c>
      <c r="E397" s="13">
        <v>3</v>
      </c>
      <c r="F397" s="13">
        <v>258</v>
      </c>
      <c r="G397" s="13">
        <v>3</v>
      </c>
      <c r="H397" s="13">
        <v>0</v>
      </c>
      <c r="I397" s="13" t="s">
        <v>11</v>
      </c>
      <c r="J397" s="13" t="s">
        <v>8</v>
      </c>
      <c r="K397" s="12" t="s">
        <v>12</v>
      </c>
      <c r="L397" s="20" t="s">
        <v>6</v>
      </c>
    </row>
    <row r="398" spans="2:12">
      <c r="B398" s="13">
        <v>2794</v>
      </c>
      <c r="C398" s="13">
        <v>0.96</v>
      </c>
      <c r="D398" s="11">
        <v>0.42</v>
      </c>
      <c r="E398" s="13">
        <v>6</v>
      </c>
      <c r="F398" s="13">
        <v>101</v>
      </c>
      <c r="G398" s="13">
        <v>4</v>
      </c>
      <c r="H398" s="13">
        <v>0</v>
      </c>
      <c r="I398" s="13" t="s">
        <v>11</v>
      </c>
      <c r="J398" s="13" t="s">
        <v>8</v>
      </c>
      <c r="K398" s="12" t="s">
        <v>12</v>
      </c>
      <c r="L398" s="20" t="s">
        <v>6</v>
      </c>
    </row>
    <row r="399" spans="2:12">
      <c r="B399" s="13">
        <v>5147</v>
      </c>
      <c r="C399" s="13">
        <v>0.75</v>
      </c>
      <c r="D399" s="11">
        <v>0.53</v>
      </c>
      <c r="E399" s="13">
        <v>4</v>
      </c>
      <c r="F399" s="13">
        <v>251</v>
      </c>
      <c r="G399" s="13">
        <v>3</v>
      </c>
      <c r="H399" s="13">
        <v>0</v>
      </c>
      <c r="I399" s="13" t="s">
        <v>11</v>
      </c>
      <c r="J399" s="13" t="s">
        <v>8</v>
      </c>
      <c r="K399" s="12" t="s">
        <v>22</v>
      </c>
      <c r="L399" s="20" t="s">
        <v>13</v>
      </c>
    </row>
    <row r="400" spans="2:12">
      <c r="B400" s="13">
        <v>3628</v>
      </c>
      <c r="C400" s="13">
        <v>0.18</v>
      </c>
      <c r="D400" s="11">
        <v>0.7</v>
      </c>
      <c r="E400" s="13">
        <v>5</v>
      </c>
      <c r="F400" s="13">
        <v>182</v>
      </c>
      <c r="G400" s="13">
        <v>4</v>
      </c>
      <c r="H400" s="13">
        <v>0</v>
      </c>
      <c r="I400" s="13" t="s">
        <v>11</v>
      </c>
      <c r="J400" s="13" t="s">
        <v>8</v>
      </c>
      <c r="K400" s="12" t="s">
        <v>12</v>
      </c>
      <c r="L400" s="20" t="s">
        <v>13</v>
      </c>
    </row>
    <row r="401" spans="2:12">
      <c r="B401" s="13">
        <v>164</v>
      </c>
      <c r="C401" s="13">
        <v>0.79</v>
      </c>
      <c r="D401" s="11">
        <v>0.89</v>
      </c>
      <c r="E401" s="13">
        <v>5</v>
      </c>
      <c r="F401" s="13">
        <v>239</v>
      </c>
      <c r="G401" s="13">
        <v>5</v>
      </c>
      <c r="H401" s="13">
        <v>0</v>
      </c>
      <c r="I401" s="13" t="s">
        <v>9</v>
      </c>
      <c r="J401" s="13" t="s">
        <v>8</v>
      </c>
      <c r="K401" s="12" t="s">
        <v>10</v>
      </c>
      <c r="L401" s="20" t="s">
        <v>13</v>
      </c>
    </row>
    <row r="402" spans="2:12">
      <c r="B402" s="13">
        <v>7434</v>
      </c>
      <c r="C402" s="13">
        <v>0.2</v>
      </c>
      <c r="D402" s="11">
        <v>0.8</v>
      </c>
      <c r="E402" s="13">
        <v>6</v>
      </c>
      <c r="F402" s="13">
        <v>251</v>
      </c>
      <c r="G402" s="13">
        <v>5</v>
      </c>
      <c r="H402" s="13">
        <v>0</v>
      </c>
      <c r="I402" s="13" t="s">
        <v>11</v>
      </c>
      <c r="J402" s="13" t="s">
        <v>8</v>
      </c>
      <c r="K402" s="12" t="s">
        <v>7</v>
      </c>
      <c r="L402" s="20" t="s">
        <v>6</v>
      </c>
    </row>
    <row r="403" spans="2:12">
      <c r="B403" s="13">
        <v>8456</v>
      </c>
      <c r="C403" s="13">
        <v>0.66</v>
      </c>
      <c r="D403" s="11">
        <v>0.38</v>
      </c>
      <c r="E403" s="13">
        <v>4</v>
      </c>
      <c r="F403" s="13">
        <v>145</v>
      </c>
      <c r="G403" s="13">
        <v>5</v>
      </c>
      <c r="H403" s="13">
        <v>0</v>
      </c>
      <c r="I403" s="13" t="s">
        <v>11</v>
      </c>
      <c r="J403" s="13" t="s">
        <v>8</v>
      </c>
      <c r="K403" s="12" t="s">
        <v>12</v>
      </c>
      <c r="L403" s="20" t="s">
        <v>6</v>
      </c>
    </row>
    <row r="404" spans="2:12">
      <c r="B404" s="13">
        <v>6616</v>
      </c>
      <c r="C404" s="13">
        <v>0.52</v>
      </c>
      <c r="D404" s="11">
        <v>0.98</v>
      </c>
      <c r="E404" s="13">
        <v>4</v>
      </c>
      <c r="F404" s="13">
        <v>272</v>
      </c>
      <c r="G404" s="13">
        <v>2</v>
      </c>
      <c r="H404" s="13">
        <v>0</v>
      </c>
      <c r="I404" s="13" t="s">
        <v>11</v>
      </c>
      <c r="J404" s="13" t="s">
        <v>8</v>
      </c>
      <c r="K404" s="12" t="s">
        <v>17</v>
      </c>
      <c r="L404" s="20" t="s">
        <v>13</v>
      </c>
    </row>
    <row r="405" spans="2:12">
      <c r="B405" s="13">
        <v>3088</v>
      </c>
      <c r="C405" s="13">
        <v>0.17</v>
      </c>
      <c r="D405" s="11">
        <v>0.76</v>
      </c>
      <c r="E405" s="13">
        <v>4</v>
      </c>
      <c r="F405" s="13">
        <v>280</v>
      </c>
      <c r="G405" s="13">
        <v>5</v>
      </c>
      <c r="H405" s="13">
        <v>0</v>
      </c>
      <c r="I405" s="13" t="s">
        <v>11</v>
      </c>
      <c r="J405" s="13" t="s">
        <v>8</v>
      </c>
      <c r="K405" s="12" t="s">
        <v>22</v>
      </c>
      <c r="L405" s="20" t="s">
        <v>13</v>
      </c>
    </row>
    <row r="406" spans="2:12">
      <c r="B406" s="13">
        <v>5356</v>
      </c>
      <c r="C406" s="13">
        <v>0.14000000000000001</v>
      </c>
      <c r="D406" s="11">
        <v>0.96</v>
      </c>
      <c r="E406" s="13">
        <v>3</v>
      </c>
      <c r="F406" s="13">
        <v>196</v>
      </c>
      <c r="G406" s="13">
        <v>5</v>
      </c>
      <c r="H406" s="13">
        <v>1</v>
      </c>
      <c r="I406" s="13" t="s">
        <v>11</v>
      </c>
      <c r="J406" s="13" t="s">
        <v>8</v>
      </c>
      <c r="K406" s="12" t="s">
        <v>10</v>
      </c>
      <c r="L406" s="20" t="s">
        <v>6</v>
      </c>
    </row>
    <row r="407" spans="2:12">
      <c r="B407" s="13">
        <v>7612</v>
      </c>
      <c r="C407" s="13">
        <v>0.77</v>
      </c>
      <c r="D407" s="11">
        <v>0.43</v>
      </c>
      <c r="E407" s="13">
        <v>4</v>
      </c>
      <c r="F407" s="13">
        <v>265</v>
      </c>
      <c r="G407" s="13">
        <v>6</v>
      </c>
      <c r="H407" s="13">
        <v>0</v>
      </c>
      <c r="I407" s="13" t="s">
        <v>11</v>
      </c>
      <c r="J407" s="13" t="s">
        <v>8</v>
      </c>
      <c r="K407" s="12" t="s">
        <v>17</v>
      </c>
      <c r="L407" s="20" t="s">
        <v>16</v>
      </c>
    </row>
    <row r="408" spans="2:12">
      <c r="B408" s="13">
        <v>10699</v>
      </c>
      <c r="C408" s="13">
        <v>0.88</v>
      </c>
      <c r="D408" s="11">
        <v>0.65</v>
      </c>
      <c r="E408" s="13">
        <v>5</v>
      </c>
      <c r="F408" s="13">
        <v>228</v>
      </c>
      <c r="G408" s="13">
        <v>3</v>
      </c>
      <c r="H408" s="13">
        <v>0</v>
      </c>
      <c r="I408" s="13" t="s">
        <v>11</v>
      </c>
      <c r="J408" s="13" t="s">
        <v>8</v>
      </c>
      <c r="K408" s="12" t="s">
        <v>10</v>
      </c>
      <c r="L408" s="20" t="s">
        <v>6</v>
      </c>
    </row>
    <row r="409" spans="2:12">
      <c r="B409" s="13">
        <v>8975</v>
      </c>
      <c r="C409" s="13">
        <v>0.15</v>
      </c>
      <c r="D409" s="11">
        <v>0.67</v>
      </c>
      <c r="E409" s="13">
        <v>5</v>
      </c>
      <c r="F409" s="13">
        <v>216</v>
      </c>
      <c r="G409" s="13">
        <v>6</v>
      </c>
      <c r="H409" s="13">
        <v>0</v>
      </c>
      <c r="I409" s="13" t="s">
        <v>11</v>
      </c>
      <c r="J409" s="13" t="s">
        <v>8</v>
      </c>
      <c r="K409" s="12" t="s">
        <v>12</v>
      </c>
      <c r="L409" s="20" t="s">
        <v>13</v>
      </c>
    </row>
    <row r="410" spans="2:12">
      <c r="B410" s="13">
        <v>626</v>
      </c>
      <c r="C410" s="13">
        <v>0.78</v>
      </c>
      <c r="D410" s="11">
        <v>0.98</v>
      </c>
      <c r="E410" s="13">
        <v>5</v>
      </c>
      <c r="F410" s="13">
        <v>263</v>
      </c>
      <c r="G410" s="13">
        <v>6</v>
      </c>
      <c r="H410" s="13">
        <v>0</v>
      </c>
      <c r="I410" s="13" t="s">
        <v>9</v>
      </c>
      <c r="J410" s="13" t="s">
        <v>8</v>
      </c>
      <c r="K410" s="12" t="s">
        <v>10</v>
      </c>
      <c r="L410" s="20" t="s">
        <v>13</v>
      </c>
    </row>
    <row r="411" spans="2:12">
      <c r="B411" s="13">
        <v>10586</v>
      </c>
      <c r="C411" s="13">
        <v>0.79</v>
      </c>
      <c r="D411" s="11">
        <v>0.77</v>
      </c>
      <c r="E411" s="13">
        <v>3</v>
      </c>
      <c r="F411" s="13">
        <v>201</v>
      </c>
      <c r="G411" s="13">
        <v>6</v>
      </c>
      <c r="H411" s="13">
        <v>1</v>
      </c>
      <c r="I411" s="13" t="s">
        <v>11</v>
      </c>
      <c r="J411" s="13" t="s">
        <v>8</v>
      </c>
      <c r="K411" s="12" t="s">
        <v>17</v>
      </c>
      <c r="L411" s="20" t="s">
        <v>6</v>
      </c>
    </row>
    <row r="412" spans="2:12">
      <c r="B412" s="13">
        <v>5424</v>
      </c>
      <c r="C412" s="13">
        <v>0.94</v>
      </c>
      <c r="D412" s="11">
        <v>0.7</v>
      </c>
      <c r="E412" s="13">
        <v>3</v>
      </c>
      <c r="F412" s="13">
        <v>176</v>
      </c>
      <c r="G412" s="13">
        <v>3</v>
      </c>
      <c r="H412" s="13">
        <v>0</v>
      </c>
      <c r="I412" s="13" t="s">
        <v>11</v>
      </c>
      <c r="J412" s="13" t="s">
        <v>8</v>
      </c>
      <c r="K412" s="12" t="s">
        <v>12</v>
      </c>
      <c r="L412" s="20" t="s">
        <v>13</v>
      </c>
    </row>
    <row r="413" spans="2:12">
      <c r="B413" s="13">
        <v>6511</v>
      </c>
      <c r="C413" s="13">
        <v>0.62</v>
      </c>
      <c r="D413" s="11">
        <v>0.77</v>
      </c>
      <c r="E413" s="13">
        <v>3</v>
      </c>
      <c r="F413" s="13">
        <v>271</v>
      </c>
      <c r="G413" s="13">
        <v>2</v>
      </c>
      <c r="H413" s="13">
        <v>0</v>
      </c>
      <c r="I413" s="13" t="s">
        <v>11</v>
      </c>
      <c r="J413" s="13" t="s">
        <v>8</v>
      </c>
      <c r="K413" s="12" t="s">
        <v>10</v>
      </c>
      <c r="L413" s="20" t="s">
        <v>6</v>
      </c>
    </row>
    <row r="414" spans="2:12">
      <c r="B414" s="13">
        <v>4040</v>
      </c>
      <c r="C414" s="13">
        <v>0.89</v>
      </c>
      <c r="D414" s="11">
        <v>0.73</v>
      </c>
      <c r="E414" s="13">
        <v>4</v>
      </c>
      <c r="F414" s="13">
        <v>171</v>
      </c>
      <c r="G414" s="13">
        <v>4</v>
      </c>
      <c r="H414" s="13">
        <v>0</v>
      </c>
      <c r="I414" s="13" t="s">
        <v>11</v>
      </c>
      <c r="J414" s="13" t="s">
        <v>8</v>
      </c>
      <c r="K414" s="12" t="s">
        <v>15</v>
      </c>
      <c r="L414" s="20" t="s">
        <v>6</v>
      </c>
    </row>
    <row r="415" spans="2:12">
      <c r="B415" s="13">
        <v>10051</v>
      </c>
      <c r="C415" s="13">
        <v>0.49</v>
      </c>
      <c r="D415" s="11">
        <v>0.55000000000000004</v>
      </c>
      <c r="E415" s="13">
        <v>4</v>
      </c>
      <c r="F415" s="13">
        <v>268</v>
      </c>
      <c r="G415" s="13">
        <v>4</v>
      </c>
      <c r="H415" s="13">
        <v>0</v>
      </c>
      <c r="I415" s="13" t="s">
        <v>11</v>
      </c>
      <c r="J415" s="13" t="s">
        <v>8</v>
      </c>
      <c r="K415" s="12" t="s">
        <v>17</v>
      </c>
      <c r="L415" s="20" t="s">
        <v>16</v>
      </c>
    </row>
    <row r="416" spans="2:12">
      <c r="B416" s="13">
        <v>6544</v>
      </c>
      <c r="C416" s="13">
        <v>0.81</v>
      </c>
      <c r="D416" s="11">
        <v>0.73</v>
      </c>
      <c r="E416" s="13">
        <v>4</v>
      </c>
      <c r="F416" s="13">
        <v>258</v>
      </c>
      <c r="G416" s="13">
        <v>2</v>
      </c>
      <c r="H416" s="13">
        <v>0</v>
      </c>
      <c r="I416" s="13" t="s">
        <v>11</v>
      </c>
      <c r="J416" s="13" t="s">
        <v>8</v>
      </c>
      <c r="K416" s="12" t="s">
        <v>12</v>
      </c>
      <c r="L416" s="20" t="s">
        <v>13</v>
      </c>
    </row>
    <row r="417" spans="2:12">
      <c r="B417" s="13">
        <v>9318</v>
      </c>
      <c r="C417" s="13">
        <v>0.79</v>
      </c>
      <c r="D417" s="11">
        <v>0.98</v>
      </c>
      <c r="E417" s="13">
        <v>4</v>
      </c>
      <c r="F417" s="13">
        <v>185</v>
      </c>
      <c r="G417" s="13">
        <v>2</v>
      </c>
      <c r="H417" s="13">
        <v>0</v>
      </c>
      <c r="I417" s="13" t="s">
        <v>11</v>
      </c>
      <c r="J417" s="13" t="s">
        <v>8</v>
      </c>
      <c r="K417" s="12" t="s">
        <v>21</v>
      </c>
      <c r="L417" s="20" t="s">
        <v>6</v>
      </c>
    </row>
    <row r="418" spans="2:12">
      <c r="B418" s="13">
        <v>857</v>
      </c>
      <c r="C418" s="13">
        <v>0.1</v>
      </c>
      <c r="D418" s="11">
        <v>0.85</v>
      </c>
      <c r="E418" s="13">
        <v>6</v>
      </c>
      <c r="F418" s="13">
        <v>273</v>
      </c>
      <c r="G418" s="13">
        <v>4</v>
      </c>
      <c r="H418" s="13">
        <v>0</v>
      </c>
      <c r="I418" s="13" t="s">
        <v>9</v>
      </c>
      <c r="J418" s="13" t="s">
        <v>8</v>
      </c>
      <c r="K418" s="12" t="s">
        <v>10</v>
      </c>
      <c r="L418" s="20" t="s">
        <v>6</v>
      </c>
    </row>
    <row r="419" spans="2:12">
      <c r="B419" s="13">
        <v>13950</v>
      </c>
      <c r="C419" s="13">
        <v>0.52</v>
      </c>
      <c r="D419" s="11">
        <v>0.72</v>
      </c>
      <c r="E419" s="13">
        <v>4</v>
      </c>
      <c r="F419" s="13">
        <v>222</v>
      </c>
      <c r="G419" s="13">
        <v>3</v>
      </c>
      <c r="H419" s="13">
        <v>0</v>
      </c>
      <c r="I419" s="13" t="s">
        <v>11</v>
      </c>
      <c r="J419" s="13" t="s">
        <v>8</v>
      </c>
      <c r="K419" s="12" t="s">
        <v>10</v>
      </c>
      <c r="L419" s="20" t="s">
        <v>13</v>
      </c>
    </row>
    <row r="420" spans="2:12">
      <c r="B420" s="13">
        <v>9927</v>
      </c>
      <c r="C420" s="13">
        <v>0.88</v>
      </c>
      <c r="D420" s="11">
        <v>0.56000000000000005</v>
      </c>
      <c r="E420" s="13">
        <v>4</v>
      </c>
      <c r="F420" s="13">
        <v>243</v>
      </c>
      <c r="G420" s="13">
        <v>4</v>
      </c>
      <c r="H420" s="13">
        <v>0</v>
      </c>
      <c r="I420" s="13" t="s">
        <v>11</v>
      </c>
      <c r="J420" s="13" t="s">
        <v>8</v>
      </c>
      <c r="K420" s="12" t="s">
        <v>7</v>
      </c>
      <c r="L420" s="20" t="s">
        <v>6</v>
      </c>
    </row>
    <row r="421" spans="2:12">
      <c r="B421" s="13">
        <v>4533</v>
      </c>
      <c r="C421" s="13">
        <v>0.89</v>
      </c>
      <c r="D421" s="11">
        <v>0.9</v>
      </c>
      <c r="E421" s="13">
        <v>4</v>
      </c>
      <c r="F421" s="13">
        <v>160</v>
      </c>
      <c r="G421" s="13">
        <v>2</v>
      </c>
      <c r="H421" s="13">
        <v>0</v>
      </c>
      <c r="I421" s="13" t="s">
        <v>11</v>
      </c>
      <c r="J421" s="13" t="s">
        <v>8</v>
      </c>
      <c r="K421" s="12" t="s">
        <v>7</v>
      </c>
      <c r="L421" s="20" t="s">
        <v>13</v>
      </c>
    </row>
    <row r="422" spans="2:12">
      <c r="B422" s="13">
        <v>14963</v>
      </c>
      <c r="C422" s="13">
        <v>0.78</v>
      </c>
      <c r="D422" s="11">
        <v>0.66</v>
      </c>
      <c r="E422" s="13">
        <v>3</v>
      </c>
      <c r="F422" s="13">
        <v>164</v>
      </c>
      <c r="G422" s="13">
        <v>3</v>
      </c>
      <c r="H422" s="13">
        <v>0</v>
      </c>
      <c r="I422" s="13" t="s">
        <v>9</v>
      </c>
      <c r="J422" s="13" t="s">
        <v>8</v>
      </c>
      <c r="K422" s="12" t="s">
        <v>10</v>
      </c>
      <c r="L422" s="20" t="s">
        <v>13</v>
      </c>
    </row>
    <row r="423" spans="2:12">
      <c r="B423" s="13">
        <v>9549</v>
      </c>
      <c r="C423" s="13">
        <v>0.61</v>
      </c>
      <c r="D423" s="11">
        <v>0.37</v>
      </c>
      <c r="E423" s="13">
        <v>4</v>
      </c>
      <c r="F423" s="13">
        <v>165</v>
      </c>
      <c r="G423" s="13">
        <v>6</v>
      </c>
      <c r="H423" s="13">
        <v>0</v>
      </c>
      <c r="I423" s="13" t="s">
        <v>11</v>
      </c>
      <c r="J423" s="13" t="s">
        <v>8</v>
      </c>
      <c r="K423" s="12" t="s">
        <v>21</v>
      </c>
      <c r="L423" s="20" t="s">
        <v>6</v>
      </c>
    </row>
    <row r="424" spans="2:12">
      <c r="B424" s="13">
        <v>1225</v>
      </c>
      <c r="C424" s="13">
        <v>0.09</v>
      </c>
      <c r="D424" s="11">
        <v>0.84</v>
      </c>
      <c r="E424" s="13">
        <v>6</v>
      </c>
      <c r="F424" s="13">
        <v>301</v>
      </c>
      <c r="G424" s="13">
        <v>4</v>
      </c>
      <c r="H424" s="13">
        <v>0</v>
      </c>
      <c r="I424" s="13" t="s">
        <v>9</v>
      </c>
      <c r="J424" s="13" t="s">
        <v>8</v>
      </c>
      <c r="K424" s="12" t="s">
        <v>12</v>
      </c>
      <c r="L424" s="20" t="s">
        <v>13</v>
      </c>
    </row>
    <row r="425" spans="2:12">
      <c r="B425" s="13">
        <v>9596</v>
      </c>
      <c r="C425" s="13">
        <v>0.6</v>
      </c>
      <c r="D425" s="11">
        <v>0.5</v>
      </c>
      <c r="E425" s="13">
        <v>4</v>
      </c>
      <c r="F425" s="13">
        <v>137</v>
      </c>
      <c r="G425" s="13">
        <v>3</v>
      </c>
      <c r="H425" s="13">
        <v>0</v>
      </c>
      <c r="I425" s="13" t="s">
        <v>11</v>
      </c>
      <c r="J425" s="13" t="s">
        <v>8</v>
      </c>
      <c r="K425" s="12" t="s">
        <v>17</v>
      </c>
      <c r="L425" s="20" t="s">
        <v>13</v>
      </c>
    </row>
    <row r="426" spans="2:12">
      <c r="B426" s="13">
        <v>3062</v>
      </c>
      <c r="C426" s="13">
        <v>0.48</v>
      </c>
      <c r="D426" s="11">
        <v>0.39</v>
      </c>
      <c r="E426" s="13">
        <v>4</v>
      </c>
      <c r="F426" s="13">
        <v>272</v>
      </c>
      <c r="G426" s="13">
        <v>3</v>
      </c>
      <c r="H426" s="13">
        <v>0</v>
      </c>
      <c r="I426" s="13" t="s">
        <v>11</v>
      </c>
      <c r="J426" s="13" t="s">
        <v>8</v>
      </c>
      <c r="K426" s="12" t="s">
        <v>21</v>
      </c>
      <c r="L426" s="20" t="s">
        <v>13</v>
      </c>
    </row>
    <row r="427" spans="2:12">
      <c r="B427" s="13">
        <v>12071</v>
      </c>
      <c r="C427" s="13">
        <v>0.74</v>
      </c>
      <c r="D427" s="11">
        <v>0.99</v>
      </c>
      <c r="E427" s="13">
        <v>2</v>
      </c>
      <c r="F427" s="13">
        <v>277</v>
      </c>
      <c r="G427" s="13">
        <v>3</v>
      </c>
      <c r="H427" s="13">
        <v>0</v>
      </c>
      <c r="I427" s="13" t="s">
        <v>9</v>
      </c>
      <c r="J427" s="13" t="s">
        <v>8</v>
      </c>
      <c r="K427" s="12" t="s">
        <v>14</v>
      </c>
      <c r="L427" s="20" t="s">
        <v>6</v>
      </c>
    </row>
    <row r="428" spans="2:12">
      <c r="B428" s="13">
        <v>10902</v>
      </c>
      <c r="C428" s="13">
        <v>0.66</v>
      </c>
      <c r="D428" s="11">
        <v>0.91</v>
      </c>
      <c r="E428" s="13">
        <v>4</v>
      </c>
      <c r="F428" s="13">
        <v>234</v>
      </c>
      <c r="G428" s="13">
        <v>2</v>
      </c>
      <c r="H428" s="13">
        <v>1</v>
      </c>
      <c r="I428" s="13" t="s">
        <v>11</v>
      </c>
      <c r="J428" s="13" t="s">
        <v>8</v>
      </c>
      <c r="K428" s="12" t="s">
        <v>14</v>
      </c>
      <c r="L428" s="20" t="s">
        <v>6</v>
      </c>
    </row>
    <row r="429" spans="2:12">
      <c r="B429" s="13">
        <v>12223</v>
      </c>
      <c r="C429" s="13">
        <v>0.37</v>
      </c>
      <c r="D429" s="11">
        <v>0.51</v>
      </c>
      <c r="E429" s="13">
        <v>2</v>
      </c>
      <c r="F429" s="13">
        <v>153</v>
      </c>
      <c r="G429" s="13">
        <v>3</v>
      </c>
      <c r="H429" s="13">
        <v>0</v>
      </c>
      <c r="I429" s="13" t="s">
        <v>9</v>
      </c>
      <c r="J429" s="13" t="s">
        <v>8</v>
      </c>
      <c r="K429" s="12" t="s">
        <v>19</v>
      </c>
      <c r="L429" s="20" t="s">
        <v>13</v>
      </c>
    </row>
    <row r="430" spans="2:12">
      <c r="B430" s="13">
        <v>13720</v>
      </c>
      <c r="C430" s="13">
        <v>0.55000000000000004</v>
      </c>
      <c r="D430" s="11">
        <v>0.52</v>
      </c>
      <c r="E430" s="13">
        <v>4</v>
      </c>
      <c r="F430" s="13">
        <v>168</v>
      </c>
      <c r="G430" s="13">
        <v>8</v>
      </c>
      <c r="H430" s="13">
        <v>0</v>
      </c>
      <c r="I430" s="13" t="s">
        <v>11</v>
      </c>
      <c r="J430" s="13" t="s">
        <v>8</v>
      </c>
      <c r="K430" s="12" t="s">
        <v>17</v>
      </c>
      <c r="L430" s="20" t="s">
        <v>13</v>
      </c>
    </row>
    <row r="431" spans="2:12">
      <c r="B431" s="13">
        <v>14819</v>
      </c>
      <c r="C431" s="13">
        <v>0.11</v>
      </c>
      <c r="D431" s="11">
        <v>0.88</v>
      </c>
      <c r="E431" s="13">
        <v>5</v>
      </c>
      <c r="F431" s="13">
        <v>250</v>
      </c>
      <c r="G431" s="13">
        <v>4</v>
      </c>
      <c r="H431" s="13">
        <v>0</v>
      </c>
      <c r="I431" s="13" t="s">
        <v>9</v>
      </c>
      <c r="J431" s="13" t="s">
        <v>8</v>
      </c>
      <c r="K431" s="12" t="s">
        <v>15</v>
      </c>
      <c r="L431" s="20" t="s">
        <v>6</v>
      </c>
    </row>
    <row r="432" spans="2:12">
      <c r="B432" s="13">
        <v>10187</v>
      </c>
      <c r="C432" s="13">
        <v>0.75</v>
      </c>
      <c r="D432" s="11">
        <v>0.89</v>
      </c>
      <c r="E432" s="13">
        <v>5</v>
      </c>
      <c r="F432" s="13">
        <v>154</v>
      </c>
      <c r="G432" s="13">
        <v>4</v>
      </c>
      <c r="H432" s="13">
        <v>0</v>
      </c>
      <c r="I432" s="13" t="s">
        <v>11</v>
      </c>
      <c r="J432" s="13" t="s">
        <v>8</v>
      </c>
      <c r="K432" s="12" t="s">
        <v>22</v>
      </c>
      <c r="L432" s="20" t="s">
        <v>13</v>
      </c>
    </row>
    <row r="433" spans="2:12">
      <c r="B433" s="13">
        <v>6042</v>
      </c>
      <c r="C433" s="13">
        <v>0.96</v>
      </c>
      <c r="D433" s="11">
        <v>0.68</v>
      </c>
      <c r="E433" s="13">
        <v>5</v>
      </c>
      <c r="F433" s="13">
        <v>145</v>
      </c>
      <c r="G433" s="13">
        <v>3</v>
      </c>
      <c r="H433" s="13">
        <v>1</v>
      </c>
      <c r="I433" s="13" t="s">
        <v>11</v>
      </c>
      <c r="J433" s="13" t="s">
        <v>8</v>
      </c>
      <c r="K433" s="12" t="s">
        <v>10</v>
      </c>
      <c r="L433" s="20" t="s">
        <v>6</v>
      </c>
    </row>
    <row r="434" spans="2:12">
      <c r="B434" s="13">
        <v>4595</v>
      </c>
      <c r="C434" s="13">
        <v>0.22</v>
      </c>
      <c r="D434" s="11">
        <v>0.89</v>
      </c>
      <c r="E434" s="13">
        <v>4</v>
      </c>
      <c r="F434" s="13">
        <v>262</v>
      </c>
      <c r="G434" s="13">
        <v>4</v>
      </c>
      <c r="H434" s="13">
        <v>0</v>
      </c>
      <c r="I434" s="13" t="s">
        <v>11</v>
      </c>
      <c r="J434" s="13" t="s">
        <v>8</v>
      </c>
      <c r="K434" s="12" t="s">
        <v>10</v>
      </c>
      <c r="L434" s="20" t="s">
        <v>16</v>
      </c>
    </row>
    <row r="435" spans="2:12">
      <c r="B435" s="13">
        <v>3704</v>
      </c>
      <c r="C435" s="13">
        <v>0.68</v>
      </c>
      <c r="D435" s="11">
        <v>0.7</v>
      </c>
      <c r="E435" s="13">
        <v>3</v>
      </c>
      <c r="F435" s="13">
        <v>209</v>
      </c>
      <c r="G435" s="13">
        <v>3</v>
      </c>
      <c r="H435" s="13">
        <v>0</v>
      </c>
      <c r="I435" s="13" t="s">
        <v>11</v>
      </c>
      <c r="J435" s="13" t="s">
        <v>8</v>
      </c>
      <c r="K435" s="12" t="s">
        <v>12</v>
      </c>
      <c r="L435" s="20" t="s">
        <v>16</v>
      </c>
    </row>
    <row r="436" spans="2:12">
      <c r="B436" s="13">
        <v>12220</v>
      </c>
      <c r="C436" s="13">
        <v>0.89</v>
      </c>
      <c r="D436" s="11">
        <v>0.87</v>
      </c>
      <c r="E436" s="13">
        <v>5</v>
      </c>
      <c r="F436" s="13">
        <v>225</v>
      </c>
      <c r="G436" s="13">
        <v>5</v>
      </c>
      <c r="H436" s="13">
        <v>0</v>
      </c>
      <c r="I436" s="13" t="s">
        <v>9</v>
      </c>
      <c r="J436" s="13" t="s">
        <v>8</v>
      </c>
      <c r="K436" s="12" t="s">
        <v>19</v>
      </c>
      <c r="L436" s="20" t="s">
        <v>13</v>
      </c>
    </row>
    <row r="437" spans="2:12">
      <c r="B437" s="13">
        <v>446</v>
      </c>
      <c r="C437" s="13">
        <v>0.09</v>
      </c>
      <c r="D437" s="11">
        <v>0.94</v>
      </c>
      <c r="E437" s="13">
        <v>6</v>
      </c>
      <c r="F437" s="13">
        <v>283</v>
      </c>
      <c r="G437" s="13">
        <v>5</v>
      </c>
      <c r="H437" s="13">
        <v>0</v>
      </c>
      <c r="I437" s="13" t="s">
        <v>9</v>
      </c>
      <c r="J437" s="13" t="s">
        <v>8</v>
      </c>
      <c r="K437" s="12" t="s">
        <v>14</v>
      </c>
      <c r="L437" s="20" t="s">
        <v>13</v>
      </c>
    </row>
    <row r="438" spans="2:12">
      <c r="B438" s="13">
        <v>7143</v>
      </c>
      <c r="C438" s="13">
        <v>0.91</v>
      </c>
      <c r="D438" s="11">
        <v>0.59</v>
      </c>
      <c r="E438" s="13">
        <v>3</v>
      </c>
      <c r="F438" s="13">
        <v>134</v>
      </c>
      <c r="G438" s="13">
        <v>2</v>
      </c>
      <c r="H438" s="13">
        <v>1</v>
      </c>
      <c r="I438" s="13" t="s">
        <v>11</v>
      </c>
      <c r="J438" s="13" t="s">
        <v>8</v>
      </c>
      <c r="K438" s="12" t="s">
        <v>12</v>
      </c>
      <c r="L438" s="20" t="s">
        <v>6</v>
      </c>
    </row>
    <row r="439" spans="2:12">
      <c r="B439" s="13">
        <v>6540</v>
      </c>
      <c r="C439" s="13">
        <v>0.95</v>
      </c>
      <c r="D439" s="11">
        <v>0.57999999999999996</v>
      </c>
      <c r="E439" s="13">
        <v>4</v>
      </c>
      <c r="F439" s="13">
        <v>131</v>
      </c>
      <c r="G439" s="13">
        <v>5</v>
      </c>
      <c r="H439" s="13">
        <v>0</v>
      </c>
      <c r="I439" s="13" t="s">
        <v>11</v>
      </c>
      <c r="J439" s="13" t="s">
        <v>8</v>
      </c>
      <c r="K439" s="12" t="s">
        <v>17</v>
      </c>
      <c r="L439" s="20" t="s">
        <v>13</v>
      </c>
    </row>
    <row r="440" spans="2:12">
      <c r="B440" s="13">
        <v>10748</v>
      </c>
      <c r="C440" s="13">
        <v>0.93</v>
      </c>
      <c r="D440" s="11">
        <v>0.86</v>
      </c>
      <c r="E440" s="13">
        <v>4</v>
      </c>
      <c r="F440" s="13">
        <v>192</v>
      </c>
      <c r="G440" s="13">
        <v>4</v>
      </c>
      <c r="H440" s="13">
        <v>0</v>
      </c>
      <c r="I440" s="13" t="s">
        <v>11</v>
      </c>
      <c r="J440" s="13" t="s">
        <v>8</v>
      </c>
      <c r="K440" s="12" t="s">
        <v>14</v>
      </c>
      <c r="L440" s="20" t="s">
        <v>16</v>
      </c>
    </row>
    <row r="441" spans="2:12">
      <c r="B441" s="13">
        <v>8032</v>
      </c>
      <c r="C441" s="13">
        <v>0.66</v>
      </c>
      <c r="D441" s="11">
        <v>0.95</v>
      </c>
      <c r="E441" s="13">
        <v>4</v>
      </c>
      <c r="F441" s="13">
        <v>224</v>
      </c>
      <c r="G441" s="13">
        <v>2</v>
      </c>
      <c r="H441" s="13">
        <v>0</v>
      </c>
      <c r="I441" s="13" t="s">
        <v>11</v>
      </c>
      <c r="J441" s="13" t="s">
        <v>8</v>
      </c>
      <c r="K441" s="12" t="s">
        <v>10</v>
      </c>
      <c r="L441" s="20" t="s">
        <v>6</v>
      </c>
    </row>
    <row r="442" spans="2:12">
      <c r="B442" s="13">
        <v>14140</v>
      </c>
      <c r="C442" s="13">
        <v>0.5</v>
      </c>
      <c r="D442" s="11">
        <v>0.64</v>
      </c>
      <c r="E442" s="13">
        <v>2</v>
      </c>
      <c r="F442" s="13">
        <v>170</v>
      </c>
      <c r="G442" s="13">
        <v>8</v>
      </c>
      <c r="H442" s="13">
        <v>0</v>
      </c>
      <c r="I442" s="13" t="s">
        <v>11</v>
      </c>
      <c r="J442" s="13" t="s">
        <v>8</v>
      </c>
      <c r="K442" s="12" t="s">
        <v>10</v>
      </c>
      <c r="L442" s="20" t="s">
        <v>13</v>
      </c>
    </row>
    <row r="443" spans="2:12">
      <c r="B443" s="13">
        <v>3802</v>
      </c>
      <c r="C443" s="13">
        <v>0.5</v>
      </c>
      <c r="D443" s="11">
        <v>0.6</v>
      </c>
      <c r="E443" s="13">
        <v>2</v>
      </c>
      <c r="F443" s="13">
        <v>177</v>
      </c>
      <c r="G443" s="13">
        <v>3</v>
      </c>
      <c r="H443" s="13">
        <v>1</v>
      </c>
      <c r="I443" s="13" t="s">
        <v>11</v>
      </c>
      <c r="J443" s="13" t="s">
        <v>8</v>
      </c>
      <c r="K443" s="12" t="s">
        <v>14</v>
      </c>
      <c r="L443" s="20" t="s">
        <v>6</v>
      </c>
    </row>
    <row r="444" spans="2:12">
      <c r="B444" s="13">
        <v>538</v>
      </c>
      <c r="C444" s="13">
        <v>0.45</v>
      </c>
      <c r="D444" s="11">
        <v>0.45</v>
      </c>
      <c r="E444" s="13">
        <v>2</v>
      </c>
      <c r="F444" s="13">
        <v>154</v>
      </c>
      <c r="G444" s="13">
        <v>3</v>
      </c>
      <c r="H444" s="13">
        <v>1</v>
      </c>
      <c r="I444" s="13" t="s">
        <v>9</v>
      </c>
      <c r="J444" s="13" t="s">
        <v>8</v>
      </c>
      <c r="K444" s="12" t="s">
        <v>17</v>
      </c>
      <c r="L444" s="20" t="s">
        <v>6</v>
      </c>
    </row>
    <row r="445" spans="2:12">
      <c r="B445" s="13">
        <v>14528</v>
      </c>
      <c r="C445" s="13">
        <v>0.43</v>
      </c>
      <c r="D445" s="11">
        <v>0.47</v>
      </c>
      <c r="E445" s="13">
        <v>2</v>
      </c>
      <c r="F445" s="13">
        <v>135</v>
      </c>
      <c r="G445" s="13">
        <v>3</v>
      </c>
      <c r="H445" s="13">
        <v>0</v>
      </c>
      <c r="I445" s="13" t="s">
        <v>9</v>
      </c>
      <c r="J445" s="13" t="s">
        <v>8</v>
      </c>
      <c r="K445" s="12" t="s">
        <v>10</v>
      </c>
      <c r="L445" s="20" t="s">
        <v>13</v>
      </c>
    </row>
    <row r="446" spans="2:12">
      <c r="B446" s="13">
        <v>5878</v>
      </c>
      <c r="C446" s="13">
        <v>0.69</v>
      </c>
      <c r="D446" s="11">
        <v>0.56000000000000005</v>
      </c>
      <c r="E446" s="13">
        <v>3</v>
      </c>
      <c r="F446" s="13">
        <v>183</v>
      </c>
      <c r="G446" s="13">
        <v>4</v>
      </c>
      <c r="H446" s="13">
        <v>1</v>
      </c>
      <c r="I446" s="13" t="s">
        <v>11</v>
      </c>
      <c r="J446" s="13" t="s">
        <v>8</v>
      </c>
      <c r="K446" s="12" t="s">
        <v>15</v>
      </c>
      <c r="L446" s="20" t="s">
        <v>13</v>
      </c>
    </row>
    <row r="447" spans="2:12">
      <c r="B447" s="13">
        <v>9863</v>
      </c>
      <c r="C447" s="13">
        <v>0.75</v>
      </c>
      <c r="D447" s="11">
        <v>0.93</v>
      </c>
      <c r="E447" s="13">
        <v>4</v>
      </c>
      <c r="F447" s="13">
        <v>195</v>
      </c>
      <c r="G447" s="13">
        <v>3</v>
      </c>
      <c r="H447" s="13">
        <v>0</v>
      </c>
      <c r="I447" s="13" t="s">
        <v>11</v>
      </c>
      <c r="J447" s="13" t="s">
        <v>8</v>
      </c>
      <c r="K447" s="12" t="s">
        <v>10</v>
      </c>
      <c r="L447" s="20" t="s">
        <v>6</v>
      </c>
    </row>
    <row r="448" spans="2:12">
      <c r="B448" s="13">
        <v>1682</v>
      </c>
      <c r="C448" s="13">
        <v>0.83</v>
      </c>
      <c r="D448" s="11">
        <v>0.94</v>
      </c>
      <c r="E448" s="13">
        <v>4</v>
      </c>
      <c r="F448" s="13">
        <v>264</v>
      </c>
      <c r="G448" s="13">
        <v>5</v>
      </c>
      <c r="H448" s="13">
        <v>0</v>
      </c>
      <c r="I448" s="13" t="s">
        <v>9</v>
      </c>
      <c r="J448" s="13" t="s">
        <v>8</v>
      </c>
      <c r="K448" s="12" t="s">
        <v>10</v>
      </c>
      <c r="L448" s="20" t="s">
        <v>13</v>
      </c>
    </row>
    <row r="449" spans="2:12">
      <c r="B449" s="13">
        <v>6099</v>
      </c>
      <c r="C449" s="13">
        <v>0.65</v>
      </c>
      <c r="D449" s="11">
        <v>0.53</v>
      </c>
      <c r="E449" s="13">
        <v>5</v>
      </c>
      <c r="F449" s="13">
        <v>142</v>
      </c>
      <c r="G449" s="13">
        <v>3</v>
      </c>
      <c r="H449" s="13">
        <v>0</v>
      </c>
      <c r="I449" s="13" t="s">
        <v>11</v>
      </c>
      <c r="J449" s="13" t="s">
        <v>8</v>
      </c>
      <c r="K449" s="12" t="s">
        <v>19</v>
      </c>
      <c r="L449" s="20" t="s">
        <v>6</v>
      </c>
    </row>
    <row r="450" spans="2:12">
      <c r="B450" s="13">
        <v>5868</v>
      </c>
      <c r="C450" s="13">
        <v>0.61</v>
      </c>
      <c r="D450" s="11">
        <v>0.9</v>
      </c>
      <c r="E450" s="13">
        <v>3</v>
      </c>
      <c r="F450" s="13">
        <v>263</v>
      </c>
      <c r="G450" s="13">
        <v>3</v>
      </c>
      <c r="H450" s="13">
        <v>0</v>
      </c>
      <c r="I450" s="13" t="s">
        <v>11</v>
      </c>
      <c r="J450" s="13" t="s">
        <v>8</v>
      </c>
      <c r="K450" s="12" t="s">
        <v>14</v>
      </c>
      <c r="L450" s="20" t="s">
        <v>6</v>
      </c>
    </row>
    <row r="451" spans="2:12">
      <c r="B451" s="13">
        <v>13218</v>
      </c>
      <c r="C451" s="13">
        <v>0.8</v>
      </c>
      <c r="D451" s="11">
        <v>0.81</v>
      </c>
      <c r="E451" s="13">
        <v>5</v>
      </c>
      <c r="F451" s="13">
        <v>248</v>
      </c>
      <c r="G451" s="13">
        <v>2</v>
      </c>
      <c r="H451" s="13">
        <v>1</v>
      </c>
      <c r="I451" s="13" t="s">
        <v>11</v>
      </c>
      <c r="J451" s="13" t="s">
        <v>8</v>
      </c>
      <c r="K451" s="12" t="s">
        <v>15</v>
      </c>
      <c r="L451" s="20" t="s">
        <v>13</v>
      </c>
    </row>
    <row r="452" spans="2:12">
      <c r="B452" s="13">
        <v>8090</v>
      </c>
      <c r="C452" s="13">
        <v>0.63</v>
      </c>
      <c r="D452" s="11">
        <v>0.51</v>
      </c>
      <c r="E452" s="13">
        <v>4</v>
      </c>
      <c r="F452" s="13">
        <v>153</v>
      </c>
      <c r="G452" s="13">
        <v>4</v>
      </c>
      <c r="H452" s="13">
        <v>0</v>
      </c>
      <c r="I452" s="13" t="s">
        <v>11</v>
      </c>
      <c r="J452" s="13" t="s">
        <v>8</v>
      </c>
      <c r="K452" s="12" t="s">
        <v>15</v>
      </c>
      <c r="L452" s="20" t="s">
        <v>13</v>
      </c>
    </row>
    <row r="453" spans="2:12">
      <c r="B453" s="13">
        <v>11244</v>
      </c>
      <c r="C453" s="13">
        <v>0.49</v>
      </c>
      <c r="D453" s="11">
        <v>0.56999999999999995</v>
      </c>
      <c r="E453" s="13">
        <v>3</v>
      </c>
      <c r="F453" s="13">
        <v>192</v>
      </c>
      <c r="G453" s="13">
        <v>3</v>
      </c>
      <c r="H453" s="13">
        <v>0</v>
      </c>
      <c r="I453" s="13" t="s">
        <v>11</v>
      </c>
      <c r="J453" s="13" t="s">
        <v>8</v>
      </c>
      <c r="K453" s="12" t="s">
        <v>12</v>
      </c>
      <c r="L453" s="20" t="s">
        <v>6</v>
      </c>
    </row>
    <row r="454" spans="2:12">
      <c r="B454" s="13">
        <v>11824</v>
      </c>
      <c r="C454" s="13">
        <v>0.68</v>
      </c>
      <c r="D454" s="11">
        <v>0.54</v>
      </c>
      <c r="E454" s="13">
        <v>4</v>
      </c>
      <c r="F454" s="13">
        <v>146</v>
      </c>
      <c r="G454" s="13">
        <v>4</v>
      </c>
      <c r="H454" s="13">
        <v>0</v>
      </c>
      <c r="I454" s="13" t="s">
        <v>11</v>
      </c>
      <c r="J454" s="13" t="s">
        <v>18</v>
      </c>
      <c r="K454" s="12" t="s">
        <v>21</v>
      </c>
      <c r="L454" s="20" t="s">
        <v>6</v>
      </c>
    </row>
    <row r="455" spans="2:12">
      <c r="B455" s="13">
        <v>82</v>
      </c>
      <c r="C455" s="13">
        <v>0.38</v>
      </c>
      <c r="D455" s="11">
        <v>0.49</v>
      </c>
      <c r="E455" s="13">
        <v>2</v>
      </c>
      <c r="F455" s="13">
        <v>151</v>
      </c>
      <c r="G455" s="13">
        <v>3</v>
      </c>
      <c r="H455" s="13">
        <v>0</v>
      </c>
      <c r="I455" s="13" t="s">
        <v>9</v>
      </c>
      <c r="J455" s="13" t="s">
        <v>8</v>
      </c>
      <c r="K455" s="12" t="s">
        <v>12</v>
      </c>
      <c r="L455" s="20" t="s">
        <v>13</v>
      </c>
    </row>
    <row r="456" spans="2:12">
      <c r="B456" s="13">
        <v>11318</v>
      </c>
      <c r="C456" s="13">
        <v>0.96</v>
      </c>
      <c r="D456" s="11">
        <v>0.83</v>
      </c>
      <c r="E456" s="13">
        <v>3</v>
      </c>
      <c r="F456" s="13">
        <v>177</v>
      </c>
      <c r="G456" s="13">
        <v>4</v>
      </c>
      <c r="H456" s="13">
        <v>0</v>
      </c>
      <c r="I456" s="13" t="s">
        <v>11</v>
      </c>
      <c r="J456" s="13" t="s">
        <v>8</v>
      </c>
      <c r="K456" s="12" t="s">
        <v>12</v>
      </c>
      <c r="L456" s="20" t="s">
        <v>13</v>
      </c>
    </row>
    <row r="457" spans="2:12">
      <c r="B457" s="13">
        <v>12778</v>
      </c>
      <c r="C457" s="13">
        <v>0.11</v>
      </c>
      <c r="D457" s="11">
        <v>0.93</v>
      </c>
      <c r="E457" s="13">
        <v>6</v>
      </c>
      <c r="F457" s="13">
        <v>294</v>
      </c>
      <c r="G457" s="13">
        <v>4</v>
      </c>
      <c r="H457" s="13">
        <v>0</v>
      </c>
      <c r="I457" s="13" t="s">
        <v>9</v>
      </c>
      <c r="J457" s="13" t="s">
        <v>8</v>
      </c>
      <c r="K457" s="12" t="s">
        <v>10</v>
      </c>
      <c r="L457" s="20" t="s">
        <v>6</v>
      </c>
    </row>
    <row r="458" spans="2:12">
      <c r="B458" s="13">
        <v>1662</v>
      </c>
      <c r="C458" s="13">
        <v>0.36</v>
      </c>
      <c r="D458" s="11">
        <v>0.56000000000000005</v>
      </c>
      <c r="E458" s="13">
        <v>2</v>
      </c>
      <c r="F458" s="13">
        <v>140</v>
      </c>
      <c r="G458" s="13">
        <v>3</v>
      </c>
      <c r="H458" s="13">
        <v>0</v>
      </c>
      <c r="I458" s="13" t="s">
        <v>9</v>
      </c>
      <c r="J458" s="13" t="s">
        <v>8</v>
      </c>
      <c r="K458" s="12" t="s">
        <v>12</v>
      </c>
      <c r="L458" s="20" t="s">
        <v>6</v>
      </c>
    </row>
    <row r="459" spans="2:12">
      <c r="B459" s="13">
        <v>8485</v>
      </c>
      <c r="C459" s="13">
        <v>0.97</v>
      </c>
      <c r="D459" s="11">
        <v>0.81</v>
      </c>
      <c r="E459" s="13">
        <v>5</v>
      </c>
      <c r="F459" s="13">
        <v>266</v>
      </c>
      <c r="G459" s="13">
        <v>2</v>
      </c>
      <c r="H459" s="13">
        <v>0</v>
      </c>
      <c r="I459" s="13" t="s">
        <v>11</v>
      </c>
      <c r="J459" s="13" t="s">
        <v>8</v>
      </c>
      <c r="K459" s="12" t="s">
        <v>10</v>
      </c>
      <c r="L459" s="20" t="s">
        <v>13</v>
      </c>
    </row>
    <row r="460" spans="2:12">
      <c r="B460" s="13">
        <v>8547</v>
      </c>
      <c r="C460" s="13">
        <v>0.49</v>
      </c>
      <c r="D460" s="11">
        <v>0.89</v>
      </c>
      <c r="E460" s="13">
        <v>4</v>
      </c>
      <c r="F460" s="13">
        <v>240</v>
      </c>
      <c r="G460" s="13">
        <v>2</v>
      </c>
      <c r="H460" s="13">
        <v>0</v>
      </c>
      <c r="I460" s="13" t="s">
        <v>11</v>
      </c>
      <c r="J460" s="13" t="s">
        <v>8</v>
      </c>
      <c r="K460" s="12" t="s">
        <v>15</v>
      </c>
      <c r="L460" s="20" t="s">
        <v>6</v>
      </c>
    </row>
    <row r="461" spans="2:12">
      <c r="B461" s="13">
        <v>9989</v>
      </c>
      <c r="C461" s="13">
        <v>0.89</v>
      </c>
      <c r="D461" s="11">
        <v>0.83</v>
      </c>
      <c r="E461" s="13">
        <v>5</v>
      </c>
      <c r="F461" s="13">
        <v>269</v>
      </c>
      <c r="G461" s="13">
        <v>3</v>
      </c>
      <c r="H461" s="13">
        <v>0</v>
      </c>
      <c r="I461" s="13" t="s">
        <v>11</v>
      </c>
      <c r="J461" s="13" t="s">
        <v>8</v>
      </c>
      <c r="K461" s="12" t="s">
        <v>14</v>
      </c>
      <c r="L461" s="20" t="s">
        <v>13</v>
      </c>
    </row>
    <row r="462" spans="2:12">
      <c r="B462" s="13">
        <v>13051</v>
      </c>
      <c r="C462" s="13">
        <v>0.9</v>
      </c>
      <c r="D462" s="11">
        <v>0.67</v>
      </c>
      <c r="E462" s="13">
        <v>2</v>
      </c>
      <c r="F462" s="13">
        <v>229</v>
      </c>
      <c r="G462" s="13">
        <v>4</v>
      </c>
      <c r="H462" s="13">
        <v>0</v>
      </c>
      <c r="I462" s="13" t="s">
        <v>11</v>
      </c>
      <c r="J462" s="13" t="s">
        <v>8</v>
      </c>
      <c r="K462" s="12" t="s">
        <v>10</v>
      </c>
      <c r="L462" s="20" t="s">
        <v>13</v>
      </c>
    </row>
    <row r="463" spans="2:12">
      <c r="B463" s="13">
        <v>11422</v>
      </c>
      <c r="C463" s="13">
        <v>0.81</v>
      </c>
      <c r="D463" s="11">
        <v>0.74</v>
      </c>
      <c r="E463" s="13">
        <v>2</v>
      </c>
      <c r="F463" s="13">
        <v>228</v>
      </c>
      <c r="G463" s="13">
        <v>3</v>
      </c>
      <c r="H463" s="13">
        <v>0</v>
      </c>
      <c r="I463" s="13" t="s">
        <v>11</v>
      </c>
      <c r="J463" s="13" t="s">
        <v>8</v>
      </c>
      <c r="K463" s="12" t="s">
        <v>20</v>
      </c>
      <c r="L463" s="20" t="s">
        <v>16</v>
      </c>
    </row>
    <row r="464" spans="2:12">
      <c r="B464" s="13">
        <v>4297</v>
      </c>
      <c r="C464" s="13">
        <v>0.84</v>
      </c>
      <c r="D464" s="11">
        <v>0.62</v>
      </c>
      <c r="E464" s="13">
        <v>5</v>
      </c>
      <c r="F464" s="13">
        <v>217</v>
      </c>
      <c r="G464" s="13">
        <v>3</v>
      </c>
      <c r="H464" s="13">
        <v>0</v>
      </c>
      <c r="I464" s="13" t="s">
        <v>11</v>
      </c>
      <c r="J464" s="13" t="s">
        <v>8</v>
      </c>
      <c r="K464" s="12" t="s">
        <v>10</v>
      </c>
      <c r="L464" s="20" t="s">
        <v>13</v>
      </c>
    </row>
    <row r="465" spans="2:12">
      <c r="B465" s="13">
        <v>12874</v>
      </c>
      <c r="C465" s="13">
        <v>0.8</v>
      </c>
      <c r="D465" s="11">
        <v>0.66</v>
      </c>
      <c r="E465" s="13">
        <v>4</v>
      </c>
      <c r="F465" s="13">
        <v>223</v>
      </c>
      <c r="G465" s="13">
        <v>3</v>
      </c>
      <c r="H465" s="13">
        <v>0</v>
      </c>
      <c r="I465" s="13" t="s">
        <v>11</v>
      </c>
      <c r="J465" s="13" t="s">
        <v>8</v>
      </c>
      <c r="K465" s="12" t="s">
        <v>17</v>
      </c>
      <c r="L465" s="20" t="s">
        <v>6</v>
      </c>
    </row>
    <row r="466" spans="2:12">
      <c r="B466" s="13">
        <v>659</v>
      </c>
      <c r="C466" s="13">
        <v>0.38</v>
      </c>
      <c r="D466" s="11">
        <v>0.53</v>
      </c>
      <c r="E466" s="13">
        <v>2</v>
      </c>
      <c r="F466" s="13">
        <v>146</v>
      </c>
      <c r="G466" s="13">
        <v>3</v>
      </c>
      <c r="H466" s="13">
        <v>0</v>
      </c>
      <c r="I466" s="13" t="s">
        <v>9</v>
      </c>
      <c r="J466" s="13" t="s">
        <v>8</v>
      </c>
      <c r="K466" s="12" t="s">
        <v>17</v>
      </c>
      <c r="L466" s="20" t="s">
        <v>13</v>
      </c>
    </row>
    <row r="467" spans="2:12">
      <c r="B467" s="13">
        <v>6708</v>
      </c>
      <c r="C467" s="13">
        <v>0.4</v>
      </c>
      <c r="D467" s="11">
        <v>0.98</v>
      </c>
      <c r="E467" s="13">
        <v>4</v>
      </c>
      <c r="F467" s="13">
        <v>154</v>
      </c>
      <c r="G467" s="13">
        <v>3</v>
      </c>
      <c r="H467" s="13">
        <v>0</v>
      </c>
      <c r="I467" s="13" t="s">
        <v>11</v>
      </c>
      <c r="J467" s="13" t="s">
        <v>8</v>
      </c>
      <c r="K467" s="12" t="s">
        <v>19</v>
      </c>
      <c r="L467" s="20" t="s">
        <v>13</v>
      </c>
    </row>
    <row r="468" spans="2:12">
      <c r="B468" s="13">
        <v>14730</v>
      </c>
      <c r="C468" s="13">
        <v>0.44</v>
      </c>
      <c r="D468" s="11">
        <v>0.54</v>
      </c>
      <c r="E468" s="13">
        <v>2</v>
      </c>
      <c r="F468" s="13">
        <v>151</v>
      </c>
      <c r="G468" s="13">
        <v>3</v>
      </c>
      <c r="H468" s="13">
        <v>0</v>
      </c>
      <c r="I468" s="13" t="s">
        <v>9</v>
      </c>
      <c r="J468" s="13" t="s">
        <v>8</v>
      </c>
      <c r="K468" s="12" t="s">
        <v>20</v>
      </c>
      <c r="L468" s="20" t="s">
        <v>13</v>
      </c>
    </row>
    <row r="469" spans="2:12">
      <c r="B469" s="13">
        <v>13833</v>
      </c>
      <c r="C469" s="13">
        <v>0.91</v>
      </c>
      <c r="D469" s="11">
        <v>0.63</v>
      </c>
      <c r="E469" s="13">
        <v>5</v>
      </c>
      <c r="F469" s="13">
        <v>240</v>
      </c>
      <c r="G469" s="13">
        <v>7</v>
      </c>
      <c r="H469" s="13">
        <v>0</v>
      </c>
      <c r="I469" s="13" t="s">
        <v>11</v>
      </c>
      <c r="J469" s="13" t="s">
        <v>8</v>
      </c>
      <c r="K469" s="12" t="s">
        <v>10</v>
      </c>
      <c r="L469" s="20" t="s">
        <v>6</v>
      </c>
    </row>
    <row r="470" spans="2:12">
      <c r="B470" s="13">
        <v>9766</v>
      </c>
      <c r="C470" s="13">
        <v>0.6</v>
      </c>
      <c r="D470" s="11">
        <v>0.61</v>
      </c>
      <c r="E470" s="13">
        <v>3</v>
      </c>
      <c r="F470" s="13">
        <v>104</v>
      </c>
      <c r="G470" s="13">
        <v>5</v>
      </c>
      <c r="H470" s="13">
        <v>0</v>
      </c>
      <c r="I470" s="13" t="s">
        <v>11</v>
      </c>
      <c r="J470" s="13" t="s">
        <v>8</v>
      </c>
      <c r="K470" s="12" t="s">
        <v>14</v>
      </c>
      <c r="L470" s="20" t="s">
        <v>6</v>
      </c>
    </row>
    <row r="471" spans="2:12">
      <c r="B471" s="13">
        <v>14280</v>
      </c>
      <c r="C471" s="13">
        <v>0.76</v>
      </c>
      <c r="D471" s="11">
        <v>0.86</v>
      </c>
      <c r="E471" s="13">
        <v>5</v>
      </c>
      <c r="F471" s="13">
        <v>223</v>
      </c>
      <c r="G471" s="13">
        <v>5</v>
      </c>
      <c r="H471" s="13">
        <v>1</v>
      </c>
      <c r="I471" s="13" t="s">
        <v>9</v>
      </c>
      <c r="J471" s="13" t="s">
        <v>8</v>
      </c>
      <c r="K471" s="12" t="s">
        <v>19</v>
      </c>
      <c r="L471" s="20" t="s">
        <v>6</v>
      </c>
    </row>
    <row r="472" spans="2:12">
      <c r="B472" s="13">
        <v>12067</v>
      </c>
      <c r="C472" s="13">
        <v>0.43</v>
      </c>
      <c r="D472" s="11">
        <v>0.54</v>
      </c>
      <c r="E472" s="13">
        <v>2</v>
      </c>
      <c r="F472" s="13">
        <v>153</v>
      </c>
      <c r="G472" s="13">
        <v>3</v>
      </c>
      <c r="H472" s="13">
        <v>0</v>
      </c>
      <c r="I472" s="13" t="s">
        <v>9</v>
      </c>
      <c r="J472" s="13" t="s">
        <v>8</v>
      </c>
      <c r="K472" s="12" t="s">
        <v>19</v>
      </c>
      <c r="L472" s="20" t="s">
        <v>6</v>
      </c>
    </row>
    <row r="473" spans="2:12">
      <c r="B473" s="13">
        <v>5471</v>
      </c>
      <c r="C473" s="13">
        <v>0.57999999999999996</v>
      </c>
      <c r="D473" s="11">
        <v>0.84</v>
      </c>
      <c r="E473" s="13">
        <v>4</v>
      </c>
      <c r="F473" s="13">
        <v>271</v>
      </c>
      <c r="G473" s="13">
        <v>2</v>
      </c>
      <c r="H473" s="13">
        <v>0</v>
      </c>
      <c r="I473" s="13" t="s">
        <v>11</v>
      </c>
      <c r="J473" s="13" t="s">
        <v>8</v>
      </c>
      <c r="K473" s="12" t="s">
        <v>17</v>
      </c>
      <c r="L473" s="20" t="s">
        <v>6</v>
      </c>
    </row>
    <row r="474" spans="2:12">
      <c r="B474" s="13">
        <v>6808</v>
      </c>
      <c r="C474" s="13">
        <v>0.96</v>
      </c>
      <c r="D474" s="11">
        <v>0.99</v>
      </c>
      <c r="E474" s="13">
        <v>4</v>
      </c>
      <c r="F474" s="13">
        <v>233</v>
      </c>
      <c r="G474" s="13">
        <v>3</v>
      </c>
      <c r="H474" s="13">
        <v>0</v>
      </c>
      <c r="I474" s="13" t="s">
        <v>11</v>
      </c>
      <c r="J474" s="13" t="s">
        <v>8</v>
      </c>
      <c r="K474" s="12" t="s">
        <v>10</v>
      </c>
      <c r="L474" s="20" t="s">
        <v>13</v>
      </c>
    </row>
    <row r="475" spans="2:12">
      <c r="B475" s="13">
        <v>6250</v>
      </c>
      <c r="C475" s="13">
        <v>0.6</v>
      </c>
      <c r="D475" s="11">
        <v>0.78</v>
      </c>
      <c r="E475" s="13">
        <v>6</v>
      </c>
      <c r="F475" s="13">
        <v>211</v>
      </c>
      <c r="G475" s="13">
        <v>4</v>
      </c>
      <c r="H475" s="13">
        <v>1</v>
      </c>
      <c r="I475" s="13" t="s">
        <v>11</v>
      </c>
      <c r="J475" s="13" t="s">
        <v>8</v>
      </c>
      <c r="K475" s="12" t="s">
        <v>19</v>
      </c>
      <c r="L475" s="20" t="s">
        <v>6</v>
      </c>
    </row>
    <row r="476" spans="2:12">
      <c r="B476" s="13">
        <v>8672</v>
      </c>
      <c r="C476" s="13">
        <v>0.57999999999999996</v>
      </c>
      <c r="D476" s="11">
        <v>0.94</v>
      </c>
      <c r="E476" s="13">
        <v>4</v>
      </c>
      <c r="F476" s="13">
        <v>225</v>
      </c>
      <c r="G476" s="13">
        <v>2</v>
      </c>
      <c r="H476" s="13">
        <v>0</v>
      </c>
      <c r="I476" s="13" t="s">
        <v>11</v>
      </c>
      <c r="J476" s="13" t="s">
        <v>8</v>
      </c>
      <c r="K476" s="12" t="s">
        <v>12</v>
      </c>
      <c r="L476" s="20" t="s">
        <v>13</v>
      </c>
    </row>
    <row r="477" spans="2:12">
      <c r="B477" s="13">
        <v>10998</v>
      </c>
      <c r="C477" s="13">
        <v>0.51</v>
      </c>
      <c r="D477" s="11">
        <v>0.57999999999999996</v>
      </c>
      <c r="E477" s="13">
        <v>4</v>
      </c>
      <c r="F477" s="13">
        <v>140</v>
      </c>
      <c r="G477" s="13">
        <v>2</v>
      </c>
      <c r="H477" s="13">
        <v>1</v>
      </c>
      <c r="I477" s="13" t="s">
        <v>11</v>
      </c>
      <c r="J477" s="13" t="s">
        <v>8</v>
      </c>
      <c r="K477" s="12" t="s">
        <v>19</v>
      </c>
      <c r="L477" s="20" t="s">
        <v>13</v>
      </c>
    </row>
    <row r="478" spans="2:12">
      <c r="B478" s="13">
        <v>9314</v>
      </c>
      <c r="C478" s="13">
        <v>1</v>
      </c>
      <c r="D478" s="11">
        <v>0.96</v>
      </c>
      <c r="E478" s="13">
        <v>4</v>
      </c>
      <c r="F478" s="13">
        <v>155</v>
      </c>
      <c r="G478" s="13">
        <v>3</v>
      </c>
      <c r="H478" s="13">
        <v>0</v>
      </c>
      <c r="I478" s="13" t="s">
        <v>11</v>
      </c>
      <c r="J478" s="13" t="s">
        <v>8</v>
      </c>
      <c r="K478" s="12" t="s">
        <v>17</v>
      </c>
      <c r="L478" s="20" t="s">
        <v>6</v>
      </c>
    </row>
    <row r="479" spans="2:12">
      <c r="B479" s="13">
        <v>5156</v>
      </c>
      <c r="C479" s="13">
        <v>0.64</v>
      </c>
      <c r="D479" s="11">
        <v>0.95</v>
      </c>
      <c r="E479" s="13">
        <v>3</v>
      </c>
      <c r="F479" s="13">
        <v>154</v>
      </c>
      <c r="G479" s="13">
        <v>4</v>
      </c>
      <c r="H479" s="13">
        <v>0</v>
      </c>
      <c r="I479" s="13" t="s">
        <v>11</v>
      </c>
      <c r="J479" s="13" t="s">
        <v>8</v>
      </c>
      <c r="K479" s="12" t="s">
        <v>12</v>
      </c>
      <c r="L479" s="20" t="s">
        <v>16</v>
      </c>
    </row>
    <row r="480" spans="2:12">
      <c r="B480" s="13">
        <v>2740</v>
      </c>
      <c r="C480" s="13">
        <v>0.56000000000000005</v>
      </c>
      <c r="D480" s="11">
        <v>0.81</v>
      </c>
      <c r="E480" s="13">
        <v>3</v>
      </c>
      <c r="F480" s="13">
        <v>145</v>
      </c>
      <c r="G480" s="13">
        <v>2</v>
      </c>
      <c r="H480" s="13">
        <v>0</v>
      </c>
      <c r="I480" s="13" t="s">
        <v>11</v>
      </c>
      <c r="J480" s="13" t="s">
        <v>8</v>
      </c>
      <c r="K480" s="12" t="s">
        <v>19</v>
      </c>
      <c r="L480" s="20" t="s">
        <v>13</v>
      </c>
    </row>
    <row r="481" spans="2:12">
      <c r="B481" s="13">
        <v>4221</v>
      </c>
      <c r="C481" s="13">
        <v>0.87</v>
      </c>
      <c r="D481" s="11">
        <v>0.78</v>
      </c>
      <c r="E481" s="13">
        <v>3</v>
      </c>
      <c r="F481" s="13">
        <v>170</v>
      </c>
      <c r="G481" s="13">
        <v>2</v>
      </c>
      <c r="H481" s="13">
        <v>0</v>
      </c>
      <c r="I481" s="13" t="s">
        <v>11</v>
      </c>
      <c r="J481" s="13" t="s">
        <v>8</v>
      </c>
      <c r="K481" s="12" t="s">
        <v>10</v>
      </c>
      <c r="L481" s="20" t="s">
        <v>13</v>
      </c>
    </row>
    <row r="482" spans="2:12">
      <c r="B482" s="13">
        <v>1861</v>
      </c>
      <c r="C482" s="13">
        <v>0.75</v>
      </c>
      <c r="D482" s="11">
        <v>1</v>
      </c>
      <c r="E482" s="13">
        <v>5</v>
      </c>
      <c r="F482" s="13">
        <v>223</v>
      </c>
      <c r="G482" s="13">
        <v>6</v>
      </c>
      <c r="H482" s="13">
        <v>0</v>
      </c>
      <c r="I482" s="13" t="s">
        <v>9</v>
      </c>
      <c r="J482" s="13" t="s">
        <v>8</v>
      </c>
      <c r="K482" s="12" t="s">
        <v>7</v>
      </c>
      <c r="L482" s="20" t="s">
        <v>6</v>
      </c>
    </row>
    <row r="483" spans="2:12">
      <c r="B483" s="13">
        <v>13591</v>
      </c>
      <c r="C483" s="13">
        <v>0.64</v>
      </c>
      <c r="D483" s="11">
        <v>0.38</v>
      </c>
      <c r="E483" s="13">
        <v>5</v>
      </c>
      <c r="F483" s="13">
        <v>122</v>
      </c>
      <c r="G483" s="13">
        <v>4</v>
      </c>
      <c r="H483" s="13">
        <v>0</v>
      </c>
      <c r="I483" s="13" t="s">
        <v>11</v>
      </c>
      <c r="J483" s="13" t="s">
        <v>8</v>
      </c>
      <c r="K483" s="12" t="s">
        <v>10</v>
      </c>
      <c r="L483" s="20" t="s">
        <v>13</v>
      </c>
    </row>
    <row r="484" spans="2:12">
      <c r="B484" s="13">
        <v>14791</v>
      </c>
      <c r="C484" s="13">
        <v>0.39</v>
      </c>
      <c r="D484" s="11">
        <v>0.55000000000000004</v>
      </c>
      <c r="E484" s="13">
        <v>2</v>
      </c>
      <c r="F484" s="13">
        <v>159</v>
      </c>
      <c r="G484" s="13">
        <v>3</v>
      </c>
      <c r="H484" s="13">
        <v>0</v>
      </c>
      <c r="I484" s="13" t="s">
        <v>9</v>
      </c>
      <c r="J484" s="13" t="s">
        <v>8</v>
      </c>
      <c r="K484" s="12" t="s">
        <v>12</v>
      </c>
      <c r="L484" s="20" t="s">
        <v>16</v>
      </c>
    </row>
    <row r="485" spans="2:12">
      <c r="B485" s="13">
        <v>9753</v>
      </c>
      <c r="C485" s="13">
        <v>0.69</v>
      </c>
      <c r="D485" s="11">
        <v>0.67</v>
      </c>
      <c r="E485" s="13">
        <v>4</v>
      </c>
      <c r="F485" s="13">
        <v>156</v>
      </c>
      <c r="G485" s="13">
        <v>3</v>
      </c>
      <c r="H485" s="13">
        <v>0</v>
      </c>
      <c r="I485" s="13" t="s">
        <v>11</v>
      </c>
      <c r="J485" s="13" t="s">
        <v>8</v>
      </c>
      <c r="K485" s="12" t="s">
        <v>12</v>
      </c>
      <c r="L485" s="20" t="s">
        <v>13</v>
      </c>
    </row>
    <row r="486" spans="2:12">
      <c r="B486" s="13">
        <v>8783</v>
      </c>
      <c r="C486" s="13">
        <v>0.56999999999999995</v>
      </c>
      <c r="D486" s="11">
        <v>0.95</v>
      </c>
      <c r="E486" s="13">
        <v>4</v>
      </c>
      <c r="F486" s="13">
        <v>176</v>
      </c>
      <c r="G486" s="13">
        <v>3</v>
      </c>
      <c r="H486" s="13">
        <v>0</v>
      </c>
      <c r="I486" s="13" t="s">
        <v>11</v>
      </c>
      <c r="J486" s="13" t="s">
        <v>8</v>
      </c>
      <c r="K486" s="12" t="s">
        <v>12</v>
      </c>
      <c r="L486" s="20" t="s">
        <v>16</v>
      </c>
    </row>
    <row r="487" spans="2:12">
      <c r="B487" s="13">
        <v>8338</v>
      </c>
      <c r="C487" s="13">
        <v>0.55000000000000004</v>
      </c>
      <c r="D487" s="11">
        <v>0.49</v>
      </c>
      <c r="E487" s="13">
        <v>3</v>
      </c>
      <c r="F487" s="13">
        <v>205</v>
      </c>
      <c r="G487" s="13">
        <v>3</v>
      </c>
      <c r="H487" s="13">
        <v>0</v>
      </c>
      <c r="I487" s="13" t="s">
        <v>11</v>
      </c>
      <c r="J487" s="13" t="s">
        <v>8</v>
      </c>
      <c r="K487" s="12" t="s">
        <v>10</v>
      </c>
      <c r="L487" s="20" t="s">
        <v>6</v>
      </c>
    </row>
    <row r="488" spans="2:12">
      <c r="B488" s="13">
        <v>10020</v>
      </c>
      <c r="C488" s="13">
        <v>0.7</v>
      </c>
      <c r="D488" s="11">
        <v>0.79</v>
      </c>
      <c r="E488" s="13">
        <v>3</v>
      </c>
      <c r="F488" s="13">
        <v>226</v>
      </c>
      <c r="G488" s="13">
        <v>4</v>
      </c>
      <c r="H488" s="13">
        <v>0</v>
      </c>
      <c r="I488" s="13" t="s">
        <v>11</v>
      </c>
      <c r="J488" s="13" t="s">
        <v>8</v>
      </c>
      <c r="K488" s="12" t="s">
        <v>10</v>
      </c>
      <c r="L488" s="20" t="s">
        <v>6</v>
      </c>
    </row>
    <row r="489" spans="2:12">
      <c r="B489" s="13">
        <v>6068</v>
      </c>
      <c r="C489" s="13">
        <v>0.66</v>
      </c>
      <c r="D489" s="11">
        <v>0.61</v>
      </c>
      <c r="E489" s="13">
        <v>3</v>
      </c>
      <c r="F489" s="13">
        <v>156</v>
      </c>
      <c r="G489" s="13">
        <v>3</v>
      </c>
      <c r="H489" s="13">
        <v>1</v>
      </c>
      <c r="I489" s="13" t="s">
        <v>11</v>
      </c>
      <c r="J489" s="13" t="s">
        <v>8</v>
      </c>
      <c r="K489" s="12" t="s">
        <v>12</v>
      </c>
      <c r="L489" s="20" t="s">
        <v>6</v>
      </c>
    </row>
    <row r="490" spans="2:12">
      <c r="B490" s="13">
        <v>12360</v>
      </c>
      <c r="C490" s="13">
        <v>0.09</v>
      </c>
      <c r="D490" s="11">
        <v>0.91</v>
      </c>
      <c r="E490" s="13">
        <v>6</v>
      </c>
      <c r="F490" s="13">
        <v>275</v>
      </c>
      <c r="G490" s="13">
        <v>4</v>
      </c>
      <c r="H490" s="13">
        <v>0</v>
      </c>
      <c r="I490" s="13" t="s">
        <v>9</v>
      </c>
      <c r="J490" s="13" t="s">
        <v>8</v>
      </c>
      <c r="K490" s="12" t="s">
        <v>17</v>
      </c>
      <c r="L490" s="20" t="s">
        <v>13</v>
      </c>
    </row>
    <row r="491" spans="2:12">
      <c r="B491" s="13">
        <v>13200</v>
      </c>
      <c r="C491" s="13">
        <v>0.32</v>
      </c>
      <c r="D491" s="11">
        <v>0.86</v>
      </c>
      <c r="E491" s="13">
        <v>4</v>
      </c>
      <c r="F491" s="13">
        <v>266</v>
      </c>
      <c r="G491" s="13">
        <v>4</v>
      </c>
      <c r="H491" s="13">
        <v>0</v>
      </c>
      <c r="I491" s="13" t="s">
        <v>11</v>
      </c>
      <c r="J491" s="13" t="s">
        <v>8</v>
      </c>
      <c r="K491" s="12" t="s">
        <v>15</v>
      </c>
      <c r="L491" s="20" t="s">
        <v>13</v>
      </c>
    </row>
    <row r="492" spans="2:12">
      <c r="B492" s="13">
        <v>12638</v>
      </c>
      <c r="C492" s="13">
        <v>0.43</v>
      </c>
      <c r="D492" s="11">
        <v>0.52</v>
      </c>
      <c r="E492" s="13">
        <v>2</v>
      </c>
      <c r="F492" s="13">
        <v>147</v>
      </c>
      <c r="G492" s="13">
        <v>3</v>
      </c>
      <c r="H492" s="13">
        <v>0</v>
      </c>
      <c r="I492" s="13" t="s">
        <v>9</v>
      </c>
      <c r="J492" s="13" t="s">
        <v>8</v>
      </c>
      <c r="K492" s="12" t="s">
        <v>10</v>
      </c>
      <c r="L492" s="20" t="s">
        <v>13</v>
      </c>
    </row>
    <row r="493" spans="2:12">
      <c r="B493" s="13">
        <v>4504</v>
      </c>
      <c r="C493" s="13">
        <v>0.95</v>
      </c>
      <c r="D493" s="11">
        <v>0.96</v>
      </c>
      <c r="E493" s="13">
        <v>5</v>
      </c>
      <c r="F493" s="13">
        <v>175</v>
      </c>
      <c r="G493" s="13">
        <v>3</v>
      </c>
      <c r="H493" s="13">
        <v>1</v>
      </c>
      <c r="I493" s="13" t="s">
        <v>11</v>
      </c>
      <c r="J493" s="13" t="s">
        <v>18</v>
      </c>
      <c r="K493" s="12" t="s">
        <v>15</v>
      </c>
      <c r="L493" s="20" t="s">
        <v>6</v>
      </c>
    </row>
    <row r="494" spans="2:12">
      <c r="B494" s="13">
        <v>3783</v>
      </c>
      <c r="C494" s="13">
        <v>0.83</v>
      </c>
      <c r="D494" s="11">
        <v>0.93</v>
      </c>
      <c r="E494" s="13">
        <v>3</v>
      </c>
      <c r="F494" s="13">
        <v>220</v>
      </c>
      <c r="G494" s="13">
        <v>4</v>
      </c>
      <c r="H494" s="13">
        <v>0</v>
      </c>
      <c r="I494" s="13" t="s">
        <v>11</v>
      </c>
      <c r="J494" s="13" t="s">
        <v>8</v>
      </c>
      <c r="K494" s="12" t="s">
        <v>12</v>
      </c>
      <c r="L494" s="20" t="s">
        <v>13</v>
      </c>
    </row>
    <row r="495" spans="2:12">
      <c r="B495" s="13">
        <v>14970</v>
      </c>
      <c r="C495" s="13">
        <v>0.43</v>
      </c>
      <c r="D495" s="11">
        <v>0.46</v>
      </c>
      <c r="E495" s="13">
        <v>2</v>
      </c>
      <c r="F495" s="13">
        <v>157</v>
      </c>
      <c r="G495" s="13">
        <v>3</v>
      </c>
      <c r="H495" s="13">
        <v>0</v>
      </c>
      <c r="I495" s="13" t="s">
        <v>9</v>
      </c>
      <c r="J495" s="13" t="s">
        <v>8</v>
      </c>
      <c r="K495" s="12" t="s">
        <v>10</v>
      </c>
      <c r="L495" s="20" t="s">
        <v>6</v>
      </c>
    </row>
    <row r="496" spans="2:12">
      <c r="B496" s="13">
        <v>7613</v>
      </c>
      <c r="C496" s="13">
        <v>1</v>
      </c>
      <c r="D496" s="11">
        <v>0.99</v>
      </c>
      <c r="E496" s="13">
        <v>4</v>
      </c>
      <c r="F496" s="13">
        <v>184</v>
      </c>
      <c r="G496" s="13">
        <v>4</v>
      </c>
      <c r="H496" s="13">
        <v>0</v>
      </c>
      <c r="I496" s="13" t="s">
        <v>11</v>
      </c>
      <c r="J496" s="13" t="s">
        <v>8</v>
      </c>
      <c r="K496" s="12" t="s">
        <v>17</v>
      </c>
      <c r="L496" s="20" t="s">
        <v>13</v>
      </c>
    </row>
    <row r="497" spans="2:12">
      <c r="B497" s="13">
        <v>10436</v>
      </c>
      <c r="C497" s="13">
        <v>0.94</v>
      </c>
      <c r="D497" s="11">
        <v>0.48</v>
      </c>
      <c r="E497" s="13">
        <v>4</v>
      </c>
      <c r="F497" s="13">
        <v>143</v>
      </c>
      <c r="G497" s="13">
        <v>2</v>
      </c>
      <c r="H497" s="13">
        <v>0</v>
      </c>
      <c r="I497" s="13" t="s">
        <v>11</v>
      </c>
      <c r="J497" s="13" t="s">
        <v>8</v>
      </c>
      <c r="K497" s="12" t="s">
        <v>17</v>
      </c>
      <c r="L497" s="20" t="s">
        <v>6</v>
      </c>
    </row>
    <row r="498" spans="2:12">
      <c r="B498" s="13">
        <v>6590</v>
      </c>
      <c r="C498" s="13">
        <v>0.64</v>
      </c>
      <c r="D498" s="11">
        <v>0.64</v>
      </c>
      <c r="E498" s="13">
        <v>3</v>
      </c>
      <c r="F498" s="13">
        <v>234</v>
      </c>
      <c r="G498" s="13">
        <v>3</v>
      </c>
      <c r="H498" s="13">
        <v>1</v>
      </c>
      <c r="I498" s="13" t="s">
        <v>11</v>
      </c>
      <c r="J498" s="13" t="s">
        <v>8</v>
      </c>
      <c r="K498" s="12" t="s">
        <v>10</v>
      </c>
      <c r="L498" s="20" t="s">
        <v>16</v>
      </c>
    </row>
    <row r="499" spans="2:12">
      <c r="B499" s="13">
        <v>2900</v>
      </c>
      <c r="C499" s="13">
        <v>0.97</v>
      </c>
      <c r="D499" s="11">
        <v>0.61</v>
      </c>
      <c r="E499" s="13">
        <v>3</v>
      </c>
      <c r="F499" s="13">
        <v>165</v>
      </c>
      <c r="G499" s="13">
        <v>2</v>
      </c>
      <c r="H499" s="13">
        <v>0</v>
      </c>
      <c r="I499" s="13" t="s">
        <v>11</v>
      </c>
      <c r="J499" s="13" t="s">
        <v>8</v>
      </c>
      <c r="K499" s="12" t="s">
        <v>15</v>
      </c>
      <c r="L499" s="20" t="s">
        <v>13</v>
      </c>
    </row>
    <row r="500" spans="2:12">
      <c r="B500" s="13">
        <v>7891</v>
      </c>
      <c r="C500" s="13">
        <v>0.94</v>
      </c>
      <c r="D500" s="11">
        <v>0.48</v>
      </c>
      <c r="E500" s="13">
        <v>4</v>
      </c>
      <c r="F500" s="13">
        <v>260</v>
      </c>
      <c r="G500" s="13">
        <v>4</v>
      </c>
      <c r="H500" s="13">
        <v>0</v>
      </c>
      <c r="I500" s="13" t="s">
        <v>11</v>
      </c>
      <c r="J500" s="13" t="s">
        <v>8</v>
      </c>
      <c r="K500" s="12" t="s">
        <v>7</v>
      </c>
      <c r="L500" s="20" t="s">
        <v>13</v>
      </c>
    </row>
    <row r="501" spans="2:12">
      <c r="B501" s="13">
        <v>2814</v>
      </c>
      <c r="C501" s="13">
        <v>0.9</v>
      </c>
      <c r="D501" s="11">
        <v>0.98</v>
      </c>
      <c r="E501" s="13">
        <v>4</v>
      </c>
      <c r="F501" s="13">
        <v>257</v>
      </c>
      <c r="G501" s="13">
        <v>3</v>
      </c>
      <c r="H501" s="13">
        <v>0</v>
      </c>
      <c r="I501" s="13" t="s">
        <v>11</v>
      </c>
      <c r="J501" s="13" t="s">
        <v>8</v>
      </c>
      <c r="K501" s="12" t="s">
        <v>14</v>
      </c>
      <c r="L501" s="20" t="s">
        <v>13</v>
      </c>
    </row>
    <row r="502" spans="2:12">
      <c r="B502" s="13">
        <v>6549</v>
      </c>
      <c r="C502" s="13">
        <v>0.48</v>
      </c>
      <c r="D502" s="11">
        <v>0.87</v>
      </c>
      <c r="E502" s="13">
        <v>3</v>
      </c>
      <c r="F502" s="13">
        <v>267</v>
      </c>
      <c r="G502" s="13">
        <v>2</v>
      </c>
      <c r="H502" s="13">
        <v>0</v>
      </c>
      <c r="I502" s="13" t="s">
        <v>11</v>
      </c>
      <c r="J502" s="13" t="s">
        <v>8</v>
      </c>
      <c r="K502" s="12" t="s">
        <v>14</v>
      </c>
      <c r="L502" s="20" t="s">
        <v>13</v>
      </c>
    </row>
    <row r="503" spans="2:12">
      <c r="B503" s="13">
        <v>6281</v>
      </c>
      <c r="C503" s="13">
        <v>0.77</v>
      </c>
      <c r="D503" s="11">
        <v>0.48</v>
      </c>
      <c r="E503" s="13">
        <v>4</v>
      </c>
      <c r="F503" s="13">
        <v>258</v>
      </c>
      <c r="G503" s="13">
        <v>4</v>
      </c>
      <c r="H503" s="13">
        <v>1</v>
      </c>
      <c r="I503" s="13" t="s">
        <v>11</v>
      </c>
      <c r="J503" s="13" t="s">
        <v>8</v>
      </c>
      <c r="K503" s="12" t="s">
        <v>10</v>
      </c>
      <c r="L503" s="20" t="s">
        <v>13</v>
      </c>
    </row>
    <row r="504" spans="2:12">
      <c r="B504" s="13">
        <v>5536</v>
      </c>
      <c r="C504" s="13">
        <v>0.95</v>
      </c>
      <c r="D504" s="11">
        <v>0.81</v>
      </c>
      <c r="E504" s="13">
        <v>4</v>
      </c>
      <c r="F504" s="13">
        <v>238</v>
      </c>
      <c r="G504" s="13">
        <v>2</v>
      </c>
      <c r="H504" s="13">
        <v>0</v>
      </c>
      <c r="I504" s="13" t="s">
        <v>11</v>
      </c>
      <c r="J504" s="13" t="s">
        <v>8</v>
      </c>
      <c r="K504" s="12" t="s">
        <v>12</v>
      </c>
      <c r="L504" s="20" t="s">
        <v>13</v>
      </c>
    </row>
    <row r="505" spans="2:12">
      <c r="B505" s="13">
        <v>8608</v>
      </c>
      <c r="C505" s="13">
        <v>0.76</v>
      </c>
      <c r="D505" s="11">
        <v>0.79</v>
      </c>
      <c r="E505" s="13">
        <v>3</v>
      </c>
      <c r="F505" s="13">
        <v>162</v>
      </c>
      <c r="G505" s="13">
        <v>2</v>
      </c>
      <c r="H505" s="13">
        <v>1</v>
      </c>
      <c r="I505" s="13" t="s">
        <v>11</v>
      </c>
      <c r="J505" s="13" t="s">
        <v>8</v>
      </c>
      <c r="K505" s="12" t="s">
        <v>12</v>
      </c>
      <c r="L505" s="20" t="s">
        <v>6</v>
      </c>
    </row>
    <row r="506" spans="2:12">
      <c r="B506" s="13">
        <v>13497</v>
      </c>
      <c r="C506" s="13">
        <v>0.64</v>
      </c>
      <c r="D506" s="11">
        <v>0.67</v>
      </c>
      <c r="E506" s="13">
        <v>3</v>
      </c>
      <c r="F506" s="13">
        <v>143</v>
      </c>
      <c r="G506" s="13">
        <v>6</v>
      </c>
      <c r="H506" s="13">
        <v>0</v>
      </c>
      <c r="I506" s="13" t="s">
        <v>11</v>
      </c>
      <c r="J506" s="13" t="s">
        <v>8</v>
      </c>
      <c r="K506" s="12" t="s">
        <v>10</v>
      </c>
      <c r="L506" s="20" t="s">
        <v>6</v>
      </c>
    </row>
    <row r="507" spans="2:12">
      <c r="B507" s="10">
        <v>14973</v>
      </c>
      <c r="C507" s="10">
        <v>0.11</v>
      </c>
      <c r="D507" s="8">
        <v>0.97</v>
      </c>
      <c r="E507" s="10">
        <v>6</v>
      </c>
      <c r="F507" s="10">
        <v>310</v>
      </c>
      <c r="G507" s="10">
        <v>4</v>
      </c>
      <c r="H507" s="10">
        <v>0</v>
      </c>
      <c r="I507" s="10" t="s">
        <v>9</v>
      </c>
      <c r="J507" s="10" t="s">
        <v>8</v>
      </c>
      <c r="K507" s="9" t="s">
        <v>7</v>
      </c>
      <c r="L507" s="19" t="s">
        <v>6</v>
      </c>
    </row>
  </sheetData>
  <phoneticPr fontId="4"/>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8:D130"/>
  <sheetViews>
    <sheetView workbookViewId="0"/>
  </sheetViews>
  <sheetFormatPr baseColWidth="10" defaultColWidth="12.7109375" defaultRowHeight="20"/>
  <cols>
    <col min="1" max="1" width="5.7109375" style="1" customWidth="1"/>
    <col min="2" max="3" width="15.7109375" style="1" customWidth="1"/>
    <col min="4" max="4" width="12.85546875" style="1" bestFit="1" customWidth="1"/>
    <col min="5" max="5" width="5.7109375" style="1" customWidth="1"/>
    <col min="6" max="6" width="12.7109375" style="1" customWidth="1"/>
    <col min="7" max="11" width="12.7109375" style="1"/>
    <col min="12" max="13" width="12.7109375" style="1" customWidth="1"/>
    <col min="14" max="16384" width="12.7109375" style="1"/>
  </cols>
  <sheetData>
    <row r="8" spans="2:4">
      <c r="B8" s="83" t="s">
        <v>0</v>
      </c>
      <c r="C8" s="83" t="s">
        <v>1</v>
      </c>
      <c r="D8" s="68"/>
    </row>
    <row r="9" spans="2:4">
      <c r="B9" s="60">
        <v>42614</v>
      </c>
      <c r="C9" s="70">
        <v>3200</v>
      </c>
      <c r="D9" s="69"/>
    </row>
    <row r="10" spans="2:4">
      <c r="B10" s="60">
        <v>42615</v>
      </c>
      <c r="C10" s="70">
        <v>3195</v>
      </c>
      <c r="D10" s="69"/>
    </row>
    <row r="11" spans="2:4">
      <c r="B11" s="60">
        <v>42616</v>
      </c>
      <c r="C11" s="70">
        <v>3350</v>
      </c>
      <c r="D11" s="69"/>
    </row>
    <row r="12" spans="2:4">
      <c r="B12" s="60">
        <v>42617</v>
      </c>
      <c r="C12" s="70">
        <v>3115</v>
      </c>
      <c r="D12" s="69"/>
    </row>
    <row r="13" spans="2:4">
      <c r="B13" s="60">
        <v>42618</v>
      </c>
      <c r="C13" s="70">
        <v>3200</v>
      </c>
      <c r="D13" s="69"/>
    </row>
    <row r="14" spans="2:4">
      <c r="B14" s="60">
        <v>42619</v>
      </c>
      <c r="C14" s="70">
        <v>3155</v>
      </c>
      <c r="D14" s="69"/>
    </row>
    <row r="15" spans="2:4">
      <c r="B15" s="60">
        <v>42620</v>
      </c>
      <c r="C15" s="70">
        <v>3260</v>
      </c>
      <c r="D15" s="69"/>
    </row>
    <row r="16" spans="2:4">
      <c r="B16" s="60">
        <v>42621</v>
      </c>
      <c r="C16" s="70">
        <v>3115</v>
      </c>
      <c r="D16" s="69"/>
    </row>
    <row r="17" spans="2:4">
      <c r="B17" s="60">
        <v>42622</v>
      </c>
      <c r="C17" s="70">
        <v>3190</v>
      </c>
      <c r="D17" s="69"/>
    </row>
    <row r="18" spans="2:4">
      <c r="B18" s="60">
        <v>42623</v>
      </c>
      <c r="C18" s="70">
        <v>3635</v>
      </c>
      <c r="D18" s="69"/>
    </row>
    <row r="19" spans="2:4">
      <c r="B19" s="60">
        <v>42624</v>
      </c>
      <c r="C19" s="70">
        <v>3440</v>
      </c>
      <c r="D19" s="69"/>
    </row>
    <row r="20" spans="2:4">
      <c r="B20" s="60">
        <v>42625</v>
      </c>
      <c r="C20" s="70">
        <v>3325</v>
      </c>
      <c r="D20" s="69"/>
    </row>
    <row r="21" spans="2:4">
      <c r="B21" s="60">
        <v>42626</v>
      </c>
      <c r="C21" s="70">
        <v>3230</v>
      </c>
      <c r="D21" s="69"/>
    </row>
    <row r="22" spans="2:4">
      <c r="B22" s="60">
        <v>42627</v>
      </c>
      <c r="C22" s="70">
        <v>3150</v>
      </c>
      <c r="D22" s="69"/>
    </row>
    <row r="23" spans="2:4">
      <c r="B23" s="60">
        <v>42628</v>
      </c>
      <c r="C23" s="70">
        <v>3270</v>
      </c>
      <c r="D23" s="69"/>
    </row>
    <row r="24" spans="2:4">
      <c r="B24" s="60">
        <v>42629</v>
      </c>
      <c r="C24" s="70">
        <v>3120</v>
      </c>
      <c r="D24" s="69"/>
    </row>
    <row r="25" spans="2:4">
      <c r="B25" s="60">
        <v>42630</v>
      </c>
      <c r="C25" s="70">
        <v>2782</v>
      </c>
      <c r="D25" s="69"/>
    </row>
    <row r="26" spans="2:4">
      <c r="B26" s="60">
        <v>42631</v>
      </c>
      <c r="C26" s="70">
        <v>2759</v>
      </c>
      <c r="D26" s="69"/>
    </row>
    <row r="27" spans="2:4">
      <c r="B27" s="60">
        <v>42632</v>
      </c>
      <c r="C27" s="70">
        <v>2692</v>
      </c>
      <c r="D27" s="69"/>
    </row>
    <row r="28" spans="2:4">
      <c r="B28" s="60">
        <v>42633</v>
      </c>
      <c r="C28" s="70">
        <v>2772</v>
      </c>
      <c r="D28" s="69"/>
    </row>
    <row r="29" spans="2:4">
      <c r="B29" s="60">
        <v>42634</v>
      </c>
      <c r="C29" s="70">
        <v>2725</v>
      </c>
      <c r="D29" s="69"/>
    </row>
    <row r="30" spans="2:4">
      <c r="B30" s="60">
        <v>42635</v>
      </c>
      <c r="C30" s="70">
        <v>2626</v>
      </c>
      <c r="D30" s="69"/>
    </row>
    <row r="31" spans="2:4">
      <c r="B31" s="60">
        <v>42636</v>
      </c>
      <c r="C31" s="70">
        <v>2746</v>
      </c>
      <c r="D31" s="69"/>
    </row>
    <row r="32" spans="2:4">
      <c r="B32" s="60">
        <v>42637</v>
      </c>
      <c r="C32" s="70">
        <v>2850</v>
      </c>
      <c r="D32" s="69"/>
    </row>
    <row r="33" spans="2:4">
      <c r="B33" s="60">
        <v>42638</v>
      </c>
      <c r="C33" s="70">
        <v>2885</v>
      </c>
      <c r="D33" s="69"/>
    </row>
    <row r="34" spans="2:4">
      <c r="B34" s="60">
        <v>42639</v>
      </c>
      <c r="C34" s="70">
        <v>2800</v>
      </c>
      <c r="D34" s="69"/>
    </row>
    <row r="35" spans="2:4">
      <c r="B35" s="60">
        <v>42640</v>
      </c>
      <c r="C35" s="70">
        <v>2590</v>
      </c>
      <c r="D35" s="69"/>
    </row>
    <row r="36" spans="2:4">
      <c r="B36" s="60">
        <v>42641</v>
      </c>
      <c r="C36" s="70">
        <v>2540</v>
      </c>
      <c r="D36" s="69"/>
    </row>
    <row r="37" spans="2:4">
      <c r="B37" s="60">
        <v>42642</v>
      </c>
      <c r="C37" s="70">
        <v>2585</v>
      </c>
      <c r="D37" s="69"/>
    </row>
    <row r="38" spans="2:4">
      <c r="B38" s="60">
        <v>42643</v>
      </c>
      <c r="C38" s="70">
        <v>2520</v>
      </c>
      <c r="D38" s="69"/>
    </row>
    <row r="39" spans="2:4">
      <c r="B39" s="60">
        <v>42644</v>
      </c>
      <c r="C39" s="70">
        <v>2464</v>
      </c>
      <c r="D39" s="69"/>
    </row>
    <row r="40" spans="2:4">
      <c r="B40" s="60">
        <v>42645</v>
      </c>
      <c r="C40" s="70">
        <v>2523</v>
      </c>
      <c r="D40" s="69"/>
    </row>
    <row r="41" spans="2:4">
      <c r="B41" s="60">
        <v>42646</v>
      </c>
      <c r="C41" s="70">
        <v>2490</v>
      </c>
      <c r="D41" s="69"/>
    </row>
    <row r="42" spans="2:4">
      <c r="B42" s="60">
        <v>42647</v>
      </c>
      <c r="C42" s="70">
        <v>2333</v>
      </c>
      <c r="D42" s="69"/>
    </row>
    <row r="43" spans="2:4">
      <c r="B43" s="60">
        <v>42648</v>
      </c>
      <c r="C43" s="70">
        <v>2403</v>
      </c>
      <c r="D43" s="69"/>
    </row>
    <row r="44" spans="2:4">
      <c r="B44" s="60">
        <v>42649</v>
      </c>
      <c r="C44" s="70">
        <v>2310</v>
      </c>
      <c r="D44" s="69"/>
    </row>
    <row r="45" spans="2:4">
      <c r="B45" s="60">
        <v>42650</v>
      </c>
      <c r="C45" s="70">
        <v>2270</v>
      </c>
      <c r="D45" s="69"/>
    </row>
    <row r="46" spans="2:4">
      <c r="B46" s="60">
        <v>42651</v>
      </c>
      <c r="C46" s="70">
        <v>2220</v>
      </c>
      <c r="D46" s="69"/>
    </row>
    <row r="47" spans="2:4">
      <c r="B47" s="60">
        <v>42652</v>
      </c>
      <c r="C47" s="70">
        <v>2100</v>
      </c>
      <c r="D47" s="69"/>
    </row>
    <row r="48" spans="2:4">
      <c r="B48" s="60">
        <v>42653</v>
      </c>
      <c r="C48" s="70">
        <v>2230</v>
      </c>
      <c r="D48" s="69"/>
    </row>
    <row r="49" spans="2:4">
      <c r="B49" s="60">
        <v>42654</v>
      </c>
      <c r="C49" s="70">
        <v>2237</v>
      </c>
      <c r="D49" s="69"/>
    </row>
    <row r="50" spans="2:4">
      <c r="B50" s="60">
        <v>42655</v>
      </c>
      <c r="C50" s="70">
        <v>2162</v>
      </c>
      <c r="D50" s="69"/>
    </row>
    <row r="51" spans="2:4">
      <c r="B51" s="60">
        <v>42656</v>
      </c>
      <c r="C51" s="70">
        <v>2054</v>
      </c>
      <c r="D51" s="69"/>
    </row>
    <row r="52" spans="2:4">
      <c r="B52" s="60">
        <v>42657</v>
      </c>
      <c r="C52" s="70">
        <v>2063</v>
      </c>
      <c r="D52" s="69"/>
    </row>
    <row r="53" spans="2:4">
      <c r="B53" s="60">
        <v>42658</v>
      </c>
      <c r="C53" s="70">
        <v>2100</v>
      </c>
      <c r="D53" s="69"/>
    </row>
    <row r="54" spans="2:4">
      <c r="B54" s="60">
        <v>42659</v>
      </c>
      <c r="C54" s="70">
        <v>2259</v>
      </c>
      <c r="D54" s="69"/>
    </row>
    <row r="55" spans="2:4">
      <c r="B55" s="60">
        <v>42660</v>
      </c>
      <c r="C55" s="70">
        <v>2236</v>
      </c>
      <c r="D55" s="69"/>
    </row>
    <row r="56" spans="2:4">
      <c r="B56" s="60">
        <v>42661</v>
      </c>
      <c r="C56" s="70">
        <v>2160</v>
      </c>
      <c r="D56" s="69"/>
    </row>
    <row r="57" spans="2:4">
      <c r="B57" s="60">
        <v>42662</v>
      </c>
      <c r="C57" s="70">
        <v>2200</v>
      </c>
      <c r="D57" s="69"/>
    </row>
    <row r="58" spans="2:4">
      <c r="B58" s="60">
        <v>42663</v>
      </c>
      <c r="C58" s="70">
        <v>2550</v>
      </c>
      <c r="D58" s="69"/>
    </row>
    <row r="59" spans="2:4">
      <c r="B59" s="60">
        <v>42664</v>
      </c>
      <c r="C59" s="70">
        <v>2386</v>
      </c>
      <c r="D59" s="69"/>
    </row>
    <row r="60" spans="2:4">
      <c r="B60" s="60">
        <v>42665</v>
      </c>
      <c r="C60" s="70">
        <v>2490</v>
      </c>
      <c r="D60" s="69"/>
    </row>
    <row r="61" spans="2:4">
      <c r="B61" s="60">
        <v>42666</v>
      </c>
      <c r="C61" s="70">
        <v>2467</v>
      </c>
      <c r="D61" s="69"/>
    </row>
    <row r="62" spans="2:4">
      <c r="B62" s="60">
        <v>42667</v>
      </c>
      <c r="C62" s="70">
        <v>2689</v>
      </c>
      <c r="D62" s="69"/>
    </row>
    <row r="63" spans="2:4">
      <c r="B63" s="60">
        <v>42668</v>
      </c>
      <c r="C63" s="70">
        <v>2580</v>
      </c>
      <c r="D63" s="69"/>
    </row>
    <row r="64" spans="2:4">
      <c r="B64" s="60">
        <v>42669</v>
      </c>
      <c r="C64" s="70">
        <v>2579</v>
      </c>
      <c r="D64" s="69"/>
    </row>
    <row r="65" spans="2:4">
      <c r="B65" s="60">
        <v>42670</v>
      </c>
      <c r="C65" s="70">
        <v>2468</v>
      </c>
      <c r="D65" s="69"/>
    </row>
    <row r="66" spans="2:4">
      <c r="B66" s="60">
        <v>42671</v>
      </c>
      <c r="C66" s="70">
        <v>2601</v>
      </c>
      <c r="D66" s="69"/>
    </row>
    <row r="67" spans="2:4">
      <c r="B67" s="60">
        <v>42672</v>
      </c>
      <c r="C67" s="70">
        <v>2505</v>
      </c>
      <c r="D67" s="69"/>
    </row>
    <row r="68" spans="2:4">
      <c r="B68" s="60">
        <v>42673</v>
      </c>
      <c r="C68" s="70">
        <v>2480</v>
      </c>
      <c r="D68" s="69"/>
    </row>
    <row r="69" spans="2:4">
      <c r="B69" s="60">
        <v>42674</v>
      </c>
      <c r="C69" s="70">
        <v>2476</v>
      </c>
      <c r="D69" s="69"/>
    </row>
    <row r="70" spans="2:4">
      <c r="B70" s="60">
        <v>42675</v>
      </c>
      <c r="C70" s="70">
        <v>2560</v>
      </c>
      <c r="D70" s="69"/>
    </row>
    <row r="71" spans="2:4">
      <c r="B71" s="60">
        <v>42676</v>
      </c>
      <c r="C71" s="70">
        <v>2501</v>
      </c>
      <c r="D71" s="69"/>
    </row>
    <row r="72" spans="2:4">
      <c r="B72" s="60">
        <v>42677</v>
      </c>
      <c r="C72" s="70">
        <v>2480</v>
      </c>
      <c r="D72" s="69"/>
    </row>
    <row r="73" spans="2:4">
      <c r="B73" s="60">
        <v>42678</v>
      </c>
      <c r="C73" s="70">
        <v>2545</v>
      </c>
      <c r="D73" s="69"/>
    </row>
    <row r="74" spans="2:4">
      <c r="B74" s="60">
        <v>42679</v>
      </c>
      <c r="C74" s="70">
        <v>2492</v>
      </c>
      <c r="D74" s="69"/>
    </row>
    <row r="75" spans="2:4">
      <c r="B75" s="60">
        <v>42680</v>
      </c>
      <c r="C75" s="70">
        <v>2442</v>
      </c>
      <c r="D75" s="69"/>
    </row>
    <row r="76" spans="2:4">
      <c r="B76" s="60">
        <v>42681</v>
      </c>
      <c r="C76" s="70">
        <v>2429</v>
      </c>
      <c r="D76" s="69"/>
    </row>
    <row r="77" spans="2:4">
      <c r="B77" s="60">
        <v>42682</v>
      </c>
      <c r="C77" s="70">
        <v>2430</v>
      </c>
      <c r="D77" s="69"/>
    </row>
    <row r="78" spans="2:4">
      <c r="B78" s="60">
        <v>42683</v>
      </c>
      <c r="C78" s="70">
        <v>2371</v>
      </c>
      <c r="D78" s="69"/>
    </row>
    <row r="79" spans="2:4">
      <c r="B79" s="60">
        <v>42684</v>
      </c>
      <c r="C79" s="70">
        <v>2505</v>
      </c>
      <c r="D79" s="69"/>
    </row>
    <row r="80" spans="2:4">
      <c r="B80" s="60">
        <v>42685</v>
      </c>
      <c r="C80" s="70">
        <v>2640</v>
      </c>
      <c r="D80" s="69"/>
    </row>
    <row r="81" spans="2:4">
      <c r="B81" s="60">
        <v>42686</v>
      </c>
      <c r="C81" s="70">
        <v>2679</v>
      </c>
      <c r="D81" s="69"/>
    </row>
    <row r="82" spans="2:4">
      <c r="B82" s="60">
        <v>42687</v>
      </c>
      <c r="C82" s="70">
        <v>2840</v>
      </c>
      <c r="D82" s="69"/>
    </row>
    <row r="83" spans="2:4">
      <c r="B83" s="60">
        <v>42688</v>
      </c>
      <c r="C83" s="70">
        <v>2795</v>
      </c>
      <c r="D83" s="69"/>
    </row>
    <row r="84" spans="2:4">
      <c r="B84" s="60">
        <v>42689</v>
      </c>
      <c r="C84" s="70">
        <v>2993</v>
      </c>
      <c r="D84" s="69"/>
    </row>
    <row r="85" spans="2:4">
      <c r="B85" s="60">
        <v>42690</v>
      </c>
      <c r="C85" s="70">
        <v>2876</v>
      </c>
      <c r="D85" s="69"/>
    </row>
    <row r="86" spans="2:4">
      <c r="B86" s="60">
        <v>42691</v>
      </c>
      <c r="C86" s="70">
        <v>2973</v>
      </c>
      <c r="D86" s="69"/>
    </row>
    <row r="87" spans="2:4">
      <c r="B87" s="60">
        <v>42692</v>
      </c>
      <c r="C87" s="70">
        <v>2820</v>
      </c>
      <c r="D87" s="69"/>
    </row>
    <row r="88" spans="2:4">
      <c r="B88" s="60">
        <v>42693</v>
      </c>
      <c r="C88" s="70">
        <v>2865</v>
      </c>
      <c r="D88" s="69"/>
    </row>
    <row r="89" spans="2:4">
      <c r="B89" s="60">
        <v>42694</v>
      </c>
      <c r="C89" s="70">
        <v>3005</v>
      </c>
      <c r="D89" s="69"/>
    </row>
    <row r="90" spans="2:4">
      <c r="B90" s="60">
        <v>42695</v>
      </c>
      <c r="C90" s="70">
        <v>3200</v>
      </c>
      <c r="D90" s="69"/>
    </row>
    <row r="91" spans="2:4">
      <c r="B91" s="60">
        <v>42696</v>
      </c>
      <c r="C91" s="70">
        <v>3230</v>
      </c>
      <c r="D91" s="69"/>
    </row>
    <row r="92" spans="2:4">
      <c r="B92" s="60">
        <v>42697</v>
      </c>
      <c r="C92" s="70">
        <v>3145</v>
      </c>
      <c r="D92" s="69"/>
    </row>
    <row r="93" spans="2:4">
      <c r="B93" s="60">
        <v>42698</v>
      </c>
      <c r="C93" s="70">
        <v>3120</v>
      </c>
      <c r="D93" s="69"/>
    </row>
    <row r="94" spans="2:4">
      <c r="B94" s="60">
        <v>42699</v>
      </c>
      <c r="C94" s="70">
        <v>3250</v>
      </c>
      <c r="D94" s="69"/>
    </row>
    <row r="95" spans="2:4">
      <c r="B95" s="60">
        <v>42700</v>
      </c>
      <c r="C95" s="70">
        <v>2990</v>
      </c>
      <c r="D95" s="69"/>
    </row>
    <row r="96" spans="2:4">
      <c r="B96" s="60">
        <v>42701</v>
      </c>
      <c r="C96" s="70">
        <v>2892</v>
      </c>
      <c r="D96" s="69"/>
    </row>
    <row r="97" spans="2:4">
      <c r="B97" s="60">
        <v>42702</v>
      </c>
      <c r="C97" s="70">
        <v>2705</v>
      </c>
      <c r="D97" s="69"/>
    </row>
    <row r="98" spans="2:4">
      <c r="B98" s="60">
        <v>42703</v>
      </c>
      <c r="C98" s="70">
        <v>2730</v>
      </c>
      <c r="D98" s="69"/>
    </row>
    <row r="99" spans="2:4">
      <c r="B99" s="60">
        <v>42704</v>
      </c>
      <c r="C99" s="70">
        <v>2780</v>
      </c>
      <c r="D99" s="69"/>
    </row>
    <row r="100" spans="2:4">
      <c r="B100" s="60">
        <v>42705</v>
      </c>
      <c r="C100" s="70">
        <v>2925</v>
      </c>
      <c r="D100" s="69"/>
    </row>
    <row r="101" spans="2:4">
      <c r="B101" s="60">
        <v>42706</v>
      </c>
      <c r="C101" s="70">
        <v>2846</v>
      </c>
      <c r="D101" s="69"/>
    </row>
    <row r="102" spans="2:4">
      <c r="B102" s="60">
        <v>42707</v>
      </c>
      <c r="C102" s="70">
        <v>2900</v>
      </c>
      <c r="D102" s="69"/>
    </row>
    <row r="103" spans="2:4">
      <c r="B103" s="60">
        <v>42708</v>
      </c>
      <c r="C103" s="70">
        <v>2899</v>
      </c>
      <c r="D103" s="69"/>
    </row>
    <row r="104" spans="2:4">
      <c r="B104" s="60">
        <v>42709</v>
      </c>
      <c r="C104" s="70">
        <v>2856</v>
      </c>
      <c r="D104" s="69"/>
    </row>
    <row r="105" spans="2:4">
      <c r="B105" s="60">
        <v>42710</v>
      </c>
      <c r="C105" s="70">
        <v>2711</v>
      </c>
      <c r="D105" s="69"/>
    </row>
    <row r="106" spans="2:4">
      <c r="B106" s="60">
        <v>42711</v>
      </c>
      <c r="C106" s="70">
        <v>2767</v>
      </c>
      <c r="D106" s="69"/>
    </row>
    <row r="107" spans="2:4">
      <c r="B107" s="60">
        <v>42712</v>
      </c>
      <c r="C107" s="70">
        <v>2732</v>
      </c>
      <c r="D107" s="69"/>
    </row>
    <row r="108" spans="2:4">
      <c r="B108" s="60">
        <v>42713</v>
      </c>
      <c r="C108" s="70">
        <v>2708</v>
      </c>
      <c r="D108" s="69"/>
    </row>
    <row r="109" spans="2:4">
      <c r="B109" s="60">
        <v>42714</v>
      </c>
      <c r="C109" s="70">
        <v>2840</v>
      </c>
      <c r="D109" s="69"/>
    </row>
    <row r="110" spans="2:4">
      <c r="B110" s="60">
        <v>42715</v>
      </c>
      <c r="C110" s="70">
        <v>2725</v>
      </c>
      <c r="D110" s="69"/>
    </row>
    <row r="111" spans="2:4">
      <c r="B111" s="60">
        <v>42716</v>
      </c>
      <c r="C111" s="70">
        <v>2694</v>
      </c>
      <c r="D111" s="69"/>
    </row>
    <row r="112" spans="2:4">
      <c r="B112" s="60">
        <v>42717</v>
      </c>
      <c r="C112" s="70">
        <v>2660</v>
      </c>
      <c r="D112" s="69"/>
    </row>
    <row r="113" spans="2:4">
      <c r="B113" s="60">
        <v>42718</v>
      </c>
      <c r="C113" s="70">
        <v>2684</v>
      </c>
      <c r="D113" s="69"/>
    </row>
    <row r="114" spans="2:4">
      <c r="B114" s="60">
        <v>42719</v>
      </c>
      <c r="C114" s="70">
        <v>2516</v>
      </c>
      <c r="D114" s="69"/>
    </row>
    <row r="115" spans="2:4">
      <c r="B115" s="60">
        <v>42720</v>
      </c>
      <c r="C115" s="70">
        <v>2545</v>
      </c>
      <c r="D115" s="69"/>
    </row>
    <row r="116" spans="2:4">
      <c r="B116" s="60">
        <v>42721</v>
      </c>
      <c r="C116" s="70">
        <v>2513</v>
      </c>
      <c r="D116" s="69"/>
    </row>
    <row r="117" spans="2:4">
      <c r="B117" s="60">
        <v>42722</v>
      </c>
      <c r="C117" s="70">
        <v>2585</v>
      </c>
      <c r="D117" s="69"/>
    </row>
    <row r="118" spans="2:4">
      <c r="B118" s="60">
        <v>42723</v>
      </c>
      <c r="C118" s="70">
        <v>2554</v>
      </c>
      <c r="D118" s="69"/>
    </row>
    <row r="119" spans="2:4">
      <c r="B119" s="60">
        <v>42724</v>
      </c>
      <c r="C119" s="70">
        <v>2472</v>
      </c>
      <c r="D119" s="69"/>
    </row>
    <row r="120" spans="2:4">
      <c r="B120" s="60">
        <v>42725</v>
      </c>
      <c r="C120" s="70">
        <v>2478</v>
      </c>
      <c r="D120" s="69"/>
    </row>
    <row r="121" spans="2:4">
      <c r="B121" s="60">
        <v>42726</v>
      </c>
      <c r="C121" s="70">
        <v>2522</v>
      </c>
      <c r="D121" s="69"/>
    </row>
    <row r="122" spans="2:4">
      <c r="B122" s="60">
        <v>42727</v>
      </c>
      <c r="C122" s="70">
        <v>2632</v>
      </c>
      <c r="D122" s="69"/>
    </row>
    <row r="123" spans="2:4">
      <c r="B123" s="60">
        <v>42728</v>
      </c>
      <c r="C123" s="70">
        <v>2697</v>
      </c>
      <c r="D123" s="69"/>
    </row>
    <row r="124" spans="2:4">
      <c r="B124" s="60">
        <v>42729</v>
      </c>
      <c r="C124" s="70">
        <v>2750</v>
      </c>
      <c r="D124" s="69"/>
    </row>
    <row r="125" spans="2:4">
      <c r="B125" s="60">
        <v>42730</v>
      </c>
      <c r="C125" s="70">
        <v>2828</v>
      </c>
      <c r="D125" s="69"/>
    </row>
    <row r="126" spans="2:4">
      <c r="B126" s="60">
        <v>42731</v>
      </c>
      <c r="C126" s="70">
        <v>2820</v>
      </c>
      <c r="D126" s="69"/>
    </row>
    <row r="127" spans="2:4">
      <c r="B127" s="60">
        <v>42732</v>
      </c>
      <c r="C127" s="70">
        <v>2801</v>
      </c>
      <c r="D127" s="69"/>
    </row>
    <row r="128" spans="2:4">
      <c r="B128" s="60">
        <v>42733</v>
      </c>
      <c r="C128" s="70">
        <v>2720</v>
      </c>
      <c r="D128" s="69"/>
    </row>
    <row r="129" spans="2:4">
      <c r="B129" s="60">
        <v>42734</v>
      </c>
      <c r="C129" s="70">
        <v>2550</v>
      </c>
      <c r="D129" s="69"/>
    </row>
    <row r="130" spans="2:4">
      <c r="B130" s="62">
        <v>42735</v>
      </c>
      <c r="C130" s="71">
        <v>2507</v>
      </c>
      <c r="D130" s="69"/>
    </row>
  </sheetData>
  <phoneticPr fontId="4"/>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sheetPr>
  <dimension ref="B8:N130"/>
  <sheetViews>
    <sheetView workbookViewId="0"/>
  </sheetViews>
  <sheetFormatPr baseColWidth="10" defaultColWidth="12.7109375" defaultRowHeight="20"/>
  <cols>
    <col min="1" max="1" width="5.7109375" style="1" customWidth="1"/>
    <col min="2" max="3" width="15.7109375" style="1" customWidth="1"/>
    <col min="4" max="4" width="12.85546875" style="1" bestFit="1" customWidth="1"/>
    <col min="5" max="5" width="5.7109375" style="1" customWidth="1"/>
    <col min="6" max="6" width="12.7109375" style="1" customWidth="1"/>
    <col min="7" max="11" width="12.7109375" style="1"/>
    <col min="12" max="13" width="12.7109375" style="1" customWidth="1"/>
    <col min="14" max="16384" width="12.7109375" style="1"/>
  </cols>
  <sheetData>
    <row r="8" spans="2:6">
      <c r="B8" s="83" t="s">
        <v>0</v>
      </c>
      <c r="C8" s="84" t="s">
        <v>1</v>
      </c>
      <c r="D8" s="64" t="s">
        <v>110</v>
      </c>
    </row>
    <row r="9" spans="2:6">
      <c r="B9" s="60">
        <v>42614</v>
      </c>
      <c r="C9" s="61">
        <v>3200</v>
      </c>
      <c r="D9" s="67"/>
    </row>
    <row r="10" spans="2:6">
      <c r="B10" s="60">
        <v>42615</v>
      </c>
      <c r="C10" s="61">
        <v>3195</v>
      </c>
      <c r="D10" s="67"/>
    </row>
    <row r="11" spans="2:6">
      <c r="B11" s="60">
        <v>42616</v>
      </c>
      <c r="C11" s="61">
        <v>3350</v>
      </c>
      <c r="D11" s="67"/>
    </row>
    <row r="12" spans="2:6">
      <c r="B12" s="60">
        <v>42617</v>
      </c>
      <c r="C12" s="61">
        <v>3115</v>
      </c>
      <c r="D12" s="67"/>
    </row>
    <row r="13" spans="2:6">
      <c r="B13" s="60">
        <v>42618</v>
      </c>
      <c r="C13" s="61">
        <v>3200</v>
      </c>
      <c r="D13" s="67"/>
    </row>
    <row r="14" spans="2:6">
      <c r="B14" s="60">
        <v>42619</v>
      </c>
      <c r="C14" s="61">
        <v>3155</v>
      </c>
      <c r="D14" s="67"/>
    </row>
    <row r="15" spans="2:6">
      <c r="B15" s="60">
        <v>42620</v>
      </c>
      <c r="C15" s="61">
        <v>3260</v>
      </c>
      <c r="D15" s="65">
        <f>AVERAGE(C9:C15)</f>
        <v>3210.7142857142858</v>
      </c>
      <c r="E15" s="74"/>
      <c r="F15" s="142" t="s">
        <v>115</v>
      </c>
    </row>
    <row r="16" spans="2:6">
      <c r="B16" s="60">
        <v>42621</v>
      </c>
      <c r="C16" s="61">
        <v>3115</v>
      </c>
      <c r="D16" s="65">
        <f t="shared" ref="D16:D79" si="0">AVERAGE(C10:C16)</f>
        <v>3198.5714285714284</v>
      </c>
      <c r="E16" s="73"/>
      <c r="F16" s="42" t="s">
        <v>116</v>
      </c>
    </row>
    <row r="17" spans="2:14">
      <c r="B17" s="60">
        <v>42622</v>
      </c>
      <c r="C17" s="61">
        <v>3190</v>
      </c>
      <c r="D17" s="65">
        <f t="shared" si="0"/>
        <v>3197.8571428571427</v>
      </c>
      <c r="E17" s="72"/>
      <c r="F17" s="142" t="s">
        <v>117</v>
      </c>
    </row>
    <row r="18" spans="2:14">
      <c r="B18" s="60">
        <v>42623</v>
      </c>
      <c r="C18" s="61">
        <v>3635</v>
      </c>
      <c r="D18" s="65">
        <f t="shared" si="0"/>
        <v>3238.5714285714284</v>
      </c>
      <c r="E18" s="144" t="s">
        <v>239</v>
      </c>
      <c r="F18" s="144"/>
    </row>
    <row r="19" spans="2:14">
      <c r="B19" s="60">
        <v>42624</v>
      </c>
      <c r="C19" s="61">
        <v>3440</v>
      </c>
      <c r="D19" s="65">
        <f t="shared" si="0"/>
        <v>3285</v>
      </c>
    </row>
    <row r="20" spans="2:14">
      <c r="B20" s="60">
        <v>42625</v>
      </c>
      <c r="C20" s="61">
        <v>3325</v>
      </c>
      <c r="D20" s="65">
        <f t="shared" si="0"/>
        <v>3302.8571428571427</v>
      </c>
    </row>
    <row r="21" spans="2:14">
      <c r="B21" s="60">
        <v>42626</v>
      </c>
      <c r="C21" s="61">
        <v>3230</v>
      </c>
      <c r="D21" s="65">
        <f t="shared" si="0"/>
        <v>3313.5714285714284</v>
      </c>
    </row>
    <row r="22" spans="2:14">
      <c r="B22" s="60">
        <v>42627</v>
      </c>
      <c r="C22" s="61">
        <v>3150</v>
      </c>
      <c r="D22" s="65">
        <f t="shared" si="0"/>
        <v>3297.8571428571427</v>
      </c>
    </row>
    <row r="23" spans="2:14">
      <c r="B23" s="60">
        <v>42628</v>
      </c>
      <c r="C23" s="61">
        <v>3270</v>
      </c>
      <c r="D23" s="65">
        <f t="shared" si="0"/>
        <v>3320</v>
      </c>
      <c r="L23" s="40" t="s">
        <v>112</v>
      </c>
    </row>
    <row r="24" spans="2:14">
      <c r="B24" s="60">
        <v>42629</v>
      </c>
      <c r="C24" s="61">
        <v>3120</v>
      </c>
      <c r="D24" s="65">
        <f t="shared" si="0"/>
        <v>3310</v>
      </c>
      <c r="L24" s="40" t="s">
        <v>253</v>
      </c>
    </row>
    <row r="25" spans="2:14">
      <c r="B25" s="60">
        <v>42630</v>
      </c>
      <c r="C25" s="61">
        <v>2782</v>
      </c>
      <c r="D25" s="65">
        <f t="shared" si="0"/>
        <v>3188.1428571428573</v>
      </c>
      <c r="L25" s="40" t="s">
        <v>113</v>
      </c>
    </row>
    <row r="26" spans="2:14">
      <c r="B26" s="60">
        <v>42631</v>
      </c>
      <c r="C26" s="61">
        <v>2759</v>
      </c>
      <c r="D26" s="65">
        <f t="shared" si="0"/>
        <v>3090.8571428571427</v>
      </c>
      <c r="K26" s="26"/>
      <c r="L26" s="40" t="s">
        <v>114</v>
      </c>
      <c r="M26" s="26"/>
      <c r="N26" s="26"/>
    </row>
    <row r="27" spans="2:14">
      <c r="B27" s="60">
        <v>42632</v>
      </c>
      <c r="C27" s="61">
        <v>2692</v>
      </c>
      <c r="D27" s="65">
        <f t="shared" si="0"/>
        <v>3000.4285714285716</v>
      </c>
      <c r="K27" s="76"/>
      <c r="L27" s="40" t="s">
        <v>118</v>
      </c>
      <c r="M27" s="76"/>
      <c r="N27" s="26"/>
    </row>
    <row r="28" spans="2:14">
      <c r="B28" s="60">
        <v>42633</v>
      </c>
      <c r="C28" s="61">
        <v>2772</v>
      </c>
      <c r="D28" s="65">
        <f t="shared" si="0"/>
        <v>2935</v>
      </c>
      <c r="F28" s="143" t="s">
        <v>111</v>
      </c>
      <c r="J28" s="56"/>
      <c r="K28" s="76"/>
      <c r="L28" s="76"/>
      <c r="M28" s="76"/>
      <c r="N28" s="26"/>
    </row>
    <row r="29" spans="2:14">
      <c r="B29" s="60">
        <v>42634</v>
      </c>
      <c r="C29" s="61">
        <v>2725</v>
      </c>
      <c r="D29" s="65">
        <f t="shared" si="0"/>
        <v>2874.2857142857142</v>
      </c>
      <c r="E29" s="72"/>
      <c r="J29" s="76"/>
      <c r="K29" s="76"/>
      <c r="L29" s="76"/>
      <c r="M29" s="76"/>
      <c r="N29" s="26"/>
    </row>
    <row r="30" spans="2:14">
      <c r="B30" s="60">
        <v>42635</v>
      </c>
      <c r="C30" s="61">
        <v>2626</v>
      </c>
      <c r="D30" s="65">
        <f t="shared" si="0"/>
        <v>2782.2857142857142</v>
      </c>
      <c r="J30" s="76"/>
      <c r="K30" s="76"/>
      <c r="L30" s="76"/>
      <c r="M30" s="76"/>
      <c r="N30" s="26"/>
    </row>
    <row r="31" spans="2:14">
      <c r="B31" s="60">
        <v>42636</v>
      </c>
      <c r="C31" s="61">
        <v>2746</v>
      </c>
      <c r="D31" s="65">
        <f t="shared" si="0"/>
        <v>2728.8571428571427</v>
      </c>
      <c r="J31" s="76"/>
      <c r="K31" s="76"/>
      <c r="L31" s="76"/>
      <c r="M31" s="76"/>
      <c r="N31" s="26"/>
    </row>
    <row r="32" spans="2:14">
      <c r="B32" s="60">
        <v>42637</v>
      </c>
      <c r="C32" s="61">
        <v>2850</v>
      </c>
      <c r="D32" s="65">
        <f t="shared" si="0"/>
        <v>2738.5714285714284</v>
      </c>
      <c r="J32" s="76"/>
      <c r="K32" s="76"/>
      <c r="L32" s="76"/>
      <c r="M32" s="76"/>
      <c r="N32" s="26"/>
    </row>
    <row r="33" spans="2:4">
      <c r="B33" s="60">
        <v>42638</v>
      </c>
      <c r="C33" s="61">
        <v>2885</v>
      </c>
      <c r="D33" s="65">
        <f t="shared" si="0"/>
        <v>2756.5714285714284</v>
      </c>
    </row>
    <row r="34" spans="2:4">
      <c r="B34" s="60">
        <v>42639</v>
      </c>
      <c r="C34" s="61">
        <v>2800</v>
      </c>
      <c r="D34" s="65">
        <f t="shared" si="0"/>
        <v>2772</v>
      </c>
    </row>
    <row r="35" spans="2:4">
      <c r="B35" s="60">
        <v>42640</v>
      </c>
      <c r="C35" s="61">
        <v>2590</v>
      </c>
      <c r="D35" s="65">
        <f t="shared" si="0"/>
        <v>2746</v>
      </c>
    </row>
    <row r="36" spans="2:4">
      <c r="B36" s="60">
        <v>42641</v>
      </c>
      <c r="C36" s="61">
        <v>2540</v>
      </c>
      <c r="D36" s="65">
        <f t="shared" si="0"/>
        <v>2719.5714285714284</v>
      </c>
    </row>
    <row r="37" spans="2:4">
      <c r="B37" s="60">
        <v>42642</v>
      </c>
      <c r="C37" s="61">
        <v>2585</v>
      </c>
      <c r="D37" s="65">
        <f t="shared" si="0"/>
        <v>2713.7142857142858</v>
      </c>
    </row>
    <row r="38" spans="2:4">
      <c r="B38" s="60">
        <v>42643</v>
      </c>
      <c r="C38" s="61">
        <v>2520</v>
      </c>
      <c r="D38" s="65">
        <f t="shared" si="0"/>
        <v>2681.4285714285716</v>
      </c>
    </row>
    <row r="39" spans="2:4">
      <c r="B39" s="60">
        <v>42644</v>
      </c>
      <c r="C39" s="61">
        <v>2464</v>
      </c>
      <c r="D39" s="65">
        <f t="shared" si="0"/>
        <v>2626.2857142857142</v>
      </c>
    </row>
    <row r="40" spans="2:4">
      <c r="B40" s="60">
        <v>42645</v>
      </c>
      <c r="C40" s="61">
        <v>2523</v>
      </c>
      <c r="D40" s="65">
        <f t="shared" si="0"/>
        <v>2574.5714285714284</v>
      </c>
    </row>
    <row r="41" spans="2:4">
      <c r="B41" s="60">
        <v>42646</v>
      </c>
      <c r="C41" s="61">
        <v>2490</v>
      </c>
      <c r="D41" s="65">
        <f t="shared" si="0"/>
        <v>2530.2857142857142</v>
      </c>
    </row>
    <row r="42" spans="2:4">
      <c r="B42" s="60">
        <v>42647</v>
      </c>
      <c r="C42" s="61">
        <v>2333</v>
      </c>
      <c r="D42" s="65">
        <f t="shared" si="0"/>
        <v>2493.5714285714284</v>
      </c>
    </row>
    <row r="43" spans="2:4">
      <c r="B43" s="60">
        <v>42648</v>
      </c>
      <c r="C43" s="61">
        <v>2403</v>
      </c>
      <c r="D43" s="65">
        <f t="shared" si="0"/>
        <v>2474</v>
      </c>
    </row>
    <row r="44" spans="2:4">
      <c r="B44" s="60">
        <v>42649</v>
      </c>
      <c r="C44" s="61">
        <v>2310</v>
      </c>
      <c r="D44" s="65">
        <f t="shared" si="0"/>
        <v>2434.7142857142858</v>
      </c>
    </row>
    <row r="45" spans="2:4">
      <c r="B45" s="60">
        <v>42650</v>
      </c>
      <c r="C45" s="61">
        <v>2270</v>
      </c>
      <c r="D45" s="65">
        <f t="shared" si="0"/>
        <v>2399</v>
      </c>
    </row>
    <row r="46" spans="2:4">
      <c r="B46" s="60">
        <v>42651</v>
      </c>
      <c r="C46" s="61">
        <v>2220</v>
      </c>
      <c r="D46" s="65">
        <f t="shared" si="0"/>
        <v>2364.1428571428573</v>
      </c>
    </row>
    <row r="47" spans="2:4">
      <c r="B47" s="60">
        <v>42652</v>
      </c>
      <c r="C47" s="61">
        <v>2100</v>
      </c>
      <c r="D47" s="65">
        <f t="shared" si="0"/>
        <v>2303.7142857142858</v>
      </c>
    </row>
    <row r="48" spans="2:4">
      <c r="B48" s="60">
        <v>42653</v>
      </c>
      <c r="C48" s="61">
        <v>2230</v>
      </c>
      <c r="D48" s="65">
        <f t="shared" si="0"/>
        <v>2266.5714285714284</v>
      </c>
    </row>
    <row r="49" spans="2:4">
      <c r="B49" s="60">
        <v>42654</v>
      </c>
      <c r="C49" s="61">
        <v>2237</v>
      </c>
      <c r="D49" s="65">
        <f t="shared" si="0"/>
        <v>2252.8571428571427</v>
      </c>
    </row>
    <row r="50" spans="2:4">
      <c r="B50" s="60">
        <v>42655</v>
      </c>
      <c r="C50" s="61">
        <v>2162</v>
      </c>
      <c r="D50" s="65">
        <f t="shared" si="0"/>
        <v>2218.4285714285716</v>
      </c>
    </row>
    <row r="51" spans="2:4">
      <c r="B51" s="60">
        <v>42656</v>
      </c>
      <c r="C51" s="61">
        <v>2054</v>
      </c>
      <c r="D51" s="65">
        <f t="shared" si="0"/>
        <v>2181.8571428571427</v>
      </c>
    </row>
    <row r="52" spans="2:4">
      <c r="B52" s="60">
        <v>42657</v>
      </c>
      <c r="C52" s="61">
        <v>2063</v>
      </c>
      <c r="D52" s="65">
        <f t="shared" si="0"/>
        <v>2152.2857142857142</v>
      </c>
    </row>
    <row r="53" spans="2:4">
      <c r="B53" s="60">
        <v>42658</v>
      </c>
      <c r="C53" s="61">
        <v>2100</v>
      </c>
      <c r="D53" s="65">
        <f t="shared" si="0"/>
        <v>2135.1428571428573</v>
      </c>
    </row>
    <row r="54" spans="2:4">
      <c r="B54" s="60">
        <v>42659</v>
      </c>
      <c r="C54" s="61">
        <v>2259</v>
      </c>
      <c r="D54" s="65">
        <f t="shared" si="0"/>
        <v>2157.8571428571427</v>
      </c>
    </row>
    <row r="55" spans="2:4">
      <c r="B55" s="60">
        <v>42660</v>
      </c>
      <c r="C55" s="61">
        <v>2236</v>
      </c>
      <c r="D55" s="65">
        <f t="shared" si="0"/>
        <v>2158.7142857142858</v>
      </c>
    </row>
    <row r="56" spans="2:4">
      <c r="B56" s="60">
        <v>42661</v>
      </c>
      <c r="C56" s="61">
        <v>2160</v>
      </c>
      <c r="D56" s="65">
        <f t="shared" si="0"/>
        <v>2147.7142857142858</v>
      </c>
    </row>
    <row r="57" spans="2:4">
      <c r="B57" s="60">
        <v>42662</v>
      </c>
      <c r="C57" s="61">
        <v>2200</v>
      </c>
      <c r="D57" s="65">
        <f t="shared" si="0"/>
        <v>2153.1428571428573</v>
      </c>
    </row>
    <row r="58" spans="2:4">
      <c r="B58" s="60">
        <v>42663</v>
      </c>
      <c r="C58" s="61">
        <v>2550</v>
      </c>
      <c r="D58" s="65">
        <f t="shared" si="0"/>
        <v>2224</v>
      </c>
    </row>
    <row r="59" spans="2:4">
      <c r="B59" s="60">
        <v>42664</v>
      </c>
      <c r="C59" s="61">
        <v>2386</v>
      </c>
      <c r="D59" s="65">
        <f t="shared" si="0"/>
        <v>2270.1428571428573</v>
      </c>
    </row>
    <row r="60" spans="2:4">
      <c r="B60" s="60">
        <v>42665</v>
      </c>
      <c r="C60" s="61">
        <v>2490</v>
      </c>
      <c r="D60" s="65">
        <f t="shared" si="0"/>
        <v>2325.8571428571427</v>
      </c>
    </row>
    <row r="61" spans="2:4">
      <c r="B61" s="60">
        <v>42666</v>
      </c>
      <c r="C61" s="61">
        <v>2467</v>
      </c>
      <c r="D61" s="65">
        <f t="shared" si="0"/>
        <v>2355.5714285714284</v>
      </c>
    </row>
    <row r="62" spans="2:4">
      <c r="B62" s="60">
        <v>42667</v>
      </c>
      <c r="C62" s="61">
        <v>2689</v>
      </c>
      <c r="D62" s="65">
        <f t="shared" si="0"/>
        <v>2420.2857142857142</v>
      </c>
    </row>
    <row r="63" spans="2:4">
      <c r="B63" s="60">
        <v>42668</v>
      </c>
      <c r="C63" s="61">
        <v>2580</v>
      </c>
      <c r="D63" s="65">
        <f t="shared" si="0"/>
        <v>2480.2857142857142</v>
      </c>
    </row>
    <row r="64" spans="2:4">
      <c r="B64" s="60">
        <v>42669</v>
      </c>
      <c r="C64" s="61">
        <v>2579</v>
      </c>
      <c r="D64" s="65">
        <f t="shared" si="0"/>
        <v>2534.4285714285716</v>
      </c>
    </row>
    <row r="65" spans="2:4">
      <c r="B65" s="60">
        <v>42670</v>
      </c>
      <c r="C65" s="61">
        <v>2468</v>
      </c>
      <c r="D65" s="65">
        <f t="shared" si="0"/>
        <v>2522.7142857142858</v>
      </c>
    </row>
    <row r="66" spans="2:4">
      <c r="B66" s="60">
        <v>42671</v>
      </c>
      <c r="C66" s="61">
        <v>2601</v>
      </c>
      <c r="D66" s="65">
        <f t="shared" si="0"/>
        <v>2553.4285714285716</v>
      </c>
    </row>
    <row r="67" spans="2:4">
      <c r="B67" s="60">
        <v>42672</v>
      </c>
      <c r="C67" s="61">
        <v>2505</v>
      </c>
      <c r="D67" s="65">
        <f t="shared" si="0"/>
        <v>2555.5714285714284</v>
      </c>
    </row>
    <row r="68" spans="2:4">
      <c r="B68" s="60">
        <v>42673</v>
      </c>
      <c r="C68" s="61">
        <v>2480</v>
      </c>
      <c r="D68" s="65">
        <f t="shared" si="0"/>
        <v>2557.4285714285716</v>
      </c>
    </row>
    <row r="69" spans="2:4">
      <c r="B69" s="60">
        <v>42674</v>
      </c>
      <c r="C69" s="61">
        <v>2476</v>
      </c>
      <c r="D69" s="65">
        <f t="shared" si="0"/>
        <v>2527</v>
      </c>
    </row>
    <row r="70" spans="2:4">
      <c r="B70" s="60">
        <v>42675</v>
      </c>
      <c r="C70" s="61">
        <v>2560</v>
      </c>
      <c r="D70" s="65">
        <f t="shared" si="0"/>
        <v>2524.1428571428573</v>
      </c>
    </row>
    <row r="71" spans="2:4">
      <c r="B71" s="60">
        <v>42676</v>
      </c>
      <c r="C71" s="61">
        <v>2501</v>
      </c>
      <c r="D71" s="65">
        <f t="shared" si="0"/>
        <v>2513</v>
      </c>
    </row>
    <row r="72" spans="2:4">
      <c r="B72" s="60">
        <v>42677</v>
      </c>
      <c r="C72" s="61">
        <v>2480</v>
      </c>
      <c r="D72" s="65">
        <f t="shared" si="0"/>
        <v>2514.7142857142858</v>
      </c>
    </row>
    <row r="73" spans="2:4">
      <c r="B73" s="60">
        <v>42678</v>
      </c>
      <c r="C73" s="61">
        <v>2545</v>
      </c>
      <c r="D73" s="65">
        <f t="shared" si="0"/>
        <v>2506.7142857142858</v>
      </c>
    </row>
    <row r="74" spans="2:4">
      <c r="B74" s="60">
        <v>42679</v>
      </c>
      <c r="C74" s="61">
        <v>2492</v>
      </c>
      <c r="D74" s="65">
        <f t="shared" si="0"/>
        <v>2504.8571428571427</v>
      </c>
    </row>
    <row r="75" spans="2:4">
      <c r="B75" s="60">
        <v>42680</v>
      </c>
      <c r="C75" s="61">
        <v>2442</v>
      </c>
      <c r="D75" s="65">
        <f t="shared" si="0"/>
        <v>2499.4285714285716</v>
      </c>
    </row>
    <row r="76" spans="2:4">
      <c r="B76" s="60">
        <v>42681</v>
      </c>
      <c r="C76" s="61">
        <v>2429</v>
      </c>
      <c r="D76" s="65">
        <f t="shared" si="0"/>
        <v>2492.7142857142858</v>
      </c>
    </row>
    <row r="77" spans="2:4">
      <c r="B77" s="60">
        <v>42682</v>
      </c>
      <c r="C77" s="61">
        <v>2430</v>
      </c>
      <c r="D77" s="65">
        <f t="shared" si="0"/>
        <v>2474.1428571428573</v>
      </c>
    </row>
    <row r="78" spans="2:4">
      <c r="B78" s="60">
        <v>42683</v>
      </c>
      <c r="C78" s="61">
        <v>2371</v>
      </c>
      <c r="D78" s="65">
        <f t="shared" si="0"/>
        <v>2455.5714285714284</v>
      </c>
    </row>
    <row r="79" spans="2:4">
      <c r="B79" s="60">
        <v>42684</v>
      </c>
      <c r="C79" s="61">
        <v>2505</v>
      </c>
      <c r="D79" s="65">
        <f t="shared" si="0"/>
        <v>2459.1428571428573</v>
      </c>
    </row>
    <row r="80" spans="2:4">
      <c r="B80" s="60">
        <v>42685</v>
      </c>
      <c r="C80" s="61">
        <v>2640</v>
      </c>
      <c r="D80" s="65">
        <f t="shared" ref="D80:D130" si="1">AVERAGE(C74:C80)</f>
        <v>2472.7142857142858</v>
      </c>
    </row>
    <row r="81" spans="2:4">
      <c r="B81" s="60">
        <v>42686</v>
      </c>
      <c r="C81" s="61">
        <v>2679</v>
      </c>
      <c r="D81" s="65">
        <f t="shared" si="1"/>
        <v>2499.4285714285716</v>
      </c>
    </row>
    <row r="82" spans="2:4">
      <c r="B82" s="60">
        <v>42687</v>
      </c>
      <c r="C82" s="61">
        <v>2840</v>
      </c>
      <c r="D82" s="65">
        <f t="shared" si="1"/>
        <v>2556.2857142857142</v>
      </c>
    </row>
    <row r="83" spans="2:4">
      <c r="B83" s="60">
        <v>42688</v>
      </c>
      <c r="C83" s="61">
        <v>2795</v>
      </c>
      <c r="D83" s="65">
        <f t="shared" si="1"/>
        <v>2608.5714285714284</v>
      </c>
    </row>
    <row r="84" spans="2:4">
      <c r="B84" s="60">
        <v>42689</v>
      </c>
      <c r="C84" s="61">
        <v>2993</v>
      </c>
      <c r="D84" s="65">
        <f t="shared" si="1"/>
        <v>2689</v>
      </c>
    </row>
    <row r="85" spans="2:4">
      <c r="B85" s="60">
        <v>42690</v>
      </c>
      <c r="C85" s="61">
        <v>2876</v>
      </c>
      <c r="D85" s="65">
        <f t="shared" si="1"/>
        <v>2761.1428571428573</v>
      </c>
    </row>
    <row r="86" spans="2:4">
      <c r="B86" s="60">
        <v>42691</v>
      </c>
      <c r="C86" s="61">
        <v>2973</v>
      </c>
      <c r="D86" s="65">
        <f t="shared" si="1"/>
        <v>2828</v>
      </c>
    </row>
    <row r="87" spans="2:4">
      <c r="B87" s="60">
        <v>42692</v>
      </c>
      <c r="C87" s="61">
        <v>2820</v>
      </c>
      <c r="D87" s="65">
        <f t="shared" si="1"/>
        <v>2853.7142857142858</v>
      </c>
    </row>
    <row r="88" spans="2:4">
      <c r="B88" s="60">
        <v>42693</v>
      </c>
      <c r="C88" s="61">
        <v>2865</v>
      </c>
      <c r="D88" s="65">
        <f t="shared" si="1"/>
        <v>2880.2857142857142</v>
      </c>
    </row>
    <row r="89" spans="2:4">
      <c r="B89" s="60">
        <v>42694</v>
      </c>
      <c r="C89" s="61">
        <v>3005</v>
      </c>
      <c r="D89" s="65">
        <f t="shared" si="1"/>
        <v>2903.8571428571427</v>
      </c>
    </row>
    <row r="90" spans="2:4">
      <c r="B90" s="60">
        <v>42695</v>
      </c>
      <c r="C90" s="61">
        <v>3200</v>
      </c>
      <c r="D90" s="65">
        <f t="shared" si="1"/>
        <v>2961.7142857142858</v>
      </c>
    </row>
    <row r="91" spans="2:4">
      <c r="B91" s="60">
        <v>42696</v>
      </c>
      <c r="C91" s="61">
        <v>3230</v>
      </c>
      <c r="D91" s="65">
        <f t="shared" si="1"/>
        <v>2995.5714285714284</v>
      </c>
    </row>
    <row r="92" spans="2:4">
      <c r="B92" s="60">
        <v>42697</v>
      </c>
      <c r="C92" s="61">
        <v>3145</v>
      </c>
      <c r="D92" s="65">
        <f t="shared" si="1"/>
        <v>3034</v>
      </c>
    </row>
    <row r="93" spans="2:4">
      <c r="B93" s="60">
        <v>42698</v>
      </c>
      <c r="C93" s="61">
        <v>3120</v>
      </c>
      <c r="D93" s="65">
        <f t="shared" si="1"/>
        <v>3055</v>
      </c>
    </row>
    <row r="94" spans="2:4">
      <c r="B94" s="60">
        <v>42699</v>
      </c>
      <c r="C94" s="61">
        <v>3250</v>
      </c>
      <c r="D94" s="65">
        <f t="shared" si="1"/>
        <v>3116.4285714285716</v>
      </c>
    </row>
    <row r="95" spans="2:4">
      <c r="B95" s="60">
        <v>42700</v>
      </c>
      <c r="C95" s="61">
        <v>2990</v>
      </c>
      <c r="D95" s="65">
        <f t="shared" si="1"/>
        <v>3134.2857142857142</v>
      </c>
    </row>
    <row r="96" spans="2:4">
      <c r="B96" s="60">
        <v>42701</v>
      </c>
      <c r="C96" s="61">
        <v>2892</v>
      </c>
      <c r="D96" s="65">
        <f t="shared" si="1"/>
        <v>3118.1428571428573</v>
      </c>
    </row>
    <row r="97" spans="2:4">
      <c r="B97" s="60">
        <v>42702</v>
      </c>
      <c r="C97" s="61">
        <v>2705</v>
      </c>
      <c r="D97" s="65">
        <f t="shared" si="1"/>
        <v>3047.4285714285716</v>
      </c>
    </row>
    <row r="98" spans="2:4">
      <c r="B98" s="60">
        <v>42703</v>
      </c>
      <c r="C98" s="61">
        <v>2730</v>
      </c>
      <c r="D98" s="65">
        <f t="shared" si="1"/>
        <v>2976</v>
      </c>
    </row>
    <row r="99" spans="2:4">
      <c r="B99" s="60">
        <v>42704</v>
      </c>
      <c r="C99" s="61">
        <v>2780</v>
      </c>
      <c r="D99" s="65">
        <f t="shared" si="1"/>
        <v>2923.8571428571427</v>
      </c>
    </row>
    <row r="100" spans="2:4">
      <c r="B100" s="60">
        <v>42705</v>
      </c>
      <c r="C100" s="61">
        <v>2925</v>
      </c>
      <c r="D100" s="65">
        <f t="shared" si="1"/>
        <v>2896</v>
      </c>
    </row>
    <row r="101" spans="2:4">
      <c r="B101" s="60">
        <v>42706</v>
      </c>
      <c r="C101" s="61">
        <v>2846</v>
      </c>
      <c r="D101" s="65">
        <f t="shared" si="1"/>
        <v>2838.2857142857142</v>
      </c>
    </row>
    <row r="102" spans="2:4">
      <c r="B102" s="60">
        <v>42707</v>
      </c>
      <c r="C102" s="61">
        <v>2900</v>
      </c>
      <c r="D102" s="65">
        <f t="shared" si="1"/>
        <v>2825.4285714285716</v>
      </c>
    </row>
    <row r="103" spans="2:4">
      <c r="B103" s="60">
        <v>42708</v>
      </c>
      <c r="C103" s="61">
        <v>2899</v>
      </c>
      <c r="D103" s="65">
        <f t="shared" si="1"/>
        <v>2826.4285714285716</v>
      </c>
    </row>
    <row r="104" spans="2:4">
      <c r="B104" s="60">
        <v>42709</v>
      </c>
      <c r="C104" s="61">
        <v>2856</v>
      </c>
      <c r="D104" s="65">
        <f t="shared" si="1"/>
        <v>2848</v>
      </c>
    </row>
    <row r="105" spans="2:4">
      <c r="B105" s="60">
        <v>42710</v>
      </c>
      <c r="C105" s="61">
        <v>2711</v>
      </c>
      <c r="D105" s="65">
        <f t="shared" si="1"/>
        <v>2845.2857142857142</v>
      </c>
    </row>
    <row r="106" spans="2:4">
      <c r="B106" s="60">
        <v>42711</v>
      </c>
      <c r="C106" s="61">
        <v>2767</v>
      </c>
      <c r="D106" s="65">
        <f t="shared" si="1"/>
        <v>2843.4285714285716</v>
      </c>
    </row>
    <row r="107" spans="2:4">
      <c r="B107" s="60">
        <v>42712</v>
      </c>
      <c r="C107" s="61">
        <v>2732</v>
      </c>
      <c r="D107" s="65">
        <f t="shared" si="1"/>
        <v>2815.8571428571427</v>
      </c>
    </row>
    <row r="108" spans="2:4">
      <c r="B108" s="60">
        <v>42713</v>
      </c>
      <c r="C108" s="61">
        <v>2708</v>
      </c>
      <c r="D108" s="65">
        <f t="shared" si="1"/>
        <v>2796.1428571428573</v>
      </c>
    </row>
    <row r="109" spans="2:4">
      <c r="B109" s="60">
        <v>42714</v>
      </c>
      <c r="C109" s="61">
        <v>2840</v>
      </c>
      <c r="D109" s="65">
        <f t="shared" si="1"/>
        <v>2787.5714285714284</v>
      </c>
    </row>
    <row r="110" spans="2:4">
      <c r="B110" s="60">
        <v>42715</v>
      </c>
      <c r="C110" s="61">
        <v>2725</v>
      </c>
      <c r="D110" s="65">
        <f t="shared" si="1"/>
        <v>2762.7142857142858</v>
      </c>
    </row>
    <row r="111" spans="2:4">
      <c r="B111" s="60">
        <v>42716</v>
      </c>
      <c r="C111" s="61">
        <v>2694</v>
      </c>
      <c r="D111" s="65">
        <f t="shared" si="1"/>
        <v>2739.5714285714284</v>
      </c>
    </row>
    <row r="112" spans="2:4">
      <c r="B112" s="60">
        <v>42717</v>
      </c>
      <c r="C112" s="61">
        <v>2660</v>
      </c>
      <c r="D112" s="65">
        <f t="shared" si="1"/>
        <v>2732.2857142857142</v>
      </c>
    </row>
    <row r="113" spans="2:4">
      <c r="B113" s="60">
        <v>42718</v>
      </c>
      <c r="C113" s="61">
        <v>2684</v>
      </c>
      <c r="D113" s="65">
        <f t="shared" si="1"/>
        <v>2720.4285714285716</v>
      </c>
    </row>
    <row r="114" spans="2:4">
      <c r="B114" s="60">
        <v>42719</v>
      </c>
      <c r="C114" s="61">
        <v>2516</v>
      </c>
      <c r="D114" s="65">
        <f t="shared" si="1"/>
        <v>2689.5714285714284</v>
      </c>
    </row>
    <row r="115" spans="2:4">
      <c r="B115" s="60">
        <v>42720</v>
      </c>
      <c r="C115" s="61">
        <v>2545</v>
      </c>
      <c r="D115" s="65">
        <f t="shared" si="1"/>
        <v>2666.2857142857142</v>
      </c>
    </row>
    <row r="116" spans="2:4">
      <c r="B116" s="60">
        <v>42721</v>
      </c>
      <c r="C116" s="61">
        <v>2513</v>
      </c>
      <c r="D116" s="65">
        <f t="shared" si="1"/>
        <v>2619.5714285714284</v>
      </c>
    </row>
    <row r="117" spans="2:4">
      <c r="B117" s="60">
        <v>42722</v>
      </c>
      <c r="C117" s="61">
        <v>2585</v>
      </c>
      <c r="D117" s="65">
        <f t="shared" si="1"/>
        <v>2599.5714285714284</v>
      </c>
    </row>
    <row r="118" spans="2:4">
      <c r="B118" s="60">
        <v>42723</v>
      </c>
      <c r="C118" s="61">
        <v>2554</v>
      </c>
      <c r="D118" s="65">
        <f t="shared" si="1"/>
        <v>2579.5714285714284</v>
      </c>
    </row>
    <row r="119" spans="2:4">
      <c r="B119" s="60">
        <v>42724</v>
      </c>
      <c r="C119" s="61">
        <v>2472</v>
      </c>
      <c r="D119" s="65">
        <f t="shared" si="1"/>
        <v>2552.7142857142858</v>
      </c>
    </row>
    <row r="120" spans="2:4">
      <c r="B120" s="60">
        <v>42725</v>
      </c>
      <c r="C120" s="61">
        <v>2478</v>
      </c>
      <c r="D120" s="65">
        <f t="shared" si="1"/>
        <v>2523.2857142857142</v>
      </c>
    </row>
    <row r="121" spans="2:4">
      <c r="B121" s="60">
        <v>42726</v>
      </c>
      <c r="C121" s="61">
        <v>2522</v>
      </c>
      <c r="D121" s="65">
        <f t="shared" si="1"/>
        <v>2524.1428571428573</v>
      </c>
    </row>
    <row r="122" spans="2:4">
      <c r="B122" s="60">
        <v>42727</v>
      </c>
      <c r="C122" s="61">
        <v>2632</v>
      </c>
      <c r="D122" s="65">
        <f t="shared" si="1"/>
        <v>2536.5714285714284</v>
      </c>
    </row>
    <row r="123" spans="2:4">
      <c r="B123" s="60">
        <v>42728</v>
      </c>
      <c r="C123" s="61">
        <v>2697</v>
      </c>
      <c r="D123" s="65">
        <f t="shared" si="1"/>
        <v>2562.8571428571427</v>
      </c>
    </row>
    <row r="124" spans="2:4">
      <c r="B124" s="60">
        <v>42729</v>
      </c>
      <c r="C124" s="61">
        <v>2750</v>
      </c>
      <c r="D124" s="65">
        <f t="shared" si="1"/>
        <v>2586.4285714285716</v>
      </c>
    </row>
    <row r="125" spans="2:4">
      <c r="B125" s="60">
        <v>42730</v>
      </c>
      <c r="C125" s="61">
        <v>2828</v>
      </c>
      <c r="D125" s="65">
        <f t="shared" si="1"/>
        <v>2625.5714285714284</v>
      </c>
    </row>
    <row r="126" spans="2:4">
      <c r="B126" s="60">
        <v>42731</v>
      </c>
      <c r="C126" s="61">
        <v>2820</v>
      </c>
      <c r="D126" s="65">
        <f t="shared" si="1"/>
        <v>2675.2857142857142</v>
      </c>
    </row>
    <row r="127" spans="2:4">
      <c r="B127" s="60">
        <v>42732</v>
      </c>
      <c r="C127" s="61">
        <v>2801</v>
      </c>
      <c r="D127" s="65">
        <f t="shared" si="1"/>
        <v>2721.4285714285716</v>
      </c>
    </row>
    <row r="128" spans="2:4">
      <c r="B128" s="60">
        <v>42733</v>
      </c>
      <c r="C128" s="61">
        <v>2720</v>
      </c>
      <c r="D128" s="65">
        <f t="shared" si="1"/>
        <v>2749.7142857142858</v>
      </c>
    </row>
    <row r="129" spans="2:4">
      <c r="B129" s="60">
        <v>42734</v>
      </c>
      <c r="C129" s="61">
        <v>2550</v>
      </c>
      <c r="D129" s="65">
        <f t="shared" si="1"/>
        <v>2738</v>
      </c>
    </row>
    <row r="130" spans="2:4">
      <c r="B130" s="62">
        <v>42735</v>
      </c>
      <c r="C130" s="63">
        <v>2507</v>
      </c>
      <c r="D130" s="66">
        <f t="shared" si="1"/>
        <v>2710.8571428571427</v>
      </c>
    </row>
  </sheetData>
  <phoneticPr fontId="4"/>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8:E217"/>
  <sheetViews>
    <sheetView workbookViewId="0"/>
  </sheetViews>
  <sheetFormatPr baseColWidth="10" defaultColWidth="12.7109375" defaultRowHeight="20"/>
  <cols>
    <col min="1" max="1" width="5.7109375" style="1" customWidth="1"/>
    <col min="2" max="2" width="12.7109375" style="1" customWidth="1"/>
    <col min="3" max="3" width="18" style="1" customWidth="1"/>
    <col min="4" max="4" width="19.85546875" style="1" customWidth="1"/>
    <col min="5" max="5" width="21.140625" style="1" customWidth="1"/>
    <col min="6" max="16384" width="12.7109375" style="1"/>
  </cols>
  <sheetData>
    <row r="8" spans="2:5">
      <c r="B8" s="2" t="s">
        <v>4</v>
      </c>
      <c r="C8" s="2" t="s">
        <v>3</v>
      </c>
      <c r="D8" s="2" t="s">
        <v>2</v>
      </c>
      <c r="E8" s="68"/>
    </row>
    <row r="9" spans="2:5">
      <c r="B9" s="6">
        <v>2000</v>
      </c>
      <c r="C9" s="5">
        <v>1</v>
      </c>
      <c r="D9" s="5">
        <v>369.29</v>
      </c>
      <c r="E9" s="69"/>
    </row>
    <row r="10" spans="2:5">
      <c r="B10" s="6">
        <v>2000</v>
      </c>
      <c r="C10" s="5">
        <v>2</v>
      </c>
      <c r="D10" s="5">
        <v>369.54</v>
      </c>
      <c r="E10" s="69"/>
    </row>
    <row r="11" spans="2:5">
      <c r="B11" s="6">
        <v>2000</v>
      </c>
      <c r="C11" s="5">
        <v>3</v>
      </c>
      <c r="D11" s="5">
        <v>370.6</v>
      </c>
      <c r="E11" s="69"/>
    </row>
    <row r="12" spans="2:5">
      <c r="B12" s="6">
        <v>2000</v>
      </c>
      <c r="C12" s="5">
        <v>4</v>
      </c>
      <c r="D12" s="5">
        <v>371.82</v>
      </c>
      <c r="E12" s="69"/>
    </row>
    <row r="13" spans="2:5">
      <c r="B13" s="6">
        <v>2000</v>
      </c>
      <c r="C13" s="5">
        <v>5</v>
      </c>
      <c r="D13" s="5">
        <v>371.58</v>
      </c>
      <c r="E13" s="69"/>
    </row>
    <row r="14" spans="2:5">
      <c r="B14" s="6">
        <v>2000</v>
      </c>
      <c r="C14" s="5">
        <v>6</v>
      </c>
      <c r="D14" s="5">
        <v>371.7</v>
      </c>
      <c r="E14" s="69"/>
    </row>
    <row r="15" spans="2:5">
      <c r="B15" s="6">
        <v>2000</v>
      </c>
      <c r="C15" s="5">
        <v>7</v>
      </c>
      <c r="D15" s="5">
        <v>369.86</v>
      </c>
    </row>
    <row r="16" spans="2:5">
      <c r="B16" s="6">
        <v>2000</v>
      </c>
      <c r="C16" s="5">
        <v>8</v>
      </c>
      <c r="D16" s="5">
        <v>368.13</v>
      </c>
    </row>
    <row r="17" spans="2:4">
      <c r="B17" s="6">
        <v>2000</v>
      </c>
      <c r="C17" s="5">
        <v>9</v>
      </c>
      <c r="D17" s="5">
        <v>367</v>
      </c>
    </row>
    <row r="18" spans="2:4">
      <c r="B18" s="6">
        <v>2000</v>
      </c>
      <c r="C18" s="5">
        <v>10</v>
      </c>
      <c r="D18" s="5">
        <v>367.03</v>
      </c>
    </row>
    <row r="19" spans="2:4">
      <c r="B19" s="6">
        <v>2000</v>
      </c>
      <c r="C19" s="5">
        <v>11</v>
      </c>
      <c r="D19" s="5">
        <v>368.37</v>
      </c>
    </row>
    <row r="20" spans="2:4">
      <c r="B20" s="6">
        <v>2000</v>
      </c>
      <c r="C20" s="5">
        <v>12</v>
      </c>
      <c r="D20" s="5">
        <v>369.67</v>
      </c>
    </row>
    <row r="21" spans="2:4">
      <c r="B21" s="6">
        <v>2001</v>
      </c>
      <c r="C21" s="5">
        <v>1</v>
      </c>
      <c r="D21" s="5">
        <v>370.59</v>
      </c>
    </row>
    <row r="22" spans="2:4">
      <c r="B22" s="6">
        <v>2001</v>
      </c>
      <c r="C22" s="5">
        <v>2</v>
      </c>
      <c r="D22" s="5">
        <v>371.51</v>
      </c>
    </row>
    <row r="23" spans="2:4">
      <c r="B23" s="6">
        <v>2001</v>
      </c>
      <c r="C23" s="5">
        <v>3</v>
      </c>
      <c r="D23" s="5">
        <v>372.43</v>
      </c>
    </row>
    <row r="24" spans="2:4">
      <c r="B24" s="6">
        <v>2001</v>
      </c>
      <c r="C24" s="5">
        <v>4</v>
      </c>
      <c r="D24" s="5">
        <v>373.37</v>
      </c>
    </row>
    <row r="25" spans="2:4">
      <c r="B25" s="6">
        <v>2001</v>
      </c>
      <c r="C25" s="5">
        <v>5</v>
      </c>
      <c r="D25" s="5">
        <v>373.85</v>
      </c>
    </row>
    <row r="26" spans="2:4">
      <c r="B26" s="6">
        <v>2001</v>
      </c>
      <c r="C26" s="5">
        <v>6</v>
      </c>
      <c r="D26" s="5">
        <v>373.21</v>
      </c>
    </row>
    <row r="27" spans="2:4">
      <c r="B27" s="6">
        <v>2001</v>
      </c>
      <c r="C27" s="5">
        <v>7</v>
      </c>
      <c r="D27" s="5">
        <v>371.51</v>
      </c>
    </row>
    <row r="28" spans="2:4">
      <c r="B28" s="6">
        <v>2001</v>
      </c>
      <c r="C28" s="5">
        <v>8</v>
      </c>
      <c r="D28" s="5">
        <v>369.61</v>
      </c>
    </row>
    <row r="29" spans="2:4">
      <c r="B29" s="6">
        <v>2001</v>
      </c>
      <c r="C29" s="5">
        <v>9</v>
      </c>
      <c r="D29" s="5">
        <v>368.18</v>
      </c>
    </row>
    <row r="30" spans="2:4">
      <c r="B30" s="6">
        <v>2001</v>
      </c>
      <c r="C30" s="5">
        <v>10</v>
      </c>
      <c r="D30" s="5">
        <v>368.45</v>
      </c>
    </row>
    <row r="31" spans="2:4">
      <c r="B31" s="6">
        <v>2001</v>
      </c>
      <c r="C31" s="5">
        <v>11</v>
      </c>
      <c r="D31" s="5">
        <v>369.76</v>
      </c>
    </row>
    <row r="32" spans="2:4">
      <c r="B32" s="6">
        <v>2001</v>
      </c>
      <c r="C32" s="5">
        <v>12</v>
      </c>
      <c r="D32" s="5">
        <v>371.24</v>
      </c>
    </row>
    <row r="33" spans="2:4">
      <c r="B33" s="6">
        <v>2002</v>
      </c>
      <c r="C33" s="5">
        <v>1</v>
      </c>
      <c r="D33" s="5">
        <v>372.53</v>
      </c>
    </row>
    <row r="34" spans="2:4">
      <c r="B34" s="6">
        <v>2002</v>
      </c>
      <c r="C34" s="5">
        <v>2</v>
      </c>
      <c r="D34" s="5">
        <v>373.2</v>
      </c>
    </row>
    <row r="35" spans="2:4">
      <c r="B35" s="6">
        <v>2002</v>
      </c>
      <c r="C35" s="5">
        <v>3</v>
      </c>
      <c r="D35" s="5">
        <v>374.12</v>
      </c>
    </row>
    <row r="36" spans="2:4">
      <c r="B36" s="6">
        <v>2002</v>
      </c>
      <c r="C36" s="5">
        <v>4</v>
      </c>
      <c r="D36" s="5">
        <v>375.02</v>
      </c>
    </row>
    <row r="37" spans="2:4">
      <c r="B37" s="6">
        <v>2002</v>
      </c>
      <c r="C37" s="5">
        <v>5</v>
      </c>
      <c r="D37" s="5">
        <v>375.76</v>
      </c>
    </row>
    <row r="38" spans="2:4">
      <c r="B38" s="6">
        <v>2002</v>
      </c>
      <c r="C38" s="5">
        <v>6</v>
      </c>
      <c r="D38" s="5">
        <v>375.52</v>
      </c>
    </row>
    <row r="39" spans="2:4">
      <c r="B39" s="6">
        <v>2002</v>
      </c>
      <c r="C39" s="5">
        <v>7</v>
      </c>
      <c r="D39" s="5">
        <v>374.01</v>
      </c>
    </row>
    <row r="40" spans="2:4">
      <c r="B40" s="6">
        <v>2002</v>
      </c>
      <c r="C40" s="5">
        <v>8</v>
      </c>
      <c r="D40" s="5">
        <v>371.85</v>
      </c>
    </row>
    <row r="41" spans="2:4">
      <c r="B41" s="6">
        <v>2002</v>
      </c>
      <c r="C41" s="5">
        <v>9</v>
      </c>
      <c r="D41" s="5">
        <v>370.75</v>
      </c>
    </row>
    <row r="42" spans="2:4">
      <c r="B42" s="6">
        <v>2002</v>
      </c>
      <c r="C42" s="5">
        <v>10</v>
      </c>
      <c r="D42" s="5">
        <v>370.55</v>
      </c>
    </row>
    <row r="43" spans="2:4">
      <c r="B43" s="6">
        <v>2002</v>
      </c>
      <c r="C43" s="5">
        <v>11</v>
      </c>
      <c r="D43" s="5">
        <v>372.25</v>
      </c>
    </row>
    <row r="44" spans="2:4">
      <c r="B44" s="6">
        <v>2002</v>
      </c>
      <c r="C44" s="5">
        <v>12</v>
      </c>
      <c r="D44" s="5">
        <v>373.79</v>
      </c>
    </row>
    <row r="45" spans="2:4">
      <c r="B45" s="6">
        <v>2003</v>
      </c>
      <c r="C45" s="5">
        <v>1</v>
      </c>
      <c r="D45" s="5">
        <v>374.88</v>
      </c>
    </row>
    <row r="46" spans="2:4">
      <c r="B46" s="6">
        <v>2003</v>
      </c>
      <c r="C46" s="5">
        <v>2</v>
      </c>
      <c r="D46" s="5">
        <v>375.64</v>
      </c>
    </row>
    <row r="47" spans="2:4">
      <c r="B47" s="6">
        <v>2003</v>
      </c>
      <c r="C47" s="5">
        <v>3</v>
      </c>
      <c r="D47" s="5">
        <v>376.46</v>
      </c>
    </row>
    <row r="48" spans="2:4">
      <c r="B48" s="6">
        <v>2003</v>
      </c>
      <c r="C48" s="5">
        <v>4</v>
      </c>
      <c r="D48" s="5">
        <v>377.73</v>
      </c>
    </row>
    <row r="49" spans="2:4">
      <c r="B49" s="6">
        <v>2003</v>
      </c>
      <c r="C49" s="5">
        <v>5</v>
      </c>
      <c r="D49" s="5">
        <v>378.6</v>
      </c>
    </row>
    <row r="50" spans="2:4">
      <c r="B50" s="6">
        <v>2003</v>
      </c>
      <c r="C50" s="5">
        <v>6</v>
      </c>
      <c r="D50" s="5">
        <v>378.28</v>
      </c>
    </row>
    <row r="51" spans="2:4">
      <c r="B51" s="6">
        <v>2003</v>
      </c>
      <c r="C51" s="5">
        <v>7</v>
      </c>
      <c r="D51" s="5">
        <v>376.7</v>
      </c>
    </row>
    <row r="52" spans="2:4">
      <c r="B52" s="6">
        <v>2003</v>
      </c>
      <c r="C52" s="5">
        <v>8</v>
      </c>
      <c r="D52" s="5">
        <v>374.38</v>
      </c>
    </row>
    <row r="53" spans="2:4">
      <c r="B53" s="6">
        <v>2003</v>
      </c>
      <c r="C53" s="5">
        <v>9</v>
      </c>
      <c r="D53" s="5">
        <v>373.17</v>
      </c>
    </row>
    <row r="54" spans="2:4">
      <c r="B54" s="6">
        <v>2003</v>
      </c>
      <c r="C54" s="5">
        <v>10</v>
      </c>
      <c r="D54" s="5">
        <v>373.14</v>
      </c>
    </row>
    <row r="55" spans="2:4">
      <c r="B55" s="6">
        <v>2003</v>
      </c>
      <c r="C55" s="5">
        <v>11</v>
      </c>
      <c r="D55" s="5">
        <v>374.66</v>
      </c>
    </row>
    <row r="56" spans="2:4">
      <c r="B56" s="6">
        <v>2003</v>
      </c>
      <c r="C56" s="5">
        <v>12</v>
      </c>
      <c r="D56" s="5">
        <v>375.99</v>
      </c>
    </row>
    <row r="57" spans="2:4">
      <c r="B57" s="6">
        <v>2004</v>
      </c>
      <c r="C57" s="5">
        <v>1</v>
      </c>
      <c r="D57" s="5">
        <v>377</v>
      </c>
    </row>
    <row r="58" spans="2:4">
      <c r="B58" s="6">
        <v>2004</v>
      </c>
      <c r="C58" s="5">
        <v>2</v>
      </c>
      <c r="D58" s="5">
        <v>377.87</v>
      </c>
    </row>
    <row r="59" spans="2:4">
      <c r="B59" s="6">
        <v>2004</v>
      </c>
      <c r="C59" s="5">
        <v>3</v>
      </c>
      <c r="D59" s="5">
        <v>378.88</v>
      </c>
    </row>
    <row r="60" spans="2:4">
      <c r="B60" s="6">
        <v>2004</v>
      </c>
      <c r="C60" s="5">
        <v>4</v>
      </c>
      <c r="D60" s="5">
        <v>380.35</v>
      </c>
    </row>
    <row r="61" spans="2:4">
      <c r="B61" s="6">
        <v>2004</v>
      </c>
      <c r="C61" s="5">
        <v>5</v>
      </c>
      <c r="D61" s="5">
        <v>380.62</v>
      </c>
    </row>
    <row r="62" spans="2:4">
      <c r="B62" s="6">
        <v>2004</v>
      </c>
      <c r="C62" s="5">
        <v>6</v>
      </c>
      <c r="D62" s="5">
        <v>379.69</v>
      </c>
    </row>
    <row r="63" spans="2:4">
      <c r="B63" s="6">
        <v>2004</v>
      </c>
      <c r="C63" s="5">
        <v>7</v>
      </c>
      <c r="D63" s="5">
        <v>377.47</v>
      </c>
    </row>
    <row r="64" spans="2:4">
      <c r="B64" s="6">
        <v>2004</v>
      </c>
      <c r="C64" s="5">
        <v>8</v>
      </c>
      <c r="D64" s="5">
        <v>376.01</v>
      </c>
    </row>
    <row r="65" spans="2:4">
      <c r="B65" s="6">
        <v>2004</v>
      </c>
      <c r="C65" s="5">
        <v>9</v>
      </c>
      <c r="D65" s="5">
        <v>374.25</v>
      </c>
    </row>
    <row r="66" spans="2:4">
      <c r="B66" s="6">
        <v>2004</v>
      </c>
      <c r="C66" s="5">
        <v>10</v>
      </c>
      <c r="D66" s="5">
        <v>374.46</v>
      </c>
    </row>
    <row r="67" spans="2:4">
      <c r="B67" s="6">
        <v>2004</v>
      </c>
      <c r="C67" s="5">
        <v>11</v>
      </c>
      <c r="D67" s="5">
        <v>376.16</v>
      </c>
    </row>
    <row r="68" spans="2:4">
      <c r="B68" s="6">
        <v>2004</v>
      </c>
      <c r="C68" s="5">
        <v>12</v>
      </c>
      <c r="D68" s="5">
        <v>377.51</v>
      </c>
    </row>
    <row r="69" spans="2:4">
      <c r="B69" s="6">
        <v>2005</v>
      </c>
      <c r="C69" s="5">
        <v>1</v>
      </c>
      <c r="D69" s="5">
        <v>378.46</v>
      </c>
    </row>
    <row r="70" spans="2:4">
      <c r="B70" s="6">
        <v>2005</v>
      </c>
      <c r="C70" s="5">
        <v>2</v>
      </c>
      <c r="D70" s="5">
        <v>379.73</v>
      </c>
    </row>
    <row r="71" spans="2:4">
      <c r="B71" s="6">
        <v>2005</v>
      </c>
      <c r="C71" s="5">
        <v>3</v>
      </c>
      <c r="D71" s="5">
        <v>380.77</v>
      </c>
    </row>
    <row r="72" spans="2:4">
      <c r="B72" s="6">
        <v>2005</v>
      </c>
      <c r="C72" s="5">
        <v>4</v>
      </c>
      <c r="D72" s="5">
        <v>382.29</v>
      </c>
    </row>
    <row r="73" spans="2:4">
      <c r="B73" s="6">
        <v>2005</v>
      </c>
      <c r="C73" s="5">
        <v>5</v>
      </c>
      <c r="D73" s="5">
        <v>382.45</v>
      </c>
    </row>
    <row r="74" spans="2:4">
      <c r="B74" s="6">
        <v>2005</v>
      </c>
      <c r="C74" s="5">
        <v>6</v>
      </c>
      <c r="D74" s="5">
        <v>382.21</v>
      </c>
    </row>
    <row r="75" spans="2:4">
      <c r="B75" s="6">
        <v>2005</v>
      </c>
      <c r="C75" s="5">
        <v>7</v>
      </c>
      <c r="D75" s="5">
        <v>380.74</v>
      </c>
    </row>
    <row r="76" spans="2:4">
      <c r="B76" s="6">
        <v>2005</v>
      </c>
      <c r="C76" s="5">
        <v>8</v>
      </c>
      <c r="D76" s="5">
        <v>378.74</v>
      </c>
    </row>
    <row r="77" spans="2:4">
      <c r="B77" s="6">
        <v>2005</v>
      </c>
      <c r="C77" s="5">
        <v>9</v>
      </c>
      <c r="D77" s="5">
        <v>376.7</v>
      </c>
    </row>
    <row r="78" spans="2:4">
      <c r="B78" s="6">
        <v>2005</v>
      </c>
      <c r="C78" s="5">
        <v>10</v>
      </c>
      <c r="D78" s="5">
        <v>377</v>
      </c>
    </row>
    <row r="79" spans="2:4">
      <c r="B79" s="6">
        <v>2005</v>
      </c>
      <c r="C79" s="5">
        <v>11</v>
      </c>
      <c r="D79" s="5">
        <v>378.35</v>
      </c>
    </row>
    <row r="80" spans="2:4">
      <c r="B80" s="6">
        <v>2005</v>
      </c>
      <c r="C80" s="5">
        <v>12</v>
      </c>
      <c r="D80" s="5">
        <v>380.11</v>
      </c>
    </row>
    <row r="81" spans="2:4">
      <c r="B81" s="6">
        <v>2006</v>
      </c>
      <c r="C81" s="5">
        <v>1</v>
      </c>
      <c r="D81" s="5">
        <v>381.38</v>
      </c>
    </row>
    <row r="82" spans="2:4">
      <c r="B82" s="6">
        <v>2006</v>
      </c>
      <c r="C82" s="5">
        <v>2</v>
      </c>
      <c r="D82" s="5">
        <v>382.19</v>
      </c>
    </row>
    <row r="83" spans="2:4">
      <c r="B83" s="6">
        <v>2006</v>
      </c>
      <c r="C83" s="5">
        <v>3</v>
      </c>
      <c r="D83" s="5">
        <v>382.67</v>
      </c>
    </row>
    <row r="84" spans="2:4">
      <c r="B84" s="6">
        <v>2006</v>
      </c>
      <c r="C84" s="5">
        <v>4</v>
      </c>
      <c r="D84" s="5">
        <v>384.61</v>
      </c>
    </row>
    <row r="85" spans="2:4">
      <c r="B85" s="6">
        <v>2006</v>
      </c>
      <c r="C85" s="5">
        <v>5</v>
      </c>
      <c r="D85" s="5">
        <v>385.03</v>
      </c>
    </row>
    <row r="86" spans="2:4">
      <c r="B86" s="6">
        <v>2006</v>
      </c>
      <c r="C86" s="5">
        <v>6</v>
      </c>
      <c r="D86" s="5">
        <v>384.05</v>
      </c>
    </row>
    <row r="87" spans="2:4">
      <c r="B87" s="6">
        <v>2006</v>
      </c>
      <c r="C87" s="5">
        <v>7</v>
      </c>
      <c r="D87" s="5">
        <v>382.46</v>
      </c>
    </row>
    <row r="88" spans="2:4">
      <c r="B88" s="6">
        <v>2006</v>
      </c>
      <c r="C88" s="5">
        <v>8</v>
      </c>
      <c r="D88" s="5">
        <v>380.41</v>
      </c>
    </row>
    <row r="89" spans="2:4">
      <c r="B89" s="6">
        <v>2006</v>
      </c>
      <c r="C89" s="5">
        <v>9</v>
      </c>
      <c r="D89" s="5">
        <v>378.85</v>
      </c>
    </row>
    <row r="90" spans="2:4">
      <c r="B90" s="6">
        <v>2006</v>
      </c>
      <c r="C90" s="5">
        <v>10</v>
      </c>
      <c r="D90" s="5">
        <v>379.13</v>
      </c>
    </row>
    <row r="91" spans="2:4">
      <c r="B91" s="6">
        <v>2006</v>
      </c>
      <c r="C91" s="5">
        <v>11</v>
      </c>
      <c r="D91" s="5">
        <v>380.15</v>
      </c>
    </row>
    <row r="92" spans="2:4">
      <c r="B92" s="6">
        <v>2006</v>
      </c>
      <c r="C92" s="5">
        <v>12</v>
      </c>
      <c r="D92" s="5">
        <v>381.82</v>
      </c>
    </row>
    <row r="93" spans="2:4">
      <c r="B93" s="6">
        <v>2007</v>
      </c>
      <c r="C93" s="5">
        <v>1</v>
      </c>
      <c r="D93" s="5">
        <v>382.89</v>
      </c>
    </row>
    <row r="94" spans="2:4">
      <c r="B94" s="6">
        <v>2007</v>
      </c>
      <c r="C94" s="5">
        <v>2</v>
      </c>
      <c r="D94" s="5">
        <v>383.9</v>
      </c>
    </row>
    <row r="95" spans="2:4">
      <c r="B95" s="6">
        <v>2007</v>
      </c>
      <c r="C95" s="5">
        <v>3</v>
      </c>
      <c r="D95" s="5">
        <v>384.58</v>
      </c>
    </row>
    <row r="96" spans="2:4">
      <c r="B96" s="6">
        <v>2007</v>
      </c>
      <c r="C96" s="5">
        <v>4</v>
      </c>
      <c r="D96" s="5">
        <v>386.5</v>
      </c>
    </row>
    <row r="97" spans="2:4">
      <c r="B97" s="6">
        <v>2007</v>
      </c>
      <c r="C97" s="5">
        <v>5</v>
      </c>
      <c r="D97" s="5">
        <v>386.56</v>
      </c>
    </row>
    <row r="98" spans="2:4">
      <c r="B98" s="6">
        <v>2007</v>
      </c>
      <c r="C98" s="5">
        <v>6</v>
      </c>
      <c r="D98" s="5">
        <v>386.1</v>
      </c>
    </row>
    <row r="99" spans="2:4">
      <c r="B99" s="6">
        <v>2007</v>
      </c>
      <c r="C99" s="5">
        <v>7</v>
      </c>
      <c r="D99" s="5">
        <v>384.5</v>
      </c>
    </row>
    <row r="100" spans="2:4">
      <c r="B100" s="6">
        <v>2007</v>
      </c>
      <c r="C100" s="5">
        <v>8</v>
      </c>
      <c r="D100" s="5">
        <v>381.99</v>
      </c>
    </row>
    <row r="101" spans="2:4">
      <c r="B101" s="6">
        <v>2007</v>
      </c>
      <c r="C101" s="5">
        <v>9</v>
      </c>
      <c r="D101" s="5">
        <v>380.96</v>
      </c>
    </row>
    <row r="102" spans="2:4">
      <c r="B102" s="6">
        <v>2007</v>
      </c>
      <c r="C102" s="5">
        <v>10</v>
      </c>
      <c r="D102" s="5">
        <v>381.12</v>
      </c>
    </row>
    <row r="103" spans="2:4">
      <c r="B103" s="6">
        <v>2007</v>
      </c>
      <c r="C103" s="5">
        <v>11</v>
      </c>
      <c r="D103" s="5">
        <v>382.45</v>
      </c>
    </row>
    <row r="104" spans="2:4">
      <c r="B104" s="6">
        <v>2007</v>
      </c>
      <c r="C104" s="5">
        <v>12</v>
      </c>
      <c r="D104" s="5">
        <v>383.95</v>
      </c>
    </row>
    <row r="105" spans="2:4">
      <c r="B105" s="6">
        <v>2008</v>
      </c>
      <c r="C105" s="5">
        <v>1</v>
      </c>
      <c r="D105" s="5">
        <v>385.52</v>
      </c>
    </row>
    <row r="106" spans="2:4">
      <c r="B106" s="6">
        <v>2008</v>
      </c>
      <c r="C106" s="5">
        <v>2</v>
      </c>
      <c r="D106" s="5">
        <v>385.82</v>
      </c>
    </row>
    <row r="107" spans="2:4">
      <c r="B107" s="6">
        <v>2008</v>
      </c>
      <c r="C107" s="5">
        <v>3</v>
      </c>
      <c r="D107" s="5">
        <v>386.03</v>
      </c>
    </row>
    <row r="108" spans="2:4">
      <c r="B108" s="6">
        <v>2008</v>
      </c>
      <c r="C108" s="5">
        <v>4</v>
      </c>
      <c r="D108" s="5">
        <v>387.21</v>
      </c>
    </row>
    <row r="109" spans="2:4">
      <c r="B109" s="6">
        <v>2008</v>
      </c>
      <c r="C109" s="5">
        <v>5</v>
      </c>
      <c r="D109" s="5">
        <v>388.54</v>
      </c>
    </row>
    <row r="110" spans="2:4">
      <c r="B110" s="6">
        <v>2008</v>
      </c>
      <c r="C110" s="5">
        <v>6</v>
      </c>
      <c r="D110" s="5">
        <v>387.76</v>
      </c>
    </row>
    <row r="111" spans="2:4">
      <c r="B111" s="6">
        <v>2008</v>
      </c>
      <c r="C111" s="5">
        <v>7</v>
      </c>
      <c r="D111" s="5">
        <v>386.36</v>
      </c>
    </row>
    <row r="112" spans="2:4">
      <c r="B112" s="6">
        <v>2008</v>
      </c>
      <c r="C112" s="5">
        <v>8</v>
      </c>
      <c r="D112" s="5">
        <v>384.09</v>
      </c>
    </row>
    <row r="113" spans="2:4">
      <c r="B113" s="6">
        <v>2008</v>
      </c>
      <c r="C113" s="5">
        <v>9</v>
      </c>
      <c r="D113" s="5">
        <v>383.18</v>
      </c>
    </row>
    <row r="114" spans="2:4">
      <c r="B114" s="6">
        <v>2008</v>
      </c>
      <c r="C114" s="5">
        <v>10</v>
      </c>
      <c r="D114" s="5">
        <v>382.99</v>
      </c>
    </row>
    <row r="115" spans="2:4">
      <c r="B115" s="6">
        <v>2008</v>
      </c>
      <c r="C115" s="5">
        <v>11</v>
      </c>
      <c r="D115" s="5">
        <v>384.19</v>
      </c>
    </row>
    <row r="116" spans="2:4">
      <c r="B116" s="6">
        <v>2008</v>
      </c>
      <c r="C116" s="5">
        <v>12</v>
      </c>
      <c r="D116" s="5">
        <v>385.56</v>
      </c>
    </row>
    <row r="117" spans="2:4">
      <c r="B117" s="6">
        <v>2009</v>
      </c>
      <c r="C117" s="5">
        <v>1</v>
      </c>
      <c r="D117" s="5">
        <v>386.94</v>
      </c>
    </row>
    <row r="118" spans="2:4">
      <c r="B118" s="6">
        <v>2009</v>
      </c>
      <c r="C118" s="5">
        <v>2</v>
      </c>
      <c r="D118" s="5">
        <v>387.48</v>
      </c>
    </row>
    <row r="119" spans="2:4">
      <c r="B119" s="6">
        <v>2009</v>
      </c>
      <c r="C119" s="5">
        <v>3</v>
      </c>
      <c r="D119" s="5">
        <v>388.82</v>
      </c>
    </row>
    <row r="120" spans="2:4">
      <c r="B120" s="6">
        <v>2009</v>
      </c>
      <c r="C120" s="5">
        <v>4</v>
      </c>
      <c r="D120" s="5">
        <v>389.55</v>
      </c>
    </row>
    <row r="121" spans="2:4">
      <c r="B121" s="6">
        <v>2009</v>
      </c>
      <c r="C121" s="5">
        <v>5</v>
      </c>
      <c r="D121" s="5">
        <v>390.14</v>
      </c>
    </row>
    <row r="122" spans="2:4">
      <c r="B122" s="6">
        <v>2009</v>
      </c>
      <c r="C122" s="5">
        <v>6</v>
      </c>
      <c r="D122" s="5">
        <v>389.48</v>
      </c>
    </row>
    <row r="123" spans="2:4">
      <c r="B123" s="6">
        <v>2009</v>
      </c>
      <c r="C123" s="5">
        <v>7</v>
      </c>
      <c r="D123" s="5">
        <v>388.03</v>
      </c>
    </row>
    <row r="124" spans="2:4">
      <c r="B124" s="6">
        <v>2009</v>
      </c>
      <c r="C124" s="5">
        <v>8</v>
      </c>
      <c r="D124" s="5">
        <v>386.11</v>
      </c>
    </row>
    <row r="125" spans="2:4">
      <c r="B125" s="6">
        <v>2009</v>
      </c>
      <c r="C125" s="5">
        <v>9</v>
      </c>
      <c r="D125" s="5">
        <v>384.74</v>
      </c>
    </row>
    <row r="126" spans="2:4">
      <c r="B126" s="6">
        <v>2009</v>
      </c>
      <c r="C126" s="5">
        <v>10</v>
      </c>
      <c r="D126" s="5">
        <v>384.43</v>
      </c>
    </row>
    <row r="127" spans="2:4">
      <c r="B127" s="6">
        <v>2009</v>
      </c>
      <c r="C127" s="5">
        <v>11</v>
      </c>
      <c r="D127" s="5">
        <v>386.02</v>
      </c>
    </row>
    <row r="128" spans="2:4">
      <c r="B128" s="6">
        <v>2009</v>
      </c>
      <c r="C128" s="5">
        <v>12</v>
      </c>
      <c r="D128" s="5">
        <v>387.42</v>
      </c>
    </row>
    <row r="129" spans="2:4">
      <c r="B129" s="6">
        <v>2010</v>
      </c>
      <c r="C129" s="5">
        <v>1</v>
      </c>
      <c r="D129" s="5">
        <v>388.71</v>
      </c>
    </row>
    <row r="130" spans="2:4">
      <c r="B130" s="6">
        <v>2010</v>
      </c>
      <c r="C130" s="5">
        <v>2</v>
      </c>
      <c r="D130" s="5">
        <v>390.2</v>
      </c>
    </row>
    <row r="131" spans="2:4">
      <c r="B131" s="6">
        <v>2010</v>
      </c>
      <c r="C131" s="5">
        <v>3</v>
      </c>
      <c r="D131" s="5">
        <v>391.17</v>
      </c>
    </row>
    <row r="132" spans="2:4">
      <c r="B132" s="6">
        <v>2010</v>
      </c>
      <c r="C132" s="5">
        <v>4</v>
      </c>
      <c r="D132" s="5">
        <v>392.46</v>
      </c>
    </row>
    <row r="133" spans="2:4">
      <c r="B133" s="6">
        <v>2010</v>
      </c>
      <c r="C133" s="5">
        <v>5</v>
      </c>
      <c r="D133" s="5">
        <v>393</v>
      </c>
    </row>
    <row r="134" spans="2:4">
      <c r="B134" s="6">
        <v>2010</v>
      </c>
      <c r="C134" s="5">
        <v>6</v>
      </c>
      <c r="D134" s="5">
        <v>392.15</v>
      </c>
    </row>
    <row r="135" spans="2:4">
      <c r="B135" s="6">
        <v>2010</v>
      </c>
      <c r="C135" s="5">
        <v>7</v>
      </c>
      <c r="D135" s="5">
        <v>390.2</v>
      </c>
    </row>
    <row r="136" spans="2:4">
      <c r="B136" s="6">
        <v>2010</v>
      </c>
      <c r="C136" s="5">
        <v>8</v>
      </c>
      <c r="D136" s="5">
        <v>388.35</v>
      </c>
    </row>
    <row r="137" spans="2:4">
      <c r="B137" s="6">
        <v>2010</v>
      </c>
      <c r="C137" s="5">
        <v>9</v>
      </c>
      <c r="D137" s="5">
        <v>386.85</v>
      </c>
    </row>
    <row r="138" spans="2:4">
      <c r="B138" s="6">
        <v>2010</v>
      </c>
      <c r="C138" s="5">
        <v>10</v>
      </c>
      <c r="D138" s="5">
        <v>387.24</v>
      </c>
    </row>
    <row r="139" spans="2:4">
      <c r="B139" s="6">
        <v>2010</v>
      </c>
      <c r="C139" s="5">
        <v>11</v>
      </c>
      <c r="D139" s="5">
        <v>388.67</v>
      </c>
    </row>
    <row r="140" spans="2:4">
      <c r="B140" s="6">
        <v>2010</v>
      </c>
      <c r="C140" s="5">
        <v>12</v>
      </c>
      <c r="D140" s="5">
        <v>389.79</v>
      </c>
    </row>
    <row r="141" spans="2:4">
      <c r="B141" s="6">
        <v>2011</v>
      </c>
      <c r="C141" s="5">
        <v>1</v>
      </c>
      <c r="D141" s="5">
        <v>391.33</v>
      </c>
    </row>
    <row r="142" spans="2:4">
      <c r="B142" s="6">
        <v>2011</v>
      </c>
      <c r="C142" s="5">
        <v>2</v>
      </c>
      <c r="D142" s="5">
        <v>391.86</v>
      </c>
    </row>
    <row r="143" spans="2:4">
      <c r="B143" s="6">
        <v>2011</v>
      </c>
      <c r="C143" s="5">
        <v>3</v>
      </c>
      <c r="D143" s="5">
        <v>392.6</v>
      </c>
    </row>
    <row r="144" spans="2:4">
      <c r="B144" s="6">
        <v>2011</v>
      </c>
      <c r="C144" s="5">
        <v>4</v>
      </c>
      <c r="D144" s="5">
        <v>393.25</v>
      </c>
    </row>
    <row r="145" spans="2:4">
      <c r="B145" s="6">
        <v>2011</v>
      </c>
      <c r="C145" s="5">
        <v>5</v>
      </c>
      <c r="D145" s="5">
        <v>394.19</v>
      </c>
    </row>
    <row r="146" spans="2:4">
      <c r="B146" s="6">
        <v>2011</v>
      </c>
      <c r="C146" s="5">
        <v>6</v>
      </c>
      <c r="D146" s="5">
        <v>393.74</v>
      </c>
    </row>
    <row r="147" spans="2:4">
      <c r="B147" s="6">
        <v>2011</v>
      </c>
      <c r="C147" s="5">
        <v>7</v>
      </c>
      <c r="D147" s="5">
        <v>392.51</v>
      </c>
    </row>
    <row r="148" spans="2:4">
      <c r="B148" s="6">
        <v>2011</v>
      </c>
      <c r="C148" s="5">
        <v>8</v>
      </c>
      <c r="D148" s="5">
        <v>390.13</v>
      </c>
    </row>
    <row r="149" spans="2:4">
      <c r="B149" s="6">
        <v>2011</v>
      </c>
      <c r="C149" s="5">
        <v>9</v>
      </c>
      <c r="D149" s="5">
        <v>389.08</v>
      </c>
    </row>
    <row r="150" spans="2:4">
      <c r="B150" s="6">
        <v>2011</v>
      </c>
      <c r="C150" s="5">
        <v>10</v>
      </c>
      <c r="D150" s="5">
        <v>389</v>
      </c>
    </row>
    <row r="151" spans="2:4">
      <c r="B151" s="6">
        <v>2011</v>
      </c>
      <c r="C151" s="5">
        <v>11</v>
      </c>
      <c r="D151" s="5">
        <v>390.28</v>
      </c>
    </row>
    <row r="152" spans="2:4">
      <c r="B152" s="6">
        <v>2011</v>
      </c>
      <c r="C152" s="5">
        <v>12</v>
      </c>
      <c r="D152" s="5">
        <v>391.86</v>
      </c>
    </row>
    <row r="153" spans="2:4">
      <c r="B153" s="6">
        <v>2012</v>
      </c>
      <c r="C153" s="5">
        <v>1</v>
      </c>
      <c r="D153" s="5">
        <v>393.12</v>
      </c>
    </row>
    <row r="154" spans="2:4">
      <c r="B154" s="6">
        <v>2012</v>
      </c>
      <c r="C154" s="5">
        <v>2</v>
      </c>
      <c r="D154" s="5">
        <v>393.86</v>
      </c>
    </row>
    <row r="155" spans="2:4">
      <c r="B155" s="6">
        <v>2012</v>
      </c>
      <c r="C155" s="5">
        <v>3</v>
      </c>
      <c r="D155" s="5">
        <v>394.4</v>
      </c>
    </row>
    <row r="156" spans="2:4">
      <c r="B156" s="6">
        <v>2012</v>
      </c>
      <c r="C156" s="5">
        <v>4</v>
      </c>
      <c r="D156" s="5">
        <v>396.18</v>
      </c>
    </row>
    <row r="157" spans="2:4">
      <c r="B157" s="6">
        <v>2012</v>
      </c>
      <c r="C157" s="5">
        <v>5</v>
      </c>
      <c r="D157" s="5">
        <v>396.74</v>
      </c>
    </row>
    <row r="158" spans="2:4">
      <c r="B158" s="6">
        <v>2012</v>
      </c>
      <c r="C158" s="5">
        <v>6</v>
      </c>
      <c r="D158" s="5">
        <v>395.71</v>
      </c>
    </row>
    <row r="159" spans="2:4">
      <c r="B159" s="6">
        <v>2012</v>
      </c>
      <c r="C159" s="5">
        <v>7</v>
      </c>
      <c r="D159" s="5">
        <v>394.36</v>
      </c>
    </row>
    <row r="160" spans="2:4">
      <c r="B160" s="6">
        <v>2012</v>
      </c>
      <c r="C160" s="5">
        <v>8</v>
      </c>
      <c r="D160" s="5">
        <v>392.39</v>
      </c>
    </row>
    <row r="161" spans="2:4">
      <c r="B161" s="6">
        <v>2012</v>
      </c>
      <c r="C161" s="5">
        <v>9</v>
      </c>
      <c r="D161" s="5">
        <v>391.11</v>
      </c>
    </row>
    <row r="162" spans="2:4">
      <c r="B162" s="6">
        <v>2012</v>
      </c>
      <c r="C162" s="5">
        <v>10</v>
      </c>
      <c r="D162" s="5">
        <v>391.05</v>
      </c>
    </row>
    <row r="163" spans="2:4">
      <c r="B163" s="6">
        <v>2012</v>
      </c>
      <c r="C163" s="5">
        <v>11</v>
      </c>
      <c r="D163" s="5">
        <v>392.98</v>
      </c>
    </row>
    <row r="164" spans="2:4">
      <c r="B164" s="6">
        <v>2012</v>
      </c>
      <c r="C164" s="5">
        <v>12</v>
      </c>
      <c r="D164" s="5">
        <v>394.34</v>
      </c>
    </row>
    <row r="165" spans="2:4">
      <c r="B165" s="6">
        <v>2013</v>
      </c>
      <c r="C165" s="5">
        <v>1</v>
      </c>
      <c r="D165" s="5">
        <v>395.55</v>
      </c>
    </row>
    <row r="166" spans="2:4">
      <c r="B166" s="6">
        <v>2013</v>
      </c>
      <c r="C166" s="5">
        <v>2</v>
      </c>
      <c r="D166" s="5">
        <v>396.8</v>
      </c>
    </row>
    <row r="167" spans="2:4">
      <c r="B167" s="6">
        <v>2013</v>
      </c>
      <c r="C167" s="5">
        <v>3</v>
      </c>
      <c r="D167" s="5">
        <v>397.43</v>
      </c>
    </row>
    <row r="168" spans="2:4">
      <c r="B168" s="6">
        <v>2013</v>
      </c>
      <c r="C168" s="5">
        <v>4</v>
      </c>
      <c r="D168" s="5">
        <v>398.41</v>
      </c>
    </row>
    <row r="169" spans="2:4">
      <c r="B169" s="6">
        <v>2013</v>
      </c>
      <c r="C169" s="5">
        <v>5</v>
      </c>
      <c r="D169" s="5">
        <v>399.79</v>
      </c>
    </row>
    <row r="170" spans="2:4">
      <c r="B170" s="6">
        <v>2013</v>
      </c>
      <c r="C170" s="5">
        <v>6</v>
      </c>
      <c r="D170" s="5">
        <v>398.61</v>
      </c>
    </row>
    <row r="171" spans="2:4">
      <c r="B171" s="6">
        <v>2013</v>
      </c>
      <c r="C171" s="5">
        <v>7</v>
      </c>
      <c r="D171" s="5">
        <v>397.32</v>
      </c>
    </row>
    <row r="172" spans="2:4">
      <c r="B172" s="6">
        <v>2013</v>
      </c>
      <c r="C172" s="5">
        <v>8</v>
      </c>
      <c r="D172" s="5">
        <v>395.2</v>
      </c>
    </row>
    <row r="173" spans="2:4">
      <c r="B173" s="6">
        <v>2013</v>
      </c>
      <c r="C173" s="5">
        <v>9</v>
      </c>
      <c r="D173" s="5">
        <v>393.45</v>
      </c>
    </row>
    <row r="174" spans="2:4">
      <c r="B174" s="6">
        <v>2013</v>
      </c>
      <c r="C174" s="5">
        <v>10</v>
      </c>
      <c r="D174" s="5">
        <v>393.7</v>
      </c>
    </row>
    <row r="175" spans="2:4">
      <c r="B175" s="6">
        <v>2013</v>
      </c>
      <c r="C175" s="5">
        <v>11</v>
      </c>
      <c r="D175" s="5">
        <v>395.16</v>
      </c>
    </row>
    <row r="176" spans="2:4">
      <c r="B176" s="6">
        <v>2013</v>
      </c>
      <c r="C176" s="5">
        <v>12</v>
      </c>
      <c r="D176" s="5">
        <v>396.84</v>
      </c>
    </row>
    <row r="177" spans="2:4">
      <c r="B177" s="6">
        <v>2014</v>
      </c>
      <c r="C177" s="5">
        <v>1</v>
      </c>
      <c r="D177" s="5">
        <v>397.85</v>
      </c>
    </row>
    <row r="178" spans="2:4">
      <c r="B178" s="6">
        <v>2014</v>
      </c>
      <c r="C178" s="5">
        <v>2</v>
      </c>
      <c r="D178" s="5">
        <v>398.01</v>
      </c>
    </row>
    <row r="179" spans="2:4">
      <c r="B179" s="6">
        <v>2014</v>
      </c>
      <c r="C179" s="5">
        <v>3</v>
      </c>
      <c r="D179" s="5">
        <v>399.77</v>
      </c>
    </row>
    <row r="180" spans="2:4">
      <c r="B180" s="6">
        <v>2014</v>
      </c>
      <c r="C180" s="5">
        <v>4</v>
      </c>
      <c r="D180" s="5">
        <v>401.38</v>
      </c>
    </row>
    <row r="181" spans="2:4">
      <c r="B181" s="6">
        <v>2014</v>
      </c>
      <c r="C181" s="5">
        <v>5</v>
      </c>
      <c r="D181" s="5">
        <v>401.78</v>
      </c>
    </row>
    <row r="182" spans="2:4">
      <c r="B182" s="6">
        <v>2014</v>
      </c>
      <c r="C182" s="5">
        <v>6</v>
      </c>
      <c r="D182" s="5">
        <v>401.25</v>
      </c>
    </row>
    <row r="183" spans="2:4">
      <c r="B183" s="6">
        <v>2014</v>
      </c>
      <c r="C183" s="5">
        <v>7</v>
      </c>
      <c r="D183" s="5">
        <v>399.1</v>
      </c>
    </row>
    <row r="184" spans="2:4">
      <c r="B184" s="6">
        <v>2014</v>
      </c>
      <c r="C184" s="5">
        <v>8</v>
      </c>
      <c r="D184" s="5">
        <v>397.03</v>
      </c>
    </row>
    <row r="185" spans="2:4">
      <c r="B185" s="6">
        <v>2014</v>
      </c>
      <c r="C185" s="5">
        <v>9</v>
      </c>
      <c r="D185" s="5">
        <v>395.38</v>
      </c>
    </row>
    <row r="186" spans="2:4">
      <c r="B186" s="6">
        <v>2014</v>
      </c>
      <c r="C186" s="5">
        <v>10</v>
      </c>
      <c r="D186" s="5">
        <v>396.03</v>
      </c>
    </row>
    <row r="187" spans="2:4">
      <c r="B187" s="6">
        <v>2014</v>
      </c>
      <c r="C187" s="5">
        <v>11</v>
      </c>
      <c r="D187" s="5">
        <v>397.28</v>
      </c>
    </row>
    <row r="188" spans="2:4">
      <c r="B188" s="6">
        <v>2014</v>
      </c>
      <c r="C188" s="5">
        <v>12</v>
      </c>
      <c r="D188" s="5">
        <v>398.91</v>
      </c>
    </row>
    <row r="189" spans="2:4">
      <c r="B189" s="6">
        <v>2015</v>
      </c>
      <c r="C189" s="5">
        <v>1</v>
      </c>
      <c r="D189" s="5">
        <v>399.98</v>
      </c>
    </row>
    <row r="190" spans="2:4">
      <c r="B190" s="6">
        <v>2015</v>
      </c>
      <c r="C190" s="5">
        <v>2</v>
      </c>
      <c r="D190" s="5">
        <v>400.28</v>
      </c>
    </row>
    <row r="191" spans="2:4">
      <c r="B191" s="6">
        <v>2015</v>
      </c>
      <c r="C191" s="5">
        <v>3</v>
      </c>
      <c r="D191" s="5">
        <v>401.54</v>
      </c>
    </row>
    <row r="192" spans="2:4">
      <c r="B192" s="6">
        <v>2015</v>
      </c>
      <c r="C192" s="5">
        <v>4</v>
      </c>
      <c r="D192" s="5">
        <v>403.28</v>
      </c>
    </row>
    <row r="193" spans="2:4">
      <c r="B193" s="6">
        <v>2015</v>
      </c>
      <c r="C193" s="5">
        <v>5</v>
      </c>
      <c r="D193" s="5">
        <v>403.96</v>
      </c>
    </row>
    <row r="194" spans="2:4">
      <c r="B194" s="6">
        <v>2015</v>
      </c>
      <c r="C194" s="5">
        <v>6</v>
      </c>
      <c r="D194" s="5">
        <v>402.8</v>
      </c>
    </row>
    <row r="195" spans="2:4">
      <c r="B195" s="6">
        <v>2015</v>
      </c>
      <c r="C195" s="5">
        <v>7</v>
      </c>
      <c r="D195" s="5">
        <v>401.31</v>
      </c>
    </row>
    <row r="196" spans="2:4">
      <c r="B196" s="6">
        <v>2015</v>
      </c>
      <c r="C196" s="5">
        <v>8</v>
      </c>
      <c r="D196" s="5">
        <v>398.93</v>
      </c>
    </row>
    <row r="197" spans="2:4">
      <c r="B197" s="6">
        <v>2015</v>
      </c>
      <c r="C197" s="5">
        <v>9</v>
      </c>
      <c r="D197" s="5">
        <v>397.63</v>
      </c>
    </row>
    <row r="198" spans="2:4">
      <c r="B198" s="6">
        <v>2015</v>
      </c>
      <c r="C198" s="5">
        <v>10</v>
      </c>
      <c r="D198" s="5">
        <v>398.29</v>
      </c>
    </row>
    <row r="199" spans="2:4">
      <c r="B199" s="6">
        <v>2015</v>
      </c>
      <c r="C199" s="5">
        <v>11</v>
      </c>
      <c r="D199" s="5">
        <v>400.16</v>
      </c>
    </row>
    <row r="200" spans="2:4">
      <c r="B200" s="6">
        <v>2015</v>
      </c>
      <c r="C200" s="5">
        <v>12</v>
      </c>
      <c r="D200" s="5">
        <v>401.85</v>
      </c>
    </row>
    <row r="201" spans="2:4">
      <c r="B201" s="6">
        <v>2016</v>
      </c>
      <c r="C201" s="5">
        <v>1</v>
      </c>
      <c r="D201" s="5">
        <v>402.52</v>
      </c>
    </row>
    <row r="202" spans="2:4">
      <c r="B202" s="6">
        <v>2016</v>
      </c>
      <c r="C202" s="5">
        <v>2</v>
      </c>
      <c r="D202" s="5">
        <v>404.04</v>
      </c>
    </row>
    <row r="203" spans="2:4">
      <c r="B203" s="6">
        <v>2016</v>
      </c>
      <c r="C203" s="5">
        <v>3</v>
      </c>
      <c r="D203" s="5">
        <v>404.83</v>
      </c>
    </row>
    <row r="204" spans="2:4">
      <c r="B204" s="6">
        <v>2016</v>
      </c>
      <c r="C204" s="5">
        <v>4</v>
      </c>
      <c r="D204" s="5">
        <v>407.42</v>
      </c>
    </row>
    <row r="205" spans="2:4">
      <c r="B205" s="6">
        <v>2016</v>
      </c>
      <c r="C205" s="5">
        <v>5</v>
      </c>
      <c r="D205" s="5">
        <v>407.7</v>
      </c>
    </row>
    <row r="206" spans="2:4">
      <c r="B206" s="6">
        <v>2016</v>
      </c>
      <c r="C206" s="5">
        <v>6</v>
      </c>
      <c r="D206" s="5">
        <v>406.81</v>
      </c>
    </row>
    <row r="207" spans="2:4">
      <c r="B207" s="6">
        <v>2016</v>
      </c>
      <c r="C207" s="5">
        <v>7</v>
      </c>
      <c r="D207" s="5">
        <v>404.39</v>
      </c>
    </row>
    <row r="208" spans="2:4">
      <c r="B208" s="6">
        <v>2016</v>
      </c>
      <c r="C208" s="5">
        <v>8</v>
      </c>
      <c r="D208" s="5">
        <v>402.25</v>
      </c>
    </row>
    <row r="209" spans="2:4">
      <c r="B209" s="6">
        <v>2016</v>
      </c>
      <c r="C209" s="5">
        <v>9</v>
      </c>
      <c r="D209" s="5">
        <v>401.03</v>
      </c>
    </row>
    <row r="210" spans="2:4">
      <c r="B210" s="6">
        <v>2016</v>
      </c>
      <c r="C210" s="5">
        <v>10</v>
      </c>
      <c r="D210" s="5">
        <v>401.57</v>
      </c>
    </row>
    <row r="211" spans="2:4">
      <c r="B211" s="6">
        <v>2016</v>
      </c>
      <c r="C211" s="5">
        <v>11</v>
      </c>
      <c r="D211" s="5">
        <v>403.53</v>
      </c>
    </row>
    <row r="212" spans="2:4">
      <c r="B212" s="6">
        <v>2016</v>
      </c>
      <c r="C212" s="5">
        <v>12</v>
      </c>
      <c r="D212" s="5">
        <v>404.42</v>
      </c>
    </row>
    <row r="213" spans="2:4">
      <c r="B213" s="6">
        <v>2017</v>
      </c>
      <c r="C213" s="5">
        <v>1</v>
      </c>
      <c r="D213" s="5">
        <v>406.13</v>
      </c>
    </row>
    <row r="214" spans="2:4">
      <c r="B214" s="6">
        <v>2017</v>
      </c>
      <c r="C214" s="5">
        <v>2</v>
      </c>
      <c r="D214" s="5">
        <v>406.42</v>
      </c>
    </row>
    <row r="215" spans="2:4">
      <c r="B215" s="6">
        <v>2017</v>
      </c>
      <c r="C215" s="5">
        <v>3</v>
      </c>
      <c r="D215" s="5">
        <v>407.18</v>
      </c>
    </row>
    <row r="216" spans="2:4">
      <c r="B216" s="6">
        <v>2017</v>
      </c>
      <c r="C216" s="5">
        <v>4</v>
      </c>
      <c r="D216" s="5">
        <v>409</v>
      </c>
    </row>
    <row r="217" spans="2:4">
      <c r="B217" s="4">
        <v>2017</v>
      </c>
      <c r="C217" s="3">
        <v>5</v>
      </c>
      <c r="D217" s="3">
        <v>409.65</v>
      </c>
    </row>
  </sheetData>
  <phoneticPr fontId="4"/>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0000"/>
  </sheetPr>
  <dimension ref="B8:E217"/>
  <sheetViews>
    <sheetView workbookViewId="0"/>
  </sheetViews>
  <sheetFormatPr baseColWidth="10" defaultColWidth="12.7109375" defaultRowHeight="20"/>
  <cols>
    <col min="1" max="1" width="5.7109375" style="1" customWidth="1"/>
    <col min="2" max="2" width="12.7109375" style="1" customWidth="1"/>
    <col min="3" max="3" width="18" style="1" customWidth="1"/>
    <col min="4" max="4" width="19.85546875" style="1" customWidth="1"/>
    <col min="5" max="5" width="21.140625" style="1" customWidth="1"/>
    <col min="6" max="16384" width="12.7109375" style="1"/>
  </cols>
  <sheetData>
    <row r="8" spans="2:5">
      <c r="B8" s="2" t="s">
        <v>4</v>
      </c>
      <c r="C8" s="2" t="s">
        <v>3</v>
      </c>
      <c r="D8" s="2" t="s">
        <v>2</v>
      </c>
      <c r="E8" s="64" t="s">
        <v>160</v>
      </c>
    </row>
    <row r="9" spans="2:5">
      <c r="B9" s="6">
        <v>2000</v>
      </c>
      <c r="C9" s="5">
        <v>1</v>
      </c>
      <c r="D9" s="5">
        <v>369.29</v>
      </c>
      <c r="E9" s="103"/>
    </row>
    <row r="10" spans="2:5">
      <c r="B10" s="6">
        <v>2000</v>
      </c>
      <c r="C10" s="5">
        <v>2</v>
      </c>
      <c r="D10" s="5">
        <v>369.54</v>
      </c>
      <c r="E10" s="103"/>
    </row>
    <row r="11" spans="2:5">
      <c r="B11" s="6">
        <v>2000</v>
      </c>
      <c r="C11" s="5">
        <v>3</v>
      </c>
      <c r="D11" s="5">
        <v>370.6</v>
      </c>
      <c r="E11" s="103"/>
    </row>
    <row r="12" spans="2:5">
      <c r="B12" s="6">
        <v>2000</v>
      </c>
      <c r="C12" s="5">
        <v>4</v>
      </c>
      <c r="D12" s="5">
        <v>371.82</v>
      </c>
      <c r="E12" s="103"/>
    </row>
    <row r="13" spans="2:5">
      <c r="B13" s="6">
        <v>2000</v>
      </c>
      <c r="C13" s="5">
        <v>5</v>
      </c>
      <c r="D13" s="5">
        <v>371.58</v>
      </c>
      <c r="E13" s="103"/>
    </row>
    <row r="14" spans="2:5">
      <c r="B14" s="6">
        <v>2000</v>
      </c>
      <c r="C14" s="5">
        <v>6</v>
      </c>
      <c r="D14" s="5">
        <v>371.7</v>
      </c>
      <c r="E14" s="103"/>
    </row>
    <row r="15" spans="2:5">
      <c r="B15" s="6">
        <v>2000</v>
      </c>
      <c r="C15" s="5">
        <v>7</v>
      </c>
      <c r="D15" s="5">
        <v>369.86</v>
      </c>
      <c r="E15" s="104"/>
    </row>
    <row r="16" spans="2:5">
      <c r="B16" s="6">
        <v>2000</v>
      </c>
      <c r="C16" s="5">
        <v>8</v>
      </c>
      <c r="D16" s="5">
        <v>368.13</v>
      </c>
      <c r="E16" s="104"/>
    </row>
    <row r="17" spans="2:5">
      <c r="B17" s="6">
        <v>2000</v>
      </c>
      <c r="C17" s="5">
        <v>9</v>
      </c>
      <c r="D17" s="5">
        <v>367</v>
      </c>
      <c r="E17" s="104"/>
    </row>
    <row r="18" spans="2:5">
      <c r="B18" s="6">
        <v>2000</v>
      </c>
      <c r="C18" s="5">
        <v>10</v>
      </c>
      <c r="D18" s="5">
        <v>367.03</v>
      </c>
      <c r="E18" s="104"/>
    </row>
    <row r="19" spans="2:5">
      <c r="B19" s="6">
        <v>2000</v>
      </c>
      <c r="C19" s="5">
        <v>11</v>
      </c>
      <c r="D19" s="5">
        <v>368.37</v>
      </c>
      <c r="E19" s="104"/>
    </row>
    <row r="20" spans="2:5">
      <c r="B20" s="6">
        <v>2000</v>
      </c>
      <c r="C20" s="5">
        <v>12</v>
      </c>
      <c r="D20" s="5">
        <v>369.67</v>
      </c>
      <c r="E20" s="105">
        <f>AVERAGE(D9:D20)</f>
        <v>369.54916666666668</v>
      </c>
    </row>
    <row r="21" spans="2:5">
      <c r="B21" s="6">
        <v>2001</v>
      </c>
      <c r="C21" s="5">
        <v>1</v>
      </c>
      <c r="D21" s="5">
        <v>370.59</v>
      </c>
      <c r="E21" s="105">
        <f t="shared" ref="E21:E84" si="0">AVERAGE(D10:D21)</f>
        <v>369.65750000000003</v>
      </c>
    </row>
    <row r="22" spans="2:5">
      <c r="B22" s="6">
        <v>2001</v>
      </c>
      <c r="C22" s="5">
        <v>2</v>
      </c>
      <c r="D22" s="5">
        <v>371.51</v>
      </c>
      <c r="E22" s="105">
        <f t="shared" si="0"/>
        <v>369.82166666666672</v>
      </c>
    </row>
    <row r="23" spans="2:5">
      <c r="B23" s="6">
        <v>2001</v>
      </c>
      <c r="C23" s="5">
        <v>3</v>
      </c>
      <c r="D23" s="5">
        <v>372.43</v>
      </c>
      <c r="E23" s="105">
        <f t="shared" si="0"/>
        <v>369.97416666666669</v>
      </c>
    </row>
    <row r="24" spans="2:5">
      <c r="B24" s="6">
        <v>2001</v>
      </c>
      <c r="C24" s="5">
        <v>4</v>
      </c>
      <c r="D24" s="5">
        <v>373.37</v>
      </c>
      <c r="E24" s="105">
        <f t="shared" si="0"/>
        <v>370.10333333333341</v>
      </c>
    </row>
    <row r="25" spans="2:5">
      <c r="B25" s="6">
        <v>2001</v>
      </c>
      <c r="C25" s="5">
        <v>5</v>
      </c>
      <c r="D25" s="5">
        <v>373.85</v>
      </c>
      <c r="E25" s="105">
        <f t="shared" si="0"/>
        <v>370.29250000000002</v>
      </c>
    </row>
    <row r="26" spans="2:5">
      <c r="B26" s="6">
        <v>2001</v>
      </c>
      <c r="C26" s="5">
        <v>6</v>
      </c>
      <c r="D26" s="5">
        <v>373.21</v>
      </c>
      <c r="E26" s="105">
        <f t="shared" si="0"/>
        <v>370.41833333333329</v>
      </c>
    </row>
    <row r="27" spans="2:5">
      <c r="B27" s="6">
        <v>2001</v>
      </c>
      <c r="C27" s="5">
        <v>7</v>
      </c>
      <c r="D27" s="5">
        <v>371.51</v>
      </c>
      <c r="E27" s="105">
        <f t="shared" si="0"/>
        <v>370.55583333333334</v>
      </c>
    </row>
    <row r="28" spans="2:5">
      <c r="B28" s="6">
        <v>2001</v>
      </c>
      <c r="C28" s="5">
        <v>8</v>
      </c>
      <c r="D28" s="5">
        <v>369.61</v>
      </c>
      <c r="E28" s="105">
        <f t="shared" si="0"/>
        <v>370.67916666666662</v>
      </c>
    </row>
    <row r="29" spans="2:5">
      <c r="B29" s="6">
        <v>2001</v>
      </c>
      <c r="C29" s="5">
        <v>9</v>
      </c>
      <c r="D29" s="5">
        <v>368.18</v>
      </c>
      <c r="E29" s="105">
        <f t="shared" si="0"/>
        <v>370.77749999999997</v>
      </c>
    </row>
    <row r="30" spans="2:5">
      <c r="B30" s="6">
        <v>2001</v>
      </c>
      <c r="C30" s="5">
        <v>10</v>
      </c>
      <c r="D30" s="5">
        <v>368.45</v>
      </c>
      <c r="E30" s="105">
        <f t="shared" si="0"/>
        <v>370.89583333333331</v>
      </c>
    </row>
    <row r="31" spans="2:5">
      <c r="B31" s="6">
        <v>2001</v>
      </c>
      <c r="C31" s="5">
        <v>11</v>
      </c>
      <c r="D31" s="5">
        <v>369.76</v>
      </c>
      <c r="E31" s="105">
        <f t="shared" si="0"/>
        <v>371.01166666666671</v>
      </c>
    </row>
    <row r="32" spans="2:5">
      <c r="B32" s="6">
        <v>2001</v>
      </c>
      <c r="C32" s="5">
        <v>12</v>
      </c>
      <c r="D32" s="5">
        <v>371.24</v>
      </c>
      <c r="E32" s="105">
        <f t="shared" si="0"/>
        <v>371.14249999999998</v>
      </c>
    </row>
    <row r="33" spans="2:5">
      <c r="B33" s="6">
        <v>2002</v>
      </c>
      <c r="C33" s="5">
        <v>1</v>
      </c>
      <c r="D33" s="5">
        <v>372.53</v>
      </c>
      <c r="E33" s="105">
        <f t="shared" si="0"/>
        <v>371.30416666666662</v>
      </c>
    </row>
    <row r="34" spans="2:5">
      <c r="B34" s="6">
        <v>2002</v>
      </c>
      <c r="C34" s="5">
        <v>2</v>
      </c>
      <c r="D34" s="5">
        <v>373.2</v>
      </c>
      <c r="E34" s="105">
        <f t="shared" si="0"/>
        <v>371.44499999999994</v>
      </c>
    </row>
    <row r="35" spans="2:5">
      <c r="B35" s="6">
        <v>2002</v>
      </c>
      <c r="C35" s="5">
        <v>3</v>
      </c>
      <c r="D35" s="5">
        <v>374.12</v>
      </c>
      <c r="E35" s="105">
        <f t="shared" si="0"/>
        <v>371.58583333333326</v>
      </c>
    </row>
    <row r="36" spans="2:5">
      <c r="B36" s="6">
        <v>2002</v>
      </c>
      <c r="C36" s="5">
        <v>4</v>
      </c>
      <c r="D36" s="5">
        <v>375.02</v>
      </c>
      <c r="E36" s="105">
        <f t="shared" si="0"/>
        <v>371.72333333333319</v>
      </c>
    </row>
    <row r="37" spans="2:5">
      <c r="B37" s="6">
        <v>2002</v>
      </c>
      <c r="C37" s="5">
        <v>5</v>
      </c>
      <c r="D37" s="5">
        <v>375.76</v>
      </c>
      <c r="E37" s="105">
        <f t="shared" si="0"/>
        <v>371.88249999999994</v>
      </c>
    </row>
    <row r="38" spans="2:5">
      <c r="B38" s="6">
        <v>2002</v>
      </c>
      <c r="C38" s="5">
        <v>6</v>
      </c>
      <c r="D38" s="5">
        <v>375.52</v>
      </c>
      <c r="E38" s="105">
        <f t="shared" si="0"/>
        <v>372.07499999999999</v>
      </c>
    </row>
    <row r="39" spans="2:5">
      <c r="B39" s="6">
        <v>2002</v>
      </c>
      <c r="C39" s="5">
        <v>7</v>
      </c>
      <c r="D39" s="5">
        <v>374.01</v>
      </c>
      <c r="E39" s="105">
        <f t="shared" si="0"/>
        <v>372.2833333333333</v>
      </c>
    </row>
    <row r="40" spans="2:5">
      <c r="B40" s="6">
        <v>2002</v>
      </c>
      <c r="C40" s="5">
        <v>8</v>
      </c>
      <c r="D40" s="5">
        <v>371.85</v>
      </c>
      <c r="E40" s="105">
        <f t="shared" si="0"/>
        <v>372.46999999999997</v>
      </c>
    </row>
    <row r="41" spans="2:5">
      <c r="B41" s="6">
        <v>2002</v>
      </c>
      <c r="C41" s="5">
        <v>9</v>
      </c>
      <c r="D41" s="5">
        <v>370.75</v>
      </c>
      <c r="E41" s="105">
        <f t="shared" si="0"/>
        <v>372.68416666666667</v>
      </c>
    </row>
    <row r="42" spans="2:5">
      <c r="B42" s="6">
        <v>2002</v>
      </c>
      <c r="C42" s="5">
        <v>10</v>
      </c>
      <c r="D42" s="5">
        <v>370.55</v>
      </c>
      <c r="E42" s="105">
        <f t="shared" si="0"/>
        <v>372.85916666666668</v>
      </c>
    </row>
    <row r="43" spans="2:5">
      <c r="B43" s="6">
        <v>2002</v>
      </c>
      <c r="C43" s="5">
        <v>11</v>
      </c>
      <c r="D43" s="5">
        <v>372.25</v>
      </c>
      <c r="E43" s="105">
        <f t="shared" si="0"/>
        <v>373.06666666666661</v>
      </c>
    </row>
    <row r="44" spans="2:5">
      <c r="B44" s="6">
        <v>2002</v>
      </c>
      <c r="C44" s="5">
        <v>12</v>
      </c>
      <c r="D44" s="5">
        <v>373.79</v>
      </c>
      <c r="E44" s="105">
        <f t="shared" si="0"/>
        <v>373.27916666666664</v>
      </c>
    </row>
    <row r="45" spans="2:5">
      <c r="B45" s="6">
        <v>2003</v>
      </c>
      <c r="C45" s="5">
        <v>1</v>
      </c>
      <c r="D45" s="5">
        <v>374.88</v>
      </c>
      <c r="E45" s="105">
        <f t="shared" si="0"/>
        <v>373.47500000000008</v>
      </c>
    </row>
    <row r="46" spans="2:5">
      <c r="B46" s="6">
        <v>2003</v>
      </c>
      <c r="C46" s="5">
        <v>2</v>
      </c>
      <c r="D46" s="5">
        <v>375.64</v>
      </c>
      <c r="E46" s="105">
        <f t="shared" si="0"/>
        <v>373.67833333333334</v>
      </c>
    </row>
    <row r="47" spans="2:5">
      <c r="B47" s="6">
        <v>2003</v>
      </c>
      <c r="C47" s="5">
        <v>3</v>
      </c>
      <c r="D47" s="5">
        <v>376.46</v>
      </c>
      <c r="E47" s="105">
        <f t="shared" si="0"/>
        <v>373.87333333333339</v>
      </c>
    </row>
    <row r="48" spans="2:5">
      <c r="B48" s="6">
        <v>2003</v>
      </c>
      <c r="C48" s="5">
        <v>4</v>
      </c>
      <c r="D48" s="5">
        <v>377.73</v>
      </c>
      <c r="E48" s="105">
        <f t="shared" si="0"/>
        <v>374.09916666666669</v>
      </c>
    </row>
    <row r="49" spans="2:5">
      <c r="B49" s="6">
        <v>2003</v>
      </c>
      <c r="C49" s="5">
        <v>5</v>
      </c>
      <c r="D49" s="5">
        <v>378.6</v>
      </c>
      <c r="E49" s="105">
        <f t="shared" si="0"/>
        <v>374.33583333333337</v>
      </c>
    </row>
    <row r="50" spans="2:5">
      <c r="B50" s="6">
        <v>2003</v>
      </c>
      <c r="C50" s="5">
        <v>6</v>
      </c>
      <c r="D50" s="5">
        <v>378.28</v>
      </c>
      <c r="E50" s="105">
        <f t="shared" si="0"/>
        <v>374.56583333333333</v>
      </c>
    </row>
    <row r="51" spans="2:5">
      <c r="B51" s="6">
        <v>2003</v>
      </c>
      <c r="C51" s="5">
        <v>7</v>
      </c>
      <c r="D51" s="5">
        <v>376.7</v>
      </c>
      <c r="E51" s="105">
        <f t="shared" si="0"/>
        <v>374.78999999999996</v>
      </c>
    </row>
    <row r="52" spans="2:5">
      <c r="B52" s="6">
        <v>2003</v>
      </c>
      <c r="C52" s="5">
        <v>8</v>
      </c>
      <c r="D52" s="5">
        <v>374.38</v>
      </c>
      <c r="E52" s="105">
        <f t="shared" si="0"/>
        <v>375.00083333333328</v>
      </c>
    </row>
    <row r="53" spans="2:5">
      <c r="B53" s="6">
        <v>2003</v>
      </c>
      <c r="C53" s="5">
        <v>9</v>
      </c>
      <c r="D53" s="5">
        <v>373.17</v>
      </c>
      <c r="E53" s="105">
        <f t="shared" si="0"/>
        <v>375.20249999999993</v>
      </c>
    </row>
    <row r="54" spans="2:5">
      <c r="B54" s="6">
        <v>2003</v>
      </c>
      <c r="C54" s="5">
        <v>10</v>
      </c>
      <c r="D54" s="5">
        <v>373.14</v>
      </c>
      <c r="E54" s="105">
        <f t="shared" si="0"/>
        <v>375.41833333333335</v>
      </c>
    </row>
    <row r="55" spans="2:5">
      <c r="B55" s="6">
        <v>2003</v>
      </c>
      <c r="C55" s="5">
        <v>11</v>
      </c>
      <c r="D55" s="5">
        <v>374.66</v>
      </c>
      <c r="E55" s="105">
        <f t="shared" si="0"/>
        <v>375.61916666666667</v>
      </c>
    </row>
    <row r="56" spans="2:5">
      <c r="B56" s="6">
        <v>2003</v>
      </c>
      <c r="C56" s="5">
        <v>12</v>
      </c>
      <c r="D56" s="5">
        <v>375.99</v>
      </c>
      <c r="E56" s="105">
        <f t="shared" si="0"/>
        <v>375.80250000000001</v>
      </c>
    </row>
    <row r="57" spans="2:5">
      <c r="B57" s="6">
        <v>2004</v>
      </c>
      <c r="C57" s="5">
        <v>1</v>
      </c>
      <c r="D57" s="5">
        <v>377</v>
      </c>
      <c r="E57" s="105">
        <f t="shared" si="0"/>
        <v>375.97916666666669</v>
      </c>
    </row>
    <row r="58" spans="2:5">
      <c r="B58" s="6">
        <v>2004</v>
      </c>
      <c r="C58" s="5">
        <v>2</v>
      </c>
      <c r="D58" s="5">
        <v>377.87</v>
      </c>
      <c r="E58" s="105">
        <f t="shared" si="0"/>
        <v>376.16499999999996</v>
      </c>
    </row>
    <row r="59" spans="2:5">
      <c r="B59" s="6">
        <v>2004</v>
      </c>
      <c r="C59" s="5">
        <v>3</v>
      </c>
      <c r="D59" s="5">
        <v>378.88</v>
      </c>
      <c r="E59" s="105">
        <f t="shared" si="0"/>
        <v>376.36666666666662</v>
      </c>
    </row>
    <row r="60" spans="2:5">
      <c r="B60" s="6">
        <v>2004</v>
      </c>
      <c r="C60" s="5">
        <v>4</v>
      </c>
      <c r="D60" s="5">
        <v>380.35</v>
      </c>
      <c r="E60" s="105">
        <f t="shared" si="0"/>
        <v>376.58500000000004</v>
      </c>
    </row>
    <row r="61" spans="2:5">
      <c r="B61" s="6">
        <v>2004</v>
      </c>
      <c r="C61" s="5">
        <v>5</v>
      </c>
      <c r="D61" s="5">
        <v>380.62</v>
      </c>
      <c r="E61" s="105">
        <f t="shared" si="0"/>
        <v>376.75333333333333</v>
      </c>
    </row>
    <row r="62" spans="2:5">
      <c r="B62" s="6">
        <v>2004</v>
      </c>
      <c r="C62" s="5">
        <v>6</v>
      </c>
      <c r="D62" s="5">
        <v>379.69</v>
      </c>
      <c r="E62" s="105">
        <f t="shared" si="0"/>
        <v>376.87083333333334</v>
      </c>
    </row>
    <row r="63" spans="2:5">
      <c r="B63" s="6">
        <v>2004</v>
      </c>
      <c r="C63" s="5">
        <v>7</v>
      </c>
      <c r="D63" s="5">
        <v>377.47</v>
      </c>
      <c r="E63" s="105">
        <f t="shared" si="0"/>
        <v>376.935</v>
      </c>
    </row>
    <row r="64" spans="2:5">
      <c r="B64" s="6">
        <v>2004</v>
      </c>
      <c r="C64" s="5">
        <v>8</v>
      </c>
      <c r="D64" s="5">
        <v>376.01</v>
      </c>
      <c r="E64" s="105">
        <f t="shared" si="0"/>
        <v>377.07083333333338</v>
      </c>
    </row>
    <row r="65" spans="2:5">
      <c r="B65" s="6">
        <v>2004</v>
      </c>
      <c r="C65" s="5">
        <v>9</v>
      </c>
      <c r="D65" s="5">
        <v>374.25</v>
      </c>
      <c r="E65" s="105">
        <f t="shared" si="0"/>
        <v>377.16083333333336</v>
      </c>
    </row>
    <row r="66" spans="2:5">
      <c r="B66" s="6">
        <v>2004</v>
      </c>
      <c r="C66" s="5">
        <v>10</v>
      </c>
      <c r="D66" s="5">
        <v>374.46</v>
      </c>
      <c r="E66" s="105">
        <f t="shared" si="0"/>
        <v>377.27083333333331</v>
      </c>
    </row>
    <row r="67" spans="2:5">
      <c r="B67" s="6">
        <v>2004</v>
      </c>
      <c r="C67" s="5">
        <v>11</v>
      </c>
      <c r="D67" s="5">
        <v>376.16</v>
      </c>
      <c r="E67" s="105">
        <f t="shared" si="0"/>
        <v>377.39583333333331</v>
      </c>
    </row>
    <row r="68" spans="2:5">
      <c r="B68" s="6">
        <v>2004</v>
      </c>
      <c r="C68" s="5">
        <v>12</v>
      </c>
      <c r="D68" s="5">
        <v>377.51</v>
      </c>
      <c r="E68" s="105">
        <f t="shared" si="0"/>
        <v>377.52250000000004</v>
      </c>
    </row>
    <row r="69" spans="2:5">
      <c r="B69" s="6">
        <v>2005</v>
      </c>
      <c r="C69" s="5">
        <v>1</v>
      </c>
      <c r="D69" s="5">
        <v>378.46</v>
      </c>
      <c r="E69" s="105">
        <f t="shared" si="0"/>
        <v>377.64416666666671</v>
      </c>
    </row>
    <row r="70" spans="2:5">
      <c r="B70" s="6">
        <v>2005</v>
      </c>
      <c r="C70" s="5">
        <v>2</v>
      </c>
      <c r="D70" s="5">
        <v>379.73</v>
      </c>
      <c r="E70" s="105">
        <f t="shared" si="0"/>
        <v>377.79916666666668</v>
      </c>
    </row>
    <row r="71" spans="2:5">
      <c r="B71" s="6">
        <v>2005</v>
      </c>
      <c r="C71" s="5">
        <v>3</v>
      </c>
      <c r="D71" s="5">
        <v>380.77</v>
      </c>
      <c r="E71" s="105">
        <f t="shared" si="0"/>
        <v>377.95666666666676</v>
      </c>
    </row>
    <row r="72" spans="2:5">
      <c r="B72" s="6">
        <v>2005</v>
      </c>
      <c r="C72" s="5">
        <v>4</v>
      </c>
      <c r="D72" s="5">
        <v>382.29</v>
      </c>
      <c r="E72" s="105">
        <f t="shared" si="0"/>
        <v>378.11833333333334</v>
      </c>
    </row>
    <row r="73" spans="2:5">
      <c r="B73" s="6">
        <v>2005</v>
      </c>
      <c r="C73" s="5">
        <v>5</v>
      </c>
      <c r="D73" s="5">
        <v>382.45</v>
      </c>
      <c r="E73" s="105">
        <f t="shared" si="0"/>
        <v>378.27083333333331</v>
      </c>
    </row>
    <row r="74" spans="2:5">
      <c r="B74" s="6">
        <v>2005</v>
      </c>
      <c r="C74" s="5">
        <v>6</v>
      </c>
      <c r="D74" s="5">
        <v>382.21</v>
      </c>
      <c r="E74" s="105">
        <f t="shared" si="0"/>
        <v>378.48083333333335</v>
      </c>
    </row>
    <row r="75" spans="2:5">
      <c r="B75" s="6">
        <v>2005</v>
      </c>
      <c r="C75" s="5">
        <v>7</v>
      </c>
      <c r="D75" s="5">
        <v>380.74</v>
      </c>
      <c r="E75" s="105">
        <f t="shared" si="0"/>
        <v>378.75333333333327</v>
      </c>
    </row>
    <row r="76" spans="2:5">
      <c r="B76" s="6">
        <v>2005</v>
      </c>
      <c r="C76" s="5">
        <v>8</v>
      </c>
      <c r="D76" s="5">
        <v>378.74</v>
      </c>
      <c r="E76" s="105">
        <f t="shared" si="0"/>
        <v>378.98083333333329</v>
      </c>
    </row>
    <row r="77" spans="2:5">
      <c r="B77" s="6">
        <v>2005</v>
      </c>
      <c r="C77" s="5">
        <v>9</v>
      </c>
      <c r="D77" s="5">
        <v>376.7</v>
      </c>
      <c r="E77" s="105">
        <f t="shared" si="0"/>
        <v>379.18499999999995</v>
      </c>
    </row>
    <row r="78" spans="2:5">
      <c r="B78" s="6">
        <v>2005</v>
      </c>
      <c r="C78" s="5">
        <v>10</v>
      </c>
      <c r="D78" s="5">
        <v>377</v>
      </c>
      <c r="E78" s="105">
        <f t="shared" si="0"/>
        <v>379.39666666666659</v>
      </c>
    </row>
    <row r="79" spans="2:5">
      <c r="B79" s="6">
        <v>2005</v>
      </c>
      <c r="C79" s="5">
        <v>11</v>
      </c>
      <c r="D79" s="5">
        <v>378.35</v>
      </c>
      <c r="E79" s="105">
        <f t="shared" si="0"/>
        <v>379.57916666666665</v>
      </c>
    </row>
    <row r="80" spans="2:5">
      <c r="B80" s="6">
        <v>2005</v>
      </c>
      <c r="C80" s="5">
        <v>12</v>
      </c>
      <c r="D80" s="5">
        <v>380.11</v>
      </c>
      <c r="E80" s="105">
        <f t="shared" si="0"/>
        <v>379.79583333333329</v>
      </c>
    </row>
    <row r="81" spans="2:5">
      <c r="B81" s="6">
        <v>2006</v>
      </c>
      <c r="C81" s="5">
        <v>1</v>
      </c>
      <c r="D81" s="5">
        <v>381.38</v>
      </c>
      <c r="E81" s="105">
        <f t="shared" si="0"/>
        <v>380.03916666666669</v>
      </c>
    </row>
    <row r="82" spans="2:5">
      <c r="B82" s="6">
        <v>2006</v>
      </c>
      <c r="C82" s="5">
        <v>2</v>
      </c>
      <c r="D82" s="5">
        <v>382.19</v>
      </c>
      <c r="E82" s="105">
        <f t="shared" si="0"/>
        <v>380.24416666666662</v>
      </c>
    </row>
    <row r="83" spans="2:5">
      <c r="B83" s="6">
        <v>2006</v>
      </c>
      <c r="C83" s="5">
        <v>3</v>
      </c>
      <c r="D83" s="5">
        <v>382.67</v>
      </c>
      <c r="E83" s="105">
        <f t="shared" si="0"/>
        <v>380.40249999999997</v>
      </c>
    </row>
    <row r="84" spans="2:5">
      <c r="B84" s="6">
        <v>2006</v>
      </c>
      <c r="C84" s="5">
        <v>4</v>
      </c>
      <c r="D84" s="5">
        <v>384.61</v>
      </c>
      <c r="E84" s="105">
        <f t="shared" si="0"/>
        <v>380.5958333333333</v>
      </c>
    </row>
    <row r="85" spans="2:5">
      <c r="B85" s="6">
        <v>2006</v>
      </c>
      <c r="C85" s="5">
        <v>5</v>
      </c>
      <c r="D85" s="5">
        <v>385.03</v>
      </c>
      <c r="E85" s="105">
        <f t="shared" ref="E85:E148" si="1">AVERAGE(D74:D85)</f>
        <v>380.81083333333339</v>
      </c>
    </row>
    <row r="86" spans="2:5">
      <c r="B86" s="6">
        <v>2006</v>
      </c>
      <c r="C86" s="5">
        <v>6</v>
      </c>
      <c r="D86" s="5">
        <v>384.05</v>
      </c>
      <c r="E86" s="105">
        <f t="shared" si="1"/>
        <v>380.9641666666667</v>
      </c>
    </row>
    <row r="87" spans="2:5">
      <c r="B87" s="6">
        <v>2006</v>
      </c>
      <c r="C87" s="5">
        <v>7</v>
      </c>
      <c r="D87" s="5">
        <v>382.46</v>
      </c>
      <c r="E87" s="105">
        <f t="shared" si="1"/>
        <v>381.10750000000007</v>
      </c>
    </row>
    <row r="88" spans="2:5">
      <c r="B88" s="6">
        <v>2006</v>
      </c>
      <c r="C88" s="5">
        <v>8</v>
      </c>
      <c r="D88" s="5">
        <v>380.41</v>
      </c>
      <c r="E88" s="105">
        <f t="shared" si="1"/>
        <v>381.24666666666673</v>
      </c>
    </row>
    <row r="89" spans="2:5">
      <c r="B89" s="6">
        <v>2006</v>
      </c>
      <c r="C89" s="5">
        <v>9</v>
      </c>
      <c r="D89" s="5">
        <v>378.85</v>
      </c>
      <c r="E89" s="105">
        <f t="shared" si="1"/>
        <v>381.4258333333334</v>
      </c>
    </row>
    <row r="90" spans="2:5">
      <c r="B90" s="6">
        <v>2006</v>
      </c>
      <c r="C90" s="5">
        <v>10</v>
      </c>
      <c r="D90" s="5">
        <v>379.13</v>
      </c>
      <c r="E90" s="105">
        <f t="shared" si="1"/>
        <v>381.60333333333341</v>
      </c>
    </row>
    <row r="91" spans="2:5">
      <c r="B91" s="6">
        <v>2006</v>
      </c>
      <c r="C91" s="5">
        <v>11</v>
      </c>
      <c r="D91" s="5">
        <v>380.15</v>
      </c>
      <c r="E91" s="105">
        <f t="shared" si="1"/>
        <v>381.75333333333327</v>
      </c>
    </row>
    <row r="92" spans="2:5">
      <c r="B92" s="6">
        <v>2006</v>
      </c>
      <c r="C92" s="5">
        <v>12</v>
      </c>
      <c r="D92" s="5">
        <v>381.82</v>
      </c>
      <c r="E92" s="105">
        <f t="shared" si="1"/>
        <v>381.89583333333326</v>
      </c>
    </row>
    <row r="93" spans="2:5">
      <c r="B93" s="6">
        <v>2007</v>
      </c>
      <c r="C93" s="5">
        <v>1</v>
      </c>
      <c r="D93" s="5">
        <v>382.89</v>
      </c>
      <c r="E93" s="105">
        <f t="shared" si="1"/>
        <v>382.0216666666667</v>
      </c>
    </row>
    <row r="94" spans="2:5">
      <c r="B94" s="6">
        <v>2007</v>
      </c>
      <c r="C94" s="5">
        <v>2</v>
      </c>
      <c r="D94" s="5">
        <v>383.9</v>
      </c>
      <c r="E94" s="105">
        <f t="shared" si="1"/>
        <v>382.16416666666669</v>
      </c>
    </row>
    <row r="95" spans="2:5">
      <c r="B95" s="6">
        <v>2007</v>
      </c>
      <c r="C95" s="5">
        <v>3</v>
      </c>
      <c r="D95" s="5">
        <v>384.58</v>
      </c>
      <c r="E95" s="105">
        <f t="shared" si="1"/>
        <v>382.32333333333332</v>
      </c>
    </row>
    <row r="96" spans="2:5">
      <c r="B96" s="6">
        <v>2007</v>
      </c>
      <c r="C96" s="5">
        <v>4</v>
      </c>
      <c r="D96" s="5">
        <v>386.5</v>
      </c>
      <c r="E96" s="105">
        <f t="shared" si="1"/>
        <v>382.48083333333335</v>
      </c>
    </row>
    <row r="97" spans="2:5">
      <c r="B97" s="6">
        <v>2007</v>
      </c>
      <c r="C97" s="5">
        <v>5</v>
      </c>
      <c r="D97" s="5">
        <v>386.56</v>
      </c>
      <c r="E97" s="105">
        <f t="shared" si="1"/>
        <v>382.60833333333335</v>
      </c>
    </row>
    <row r="98" spans="2:5">
      <c r="B98" s="6">
        <v>2007</v>
      </c>
      <c r="C98" s="5">
        <v>6</v>
      </c>
      <c r="D98" s="5">
        <v>386.1</v>
      </c>
      <c r="E98" s="105">
        <f t="shared" si="1"/>
        <v>382.7791666666667</v>
      </c>
    </row>
    <row r="99" spans="2:5">
      <c r="B99" s="6">
        <v>2007</v>
      </c>
      <c r="C99" s="5">
        <v>7</v>
      </c>
      <c r="D99" s="5">
        <v>384.5</v>
      </c>
      <c r="E99" s="105">
        <f t="shared" si="1"/>
        <v>382.94916666666671</v>
      </c>
    </row>
    <row r="100" spans="2:5">
      <c r="B100" s="6">
        <v>2007</v>
      </c>
      <c r="C100" s="5">
        <v>8</v>
      </c>
      <c r="D100" s="5">
        <v>381.99</v>
      </c>
      <c r="E100" s="105">
        <f t="shared" si="1"/>
        <v>383.08083333333326</v>
      </c>
    </row>
    <row r="101" spans="2:5">
      <c r="B101" s="6">
        <v>2007</v>
      </c>
      <c r="C101" s="5">
        <v>9</v>
      </c>
      <c r="D101" s="5">
        <v>380.96</v>
      </c>
      <c r="E101" s="105">
        <f t="shared" si="1"/>
        <v>383.25666666666666</v>
      </c>
    </row>
    <row r="102" spans="2:5">
      <c r="B102" s="6">
        <v>2007</v>
      </c>
      <c r="C102" s="5">
        <v>10</v>
      </c>
      <c r="D102" s="5">
        <v>381.12</v>
      </c>
      <c r="E102" s="105">
        <f t="shared" si="1"/>
        <v>383.42249999999996</v>
      </c>
    </row>
    <row r="103" spans="2:5">
      <c r="B103" s="6">
        <v>2007</v>
      </c>
      <c r="C103" s="5">
        <v>11</v>
      </c>
      <c r="D103" s="5">
        <v>382.45</v>
      </c>
      <c r="E103" s="105">
        <f t="shared" si="1"/>
        <v>383.61416666666668</v>
      </c>
    </row>
    <row r="104" spans="2:5">
      <c r="B104" s="6">
        <v>2007</v>
      </c>
      <c r="C104" s="5">
        <v>12</v>
      </c>
      <c r="D104" s="5">
        <v>383.95</v>
      </c>
      <c r="E104" s="105">
        <f t="shared" si="1"/>
        <v>383.79166666666657</v>
      </c>
    </row>
    <row r="105" spans="2:5">
      <c r="B105" s="6">
        <v>2008</v>
      </c>
      <c r="C105" s="5">
        <v>1</v>
      </c>
      <c r="D105" s="5">
        <v>385.52</v>
      </c>
      <c r="E105" s="105">
        <f t="shared" si="1"/>
        <v>384.01083333333327</v>
      </c>
    </row>
    <row r="106" spans="2:5">
      <c r="B106" s="6">
        <v>2008</v>
      </c>
      <c r="C106" s="5">
        <v>2</v>
      </c>
      <c r="D106" s="5">
        <v>385.82</v>
      </c>
      <c r="E106" s="105">
        <f t="shared" si="1"/>
        <v>384.17083333333329</v>
      </c>
    </row>
    <row r="107" spans="2:5">
      <c r="B107" s="6">
        <v>2008</v>
      </c>
      <c r="C107" s="5">
        <v>3</v>
      </c>
      <c r="D107" s="5">
        <v>386.03</v>
      </c>
      <c r="E107" s="105">
        <f t="shared" si="1"/>
        <v>384.29166666666657</v>
      </c>
    </row>
    <row r="108" spans="2:5">
      <c r="B108" s="6">
        <v>2008</v>
      </c>
      <c r="C108" s="5">
        <v>4</v>
      </c>
      <c r="D108" s="5">
        <v>387.21</v>
      </c>
      <c r="E108" s="105">
        <f t="shared" si="1"/>
        <v>384.35083333333336</v>
      </c>
    </row>
    <row r="109" spans="2:5">
      <c r="B109" s="6">
        <v>2008</v>
      </c>
      <c r="C109" s="5">
        <v>5</v>
      </c>
      <c r="D109" s="5">
        <v>388.54</v>
      </c>
      <c r="E109" s="105">
        <f t="shared" si="1"/>
        <v>384.51583333333332</v>
      </c>
    </row>
    <row r="110" spans="2:5">
      <c r="B110" s="6">
        <v>2008</v>
      </c>
      <c r="C110" s="5">
        <v>6</v>
      </c>
      <c r="D110" s="5">
        <v>387.76</v>
      </c>
      <c r="E110" s="105">
        <f t="shared" si="1"/>
        <v>384.6541666666667</v>
      </c>
    </row>
    <row r="111" spans="2:5">
      <c r="B111" s="6">
        <v>2008</v>
      </c>
      <c r="C111" s="5">
        <v>7</v>
      </c>
      <c r="D111" s="5">
        <v>386.36</v>
      </c>
      <c r="E111" s="105">
        <f t="shared" si="1"/>
        <v>384.80916666666667</v>
      </c>
    </row>
    <row r="112" spans="2:5">
      <c r="B112" s="6">
        <v>2008</v>
      </c>
      <c r="C112" s="5">
        <v>8</v>
      </c>
      <c r="D112" s="5">
        <v>384.09</v>
      </c>
      <c r="E112" s="105">
        <f t="shared" si="1"/>
        <v>384.98416666666668</v>
      </c>
    </row>
    <row r="113" spans="2:5">
      <c r="B113" s="6">
        <v>2008</v>
      </c>
      <c r="C113" s="5">
        <v>9</v>
      </c>
      <c r="D113" s="5">
        <v>383.18</v>
      </c>
      <c r="E113" s="105">
        <f t="shared" si="1"/>
        <v>385.16916666666663</v>
      </c>
    </row>
    <row r="114" spans="2:5">
      <c r="B114" s="6">
        <v>2008</v>
      </c>
      <c r="C114" s="5">
        <v>10</v>
      </c>
      <c r="D114" s="5">
        <v>382.99</v>
      </c>
      <c r="E114" s="105">
        <f t="shared" si="1"/>
        <v>385.32499999999999</v>
      </c>
    </row>
    <row r="115" spans="2:5">
      <c r="B115" s="6">
        <v>2008</v>
      </c>
      <c r="C115" s="5">
        <v>11</v>
      </c>
      <c r="D115" s="5">
        <v>384.19</v>
      </c>
      <c r="E115" s="105">
        <f t="shared" si="1"/>
        <v>385.46999999999997</v>
      </c>
    </row>
    <row r="116" spans="2:5">
      <c r="B116" s="6">
        <v>2008</v>
      </c>
      <c r="C116" s="5">
        <v>12</v>
      </c>
      <c r="D116" s="5">
        <v>385.56</v>
      </c>
      <c r="E116" s="105">
        <f t="shared" si="1"/>
        <v>385.60416666666669</v>
      </c>
    </row>
    <row r="117" spans="2:5">
      <c r="B117" s="6">
        <v>2009</v>
      </c>
      <c r="C117" s="5">
        <v>1</v>
      </c>
      <c r="D117" s="5">
        <v>386.94</v>
      </c>
      <c r="E117" s="105">
        <f t="shared" si="1"/>
        <v>385.72249999999991</v>
      </c>
    </row>
    <row r="118" spans="2:5">
      <c r="B118" s="6">
        <v>2009</v>
      </c>
      <c r="C118" s="5">
        <v>2</v>
      </c>
      <c r="D118" s="5">
        <v>387.48</v>
      </c>
      <c r="E118" s="105">
        <f t="shared" si="1"/>
        <v>385.86083333333335</v>
      </c>
    </row>
    <row r="119" spans="2:5">
      <c r="B119" s="6">
        <v>2009</v>
      </c>
      <c r="C119" s="5">
        <v>3</v>
      </c>
      <c r="D119" s="5">
        <v>388.82</v>
      </c>
      <c r="E119" s="105">
        <f t="shared" si="1"/>
        <v>386.09333333333331</v>
      </c>
    </row>
    <row r="120" spans="2:5">
      <c r="B120" s="6">
        <v>2009</v>
      </c>
      <c r="C120" s="5">
        <v>4</v>
      </c>
      <c r="D120" s="5">
        <v>389.55</v>
      </c>
      <c r="E120" s="105">
        <f t="shared" si="1"/>
        <v>386.28833333333336</v>
      </c>
    </row>
    <row r="121" spans="2:5">
      <c r="B121" s="6">
        <v>2009</v>
      </c>
      <c r="C121" s="5">
        <v>5</v>
      </c>
      <c r="D121" s="5">
        <v>390.14</v>
      </c>
      <c r="E121" s="105">
        <f t="shared" si="1"/>
        <v>386.42166666666668</v>
      </c>
    </row>
    <row r="122" spans="2:5">
      <c r="B122" s="6">
        <v>2009</v>
      </c>
      <c r="C122" s="5">
        <v>6</v>
      </c>
      <c r="D122" s="5">
        <v>389.48</v>
      </c>
      <c r="E122" s="105">
        <f t="shared" si="1"/>
        <v>386.56500000000005</v>
      </c>
    </row>
    <row r="123" spans="2:5">
      <c r="B123" s="6">
        <v>2009</v>
      </c>
      <c r="C123" s="5">
        <v>7</v>
      </c>
      <c r="D123" s="5">
        <v>388.03</v>
      </c>
      <c r="E123" s="105">
        <f t="shared" si="1"/>
        <v>386.70416666666665</v>
      </c>
    </row>
    <row r="124" spans="2:5">
      <c r="B124" s="6">
        <v>2009</v>
      </c>
      <c r="C124" s="5">
        <v>8</v>
      </c>
      <c r="D124" s="5">
        <v>386.11</v>
      </c>
      <c r="E124" s="105">
        <f t="shared" si="1"/>
        <v>386.8725</v>
      </c>
    </row>
    <row r="125" spans="2:5">
      <c r="B125" s="6">
        <v>2009</v>
      </c>
      <c r="C125" s="5">
        <v>9</v>
      </c>
      <c r="D125" s="5">
        <v>384.74</v>
      </c>
      <c r="E125" s="105">
        <f t="shared" si="1"/>
        <v>387.0025</v>
      </c>
    </row>
    <row r="126" spans="2:5">
      <c r="B126" s="6">
        <v>2009</v>
      </c>
      <c r="C126" s="5">
        <v>10</v>
      </c>
      <c r="D126" s="5">
        <v>384.43</v>
      </c>
      <c r="E126" s="105">
        <f t="shared" si="1"/>
        <v>387.1225</v>
      </c>
    </row>
    <row r="127" spans="2:5">
      <c r="B127" s="6">
        <v>2009</v>
      </c>
      <c r="C127" s="5">
        <v>11</v>
      </c>
      <c r="D127" s="5">
        <v>386.02</v>
      </c>
      <c r="E127" s="105">
        <f t="shared" si="1"/>
        <v>387.27500000000009</v>
      </c>
    </row>
    <row r="128" spans="2:5">
      <c r="B128" s="6">
        <v>2009</v>
      </c>
      <c r="C128" s="5">
        <v>12</v>
      </c>
      <c r="D128" s="5">
        <v>387.42</v>
      </c>
      <c r="E128" s="105">
        <f t="shared" si="1"/>
        <v>387.43</v>
      </c>
    </row>
    <row r="129" spans="2:5">
      <c r="B129" s="6">
        <v>2010</v>
      </c>
      <c r="C129" s="5">
        <v>1</v>
      </c>
      <c r="D129" s="5">
        <v>388.71</v>
      </c>
      <c r="E129" s="105">
        <f t="shared" si="1"/>
        <v>387.57750000000004</v>
      </c>
    </row>
    <row r="130" spans="2:5">
      <c r="B130" s="6">
        <v>2010</v>
      </c>
      <c r="C130" s="5">
        <v>2</v>
      </c>
      <c r="D130" s="5">
        <v>390.2</v>
      </c>
      <c r="E130" s="105">
        <f t="shared" si="1"/>
        <v>387.80416666666662</v>
      </c>
    </row>
    <row r="131" spans="2:5">
      <c r="B131" s="6">
        <v>2010</v>
      </c>
      <c r="C131" s="5">
        <v>3</v>
      </c>
      <c r="D131" s="5">
        <v>391.17</v>
      </c>
      <c r="E131" s="105">
        <f t="shared" si="1"/>
        <v>388</v>
      </c>
    </row>
    <row r="132" spans="2:5">
      <c r="B132" s="6">
        <v>2010</v>
      </c>
      <c r="C132" s="5">
        <v>4</v>
      </c>
      <c r="D132" s="5">
        <v>392.46</v>
      </c>
      <c r="E132" s="105">
        <f t="shared" si="1"/>
        <v>388.24250000000001</v>
      </c>
    </row>
    <row r="133" spans="2:5">
      <c r="B133" s="6">
        <v>2010</v>
      </c>
      <c r="C133" s="5">
        <v>5</v>
      </c>
      <c r="D133" s="5">
        <v>393</v>
      </c>
      <c r="E133" s="105">
        <f t="shared" si="1"/>
        <v>388.48083333333329</v>
      </c>
    </row>
    <row r="134" spans="2:5">
      <c r="B134" s="6">
        <v>2010</v>
      </c>
      <c r="C134" s="5">
        <v>6</v>
      </c>
      <c r="D134" s="5">
        <v>392.15</v>
      </c>
      <c r="E134" s="105">
        <f t="shared" si="1"/>
        <v>388.70333333333332</v>
      </c>
    </row>
    <row r="135" spans="2:5">
      <c r="B135" s="6">
        <v>2010</v>
      </c>
      <c r="C135" s="5">
        <v>7</v>
      </c>
      <c r="D135" s="5">
        <v>390.2</v>
      </c>
      <c r="E135" s="105">
        <f t="shared" si="1"/>
        <v>388.88416666666666</v>
      </c>
    </row>
    <row r="136" spans="2:5">
      <c r="B136" s="6">
        <v>2010</v>
      </c>
      <c r="C136" s="5">
        <v>8</v>
      </c>
      <c r="D136" s="5">
        <v>388.35</v>
      </c>
      <c r="E136" s="105">
        <f t="shared" si="1"/>
        <v>389.07083333333338</v>
      </c>
    </row>
    <row r="137" spans="2:5">
      <c r="B137" s="6">
        <v>2010</v>
      </c>
      <c r="C137" s="5">
        <v>9</v>
      </c>
      <c r="D137" s="5">
        <v>386.85</v>
      </c>
      <c r="E137" s="105">
        <f t="shared" si="1"/>
        <v>389.24666666666673</v>
      </c>
    </row>
    <row r="138" spans="2:5">
      <c r="B138" s="6">
        <v>2010</v>
      </c>
      <c r="C138" s="5">
        <v>10</v>
      </c>
      <c r="D138" s="5">
        <v>387.24</v>
      </c>
      <c r="E138" s="105">
        <f t="shared" si="1"/>
        <v>389.48083333333329</v>
      </c>
    </row>
    <row r="139" spans="2:5">
      <c r="B139" s="6">
        <v>2010</v>
      </c>
      <c r="C139" s="5">
        <v>11</v>
      </c>
      <c r="D139" s="5">
        <v>388.67</v>
      </c>
      <c r="E139" s="105">
        <f t="shared" si="1"/>
        <v>389.70166666666665</v>
      </c>
    </row>
    <row r="140" spans="2:5">
      <c r="B140" s="6">
        <v>2010</v>
      </c>
      <c r="C140" s="5">
        <v>12</v>
      </c>
      <c r="D140" s="5">
        <v>389.79</v>
      </c>
      <c r="E140" s="105">
        <f t="shared" si="1"/>
        <v>389.89916666666664</v>
      </c>
    </row>
    <row r="141" spans="2:5">
      <c r="B141" s="6">
        <v>2011</v>
      </c>
      <c r="C141" s="5">
        <v>1</v>
      </c>
      <c r="D141" s="5">
        <v>391.33</v>
      </c>
      <c r="E141" s="105">
        <f t="shared" si="1"/>
        <v>390.11750000000001</v>
      </c>
    </row>
    <row r="142" spans="2:5">
      <c r="B142" s="6">
        <v>2011</v>
      </c>
      <c r="C142" s="5">
        <v>2</v>
      </c>
      <c r="D142" s="5">
        <v>391.86</v>
      </c>
      <c r="E142" s="105">
        <f t="shared" si="1"/>
        <v>390.25583333333333</v>
      </c>
    </row>
    <row r="143" spans="2:5">
      <c r="B143" s="6">
        <v>2011</v>
      </c>
      <c r="C143" s="5">
        <v>3</v>
      </c>
      <c r="D143" s="5">
        <v>392.6</v>
      </c>
      <c r="E143" s="105">
        <f t="shared" si="1"/>
        <v>390.375</v>
      </c>
    </row>
    <row r="144" spans="2:5">
      <c r="B144" s="6">
        <v>2011</v>
      </c>
      <c r="C144" s="5">
        <v>4</v>
      </c>
      <c r="D144" s="5">
        <v>393.25</v>
      </c>
      <c r="E144" s="105">
        <f t="shared" si="1"/>
        <v>390.44083333333333</v>
      </c>
    </row>
    <row r="145" spans="2:5">
      <c r="B145" s="6">
        <v>2011</v>
      </c>
      <c r="C145" s="5">
        <v>5</v>
      </c>
      <c r="D145" s="5">
        <v>394.19</v>
      </c>
      <c r="E145" s="105">
        <f t="shared" si="1"/>
        <v>390.53999999999991</v>
      </c>
    </row>
    <row r="146" spans="2:5">
      <c r="B146" s="6">
        <v>2011</v>
      </c>
      <c r="C146" s="5">
        <v>6</v>
      </c>
      <c r="D146" s="5">
        <v>393.74</v>
      </c>
      <c r="E146" s="105">
        <f t="shared" si="1"/>
        <v>390.67249999999996</v>
      </c>
    </row>
    <row r="147" spans="2:5">
      <c r="B147" s="6">
        <v>2011</v>
      </c>
      <c r="C147" s="5">
        <v>7</v>
      </c>
      <c r="D147" s="5">
        <v>392.51</v>
      </c>
      <c r="E147" s="105">
        <f t="shared" si="1"/>
        <v>390.86500000000001</v>
      </c>
    </row>
    <row r="148" spans="2:5">
      <c r="B148" s="6">
        <v>2011</v>
      </c>
      <c r="C148" s="5">
        <v>8</v>
      </c>
      <c r="D148" s="5">
        <v>390.13</v>
      </c>
      <c r="E148" s="105">
        <f t="shared" si="1"/>
        <v>391.01333333333332</v>
      </c>
    </row>
    <row r="149" spans="2:5">
      <c r="B149" s="6">
        <v>2011</v>
      </c>
      <c r="C149" s="5">
        <v>9</v>
      </c>
      <c r="D149" s="5">
        <v>389.08</v>
      </c>
      <c r="E149" s="105">
        <f t="shared" ref="E149:E212" si="2">AVERAGE(D138:D149)</f>
        <v>391.19916666666671</v>
      </c>
    </row>
    <row r="150" spans="2:5">
      <c r="B150" s="6">
        <v>2011</v>
      </c>
      <c r="C150" s="5">
        <v>10</v>
      </c>
      <c r="D150" s="5">
        <v>389</v>
      </c>
      <c r="E150" s="105">
        <f t="shared" si="2"/>
        <v>391.34583333333336</v>
      </c>
    </row>
    <row r="151" spans="2:5">
      <c r="B151" s="6">
        <v>2011</v>
      </c>
      <c r="C151" s="5">
        <v>11</v>
      </c>
      <c r="D151" s="5">
        <v>390.28</v>
      </c>
      <c r="E151" s="105">
        <f t="shared" si="2"/>
        <v>391.48</v>
      </c>
    </row>
    <row r="152" spans="2:5">
      <c r="B152" s="6">
        <v>2011</v>
      </c>
      <c r="C152" s="5">
        <v>12</v>
      </c>
      <c r="D152" s="5">
        <v>391.86</v>
      </c>
      <c r="E152" s="105">
        <f t="shared" si="2"/>
        <v>391.65249999999997</v>
      </c>
    </row>
    <row r="153" spans="2:5">
      <c r="B153" s="6">
        <v>2012</v>
      </c>
      <c r="C153" s="5">
        <v>1</v>
      </c>
      <c r="D153" s="5">
        <v>393.12</v>
      </c>
      <c r="E153" s="105">
        <f t="shared" si="2"/>
        <v>391.80166666666668</v>
      </c>
    </row>
    <row r="154" spans="2:5">
      <c r="B154" s="6">
        <v>2012</v>
      </c>
      <c r="C154" s="5">
        <v>2</v>
      </c>
      <c r="D154" s="5">
        <v>393.86</v>
      </c>
      <c r="E154" s="105">
        <f t="shared" si="2"/>
        <v>391.96833333333331</v>
      </c>
    </row>
    <row r="155" spans="2:5">
      <c r="B155" s="6">
        <v>2012</v>
      </c>
      <c r="C155" s="5">
        <v>3</v>
      </c>
      <c r="D155" s="5">
        <v>394.4</v>
      </c>
      <c r="E155" s="105">
        <f t="shared" si="2"/>
        <v>392.11833333333334</v>
      </c>
    </row>
    <row r="156" spans="2:5">
      <c r="B156" s="6">
        <v>2012</v>
      </c>
      <c r="C156" s="5">
        <v>4</v>
      </c>
      <c r="D156" s="5">
        <v>396.18</v>
      </c>
      <c r="E156" s="105">
        <f t="shared" si="2"/>
        <v>392.36250000000001</v>
      </c>
    </row>
    <row r="157" spans="2:5">
      <c r="B157" s="6">
        <v>2012</v>
      </c>
      <c r="C157" s="5">
        <v>5</v>
      </c>
      <c r="D157" s="5">
        <v>396.74</v>
      </c>
      <c r="E157" s="105">
        <f t="shared" si="2"/>
        <v>392.57499999999999</v>
      </c>
    </row>
    <row r="158" spans="2:5">
      <c r="B158" s="6">
        <v>2012</v>
      </c>
      <c r="C158" s="5">
        <v>6</v>
      </c>
      <c r="D158" s="5">
        <v>395.71</v>
      </c>
      <c r="E158" s="105">
        <f t="shared" si="2"/>
        <v>392.73916666666668</v>
      </c>
    </row>
    <row r="159" spans="2:5">
      <c r="B159" s="6">
        <v>2012</v>
      </c>
      <c r="C159" s="5">
        <v>7</v>
      </c>
      <c r="D159" s="5">
        <v>394.36</v>
      </c>
      <c r="E159" s="105">
        <f t="shared" si="2"/>
        <v>392.89333333333326</v>
      </c>
    </row>
    <row r="160" spans="2:5">
      <c r="B160" s="6">
        <v>2012</v>
      </c>
      <c r="C160" s="5">
        <v>8</v>
      </c>
      <c r="D160" s="5">
        <v>392.39</v>
      </c>
      <c r="E160" s="105">
        <f t="shared" si="2"/>
        <v>393.08166666666665</v>
      </c>
    </row>
    <row r="161" spans="2:5">
      <c r="B161" s="6">
        <v>2012</v>
      </c>
      <c r="C161" s="5">
        <v>9</v>
      </c>
      <c r="D161" s="5">
        <v>391.11</v>
      </c>
      <c r="E161" s="105">
        <f t="shared" si="2"/>
        <v>393.25083333333328</v>
      </c>
    </row>
    <row r="162" spans="2:5">
      <c r="B162" s="6">
        <v>2012</v>
      </c>
      <c r="C162" s="5">
        <v>10</v>
      </c>
      <c r="D162" s="5">
        <v>391.05</v>
      </c>
      <c r="E162" s="105">
        <f t="shared" si="2"/>
        <v>393.42166666666662</v>
      </c>
    </row>
    <row r="163" spans="2:5">
      <c r="B163" s="6">
        <v>2012</v>
      </c>
      <c r="C163" s="5">
        <v>11</v>
      </c>
      <c r="D163" s="5">
        <v>392.98</v>
      </c>
      <c r="E163" s="105">
        <f t="shared" si="2"/>
        <v>393.6466666666667</v>
      </c>
    </row>
    <row r="164" spans="2:5">
      <c r="B164" s="6">
        <v>2012</v>
      </c>
      <c r="C164" s="5">
        <v>12</v>
      </c>
      <c r="D164" s="5">
        <v>394.34</v>
      </c>
      <c r="E164" s="105">
        <f t="shared" si="2"/>
        <v>393.85333333333341</v>
      </c>
    </row>
    <row r="165" spans="2:5">
      <c r="B165" s="6">
        <v>2013</v>
      </c>
      <c r="C165" s="5">
        <v>1</v>
      </c>
      <c r="D165" s="5">
        <v>395.55</v>
      </c>
      <c r="E165" s="105">
        <f t="shared" si="2"/>
        <v>394.05583333333334</v>
      </c>
    </row>
    <row r="166" spans="2:5">
      <c r="B166" s="6">
        <v>2013</v>
      </c>
      <c r="C166" s="5">
        <v>2</v>
      </c>
      <c r="D166" s="5">
        <v>396.8</v>
      </c>
      <c r="E166" s="105">
        <f t="shared" si="2"/>
        <v>394.3008333333334</v>
      </c>
    </row>
    <row r="167" spans="2:5">
      <c r="B167" s="6">
        <v>2013</v>
      </c>
      <c r="C167" s="5">
        <v>3</v>
      </c>
      <c r="D167" s="5">
        <v>397.43</v>
      </c>
      <c r="E167" s="105">
        <f t="shared" si="2"/>
        <v>394.55333333333346</v>
      </c>
    </row>
    <row r="168" spans="2:5">
      <c r="B168" s="6">
        <v>2013</v>
      </c>
      <c r="C168" s="5">
        <v>4</v>
      </c>
      <c r="D168" s="5">
        <v>398.41</v>
      </c>
      <c r="E168" s="105">
        <f t="shared" si="2"/>
        <v>394.73916666666673</v>
      </c>
    </row>
    <row r="169" spans="2:5">
      <c r="B169" s="6">
        <v>2013</v>
      </c>
      <c r="C169" s="5">
        <v>5</v>
      </c>
      <c r="D169" s="5">
        <v>399.79</v>
      </c>
      <c r="E169" s="105">
        <f t="shared" si="2"/>
        <v>394.9933333333334</v>
      </c>
    </row>
    <row r="170" spans="2:5">
      <c r="B170" s="6">
        <v>2013</v>
      </c>
      <c r="C170" s="5">
        <v>6</v>
      </c>
      <c r="D170" s="5">
        <v>398.61</v>
      </c>
      <c r="E170" s="105">
        <f t="shared" si="2"/>
        <v>395.23499999999996</v>
      </c>
    </row>
    <row r="171" spans="2:5">
      <c r="B171" s="6">
        <v>2013</v>
      </c>
      <c r="C171" s="5">
        <v>7</v>
      </c>
      <c r="D171" s="5">
        <v>397.32</v>
      </c>
      <c r="E171" s="105">
        <f t="shared" si="2"/>
        <v>395.48166666666663</v>
      </c>
    </row>
    <row r="172" spans="2:5">
      <c r="B172" s="6">
        <v>2013</v>
      </c>
      <c r="C172" s="5">
        <v>8</v>
      </c>
      <c r="D172" s="5">
        <v>395.2</v>
      </c>
      <c r="E172" s="105">
        <f t="shared" si="2"/>
        <v>395.71583333333325</v>
      </c>
    </row>
    <row r="173" spans="2:5">
      <c r="B173" s="6">
        <v>2013</v>
      </c>
      <c r="C173" s="5">
        <v>9</v>
      </c>
      <c r="D173" s="5">
        <v>393.45</v>
      </c>
      <c r="E173" s="105">
        <f t="shared" si="2"/>
        <v>395.9108333333333</v>
      </c>
    </row>
    <row r="174" spans="2:5">
      <c r="B174" s="6">
        <v>2013</v>
      </c>
      <c r="C174" s="5">
        <v>10</v>
      </c>
      <c r="D174" s="5">
        <v>393.7</v>
      </c>
      <c r="E174" s="105">
        <f t="shared" si="2"/>
        <v>396.13166666666666</v>
      </c>
    </row>
    <row r="175" spans="2:5">
      <c r="B175" s="6">
        <v>2013</v>
      </c>
      <c r="C175" s="5">
        <v>11</v>
      </c>
      <c r="D175" s="5">
        <v>395.16</v>
      </c>
      <c r="E175" s="105">
        <f t="shared" si="2"/>
        <v>396.31333333333333</v>
      </c>
    </row>
    <row r="176" spans="2:5">
      <c r="B176" s="6">
        <v>2013</v>
      </c>
      <c r="C176" s="5">
        <v>12</v>
      </c>
      <c r="D176" s="5">
        <v>396.84</v>
      </c>
      <c r="E176" s="105">
        <f t="shared" si="2"/>
        <v>396.5216666666667</v>
      </c>
    </row>
    <row r="177" spans="2:5">
      <c r="B177" s="6">
        <v>2014</v>
      </c>
      <c r="C177" s="5">
        <v>1</v>
      </c>
      <c r="D177" s="5">
        <v>397.85</v>
      </c>
      <c r="E177" s="105">
        <f t="shared" si="2"/>
        <v>396.71333333333331</v>
      </c>
    </row>
    <row r="178" spans="2:5">
      <c r="B178" s="6">
        <v>2014</v>
      </c>
      <c r="C178" s="5">
        <v>2</v>
      </c>
      <c r="D178" s="5">
        <v>398.01</v>
      </c>
      <c r="E178" s="105">
        <f t="shared" si="2"/>
        <v>396.81416666666672</v>
      </c>
    </row>
    <row r="179" spans="2:5">
      <c r="B179" s="6">
        <v>2014</v>
      </c>
      <c r="C179" s="5">
        <v>3</v>
      </c>
      <c r="D179" s="5">
        <v>399.77</v>
      </c>
      <c r="E179" s="105">
        <f t="shared" si="2"/>
        <v>397.00916666666654</v>
      </c>
    </row>
    <row r="180" spans="2:5">
      <c r="B180" s="6">
        <v>2014</v>
      </c>
      <c r="C180" s="5">
        <v>4</v>
      </c>
      <c r="D180" s="5">
        <v>401.38</v>
      </c>
      <c r="E180" s="105">
        <f t="shared" si="2"/>
        <v>397.25666666666672</v>
      </c>
    </row>
    <row r="181" spans="2:5">
      <c r="B181" s="6">
        <v>2014</v>
      </c>
      <c r="C181" s="5">
        <v>5</v>
      </c>
      <c r="D181" s="5">
        <v>401.78</v>
      </c>
      <c r="E181" s="105">
        <f t="shared" si="2"/>
        <v>397.42249999999996</v>
      </c>
    </row>
    <row r="182" spans="2:5">
      <c r="B182" s="6">
        <v>2014</v>
      </c>
      <c r="C182" s="5">
        <v>6</v>
      </c>
      <c r="D182" s="5">
        <v>401.25</v>
      </c>
      <c r="E182" s="105">
        <f t="shared" si="2"/>
        <v>397.64249999999998</v>
      </c>
    </row>
    <row r="183" spans="2:5">
      <c r="B183" s="6">
        <v>2014</v>
      </c>
      <c r="C183" s="5">
        <v>7</v>
      </c>
      <c r="D183" s="5">
        <v>399.1</v>
      </c>
      <c r="E183" s="105">
        <f t="shared" si="2"/>
        <v>397.79083333333341</v>
      </c>
    </row>
    <row r="184" spans="2:5">
      <c r="B184" s="6">
        <v>2014</v>
      </c>
      <c r="C184" s="5">
        <v>8</v>
      </c>
      <c r="D184" s="5">
        <v>397.03</v>
      </c>
      <c r="E184" s="105">
        <f t="shared" si="2"/>
        <v>397.94333333333338</v>
      </c>
    </row>
    <row r="185" spans="2:5">
      <c r="B185" s="6">
        <v>2014</v>
      </c>
      <c r="C185" s="5">
        <v>9</v>
      </c>
      <c r="D185" s="5">
        <v>395.38</v>
      </c>
      <c r="E185" s="105">
        <f t="shared" si="2"/>
        <v>398.10416666666669</v>
      </c>
    </row>
    <row r="186" spans="2:5">
      <c r="B186" s="6">
        <v>2014</v>
      </c>
      <c r="C186" s="5">
        <v>10</v>
      </c>
      <c r="D186" s="5">
        <v>396.03</v>
      </c>
      <c r="E186" s="105">
        <f t="shared" si="2"/>
        <v>398.29833333333335</v>
      </c>
    </row>
    <row r="187" spans="2:5">
      <c r="B187" s="6">
        <v>2014</v>
      </c>
      <c r="C187" s="5">
        <v>11</v>
      </c>
      <c r="D187" s="5">
        <v>397.28</v>
      </c>
      <c r="E187" s="105">
        <f t="shared" si="2"/>
        <v>398.47499999999997</v>
      </c>
    </row>
    <row r="188" spans="2:5">
      <c r="B188" s="6">
        <v>2014</v>
      </c>
      <c r="C188" s="5">
        <v>12</v>
      </c>
      <c r="D188" s="5">
        <v>398.91</v>
      </c>
      <c r="E188" s="105">
        <f t="shared" si="2"/>
        <v>398.64749999999998</v>
      </c>
    </row>
    <row r="189" spans="2:5">
      <c r="B189" s="6">
        <v>2015</v>
      </c>
      <c r="C189" s="5">
        <v>1</v>
      </c>
      <c r="D189" s="5">
        <v>399.98</v>
      </c>
      <c r="E189" s="105">
        <f t="shared" si="2"/>
        <v>398.82499999999999</v>
      </c>
    </row>
    <row r="190" spans="2:5">
      <c r="B190" s="6">
        <v>2015</v>
      </c>
      <c r="C190" s="5">
        <v>2</v>
      </c>
      <c r="D190" s="5">
        <v>400.28</v>
      </c>
      <c r="E190" s="105">
        <f t="shared" si="2"/>
        <v>399.0141666666666</v>
      </c>
    </row>
    <row r="191" spans="2:5">
      <c r="B191" s="6">
        <v>2015</v>
      </c>
      <c r="C191" s="5">
        <v>3</v>
      </c>
      <c r="D191" s="5">
        <v>401.54</v>
      </c>
      <c r="E191" s="105">
        <f t="shared" si="2"/>
        <v>399.16166666666663</v>
      </c>
    </row>
    <row r="192" spans="2:5">
      <c r="B192" s="6">
        <v>2015</v>
      </c>
      <c r="C192" s="5">
        <v>4</v>
      </c>
      <c r="D192" s="5">
        <v>403.28</v>
      </c>
      <c r="E192" s="105">
        <f t="shared" si="2"/>
        <v>399.31999999999994</v>
      </c>
    </row>
    <row r="193" spans="2:5">
      <c r="B193" s="6">
        <v>2015</v>
      </c>
      <c r="C193" s="5">
        <v>5</v>
      </c>
      <c r="D193" s="5">
        <v>403.96</v>
      </c>
      <c r="E193" s="105">
        <f t="shared" si="2"/>
        <v>399.50166666666661</v>
      </c>
    </row>
    <row r="194" spans="2:5">
      <c r="B194" s="6">
        <v>2015</v>
      </c>
      <c r="C194" s="5">
        <v>6</v>
      </c>
      <c r="D194" s="5">
        <v>402.8</v>
      </c>
      <c r="E194" s="105">
        <f t="shared" si="2"/>
        <v>399.63083333333333</v>
      </c>
    </row>
    <row r="195" spans="2:5">
      <c r="B195" s="6">
        <v>2015</v>
      </c>
      <c r="C195" s="5">
        <v>7</v>
      </c>
      <c r="D195" s="5">
        <v>401.31</v>
      </c>
      <c r="E195" s="105">
        <f t="shared" si="2"/>
        <v>399.81500000000005</v>
      </c>
    </row>
    <row r="196" spans="2:5">
      <c r="B196" s="6">
        <v>2015</v>
      </c>
      <c r="C196" s="5">
        <v>8</v>
      </c>
      <c r="D196" s="5">
        <v>398.93</v>
      </c>
      <c r="E196" s="105">
        <f t="shared" si="2"/>
        <v>399.97333333333341</v>
      </c>
    </row>
    <row r="197" spans="2:5">
      <c r="B197" s="6">
        <v>2015</v>
      </c>
      <c r="C197" s="5">
        <v>9</v>
      </c>
      <c r="D197" s="5">
        <v>397.63</v>
      </c>
      <c r="E197" s="105">
        <f t="shared" si="2"/>
        <v>400.16083333333336</v>
      </c>
    </row>
    <row r="198" spans="2:5">
      <c r="B198" s="6">
        <v>2015</v>
      </c>
      <c r="C198" s="5">
        <v>10</v>
      </c>
      <c r="D198" s="5">
        <v>398.29</v>
      </c>
      <c r="E198" s="105">
        <f t="shared" si="2"/>
        <v>400.34916666666663</v>
      </c>
    </row>
    <row r="199" spans="2:5">
      <c r="B199" s="6">
        <v>2015</v>
      </c>
      <c r="C199" s="5">
        <v>11</v>
      </c>
      <c r="D199" s="5">
        <v>400.16</v>
      </c>
      <c r="E199" s="105">
        <f t="shared" si="2"/>
        <v>400.58916666666664</v>
      </c>
    </row>
    <row r="200" spans="2:5">
      <c r="B200" s="6">
        <v>2015</v>
      </c>
      <c r="C200" s="5">
        <v>12</v>
      </c>
      <c r="D200" s="5">
        <v>401.85</v>
      </c>
      <c r="E200" s="105">
        <f t="shared" si="2"/>
        <v>400.8341666666667</v>
      </c>
    </row>
    <row r="201" spans="2:5">
      <c r="B201" s="6">
        <v>2016</v>
      </c>
      <c r="C201" s="5">
        <v>1</v>
      </c>
      <c r="D201" s="5">
        <v>402.52</v>
      </c>
      <c r="E201" s="105">
        <f t="shared" si="2"/>
        <v>401.04583333333329</v>
      </c>
    </row>
    <row r="202" spans="2:5">
      <c r="B202" s="6">
        <v>2016</v>
      </c>
      <c r="C202" s="5">
        <v>2</v>
      </c>
      <c r="D202" s="5">
        <v>404.04</v>
      </c>
      <c r="E202" s="105">
        <f t="shared" si="2"/>
        <v>401.35916666666662</v>
      </c>
    </row>
    <row r="203" spans="2:5">
      <c r="B203" s="6">
        <v>2016</v>
      </c>
      <c r="C203" s="5">
        <v>3</v>
      </c>
      <c r="D203" s="5">
        <v>404.83</v>
      </c>
      <c r="E203" s="105">
        <f t="shared" si="2"/>
        <v>401.63333333333327</v>
      </c>
    </row>
    <row r="204" spans="2:5">
      <c r="B204" s="6">
        <v>2016</v>
      </c>
      <c r="C204" s="5">
        <v>4</v>
      </c>
      <c r="D204" s="5">
        <v>407.42</v>
      </c>
      <c r="E204" s="105">
        <f t="shared" si="2"/>
        <v>401.9783333333333</v>
      </c>
    </row>
    <row r="205" spans="2:5">
      <c r="B205" s="6">
        <v>2016</v>
      </c>
      <c r="C205" s="5">
        <v>5</v>
      </c>
      <c r="D205" s="5">
        <v>407.7</v>
      </c>
      <c r="E205" s="105">
        <f t="shared" si="2"/>
        <v>402.28999999999996</v>
      </c>
    </row>
    <row r="206" spans="2:5">
      <c r="B206" s="6">
        <v>2016</v>
      </c>
      <c r="C206" s="5">
        <v>6</v>
      </c>
      <c r="D206" s="5">
        <v>406.81</v>
      </c>
      <c r="E206" s="105">
        <f t="shared" si="2"/>
        <v>402.62416666666672</v>
      </c>
    </row>
    <row r="207" spans="2:5">
      <c r="B207" s="6">
        <v>2016</v>
      </c>
      <c r="C207" s="5">
        <v>7</v>
      </c>
      <c r="D207" s="5">
        <v>404.39</v>
      </c>
      <c r="E207" s="105">
        <f t="shared" si="2"/>
        <v>402.88083333333338</v>
      </c>
    </row>
    <row r="208" spans="2:5">
      <c r="B208" s="6">
        <v>2016</v>
      </c>
      <c r="C208" s="5">
        <v>8</v>
      </c>
      <c r="D208" s="5">
        <v>402.25</v>
      </c>
      <c r="E208" s="105">
        <f t="shared" si="2"/>
        <v>403.15750000000003</v>
      </c>
    </row>
    <row r="209" spans="2:5">
      <c r="B209" s="6">
        <v>2016</v>
      </c>
      <c r="C209" s="5">
        <v>9</v>
      </c>
      <c r="D209" s="5">
        <v>401.03</v>
      </c>
      <c r="E209" s="105">
        <f t="shared" si="2"/>
        <v>403.44083333333333</v>
      </c>
    </row>
    <row r="210" spans="2:5">
      <c r="B210" s="6">
        <v>2016</v>
      </c>
      <c r="C210" s="5">
        <v>10</v>
      </c>
      <c r="D210" s="5">
        <v>401.57</v>
      </c>
      <c r="E210" s="105">
        <f t="shared" si="2"/>
        <v>403.71416666666659</v>
      </c>
    </row>
    <row r="211" spans="2:5">
      <c r="B211" s="6">
        <v>2016</v>
      </c>
      <c r="C211" s="5">
        <v>11</v>
      </c>
      <c r="D211" s="5">
        <v>403.53</v>
      </c>
      <c r="E211" s="105">
        <f t="shared" si="2"/>
        <v>403.99499999999995</v>
      </c>
    </row>
    <row r="212" spans="2:5">
      <c r="B212" s="6">
        <v>2016</v>
      </c>
      <c r="C212" s="5">
        <v>12</v>
      </c>
      <c r="D212" s="5">
        <v>404.42</v>
      </c>
      <c r="E212" s="105">
        <f t="shared" si="2"/>
        <v>404.2091666666667</v>
      </c>
    </row>
    <row r="213" spans="2:5">
      <c r="B213" s="6">
        <v>2017</v>
      </c>
      <c r="C213" s="5">
        <v>1</v>
      </c>
      <c r="D213" s="5">
        <v>406.13</v>
      </c>
      <c r="E213" s="105">
        <f t="shared" ref="E213:E217" si="3">AVERAGE(D202:D213)</f>
        <v>404.51000000000005</v>
      </c>
    </row>
    <row r="214" spans="2:5">
      <c r="B214" s="6">
        <v>2017</v>
      </c>
      <c r="C214" s="5">
        <v>2</v>
      </c>
      <c r="D214" s="5">
        <v>406.42</v>
      </c>
      <c r="E214" s="105">
        <f t="shared" si="3"/>
        <v>404.70833333333343</v>
      </c>
    </row>
    <row r="215" spans="2:5">
      <c r="B215" s="6">
        <v>2017</v>
      </c>
      <c r="C215" s="5">
        <v>3</v>
      </c>
      <c r="D215" s="5">
        <v>407.18</v>
      </c>
      <c r="E215" s="105">
        <f t="shared" si="3"/>
        <v>404.90416666666675</v>
      </c>
    </row>
    <row r="216" spans="2:5">
      <c r="B216" s="6">
        <v>2017</v>
      </c>
      <c r="C216" s="5">
        <v>4</v>
      </c>
      <c r="D216" s="5">
        <v>409</v>
      </c>
      <c r="E216" s="105">
        <f t="shared" si="3"/>
        <v>405.03583333333336</v>
      </c>
    </row>
    <row r="217" spans="2:5">
      <c r="B217" s="4">
        <v>2017</v>
      </c>
      <c r="C217" s="3">
        <v>5</v>
      </c>
      <c r="D217" s="3">
        <v>409.65</v>
      </c>
      <c r="E217" s="106">
        <f t="shared" si="3"/>
        <v>405.19833333333327</v>
      </c>
    </row>
  </sheetData>
  <phoneticPr fontId="4"/>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D33FC-1B9A-4441-80CF-77E451472260}">
  <dimension ref="B10:I40"/>
  <sheetViews>
    <sheetView workbookViewId="0"/>
  </sheetViews>
  <sheetFormatPr baseColWidth="10" defaultColWidth="11.5703125" defaultRowHeight="20"/>
  <sheetData>
    <row r="10" spans="2:9">
      <c r="B10" s="116" t="s">
        <v>33</v>
      </c>
      <c r="C10" s="116" t="s">
        <v>233</v>
      </c>
      <c r="D10" s="116" t="s">
        <v>234</v>
      </c>
      <c r="E10" s="116" t="s">
        <v>235</v>
      </c>
      <c r="F10" s="116" t="s">
        <v>231</v>
      </c>
      <c r="G10" s="116" t="s">
        <v>232</v>
      </c>
      <c r="H10" s="135" t="s">
        <v>237</v>
      </c>
      <c r="I10" s="138" t="s">
        <v>236</v>
      </c>
    </row>
    <row r="11" spans="2:9">
      <c r="B11" s="116">
        <v>1</v>
      </c>
      <c r="C11" s="116">
        <v>87</v>
      </c>
      <c r="D11" s="116">
        <v>93</v>
      </c>
      <c r="E11" s="116">
        <v>61</v>
      </c>
      <c r="F11" s="116">
        <v>71</v>
      </c>
      <c r="G11" s="116">
        <v>50</v>
      </c>
      <c r="H11" s="139"/>
      <c r="I11" s="136"/>
    </row>
    <row r="12" spans="2:9">
      <c r="B12" s="116">
        <v>2</v>
      </c>
      <c r="C12" s="116">
        <v>40</v>
      </c>
      <c r="D12" s="116">
        <v>44</v>
      </c>
      <c r="E12" s="116">
        <v>18</v>
      </c>
      <c r="F12" s="116">
        <v>72</v>
      </c>
      <c r="G12" s="116">
        <v>30</v>
      </c>
      <c r="H12" s="139"/>
      <c r="I12" s="136"/>
    </row>
    <row r="13" spans="2:9">
      <c r="B13" s="116">
        <v>3</v>
      </c>
      <c r="C13" s="116">
        <v>69</v>
      </c>
      <c r="D13" s="116">
        <v>74</v>
      </c>
      <c r="E13" s="116">
        <v>25</v>
      </c>
      <c r="F13" s="116">
        <v>71</v>
      </c>
      <c r="G13" s="116">
        <v>33</v>
      </c>
      <c r="H13" s="139"/>
      <c r="I13" s="136"/>
    </row>
    <row r="14" spans="2:9">
      <c r="B14" s="116">
        <v>4</v>
      </c>
      <c r="C14" s="116">
        <v>24</v>
      </c>
      <c r="D14" s="116">
        <v>49</v>
      </c>
      <c r="E14" s="116">
        <v>60</v>
      </c>
      <c r="F14" s="116">
        <v>82</v>
      </c>
      <c r="G14" s="116">
        <v>97</v>
      </c>
      <c r="H14" s="139"/>
      <c r="I14" s="136"/>
    </row>
    <row r="15" spans="2:9">
      <c r="B15" s="116">
        <v>5</v>
      </c>
      <c r="C15" s="116">
        <v>42</v>
      </c>
      <c r="D15" s="116">
        <v>94</v>
      </c>
      <c r="E15" s="116">
        <v>69</v>
      </c>
      <c r="F15" s="116">
        <v>70</v>
      </c>
      <c r="G15" s="116">
        <v>54</v>
      </c>
      <c r="H15" s="139"/>
      <c r="I15" s="136"/>
    </row>
    <row r="16" spans="2:9">
      <c r="B16" s="116">
        <v>6</v>
      </c>
      <c r="C16" s="116">
        <v>94</v>
      </c>
      <c r="D16" s="116">
        <v>59</v>
      </c>
      <c r="E16" s="116">
        <v>99</v>
      </c>
      <c r="F16" s="116">
        <v>32</v>
      </c>
      <c r="G16" s="116">
        <v>20</v>
      </c>
      <c r="H16" s="139"/>
      <c r="I16" s="136"/>
    </row>
    <row r="17" spans="2:9">
      <c r="B17" s="116">
        <v>7</v>
      </c>
      <c r="C17" s="116">
        <v>68</v>
      </c>
      <c r="D17" s="116">
        <v>90</v>
      </c>
      <c r="E17" s="116">
        <v>27</v>
      </c>
      <c r="F17" s="116">
        <v>28</v>
      </c>
      <c r="G17" s="116">
        <v>30</v>
      </c>
      <c r="H17" s="139"/>
      <c r="I17" s="136"/>
    </row>
    <row r="18" spans="2:9">
      <c r="B18" s="116">
        <v>8</v>
      </c>
      <c r="C18" s="116">
        <v>82</v>
      </c>
      <c r="D18" s="116">
        <v>23</v>
      </c>
      <c r="E18" s="116">
        <v>30</v>
      </c>
      <c r="F18" s="116">
        <v>72</v>
      </c>
      <c r="G18" s="116">
        <v>26</v>
      </c>
      <c r="H18" s="139"/>
      <c r="I18" s="136"/>
    </row>
    <row r="19" spans="2:9">
      <c r="B19" s="116">
        <v>9</v>
      </c>
      <c r="C19" s="116">
        <v>89</v>
      </c>
      <c r="D19" s="116">
        <v>90</v>
      </c>
      <c r="E19" s="116">
        <v>68</v>
      </c>
      <c r="F19" s="116">
        <v>74</v>
      </c>
      <c r="G19" s="116">
        <v>69</v>
      </c>
      <c r="H19" s="139"/>
      <c r="I19" s="136"/>
    </row>
    <row r="20" spans="2:9">
      <c r="B20" s="116">
        <v>10</v>
      </c>
      <c r="C20" s="116">
        <v>72</v>
      </c>
      <c r="D20" s="116">
        <v>36</v>
      </c>
      <c r="E20" s="116">
        <v>67</v>
      </c>
      <c r="F20" s="116">
        <v>62</v>
      </c>
      <c r="G20" s="116">
        <v>26</v>
      </c>
      <c r="H20" s="139"/>
      <c r="I20" s="136"/>
    </row>
    <row r="21" spans="2:9">
      <c r="B21" s="116">
        <v>11</v>
      </c>
      <c r="C21" s="116">
        <v>46</v>
      </c>
      <c r="D21" s="116">
        <v>71</v>
      </c>
      <c r="E21" s="116">
        <v>97</v>
      </c>
      <c r="F21" s="116">
        <v>78</v>
      </c>
      <c r="G21" s="116">
        <v>22</v>
      </c>
      <c r="H21" s="139"/>
      <c r="I21" s="136"/>
    </row>
    <row r="22" spans="2:9">
      <c r="B22" s="116">
        <v>12</v>
      </c>
      <c r="C22" s="116">
        <v>74</v>
      </c>
      <c r="D22" s="116">
        <v>61</v>
      </c>
      <c r="E22" s="116">
        <v>58</v>
      </c>
      <c r="F22" s="116">
        <v>33</v>
      </c>
      <c r="G22" s="116">
        <v>18</v>
      </c>
      <c r="H22" s="139"/>
      <c r="I22" s="136"/>
    </row>
    <row r="23" spans="2:9">
      <c r="B23" s="116">
        <v>13</v>
      </c>
      <c r="C23" s="116">
        <v>31</v>
      </c>
      <c r="D23" s="116">
        <v>34</v>
      </c>
      <c r="E23" s="116">
        <v>25</v>
      </c>
      <c r="F23" s="116">
        <v>67</v>
      </c>
      <c r="G23" s="116">
        <v>46</v>
      </c>
      <c r="H23" s="139"/>
      <c r="I23" s="136"/>
    </row>
    <row r="24" spans="2:9">
      <c r="B24" s="116">
        <v>14</v>
      </c>
      <c r="C24" s="116">
        <v>68</v>
      </c>
      <c r="D24" s="116">
        <v>92</v>
      </c>
      <c r="E24" s="116">
        <v>25</v>
      </c>
      <c r="F24" s="116">
        <v>87</v>
      </c>
      <c r="G24" s="116">
        <v>37</v>
      </c>
      <c r="H24" s="139"/>
      <c r="I24" s="136"/>
    </row>
    <row r="25" spans="2:9">
      <c r="B25" s="116">
        <v>15</v>
      </c>
      <c r="C25" s="116">
        <v>40</v>
      </c>
      <c r="D25" s="116">
        <v>65</v>
      </c>
      <c r="E25" s="116">
        <v>39</v>
      </c>
      <c r="F25" s="116">
        <v>78</v>
      </c>
      <c r="G25" s="116">
        <v>98</v>
      </c>
      <c r="H25" s="139"/>
      <c r="I25" s="136"/>
    </row>
    <row r="26" spans="2:9">
      <c r="B26" s="116">
        <v>16</v>
      </c>
      <c r="C26" s="116">
        <v>90</v>
      </c>
      <c r="D26" s="116">
        <v>54</v>
      </c>
      <c r="E26" s="116">
        <v>94</v>
      </c>
      <c r="F26" s="116">
        <v>69</v>
      </c>
      <c r="G26" s="116">
        <v>63</v>
      </c>
      <c r="H26" s="139"/>
      <c r="I26" s="136"/>
    </row>
    <row r="27" spans="2:9">
      <c r="B27" s="116">
        <v>17</v>
      </c>
      <c r="C27" s="116">
        <v>74</v>
      </c>
      <c r="D27" s="116">
        <v>89</v>
      </c>
      <c r="E27" s="116">
        <v>56</v>
      </c>
      <c r="F27" s="116">
        <v>73</v>
      </c>
      <c r="G27" s="116">
        <v>87</v>
      </c>
      <c r="H27" s="139"/>
      <c r="I27" s="136"/>
    </row>
    <row r="28" spans="2:9">
      <c r="B28" s="116">
        <v>18</v>
      </c>
      <c r="C28" s="116">
        <v>67</v>
      </c>
      <c r="D28" s="116">
        <v>65</v>
      </c>
      <c r="E28" s="116">
        <v>55</v>
      </c>
      <c r="F28" s="116">
        <v>73</v>
      </c>
      <c r="G28" s="116">
        <v>45</v>
      </c>
      <c r="H28" s="139"/>
      <c r="I28" s="136"/>
    </row>
    <row r="29" spans="2:9">
      <c r="B29" s="116">
        <v>19</v>
      </c>
      <c r="C29" s="116">
        <v>79</v>
      </c>
      <c r="D29" s="116">
        <v>43</v>
      </c>
      <c r="E29" s="116">
        <v>60</v>
      </c>
      <c r="F29" s="116">
        <v>51</v>
      </c>
      <c r="G29" s="116">
        <v>84</v>
      </c>
      <c r="H29" s="139"/>
      <c r="I29" s="136"/>
    </row>
    <row r="30" spans="2:9">
      <c r="B30" s="116">
        <v>20</v>
      </c>
      <c r="C30" s="116">
        <v>56</v>
      </c>
      <c r="D30" s="116">
        <v>38</v>
      </c>
      <c r="E30" s="116">
        <v>52</v>
      </c>
      <c r="F30" s="116">
        <v>25</v>
      </c>
      <c r="G30" s="116">
        <v>55</v>
      </c>
      <c r="H30" s="139"/>
      <c r="I30" s="136"/>
    </row>
    <row r="31" spans="2:9">
      <c r="B31" s="116">
        <v>21</v>
      </c>
      <c r="C31" s="116">
        <v>100</v>
      </c>
      <c r="D31" s="116">
        <v>76</v>
      </c>
      <c r="E31" s="116">
        <v>83</v>
      </c>
      <c r="F31" s="116">
        <v>50</v>
      </c>
      <c r="G31" s="116">
        <v>20</v>
      </c>
      <c r="H31" s="139"/>
      <c r="I31" s="136"/>
    </row>
    <row r="32" spans="2:9">
      <c r="B32" s="116">
        <v>22</v>
      </c>
      <c r="C32" s="116">
        <v>73</v>
      </c>
      <c r="D32" s="116">
        <v>81</v>
      </c>
      <c r="E32" s="116">
        <v>40</v>
      </c>
      <c r="F32" s="116">
        <v>31</v>
      </c>
      <c r="G32" s="116">
        <v>97</v>
      </c>
      <c r="H32" s="139"/>
      <c r="I32" s="136"/>
    </row>
    <row r="33" spans="2:9">
      <c r="B33" s="116">
        <v>23</v>
      </c>
      <c r="C33" s="116">
        <v>47</v>
      </c>
      <c r="D33" s="116">
        <v>47</v>
      </c>
      <c r="E33" s="116">
        <v>85</v>
      </c>
      <c r="F33" s="116">
        <v>51</v>
      </c>
      <c r="G33" s="116">
        <v>93</v>
      </c>
      <c r="H33" s="139"/>
      <c r="I33" s="136"/>
    </row>
    <row r="34" spans="2:9">
      <c r="B34" s="116">
        <v>24</v>
      </c>
      <c r="C34" s="116">
        <v>37</v>
      </c>
      <c r="D34" s="116">
        <v>52</v>
      </c>
      <c r="E34" s="116">
        <v>34</v>
      </c>
      <c r="F34" s="116">
        <v>33</v>
      </c>
      <c r="G34" s="116">
        <v>52</v>
      </c>
      <c r="H34" s="139"/>
      <c r="I34" s="136"/>
    </row>
    <row r="35" spans="2:9">
      <c r="B35" s="116">
        <v>25</v>
      </c>
      <c r="C35" s="116">
        <v>28</v>
      </c>
      <c r="D35" s="116">
        <v>85</v>
      </c>
      <c r="E35" s="116">
        <v>22</v>
      </c>
      <c r="F35" s="116">
        <v>84</v>
      </c>
      <c r="G35" s="116">
        <v>33</v>
      </c>
      <c r="H35" s="139"/>
      <c r="I35" s="136"/>
    </row>
    <row r="36" spans="2:9">
      <c r="B36" s="116">
        <v>26</v>
      </c>
      <c r="C36" s="116">
        <v>48</v>
      </c>
      <c r="D36" s="116">
        <v>94</v>
      </c>
      <c r="E36" s="116">
        <v>64</v>
      </c>
      <c r="F36" s="116">
        <v>59</v>
      </c>
      <c r="G36" s="116">
        <v>25</v>
      </c>
      <c r="H36" s="139"/>
      <c r="I36" s="136"/>
    </row>
    <row r="37" spans="2:9">
      <c r="B37" s="116">
        <v>27</v>
      </c>
      <c r="C37" s="116">
        <v>28</v>
      </c>
      <c r="D37" s="116">
        <v>52</v>
      </c>
      <c r="E37" s="116">
        <v>55</v>
      </c>
      <c r="F37" s="116">
        <v>21</v>
      </c>
      <c r="G37" s="116">
        <v>39</v>
      </c>
      <c r="H37" s="139"/>
      <c r="I37" s="136"/>
    </row>
    <row r="38" spans="2:9">
      <c r="B38" s="116">
        <v>28</v>
      </c>
      <c r="C38" s="116">
        <v>34</v>
      </c>
      <c r="D38" s="116">
        <v>39</v>
      </c>
      <c r="E38" s="116">
        <v>44</v>
      </c>
      <c r="F38" s="116">
        <v>32</v>
      </c>
      <c r="G38" s="116">
        <v>93</v>
      </c>
      <c r="H38" s="139"/>
      <c r="I38" s="136"/>
    </row>
    <row r="39" spans="2:9">
      <c r="B39" s="116">
        <v>29</v>
      </c>
      <c r="C39" s="116">
        <v>86</v>
      </c>
      <c r="D39" s="116">
        <v>20</v>
      </c>
      <c r="E39" s="116">
        <v>44</v>
      </c>
      <c r="F39" s="116">
        <v>28</v>
      </c>
      <c r="G39" s="116">
        <v>69</v>
      </c>
      <c r="H39" s="139"/>
      <c r="I39" s="136"/>
    </row>
    <row r="40" spans="2:9">
      <c r="B40" s="116">
        <v>30</v>
      </c>
      <c r="C40" s="116">
        <v>90</v>
      </c>
      <c r="D40" s="116">
        <v>49</v>
      </c>
      <c r="E40" s="116">
        <v>95</v>
      </c>
      <c r="F40" s="116">
        <v>51</v>
      </c>
      <c r="G40" s="116">
        <v>25</v>
      </c>
      <c r="H40" s="140"/>
      <c r="I40" s="137"/>
    </row>
  </sheetData>
  <phoneticPr fontId="4"/>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03EF5-B18A-449A-92D2-859298433C24}">
  <sheetPr>
    <tabColor rgb="FFFF0000"/>
  </sheetPr>
  <dimension ref="B10:AH46"/>
  <sheetViews>
    <sheetView zoomScaleNormal="100" workbookViewId="0"/>
  </sheetViews>
  <sheetFormatPr baseColWidth="10" defaultColWidth="11.5703125" defaultRowHeight="20"/>
  <cols>
    <col min="10" max="10" width="6.7109375" customWidth="1"/>
    <col min="19" max="19" width="4.28515625" customWidth="1"/>
  </cols>
  <sheetData>
    <row r="10" spans="2:34">
      <c r="B10" s="116" t="s">
        <v>33</v>
      </c>
      <c r="C10" s="116" t="s">
        <v>233</v>
      </c>
      <c r="D10" s="116" t="s">
        <v>234</v>
      </c>
      <c r="E10" s="116" t="s">
        <v>235</v>
      </c>
      <c r="F10" s="116" t="s">
        <v>231</v>
      </c>
      <c r="G10" s="116" t="s">
        <v>232</v>
      </c>
      <c r="H10" s="135" t="s">
        <v>237</v>
      </c>
      <c r="I10" s="138" t="s">
        <v>236</v>
      </c>
      <c r="K10" t="s">
        <v>241</v>
      </c>
      <c r="S10" t="s">
        <v>242</v>
      </c>
    </row>
    <row r="11" spans="2:34">
      <c r="B11" s="116">
        <v>1</v>
      </c>
      <c r="C11" s="116">
        <v>87</v>
      </c>
      <c r="D11" s="116">
        <v>93</v>
      </c>
      <c r="E11" s="116">
        <v>61</v>
      </c>
      <c r="F11" s="116">
        <v>71</v>
      </c>
      <c r="G11" s="116">
        <v>50</v>
      </c>
      <c r="H11" s="139">
        <f>_xlfn.STDEV.P(C11:G11)</f>
        <v>15.944905142395799</v>
      </c>
      <c r="I11" s="136">
        <f>AVERAGE(C11:G11)</f>
        <v>72.400000000000006</v>
      </c>
      <c r="K11" s="142" t="s">
        <v>248</v>
      </c>
      <c r="L11" s="1"/>
      <c r="M11" s="1"/>
      <c r="S11" t="s">
        <v>251</v>
      </c>
      <c r="AA11" t="s">
        <v>246</v>
      </c>
      <c r="AH11" t="s">
        <v>247</v>
      </c>
    </row>
    <row r="12" spans="2:34">
      <c r="B12" s="116">
        <v>2</v>
      </c>
      <c r="C12" s="116">
        <v>40</v>
      </c>
      <c r="D12" s="116">
        <v>44</v>
      </c>
      <c r="E12" s="116">
        <v>18</v>
      </c>
      <c r="F12" s="116">
        <v>72</v>
      </c>
      <c r="G12" s="116">
        <v>30</v>
      </c>
      <c r="H12" s="139">
        <f t="shared" ref="H12:H40" si="0">_xlfn.STDEV.P(C12:G12)</f>
        <v>18.004443895883039</v>
      </c>
      <c r="I12" s="136">
        <f t="shared" ref="I12:I40" si="1">AVERAGE(C12:G12)</f>
        <v>40.799999999999997</v>
      </c>
      <c r="K12" s="42" t="s">
        <v>238</v>
      </c>
      <c r="L12" s="1"/>
      <c r="M12" s="1"/>
      <c r="S12" t="s">
        <v>243</v>
      </c>
    </row>
    <row r="13" spans="2:34">
      <c r="B13" s="116">
        <v>3</v>
      </c>
      <c r="C13" s="116">
        <v>69</v>
      </c>
      <c r="D13" s="116">
        <v>74</v>
      </c>
      <c r="E13" s="116">
        <v>25</v>
      </c>
      <c r="F13" s="116">
        <v>71</v>
      </c>
      <c r="G13" s="116">
        <v>33</v>
      </c>
      <c r="H13" s="139">
        <f t="shared" si="0"/>
        <v>20.953281365934071</v>
      </c>
      <c r="I13" s="136">
        <f t="shared" si="1"/>
        <v>54.4</v>
      </c>
      <c r="K13" s="40" t="s">
        <v>252</v>
      </c>
      <c r="L13" s="1"/>
      <c r="M13" s="1"/>
      <c r="S13" t="s">
        <v>244</v>
      </c>
    </row>
    <row r="14" spans="2:34">
      <c r="B14" s="116">
        <v>4</v>
      </c>
      <c r="C14" s="116">
        <v>24</v>
      </c>
      <c r="D14" s="116">
        <v>49</v>
      </c>
      <c r="E14" s="116">
        <v>60</v>
      </c>
      <c r="F14" s="116">
        <v>82</v>
      </c>
      <c r="G14" s="116">
        <v>97</v>
      </c>
      <c r="H14" s="139">
        <f t="shared" si="0"/>
        <v>25.460557731518765</v>
      </c>
      <c r="I14" s="136">
        <f t="shared" si="1"/>
        <v>62.4</v>
      </c>
      <c r="K14" s="142" t="s">
        <v>249</v>
      </c>
      <c r="L14" s="1"/>
      <c r="M14" s="1"/>
    </row>
    <row r="15" spans="2:34">
      <c r="B15" s="116">
        <v>5</v>
      </c>
      <c r="C15" s="116">
        <v>42</v>
      </c>
      <c r="D15" s="116">
        <v>94</v>
      </c>
      <c r="E15" s="116">
        <v>69</v>
      </c>
      <c r="F15" s="116">
        <v>70</v>
      </c>
      <c r="G15" s="116">
        <v>54</v>
      </c>
      <c r="H15" s="139">
        <f t="shared" si="0"/>
        <v>17.485994395515515</v>
      </c>
      <c r="I15" s="136">
        <f t="shared" si="1"/>
        <v>65.8</v>
      </c>
      <c r="K15" s="142" t="s">
        <v>240</v>
      </c>
      <c r="L15" s="1"/>
      <c r="M15" s="1"/>
      <c r="N15" s="1"/>
      <c r="T15" t="s">
        <v>237</v>
      </c>
      <c r="U15" t="s">
        <v>236</v>
      </c>
    </row>
    <row r="16" spans="2:34">
      <c r="B16" s="116">
        <v>6</v>
      </c>
      <c r="C16" s="116">
        <v>94</v>
      </c>
      <c r="D16" s="116">
        <v>59</v>
      </c>
      <c r="E16" s="116">
        <v>99</v>
      </c>
      <c r="F16" s="116">
        <v>32</v>
      </c>
      <c r="G16" s="116">
        <v>20</v>
      </c>
      <c r="H16" s="139">
        <f t="shared" si="0"/>
        <v>31.808175049820132</v>
      </c>
      <c r="I16" s="136">
        <f t="shared" si="1"/>
        <v>60.8</v>
      </c>
      <c r="K16" s="59"/>
      <c r="L16" s="1"/>
      <c r="M16" s="1"/>
      <c r="N16" s="1"/>
      <c r="T16">
        <v>15.944905142395799</v>
      </c>
      <c r="U16">
        <v>72.400000000000006</v>
      </c>
    </row>
    <row r="17" spans="2:34">
      <c r="B17" s="116">
        <v>7</v>
      </c>
      <c r="C17" s="116">
        <v>68</v>
      </c>
      <c r="D17" s="116">
        <v>90</v>
      </c>
      <c r="E17" s="116">
        <v>27</v>
      </c>
      <c r="F17" s="116">
        <v>28</v>
      </c>
      <c r="G17" s="116">
        <v>30</v>
      </c>
      <c r="H17" s="139">
        <f t="shared" si="0"/>
        <v>25.796123739817965</v>
      </c>
      <c r="I17" s="136">
        <f t="shared" si="1"/>
        <v>48.6</v>
      </c>
      <c r="K17" s="1"/>
      <c r="L17" s="1"/>
      <c r="M17" s="1"/>
      <c r="N17" s="1"/>
      <c r="T17">
        <v>18.004443895883039</v>
      </c>
      <c r="U17">
        <v>40.799999999999997</v>
      </c>
    </row>
    <row r="18" spans="2:34">
      <c r="B18" s="116">
        <v>8</v>
      </c>
      <c r="C18" s="116">
        <v>82</v>
      </c>
      <c r="D18" s="116">
        <v>23</v>
      </c>
      <c r="E18" s="116">
        <v>30</v>
      </c>
      <c r="F18" s="116">
        <v>72</v>
      </c>
      <c r="G18" s="116">
        <v>26</v>
      </c>
      <c r="H18" s="139">
        <f t="shared" si="0"/>
        <v>25.12050954897213</v>
      </c>
      <c r="I18" s="136">
        <f t="shared" si="1"/>
        <v>46.6</v>
      </c>
      <c r="K18" s="1"/>
      <c r="L18" s="1"/>
      <c r="M18" s="1"/>
      <c r="N18" s="1"/>
      <c r="T18">
        <v>20.953281365934071</v>
      </c>
      <c r="U18">
        <v>54.4</v>
      </c>
    </row>
    <row r="19" spans="2:34">
      <c r="B19" s="116">
        <v>9</v>
      </c>
      <c r="C19" s="116">
        <v>89</v>
      </c>
      <c r="D19" s="116">
        <v>90</v>
      </c>
      <c r="E19" s="116">
        <v>68</v>
      </c>
      <c r="F19" s="116">
        <v>74</v>
      </c>
      <c r="G19" s="116">
        <v>69</v>
      </c>
      <c r="H19" s="139">
        <f t="shared" si="0"/>
        <v>9.6124918725583335</v>
      </c>
      <c r="I19" s="136">
        <f t="shared" si="1"/>
        <v>78</v>
      </c>
      <c r="K19" s="1"/>
      <c r="L19" s="1"/>
      <c r="M19" s="1"/>
      <c r="N19" s="1"/>
      <c r="T19">
        <v>25.460557731518765</v>
      </c>
      <c r="U19">
        <v>62.4</v>
      </c>
    </row>
    <row r="20" spans="2:34">
      <c r="B20" s="116">
        <v>10</v>
      </c>
      <c r="C20" s="116">
        <v>72</v>
      </c>
      <c r="D20" s="116">
        <v>36</v>
      </c>
      <c r="E20" s="116">
        <v>67</v>
      </c>
      <c r="F20" s="116">
        <v>62</v>
      </c>
      <c r="G20" s="116">
        <v>26</v>
      </c>
      <c r="H20" s="139">
        <f t="shared" si="0"/>
        <v>18.194504664870657</v>
      </c>
      <c r="I20" s="136">
        <f t="shared" si="1"/>
        <v>52.6</v>
      </c>
      <c r="K20" s="143" t="s">
        <v>111</v>
      </c>
      <c r="L20" s="1"/>
      <c r="M20" s="1"/>
      <c r="N20" s="1"/>
      <c r="T20">
        <v>17.485994395515515</v>
      </c>
      <c r="U20">
        <v>65.8</v>
      </c>
    </row>
    <row r="21" spans="2:34">
      <c r="B21" s="116">
        <v>11</v>
      </c>
      <c r="C21" s="116">
        <v>46</v>
      </c>
      <c r="D21" s="116">
        <v>71</v>
      </c>
      <c r="E21" s="116">
        <v>97</v>
      </c>
      <c r="F21" s="116">
        <v>78</v>
      </c>
      <c r="G21" s="116">
        <v>22</v>
      </c>
      <c r="H21" s="139">
        <f t="shared" si="0"/>
        <v>26.133503400807172</v>
      </c>
      <c r="I21" s="136">
        <f t="shared" si="1"/>
        <v>62.8</v>
      </c>
      <c r="K21" s="1"/>
      <c r="L21" s="1"/>
      <c r="M21" s="1"/>
      <c r="N21" s="1"/>
      <c r="T21">
        <v>31.808175049820132</v>
      </c>
      <c r="U21">
        <v>60.8</v>
      </c>
    </row>
    <row r="22" spans="2:34">
      <c r="B22" s="116">
        <v>12</v>
      </c>
      <c r="C22" s="116">
        <v>74</v>
      </c>
      <c r="D22" s="116">
        <v>61</v>
      </c>
      <c r="E22" s="116">
        <v>58</v>
      </c>
      <c r="F22" s="116">
        <v>33</v>
      </c>
      <c r="G22" s="116">
        <v>18</v>
      </c>
      <c r="H22" s="139">
        <f t="shared" si="0"/>
        <v>20.331256724560831</v>
      </c>
      <c r="I22" s="136">
        <f t="shared" si="1"/>
        <v>48.8</v>
      </c>
      <c r="K22" t="s">
        <v>245</v>
      </c>
      <c r="L22" s="1"/>
      <c r="M22" s="1"/>
      <c r="N22" s="1"/>
      <c r="T22">
        <v>25.796123739817965</v>
      </c>
      <c r="U22">
        <v>48.6</v>
      </c>
    </row>
    <row r="23" spans="2:34">
      <c r="B23" s="116">
        <v>13</v>
      </c>
      <c r="C23" s="116">
        <v>31</v>
      </c>
      <c r="D23" s="116">
        <v>34</v>
      </c>
      <c r="E23" s="116">
        <v>25</v>
      </c>
      <c r="F23" s="116">
        <v>67</v>
      </c>
      <c r="G23" s="116">
        <v>46</v>
      </c>
      <c r="H23" s="139">
        <f t="shared" si="0"/>
        <v>14.86741403203664</v>
      </c>
      <c r="I23" s="136">
        <f t="shared" si="1"/>
        <v>40.6</v>
      </c>
      <c r="K23" s="1"/>
      <c r="L23" s="1"/>
      <c r="M23" s="1"/>
      <c r="N23" s="1"/>
      <c r="Q23" s="1"/>
      <c r="R23" s="1"/>
      <c r="T23">
        <v>25.12050954897213</v>
      </c>
      <c r="U23">
        <v>46.6</v>
      </c>
    </row>
    <row r="24" spans="2:34">
      <c r="B24" s="116">
        <v>14</v>
      </c>
      <c r="C24" s="116">
        <v>68</v>
      </c>
      <c r="D24" s="116">
        <v>92</v>
      </c>
      <c r="E24" s="116">
        <v>25</v>
      </c>
      <c r="F24" s="116">
        <v>87</v>
      </c>
      <c r="G24" s="116">
        <v>37</v>
      </c>
      <c r="H24" s="139">
        <f t="shared" si="0"/>
        <v>26.663833182796505</v>
      </c>
      <c r="I24" s="136">
        <f t="shared" si="1"/>
        <v>61.8</v>
      </c>
      <c r="K24" s="1"/>
      <c r="L24" s="1"/>
      <c r="M24" s="1"/>
      <c r="N24" s="1"/>
      <c r="Q24" s="1"/>
      <c r="R24" s="1"/>
      <c r="T24">
        <v>9.6124918725583335</v>
      </c>
      <c r="U24">
        <v>78</v>
      </c>
    </row>
    <row r="25" spans="2:34">
      <c r="B25" s="116">
        <v>15</v>
      </c>
      <c r="C25" s="116">
        <v>40</v>
      </c>
      <c r="D25" s="116">
        <v>65</v>
      </c>
      <c r="E25" s="116">
        <v>39</v>
      </c>
      <c r="F25" s="116">
        <v>78</v>
      </c>
      <c r="G25" s="116">
        <v>98</v>
      </c>
      <c r="H25" s="139">
        <f t="shared" si="0"/>
        <v>22.600884938426638</v>
      </c>
      <c r="I25" s="136">
        <f t="shared" si="1"/>
        <v>64</v>
      </c>
      <c r="K25" s="1"/>
      <c r="L25" s="1"/>
      <c r="M25" s="1"/>
      <c r="N25" s="1"/>
      <c r="R25" s="1"/>
      <c r="T25">
        <v>18.194504664870657</v>
      </c>
      <c r="U25">
        <v>52.6</v>
      </c>
    </row>
    <row r="26" spans="2:34">
      <c r="B26" s="116">
        <v>16</v>
      </c>
      <c r="C26" s="116">
        <v>90</v>
      </c>
      <c r="D26" s="116">
        <v>54</v>
      </c>
      <c r="E26" s="116">
        <v>94</v>
      </c>
      <c r="F26" s="116">
        <v>69</v>
      </c>
      <c r="G26" s="116">
        <v>63</v>
      </c>
      <c r="H26" s="139">
        <f t="shared" si="0"/>
        <v>15.504837954651444</v>
      </c>
      <c r="I26" s="136">
        <f t="shared" si="1"/>
        <v>74</v>
      </c>
      <c r="L26" s="1"/>
      <c r="M26" s="1"/>
      <c r="N26" s="1"/>
      <c r="R26" s="26"/>
      <c r="T26">
        <v>26.133503400807172</v>
      </c>
      <c r="U26">
        <v>62.8</v>
      </c>
    </row>
    <row r="27" spans="2:34">
      <c r="B27" s="116">
        <v>17</v>
      </c>
      <c r="C27" s="116">
        <v>74</v>
      </c>
      <c r="D27" s="116">
        <v>89</v>
      </c>
      <c r="E27" s="116">
        <v>56</v>
      </c>
      <c r="F27" s="116">
        <v>73</v>
      </c>
      <c r="G27" s="116">
        <v>87</v>
      </c>
      <c r="H27" s="139">
        <f t="shared" si="0"/>
        <v>11.855800268223145</v>
      </c>
      <c r="I27" s="136">
        <f t="shared" si="1"/>
        <v>75.8</v>
      </c>
      <c r="Q27" s="77"/>
      <c r="R27" s="76"/>
      <c r="T27">
        <v>20.331256724560831</v>
      </c>
      <c r="U27">
        <v>48.8</v>
      </c>
    </row>
    <row r="28" spans="2:34">
      <c r="B28" s="116">
        <v>18</v>
      </c>
      <c r="C28" s="116">
        <v>67</v>
      </c>
      <c r="D28" s="116">
        <v>65</v>
      </c>
      <c r="E28" s="116">
        <v>55</v>
      </c>
      <c r="F28" s="116">
        <v>73</v>
      </c>
      <c r="G28" s="116">
        <v>45</v>
      </c>
      <c r="H28" s="139">
        <f t="shared" si="0"/>
        <v>9.879271228182775</v>
      </c>
      <c r="I28" s="136">
        <f t="shared" si="1"/>
        <v>61</v>
      </c>
      <c r="Q28" s="77"/>
      <c r="T28">
        <v>14.86741403203664</v>
      </c>
      <c r="U28">
        <v>40.6</v>
      </c>
    </row>
    <row r="29" spans="2:34">
      <c r="B29" s="116">
        <v>19</v>
      </c>
      <c r="C29" s="116">
        <v>79</v>
      </c>
      <c r="D29" s="116">
        <v>43</v>
      </c>
      <c r="E29" s="116">
        <v>60</v>
      </c>
      <c r="F29" s="116">
        <v>51</v>
      </c>
      <c r="G29" s="116">
        <v>84</v>
      </c>
      <c r="H29" s="139">
        <f t="shared" si="0"/>
        <v>15.80632784678339</v>
      </c>
      <c r="I29" s="136">
        <f t="shared" si="1"/>
        <v>63.4</v>
      </c>
      <c r="Q29" s="57"/>
      <c r="T29">
        <v>26.663833182796505</v>
      </c>
      <c r="U29">
        <v>61.8</v>
      </c>
      <c r="AH29" t="s">
        <v>254</v>
      </c>
    </row>
    <row r="30" spans="2:34">
      <c r="B30" s="116">
        <v>20</v>
      </c>
      <c r="C30" s="116">
        <v>56</v>
      </c>
      <c r="D30" s="116">
        <v>38</v>
      </c>
      <c r="E30" s="116">
        <v>52</v>
      </c>
      <c r="F30" s="116">
        <v>25</v>
      </c>
      <c r="G30" s="116">
        <v>55</v>
      </c>
      <c r="H30" s="139">
        <f t="shared" si="0"/>
        <v>11.98999582985749</v>
      </c>
      <c r="I30" s="136">
        <f t="shared" si="1"/>
        <v>45.2</v>
      </c>
      <c r="Q30" s="57"/>
      <c r="T30">
        <v>22.600884938426638</v>
      </c>
      <c r="U30">
        <v>64</v>
      </c>
    </row>
    <row r="31" spans="2:34">
      <c r="B31" s="116">
        <v>21</v>
      </c>
      <c r="C31" s="116">
        <v>100</v>
      </c>
      <c r="D31" s="116">
        <v>76</v>
      </c>
      <c r="E31" s="116">
        <v>83</v>
      </c>
      <c r="F31" s="116">
        <v>50</v>
      </c>
      <c r="G31" s="116">
        <v>20</v>
      </c>
      <c r="H31" s="139">
        <f t="shared" si="0"/>
        <v>27.988569095257443</v>
      </c>
      <c r="I31" s="136">
        <f t="shared" si="1"/>
        <v>65.8</v>
      </c>
      <c r="Q31" s="57"/>
      <c r="T31">
        <v>15.504837954651444</v>
      </c>
      <c r="U31">
        <v>74</v>
      </c>
    </row>
    <row r="32" spans="2:34">
      <c r="B32" s="116">
        <v>22</v>
      </c>
      <c r="C32" s="116">
        <v>73</v>
      </c>
      <c r="D32" s="116">
        <v>81</v>
      </c>
      <c r="E32" s="116">
        <v>40</v>
      </c>
      <c r="F32" s="116">
        <v>31</v>
      </c>
      <c r="G32" s="116">
        <v>97</v>
      </c>
      <c r="H32" s="139">
        <f t="shared" si="0"/>
        <v>24.992798962901293</v>
      </c>
      <c r="I32" s="136">
        <f t="shared" si="1"/>
        <v>64.400000000000006</v>
      </c>
      <c r="T32">
        <v>11.855800268223145</v>
      </c>
      <c r="U32">
        <v>75.8</v>
      </c>
    </row>
    <row r="33" spans="2:21">
      <c r="B33" s="116">
        <v>23</v>
      </c>
      <c r="C33" s="116">
        <v>47</v>
      </c>
      <c r="D33" s="116">
        <v>47</v>
      </c>
      <c r="E33" s="116">
        <v>85</v>
      </c>
      <c r="F33" s="116">
        <v>51</v>
      </c>
      <c r="G33" s="116">
        <v>93</v>
      </c>
      <c r="H33" s="139">
        <f t="shared" si="0"/>
        <v>20.135540717845149</v>
      </c>
      <c r="I33" s="136">
        <f t="shared" si="1"/>
        <v>64.599999999999994</v>
      </c>
      <c r="T33">
        <v>9.879271228182775</v>
      </c>
      <c r="U33">
        <v>61</v>
      </c>
    </row>
    <row r="34" spans="2:21">
      <c r="B34" s="116">
        <v>24</v>
      </c>
      <c r="C34" s="116">
        <v>37</v>
      </c>
      <c r="D34" s="116">
        <v>52</v>
      </c>
      <c r="E34" s="116">
        <v>34</v>
      </c>
      <c r="F34" s="116">
        <v>33</v>
      </c>
      <c r="G34" s="116">
        <v>52</v>
      </c>
      <c r="H34" s="139">
        <f t="shared" si="0"/>
        <v>8.5930204235763341</v>
      </c>
      <c r="I34" s="136">
        <f t="shared" si="1"/>
        <v>41.6</v>
      </c>
      <c r="T34">
        <v>15.80632784678339</v>
      </c>
      <c r="U34">
        <v>63.4</v>
      </c>
    </row>
    <row r="35" spans="2:21">
      <c r="B35" s="116">
        <v>25</v>
      </c>
      <c r="C35" s="116">
        <v>28</v>
      </c>
      <c r="D35" s="116">
        <v>85</v>
      </c>
      <c r="E35" s="116">
        <v>22</v>
      </c>
      <c r="F35" s="116">
        <v>84</v>
      </c>
      <c r="G35" s="116">
        <v>33</v>
      </c>
      <c r="H35" s="139">
        <f t="shared" si="0"/>
        <v>28.061361335473375</v>
      </c>
      <c r="I35" s="136">
        <f t="shared" si="1"/>
        <v>50.4</v>
      </c>
      <c r="K35" s="40" t="s">
        <v>112</v>
      </c>
      <c r="T35">
        <v>11.98999582985749</v>
      </c>
      <c r="U35">
        <v>45.2</v>
      </c>
    </row>
    <row r="36" spans="2:21">
      <c r="B36" s="116">
        <v>26</v>
      </c>
      <c r="C36" s="116">
        <v>48</v>
      </c>
      <c r="D36" s="116">
        <v>94</v>
      </c>
      <c r="E36" s="116">
        <v>64</v>
      </c>
      <c r="F36" s="116">
        <v>59</v>
      </c>
      <c r="G36" s="116">
        <v>25</v>
      </c>
      <c r="H36" s="139">
        <f t="shared" si="0"/>
        <v>22.45885126180767</v>
      </c>
      <c r="I36" s="136">
        <f t="shared" si="1"/>
        <v>58</v>
      </c>
      <c r="K36" s="40" t="s">
        <v>250</v>
      </c>
      <c r="T36">
        <v>27.988569095257443</v>
      </c>
      <c r="U36">
        <v>65.8</v>
      </c>
    </row>
    <row r="37" spans="2:21">
      <c r="B37" s="116">
        <v>27</v>
      </c>
      <c r="C37" s="116">
        <v>28</v>
      </c>
      <c r="D37" s="116">
        <v>52</v>
      </c>
      <c r="E37" s="116">
        <v>55</v>
      </c>
      <c r="F37" s="116">
        <v>21</v>
      </c>
      <c r="G37" s="116">
        <v>39</v>
      </c>
      <c r="H37" s="139">
        <f t="shared" si="0"/>
        <v>13.19090595827292</v>
      </c>
      <c r="I37" s="136">
        <f t="shared" si="1"/>
        <v>39</v>
      </c>
      <c r="T37">
        <v>24.992798962901293</v>
      </c>
      <c r="U37">
        <v>64.400000000000006</v>
      </c>
    </row>
    <row r="38" spans="2:21">
      <c r="B38" s="116">
        <v>28</v>
      </c>
      <c r="C38" s="116">
        <v>34</v>
      </c>
      <c r="D38" s="116">
        <v>39</v>
      </c>
      <c r="E38" s="116">
        <v>44</v>
      </c>
      <c r="F38" s="116">
        <v>32</v>
      </c>
      <c r="G38" s="116">
        <v>93</v>
      </c>
      <c r="H38" s="139">
        <f t="shared" si="0"/>
        <v>22.685678301518781</v>
      </c>
      <c r="I38" s="136">
        <f t="shared" si="1"/>
        <v>48.4</v>
      </c>
      <c r="T38">
        <v>20.135540717845149</v>
      </c>
      <c r="U38">
        <v>64.599999999999994</v>
      </c>
    </row>
    <row r="39" spans="2:21">
      <c r="B39" s="116">
        <v>29</v>
      </c>
      <c r="C39" s="116">
        <v>86</v>
      </c>
      <c r="D39" s="116">
        <v>20</v>
      </c>
      <c r="E39" s="116">
        <v>44</v>
      </c>
      <c r="F39" s="116">
        <v>28</v>
      </c>
      <c r="G39" s="116">
        <v>69</v>
      </c>
      <c r="H39" s="139">
        <f t="shared" si="0"/>
        <v>24.8</v>
      </c>
      <c r="I39" s="136">
        <f t="shared" si="1"/>
        <v>49.4</v>
      </c>
      <c r="T39">
        <v>8.5930204235763341</v>
      </c>
      <c r="U39">
        <v>41.6</v>
      </c>
    </row>
    <row r="40" spans="2:21">
      <c r="B40" s="116">
        <v>30</v>
      </c>
      <c r="C40" s="116">
        <v>90</v>
      </c>
      <c r="D40" s="116">
        <v>49</v>
      </c>
      <c r="E40" s="116">
        <v>95</v>
      </c>
      <c r="F40" s="116">
        <v>51</v>
      </c>
      <c r="G40" s="116">
        <v>25</v>
      </c>
      <c r="H40" s="139">
        <f t="shared" si="0"/>
        <v>26.578186544608343</v>
      </c>
      <c r="I40" s="136">
        <f t="shared" si="1"/>
        <v>62</v>
      </c>
      <c r="T40">
        <v>28.061361335473375</v>
      </c>
      <c r="U40">
        <v>50.4</v>
      </c>
    </row>
    <row r="41" spans="2:21">
      <c r="T41">
        <v>22.45885126180767</v>
      </c>
      <c r="U41">
        <v>58</v>
      </c>
    </row>
    <row r="42" spans="2:21">
      <c r="T42">
        <v>13.19090595827292</v>
      </c>
      <c r="U42">
        <v>39</v>
      </c>
    </row>
    <row r="43" spans="2:21">
      <c r="T43">
        <v>22.685678301518781</v>
      </c>
      <c r="U43">
        <v>48.4</v>
      </c>
    </row>
    <row r="44" spans="2:21">
      <c r="Q44" s="57"/>
      <c r="T44">
        <v>24.8</v>
      </c>
      <c r="U44">
        <v>49.4</v>
      </c>
    </row>
    <row r="45" spans="2:21">
      <c r="T45">
        <v>26.578186544608343</v>
      </c>
      <c r="U45">
        <v>62</v>
      </c>
    </row>
    <row r="46" spans="2:21">
      <c r="T46" s="141">
        <f>AVERAGE(T16:T45)</f>
        <v>20.116634180495794</v>
      </c>
      <c r="U46" s="141">
        <f>AVERAGE(U16:U45)</f>
        <v>57.446666666666673</v>
      </c>
    </row>
  </sheetData>
  <phoneticPr fontId="4"/>
  <pageMargins left="0.7" right="0.7" top="0.75" bottom="0.75" header="0.3" footer="0.3"/>
  <ignoredErrors>
    <ignoredError sqref="I11 H11" formulaRange="1"/>
  </ignoredErrors>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C7:H1053"/>
  <sheetViews>
    <sheetView workbookViewId="0"/>
  </sheetViews>
  <sheetFormatPr baseColWidth="10" defaultColWidth="10.7109375" defaultRowHeight="20"/>
  <cols>
    <col min="1" max="1" width="5.7109375" style="1" customWidth="1"/>
    <col min="2" max="2" width="10.7109375" style="1"/>
    <col min="3" max="4" width="15" style="1" customWidth="1"/>
    <col min="5" max="5" width="13.5703125" style="1" customWidth="1"/>
    <col min="6" max="6" width="14.28515625" style="1" customWidth="1"/>
    <col min="7" max="7" width="13.5703125" style="1" customWidth="1"/>
    <col min="8" max="8" width="16.140625" style="1" customWidth="1"/>
    <col min="9" max="10" width="10.7109375" style="1"/>
    <col min="11" max="11" width="23.42578125" style="1" bestFit="1" customWidth="1"/>
    <col min="12" max="12" width="10.7109375" style="1" bestFit="1" customWidth="1"/>
    <col min="13" max="13" width="8.28515625" style="1" bestFit="1" customWidth="1"/>
    <col min="14" max="14" width="5.7109375" style="1" bestFit="1" customWidth="1"/>
    <col min="15" max="16384" width="10.7109375" style="1"/>
  </cols>
  <sheetData>
    <row r="7" spans="3:8" ht="80">
      <c r="C7" s="30" t="s">
        <v>46</v>
      </c>
      <c r="D7" s="29" t="s">
        <v>45</v>
      </c>
      <c r="E7" s="29" t="s">
        <v>44</v>
      </c>
      <c r="F7" s="29" t="s">
        <v>43</v>
      </c>
      <c r="G7" s="28" t="s">
        <v>42</v>
      </c>
      <c r="H7" s="28" t="s">
        <v>41</v>
      </c>
    </row>
    <row r="8" spans="3:8">
      <c r="C8" s="27" t="s">
        <v>39</v>
      </c>
      <c r="D8" s="26" t="s">
        <v>35</v>
      </c>
      <c r="E8" s="26" t="s">
        <v>37</v>
      </c>
      <c r="F8" s="26">
        <v>0</v>
      </c>
      <c r="G8" s="26">
        <v>1</v>
      </c>
      <c r="H8" s="25">
        <v>2</v>
      </c>
    </row>
    <row r="9" spans="3:8">
      <c r="C9" s="27" t="s">
        <v>39</v>
      </c>
      <c r="D9" s="26" t="s">
        <v>38</v>
      </c>
      <c r="E9" s="26" t="s">
        <v>34</v>
      </c>
      <c r="F9" s="26">
        <v>0</v>
      </c>
      <c r="G9" s="26">
        <v>0</v>
      </c>
      <c r="H9" s="25">
        <v>2</v>
      </c>
    </row>
    <row r="10" spans="3:8">
      <c r="C10" s="27" t="s">
        <v>39</v>
      </c>
      <c r="D10" s="26" t="s">
        <v>35</v>
      </c>
      <c r="E10" s="26" t="s">
        <v>34</v>
      </c>
      <c r="F10" s="26">
        <v>0</v>
      </c>
      <c r="G10" s="26">
        <v>0</v>
      </c>
      <c r="H10" s="25">
        <v>1</v>
      </c>
    </row>
    <row r="11" spans="3:8">
      <c r="C11" s="27" t="s">
        <v>40</v>
      </c>
      <c r="D11" s="26" t="s">
        <v>35</v>
      </c>
      <c r="E11" s="26" t="s">
        <v>34</v>
      </c>
      <c r="F11" s="26">
        <v>0</v>
      </c>
      <c r="G11" s="26">
        <v>1</v>
      </c>
      <c r="H11" s="25">
        <v>1</v>
      </c>
    </row>
    <row r="12" spans="3:8">
      <c r="C12" s="27" t="s">
        <v>39</v>
      </c>
      <c r="D12" s="26" t="s">
        <v>35</v>
      </c>
      <c r="E12" s="26" t="s">
        <v>37</v>
      </c>
      <c r="F12" s="26">
        <v>0</v>
      </c>
      <c r="G12" s="26">
        <v>2</v>
      </c>
      <c r="H12" s="25">
        <v>1</v>
      </c>
    </row>
    <row r="13" spans="3:8">
      <c r="C13" s="27" t="s">
        <v>39</v>
      </c>
      <c r="D13" s="26" t="s">
        <v>35</v>
      </c>
      <c r="E13" s="26" t="s">
        <v>37</v>
      </c>
      <c r="F13" s="26">
        <v>0</v>
      </c>
      <c r="G13" s="26">
        <v>2</v>
      </c>
      <c r="H13" s="25">
        <v>1</v>
      </c>
    </row>
    <row r="14" spans="3:8">
      <c r="C14" s="27" t="s">
        <v>39</v>
      </c>
      <c r="D14" s="26" t="s">
        <v>38</v>
      </c>
      <c r="E14" s="26" t="s">
        <v>34</v>
      </c>
      <c r="F14" s="26">
        <v>0</v>
      </c>
      <c r="G14" s="26">
        <v>1</v>
      </c>
      <c r="H14" s="25">
        <v>1</v>
      </c>
    </row>
    <row r="15" spans="3:8">
      <c r="C15" s="27" t="s">
        <v>40</v>
      </c>
      <c r="D15" s="26" t="s">
        <v>35</v>
      </c>
      <c r="E15" s="26" t="s">
        <v>34</v>
      </c>
      <c r="F15" s="26">
        <v>0</v>
      </c>
      <c r="G15" s="26">
        <v>0</v>
      </c>
      <c r="H15" s="25">
        <v>2</v>
      </c>
    </row>
    <row r="16" spans="3:8">
      <c r="C16" s="27" t="s">
        <v>40</v>
      </c>
      <c r="D16" s="26" t="s">
        <v>35</v>
      </c>
      <c r="E16" s="26" t="s">
        <v>34</v>
      </c>
      <c r="F16" s="26">
        <v>0</v>
      </c>
      <c r="G16" s="26">
        <v>1</v>
      </c>
      <c r="H16" s="25">
        <v>1</v>
      </c>
    </row>
    <row r="17" spans="3:8">
      <c r="C17" s="27" t="s">
        <v>39</v>
      </c>
      <c r="D17" s="26" t="s">
        <v>35</v>
      </c>
      <c r="E17" s="26" t="s">
        <v>34</v>
      </c>
      <c r="F17" s="26">
        <v>0</v>
      </c>
      <c r="G17" s="26">
        <v>0</v>
      </c>
      <c r="H17" s="25">
        <v>1</v>
      </c>
    </row>
    <row r="18" spans="3:8">
      <c r="C18" s="27" t="s">
        <v>36</v>
      </c>
      <c r="D18" s="26" t="s">
        <v>35</v>
      </c>
      <c r="E18" s="26" t="s">
        <v>34</v>
      </c>
      <c r="F18" s="26">
        <v>0</v>
      </c>
      <c r="G18" s="26">
        <v>1</v>
      </c>
      <c r="H18" s="25">
        <v>2</v>
      </c>
    </row>
    <row r="19" spans="3:8">
      <c r="C19" s="27" t="s">
        <v>40</v>
      </c>
      <c r="D19" s="26" t="s">
        <v>35</v>
      </c>
      <c r="E19" s="26" t="s">
        <v>37</v>
      </c>
      <c r="F19" s="26">
        <v>0</v>
      </c>
      <c r="G19" s="26">
        <v>1</v>
      </c>
      <c r="H19" s="25">
        <v>2</v>
      </c>
    </row>
    <row r="20" spans="3:8">
      <c r="C20" s="27" t="s">
        <v>40</v>
      </c>
      <c r="D20" s="26" t="s">
        <v>35</v>
      </c>
      <c r="E20" s="26" t="s">
        <v>34</v>
      </c>
      <c r="F20" s="26">
        <v>1</v>
      </c>
      <c r="G20" s="26">
        <v>2</v>
      </c>
      <c r="H20" s="25">
        <v>1</v>
      </c>
    </row>
    <row r="21" spans="3:8">
      <c r="C21" s="27" t="s">
        <v>40</v>
      </c>
      <c r="D21" s="26" t="s">
        <v>35</v>
      </c>
      <c r="E21" s="26" t="s">
        <v>37</v>
      </c>
      <c r="F21" s="26">
        <v>1</v>
      </c>
      <c r="G21" s="26">
        <v>1</v>
      </c>
      <c r="H21" s="25">
        <v>2</v>
      </c>
    </row>
    <row r="22" spans="3:8">
      <c r="C22" s="27" t="s">
        <v>40</v>
      </c>
      <c r="D22" s="26" t="s">
        <v>35</v>
      </c>
      <c r="E22" s="26" t="s">
        <v>34</v>
      </c>
      <c r="F22" s="26">
        <v>1</v>
      </c>
      <c r="G22" s="26">
        <v>0</v>
      </c>
      <c r="H22" s="25">
        <v>2</v>
      </c>
    </row>
    <row r="23" spans="3:8">
      <c r="C23" s="27" t="s">
        <v>39</v>
      </c>
      <c r="D23" s="26" t="s">
        <v>35</v>
      </c>
      <c r="E23" s="26" t="s">
        <v>34</v>
      </c>
      <c r="F23" s="26">
        <v>1</v>
      </c>
      <c r="G23" s="26">
        <v>1</v>
      </c>
      <c r="H23" s="25">
        <v>2</v>
      </c>
    </row>
    <row r="24" spans="3:8">
      <c r="C24" s="27" t="s">
        <v>39</v>
      </c>
      <c r="D24" s="26" t="s">
        <v>38</v>
      </c>
      <c r="E24" s="26" t="s">
        <v>34</v>
      </c>
      <c r="F24" s="26">
        <v>1</v>
      </c>
      <c r="G24" s="26">
        <v>5</v>
      </c>
      <c r="H24" s="25">
        <v>2</v>
      </c>
    </row>
    <row r="25" spans="3:8">
      <c r="C25" s="27" t="s">
        <v>39</v>
      </c>
      <c r="D25" s="26" t="s">
        <v>35</v>
      </c>
      <c r="E25" s="26" t="s">
        <v>37</v>
      </c>
      <c r="F25" s="26">
        <v>1</v>
      </c>
      <c r="G25" s="26">
        <v>1</v>
      </c>
      <c r="H25" s="25">
        <v>1</v>
      </c>
    </row>
    <row r="26" spans="3:8">
      <c r="C26" s="27" t="s">
        <v>39</v>
      </c>
      <c r="D26" s="26" t="s">
        <v>38</v>
      </c>
      <c r="E26" s="26" t="s">
        <v>37</v>
      </c>
      <c r="F26" s="26">
        <v>1</v>
      </c>
      <c r="G26" s="26">
        <v>1</v>
      </c>
      <c r="H26" s="25">
        <v>1</v>
      </c>
    </row>
    <row r="27" spans="3:8">
      <c r="C27" s="27" t="s">
        <v>39</v>
      </c>
      <c r="D27" s="26" t="s">
        <v>35</v>
      </c>
      <c r="E27" s="26" t="s">
        <v>37</v>
      </c>
      <c r="F27" s="26">
        <v>1</v>
      </c>
      <c r="G27" s="26">
        <v>0</v>
      </c>
      <c r="H27" s="25">
        <v>2</v>
      </c>
    </row>
    <row r="28" spans="3:8">
      <c r="C28" s="27" t="s">
        <v>39</v>
      </c>
      <c r="D28" s="26" t="s">
        <v>38</v>
      </c>
      <c r="E28" s="26" t="s">
        <v>34</v>
      </c>
      <c r="F28" s="26">
        <v>1</v>
      </c>
      <c r="G28" s="26">
        <v>4</v>
      </c>
      <c r="H28" s="25">
        <v>1</v>
      </c>
    </row>
    <row r="29" spans="3:8">
      <c r="C29" s="27" t="s">
        <v>39</v>
      </c>
      <c r="D29" s="26" t="s">
        <v>35</v>
      </c>
      <c r="E29" s="26" t="s">
        <v>37</v>
      </c>
      <c r="F29" s="26">
        <v>1</v>
      </c>
      <c r="G29" s="26">
        <v>1</v>
      </c>
      <c r="H29" s="25">
        <v>1</v>
      </c>
    </row>
    <row r="30" spans="3:8">
      <c r="C30" s="27" t="s">
        <v>36</v>
      </c>
      <c r="D30" s="26" t="s">
        <v>38</v>
      </c>
      <c r="E30" s="26" t="s">
        <v>37</v>
      </c>
      <c r="F30" s="26">
        <v>2</v>
      </c>
      <c r="G30" s="26">
        <v>1</v>
      </c>
      <c r="H30" s="25">
        <v>2</v>
      </c>
    </row>
    <row r="31" spans="3:8">
      <c r="C31" s="27" t="s">
        <v>40</v>
      </c>
      <c r="D31" s="26" t="s">
        <v>35</v>
      </c>
      <c r="E31" s="26" t="s">
        <v>34</v>
      </c>
      <c r="F31" s="26">
        <v>2</v>
      </c>
      <c r="G31" s="26">
        <v>1</v>
      </c>
      <c r="H31" s="25">
        <v>1</v>
      </c>
    </row>
    <row r="32" spans="3:8">
      <c r="C32" s="27" t="s">
        <v>40</v>
      </c>
      <c r="D32" s="26" t="s">
        <v>35</v>
      </c>
      <c r="E32" s="26" t="s">
        <v>37</v>
      </c>
      <c r="F32" s="26">
        <v>2</v>
      </c>
      <c r="G32" s="26">
        <v>1</v>
      </c>
      <c r="H32" s="25">
        <v>1</v>
      </c>
    </row>
    <row r="33" spans="3:8">
      <c r="C33" s="27" t="s">
        <v>40</v>
      </c>
      <c r="D33" s="26" t="s">
        <v>35</v>
      </c>
      <c r="E33" s="26" t="s">
        <v>34</v>
      </c>
      <c r="F33" s="26">
        <v>2</v>
      </c>
      <c r="G33" s="26">
        <v>1</v>
      </c>
      <c r="H33" s="25">
        <v>1</v>
      </c>
    </row>
    <row r="34" spans="3:8">
      <c r="C34" s="27" t="s">
        <v>39</v>
      </c>
      <c r="D34" s="26" t="s">
        <v>38</v>
      </c>
      <c r="E34" s="26" t="s">
        <v>37</v>
      </c>
      <c r="F34" s="26">
        <v>2</v>
      </c>
      <c r="G34" s="26">
        <v>4</v>
      </c>
      <c r="H34" s="25">
        <v>2</v>
      </c>
    </row>
    <row r="35" spans="3:8">
      <c r="C35" s="27" t="s">
        <v>39</v>
      </c>
      <c r="D35" s="26" t="s">
        <v>35</v>
      </c>
      <c r="E35" s="26" t="s">
        <v>37</v>
      </c>
      <c r="F35" s="26">
        <v>2</v>
      </c>
      <c r="G35" s="26">
        <v>0</v>
      </c>
      <c r="H35" s="25">
        <v>1</v>
      </c>
    </row>
    <row r="36" spans="3:8">
      <c r="C36" s="27" t="s">
        <v>39</v>
      </c>
      <c r="D36" s="26" t="s">
        <v>38</v>
      </c>
      <c r="E36" s="26" t="s">
        <v>34</v>
      </c>
      <c r="F36" s="26">
        <v>2</v>
      </c>
      <c r="G36" s="26">
        <v>3</v>
      </c>
      <c r="H36" s="25">
        <v>1</v>
      </c>
    </row>
    <row r="37" spans="3:8">
      <c r="C37" s="27" t="s">
        <v>39</v>
      </c>
      <c r="D37" s="26" t="s">
        <v>38</v>
      </c>
      <c r="E37" s="26" t="s">
        <v>34</v>
      </c>
      <c r="F37" s="26">
        <v>2</v>
      </c>
      <c r="G37" s="26">
        <v>4</v>
      </c>
      <c r="H37" s="25">
        <v>1</v>
      </c>
    </row>
    <row r="38" spans="3:8">
      <c r="C38" s="27" t="s">
        <v>39</v>
      </c>
      <c r="D38" s="26" t="s">
        <v>38</v>
      </c>
      <c r="E38" s="26" t="s">
        <v>34</v>
      </c>
      <c r="F38" s="26">
        <v>2</v>
      </c>
      <c r="G38" s="26">
        <v>4</v>
      </c>
      <c r="H38" s="25">
        <v>1</v>
      </c>
    </row>
    <row r="39" spans="3:8">
      <c r="C39" s="27" t="s">
        <v>39</v>
      </c>
      <c r="D39" s="26" t="s">
        <v>38</v>
      </c>
      <c r="E39" s="26" t="s">
        <v>37</v>
      </c>
      <c r="F39" s="26">
        <v>2</v>
      </c>
      <c r="G39" s="26">
        <v>1</v>
      </c>
      <c r="H39" s="25">
        <v>1</v>
      </c>
    </row>
    <row r="40" spans="3:8">
      <c r="C40" s="27" t="s">
        <v>39</v>
      </c>
      <c r="D40" s="26" t="s">
        <v>38</v>
      </c>
      <c r="E40" s="26" t="s">
        <v>37</v>
      </c>
      <c r="F40" s="26">
        <v>2</v>
      </c>
      <c r="G40" s="26">
        <v>3</v>
      </c>
      <c r="H40" s="25">
        <v>2</v>
      </c>
    </row>
    <row r="41" spans="3:8">
      <c r="C41" s="27" t="s">
        <v>39</v>
      </c>
      <c r="D41" s="26" t="s">
        <v>38</v>
      </c>
      <c r="E41" s="26" t="s">
        <v>37</v>
      </c>
      <c r="F41" s="26">
        <v>2</v>
      </c>
      <c r="G41" s="26">
        <v>0</v>
      </c>
      <c r="H41" s="25">
        <v>1</v>
      </c>
    </row>
    <row r="42" spans="3:8">
      <c r="C42" s="27" t="s">
        <v>40</v>
      </c>
      <c r="D42" s="26" t="s">
        <v>35</v>
      </c>
      <c r="E42" s="26" t="s">
        <v>37</v>
      </c>
      <c r="F42" s="26">
        <v>3</v>
      </c>
      <c r="G42" s="26">
        <v>1</v>
      </c>
      <c r="H42" s="25">
        <v>2</v>
      </c>
    </row>
    <row r="43" spans="3:8">
      <c r="C43" s="27" t="s">
        <v>40</v>
      </c>
      <c r="D43" s="26" t="s">
        <v>35</v>
      </c>
      <c r="E43" s="26" t="s">
        <v>34</v>
      </c>
      <c r="F43" s="26">
        <v>3</v>
      </c>
      <c r="G43" s="26">
        <v>1</v>
      </c>
      <c r="H43" s="25">
        <v>1</v>
      </c>
    </row>
    <row r="44" spans="3:8">
      <c r="C44" s="27" t="s">
        <v>40</v>
      </c>
      <c r="D44" s="26" t="s">
        <v>35</v>
      </c>
      <c r="E44" s="26" t="s">
        <v>34</v>
      </c>
      <c r="F44" s="26">
        <v>3</v>
      </c>
      <c r="G44" s="26">
        <v>1</v>
      </c>
      <c r="H44" s="25">
        <v>1</v>
      </c>
    </row>
    <row r="45" spans="3:8">
      <c r="C45" s="27" t="s">
        <v>39</v>
      </c>
      <c r="D45" s="26" t="s">
        <v>35</v>
      </c>
      <c r="E45" s="26" t="s">
        <v>34</v>
      </c>
      <c r="F45" s="26">
        <v>3</v>
      </c>
      <c r="G45" s="26">
        <v>4</v>
      </c>
      <c r="H45" s="25">
        <v>2</v>
      </c>
    </row>
    <row r="46" spans="3:8">
      <c r="C46" s="27" t="s">
        <v>39</v>
      </c>
      <c r="D46" s="26" t="s">
        <v>35</v>
      </c>
      <c r="E46" s="26" t="s">
        <v>34</v>
      </c>
      <c r="F46" s="26">
        <v>3</v>
      </c>
      <c r="G46" s="26">
        <v>1</v>
      </c>
      <c r="H46" s="25">
        <v>1</v>
      </c>
    </row>
    <row r="47" spans="3:8">
      <c r="C47" s="27" t="s">
        <v>39</v>
      </c>
      <c r="D47" s="26" t="s">
        <v>38</v>
      </c>
      <c r="E47" s="26" t="s">
        <v>37</v>
      </c>
      <c r="F47" s="26">
        <v>3</v>
      </c>
      <c r="G47" s="26">
        <v>3</v>
      </c>
      <c r="H47" s="25">
        <v>1</v>
      </c>
    </row>
    <row r="48" spans="3:8">
      <c r="C48" s="27" t="s">
        <v>39</v>
      </c>
      <c r="D48" s="26" t="s">
        <v>38</v>
      </c>
      <c r="E48" s="26" t="s">
        <v>37</v>
      </c>
      <c r="F48" s="26">
        <v>3</v>
      </c>
      <c r="G48" s="26">
        <v>1</v>
      </c>
      <c r="H48" s="25">
        <v>1</v>
      </c>
    </row>
    <row r="49" spans="3:8">
      <c r="C49" s="27" t="s">
        <v>36</v>
      </c>
      <c r="D49" s="26" t="s">
        <v>35</v>
      </c>
      <c r="E49" s="26" t="s">
        <v>34</v>
      </c>
      <c r="F49" s="26">
        <v>4</v>
      </c>
      <c r="G49" s="26">
        <v>0</v>
      </c>
      <c r="H49" s="25">
        <v>2</v>
      </c>
    </row>
    <row r="50" spans="3:8">
      <c r="C50" s="27" t="s">
        <v>40</v>
      </c>
      <c r="D50" s="26" t="s">
        <v>35</v>
      </c>
      <c r="E50" s="26" t="s">
        <v>37</v>
      </c>
      <c r="F50" s="26">
        <v>4</v>
      </c>
      <c r="G50" s="26">
        <v>2</v>
      </c>
      <c r="H50" s="25">
        <v>1</v>
      </c>
    </row>
    <row r="51" spans="3:8">
      <c r="C51" s="27" t="s">
        <v>40</v>
      </c>
      <c r="D51" s="26" t="s">
        <v>35</v>
      </c>
      <c r="E51" s="26" t="s">
        <v>37</v>
      </c>
      <c r="F51" s="26">
        <v>4</v>
      </c>
      <c r="G51" s="26">
        <v>1</v>
      </c>
      <c r="H51" s="25">
        <v>1</v>
      </c>
    </row>
    <row r="52" spans="3:8">
      <c r="C52" s="27" t="s">
        <v>39</v>
      </c>
      <c r="D52" s="26" t="s">
        <v>38</v>
      </c>
      <c r="E52" s="26" t="s">
        <v>34</v>
      </c>
      <c r="F52" s="26">
        <v>4</v>
      </c>
      <c r="G52" s="26">
        <v>4</v>
      </c>
      <c r="H52" s="25">
        <v>2</v>
      </c>
    </row>
    <row r="53" spans="3:8">
      <c r="C53" s="27" t="s">
        <v>39</v>
      </c>
      <c r="D53" s="26" t="s">
        <v>35</v>
      </c>
      <c r="E53" s="26" t="s">
        <v>34</v>
      </c>
      <c r="F53" s="26">
        <v>4</v>
      </c>
      <c r="G53" s="26">
        <v>1</v>
      </c>
      <c r="H53" s="25">
        <v>1</v>
      </c>
    </row>
    <row r="54" spans="3:8">
      <c r="C54" s="27" t="s">
        <v>39</v>
      </c>
      <c r="D54" s="26" t="s">
        <v>35</v>
      </c>
      <c r="E54" s="26" t="s">
        <v>37</v>
      </c>
      <c r="F54" s="26">
        <v>4</v>
      </c>
      <c r="G54" s="26">
        <v>0</v>
      </c>
      <c r="H54" s="25">
        <v>1</v>
      </c>
    </row>
    <row r="55" spans="3:8">
      <c r="C55" s="27" t="s">
        <v>39</v>
      </c>
      <c r="D55" s="26" t="s">
        <v>35</v>
      </c>
      <c r="E55" s="26" t="s">
        <v>37</v>
      </c>
      <c r="F55" s="26">
        <v>4</v>
      </c>
      <c r="G55" s="26">
        <v>0</v>
      </c>
      <c r="H55" s="25">
        <v>2</v>
      </c>
    </row>
    <row r="56" spans="3:8">
      <c r="C56" s="27" t="s">
        <v>39</v>
      </c>
      <c r="D56" s="26" t="s">
        <v>38</v>
      </c>
      <c r="E56" s="26" t="s">
        <v>34</v>
      </c>
      <c r="F56" s="26">
        <v>4</v>
      </c>
      <c r="G56" s="26">
        <v>4</v>
      </c>
      <c r="H56" s="25">
        <v>1</v>
      </c>
    </row>
    <row r="57" spans="3:8">
      <c r="C57" s="27" t="s">
        <v>39</v>
      </c>
      <c r="D57" s="26" t="s">
        <v>35</v>
      </c>
      <c r="E57" s="26" t="s">
        <v>37</v>
      </c>
      <c r="F57" s="26">
        <v>4</v>
      </c>
      <c r="G57" s="26">
        <v>1</v>
      </c>
      <c r="H57" s="25">
        <v>1</v>
      </c>
    </row>
    <row r="58" spans="3:8">
      <c r="C58" s="27" t="s">
        <v>39</v>
      </c>
      <c r="D58" s="26" t="s">
        <v>38</v>
      </c>
      <c r="E58" s="26" t="s">
        <v>34</v>
      </c>
      <c r="F58" s="26">
        <v>4</v>
      </c>
      <c r="G58" s="26">
        <v>3</v>
      </c>
      <c r="H58" s="25">
        <v>2</v>
      </c>
    </row>
    <row r="59" spans="3:8">
      <c r="C59" s="27" t="s">
        <v>40</v>
      </c>
      <c r="D59" s="26" t="s">
        <v>35</v>
      </c>
      <c r="E59" s="26" t="s">
        <v>37</v>
      </c>
      <c r="F59" s="26">
        <v>5</v>
      </c>
      <c r="G59" s="26">
        <v>1</v>
      </c>
      <c r="H59" s="25">
        <v>2</v>
      </c>
    </row>
    <row r="60" spans="3:8">
      <c r="C60" s="27" t="s">
        <v>39</v>
      </c>
      <c r="D60" s="26" t="s">
        <v>38</v>
      </c>
      <c r="E60" s="26" t="s">
        <v>34</v>
      </c>
      <c r="F60" s="26">
        <v>5</v>
      </c>
      <c r="G60" s="26">
        <v>4</v>
      </c>
      <c r="H60" s="25">
        <v>2</v>
      </c>
    </row>
    <row r="61" spans="3:8">
      <c r="C61" s="27" t="s">
        <v>39</v>
      </c>
      <c r="D61" s="26" t="s">
        <v>35</v>
      </c>
      <c r="E61" s="26" t="s">
        <v>37</v>
      </c>
      <c r="F61" s="26">
        <v>5</v>
      </c>
      <c r="G61" s="26">
        <v>4</v>
      </c>
      <c r="H61" s="25">
        <v>2</v>
      </c>
    </row>
    <row r="62" spans="3:8">
      <c r="C62" s="27" t="s">
        <v>39</v>
      </c>
      <c r="D62" s="26" t="s">
        <v>35</v>
      </c>
      <c r="E62" s="26" t="s">
        <v>37</v>
      </c>
      <c r="F62" s="26">
        <v>5</v>
      </c>
      <c r="G62" s="26">
        <v>2</v>
      </c>
      <c r="H62" s="25">
        <v>1</v>
      </c>
    </row>
    <row r="63" spans="3:8">
      <c r="C63" s="27" t="s">
        <v>39</v>
      </c>
      <c r="D63" s="26" t="s">
        <v>35</v>
      </c>
      <c r="E63" s="26" t="s">
        <v>37</v>
      </c>
      <c r="F63" s="26">
        <v>5</v>
      </c>
      <c r="G63" s="26">
        <v>0</v>
      </c>
      <c r="H63" s="25">
        <v>0</v>
      </c>
    </row>
    <row r="64" spans="3:8">
      <c r="C64" s="27" t="s">
        <v>36</v>
      </c>
      <c r="D64" s="26" t="s">
        <v>35</v>
      </c>
      <c r="E64" s="26" t="s">
        <v>34</v>
      </c>
      <c r="F64" s="26">
        <v>6</v>
      </c>
      <c r="G64" s="26">
        <v>0</v>
      </c>
      <c r="H64" s="25">
        <v>2</v>
      </c>
    </row>
    <row r="65" spans="3:8">
      <c r="C65" s="27" t="s">
        <v>40</v>
      </c>
      <c r="D65" s="26" t="s">
        <v>35</v>
      </c>
      <c r="E65" s="26" t="s">
        <v>37</v>
      </c>
      <c r="F65" s="26">
        <v>6</v>
      </c>
      <c r="G65" s="26">
        <v>0</v>
      </c>
      <c r="H65" s="25">
        <v>1</v>
      </c>
    </row>
    <row r="66" spans="3:8">
      <c r="C66" s="27" t="s">
        <v>39</v>
      </c>
      <c r="D66" s="26" t="s">
        <v>38</v>
      </c>
      <c r="E66" s="26" t="s">
        <v>37</v>
      </c>
      <c r="F66" s="26">
        <v>6</v>
      </c>
      <c r="G66" s="26">
        <v>4</v>
      </c>
      <c r="H66" s="25">
        <v>2</v>
      </c>
    </row>
    <row r="67" spans="3:8">
      <c r="C67" s="27" t="s">
        <v>39</v>
      </c>
      <c r="D67" s="26" t="s">
        <v>38</v>
      </c>
      <c r="E67" s="26" t="s">
        <v>34</v>
      </c>
      <c r="F67" s="26">
        <v>6</v>
      </c>
      <c r="G67" s="26">
        <v>1</v>
      </c>
      <c r="H67" s="25">
        <v>1</v>
      </c>
    </row>
    <row r="68" spans="3:8">
      <c r="C68" s="27" t="s">
        <v>39</v>
      </c>
      <c r="D68" s="26" t="s">
        <v>35</v>
      </c>
      <c r="E68" s="26" t="s">
        <v>34</v>
      </c>
      <c r="F68" s="26">
        <v>6</v>
      </c>
      <c r="G68" s="26">
        <v>0</v>
      </c>
      <c r="H68" s="25">
        <v>1</v>
      </c>
    </row>
    <row r="69" spans="3:8">
      <c r="C69" s="27" t="s">
        <v>39</v>
      </c>
      <c r="D69" s="26" t="s">
        <v>38</v>
      </c>
      <c r="E69" s="26" t="s">
        <v>34</v>
      </c>
      <c r="F69" s="26">
        <v>6</v>
      </c>
      <c r="G69" s="26">
        <v>3</v>
      </c>
      <c r="H69" s="25">
        <v>1</v>
      </c>
    </row>
    <row r="70" spans="3:8">
      <c r="C70" s="27" t="s">
        <v>40</v>
      </c>
      <c r="D70" s="26" t="s">
        <v>35</v>
      </c>
      <c r="E70" s="26" t="s">
        <v>37</v>
      </c>
      <c r="F70" s="26">
        <v>7</v>
      </c>
      <c r="G70" s="26">
        <v>0</v>
      </c>
      <c r="H70" s="25">
        <v>2</v>
      </c>
    </row>
    <row r="71" spans="3:8">
      <c r="C71" s="27" t="s">
        <v>39</v>
      </c>
      <c r="D71" s="26" t="s">
        <v>38</v>
      </c>
      <c r="E71" s="26" t="s">
        <v>34</v>
      </c>
      <c r="F71" s="26">
        <v>7</v>
      </c>
      <c r="G71" s="26">
        <v>4</v>
      </c>
      <c r="H71" s="25">
        <v>1</v>
      </c>
    </row>
    <row r="72" spans="3:8">
      <c r="C72" s="27" t="s">
        <v>39</v>
      </c>
      <c r="D72" s="26" t="s">
        <v>38</v>
      </c>
      <c r="E72" s="26" t="s">
        <v>34</v>
      </c>
      <c r="F72" s="26">
        <v>7</v>
      </c>
      <c r="G72" s="26">
        <v>4</v>
      </c>
      <c r="H72" s="25">
        <v>1</v>
      </c>
    </row>
    <row r="73" spans="3:8">
      <c r="C73" s="27" t="s">
        <v>39</v>
      </c>
      <c r="D73" s="26" t="s">
        <v>35</v>
      </c>
      <c r="E73" s="26" t="s">
        <v>34</v>
      </c>
      <c r="F73" s="26">
        <v>7</v>
      </c>
      <c r="G73" s="26">
        <v>1</v>
      </c>
      <c r="H73" s="25">
        <v>1</v>
      </c>
    </row>
    <row r="74" spans="3:8">
      <c r="C74" s="27" t="s">
        <v>40</v>
      </c>
      <c r="D74" s="26" t="s">
        <v>35</v>
      </c>
      <c r="E74" s="26" t="s">
        <v>37</v>
      </c>
      <c r="F74" s="26">
        <v>8</v>
      </c>
      <c r="G74" s="26">
        <v>0</v>
      </c>
      <c r="H74" s="25">
        <v>2</v>
      </c>
    </row>
    <row r="75" spans="3:8">
      <c r="C75" s="27" t="s">
        <v>40</v>
      </c>
      <c r="D75" s="26" t="s">
        <v>35</v>
      </c>
      <c r="E75" s="26" t="s">
        <v>34</v>
      </c>
      <c r="F75" s="26">
        <v>8</v>
      </c>
      <c r="G75" s="26">
        <v>1</v>
      </c>
      <c r="H75" s="25">
        <v>1</v>
      </c>
    </row>
    <row r="76" spans="3:8">
      <c r="C76" s="27" t="s">
        <v>40</v>
      </c>
      <c r="D76" s="26" t="s">
        <v>35</v>
      </c>
      <c r="E76" s="26" t="s">
        <v>34</v>
      </c>
      <c r="F76" s="26">
        <v>8</v>
      </c>
      <c r="G76" s="26">
        <v>0</v>
      </c>
      <c r="H76" s="25">
        <v>2</v>
      </c>
    </row>
    <row r="77" spans="3:8">
      <c r="C77" s="27" t="s">
        <v>40</v>
      </c>
      <c r="D77" s="26" t="s">
        <v>35</v>
      </c>
      <c r="E77" s="26" t="s">
        <v>37</v>
      </c>
      <c r="F77" s="26">
        <v>8</v>
      </c>
      <c r="G77" s="26">
        <v>1</v>
      </c>
      <c r="H77" s="25">
        <v>1</v>
      </c>
    </row>
    <row r="78" spans="3:8">
      <c r="C78" s="27" t="s">
        <v>39</v>
      </c>
      <c r="D78" s="26" t="s">
        <v>38</v>
      </c>
      <c r="E78" s="26" t="s">
        <v>37</v>
      </c>
      <c r="F78" s="26">
        <v>8</v>
      </c>
      <c r="G78" s="26">
        <v>3</v>
      </c>
      <c r="H78" s="25">
        <v>1</v>
      </c>
    </row>
    <row r="79" spans="3:8">
      <c r="C79" s="27" t="s">
        <v>39</v>
      </c>
      <c r="D79" s="26" t="s">
        <v>38</v>
      </c>
      <c r="E79" s="26" t="s">
        <v>34</v>
      </c>
      <c r="F79" s="26">
        <v>8</v>
      </c>
      <c r="G79" s="26">
        <v>4</v>
      </c>
      <c r="H79" s="25">
        <v>1</v>
      </c>
    </row>
    <row r="80" spans="3:8">
      <c r="C80" s="27" t="s">
        <v>39</v>
      </c>
      <c r="D80" s="26" t="s">
        <v>38</v>
      </c>
      <c r="E80" s="26" t="s">
        <v>37</v>
      </c>
      <c r="F80" s="26">
        <v>9</v>
      </c>
      <c r="G80" s="26">
        <v>4</v>
      </c>
      <c r="H80" s="25">
        <v>2</v>
      </c>
    </row>
    <row r="81" spans="3:8">
      <c r="C81" s="27" t="s">
        <v>39</v>
      </c>
      <c r="D81" s="26" t="s">
        <v>38</v>
      </c>
      <c r="E81" s="26" t="s">
        <v>34</v>
      </c>
      <c r="F81" s="26">
        <v>9</v>
      </c>
      <c r="G81" s="26">
        <v>4</v>
      </c>
      <c r="H81" s="25">
        <v>2</v>
      </c>
    </row>
    <row r="82" spans="3:8">
      <c r="C82" s="27" t="s">
        <v>39</v>
      </c>
      <c r="D82" s="26" t="s">
        <v>38</v>
      </c>
      <c r="E82" s="26" t="s">
        <v>37</v>
      </c>
      <c r="F82" s="26">
        <v>9</v>
      </c>
      <c r="G82" s="26">
        <v>1</v>
      </c>
      <c r="H82" s="25">
        <v>1</v>
      </c>
    </row>
    <row r="83" spans="3:8">
      <c r="C83" s="27" t="s">
        <v>39</v>
      </c>
      <c r="D83" s="26" t="s">
        <v>35</v>
      </c>
      <c r="E83" s="26" t="s">
        <v>34</v>
      </c>
      <c r="F83" s="26">
        <v>9</v>
      </c>
      <c r="G83" s="26">
        <v>1</v>
      </c>
      <c r="H83" s="25">
        <v>1</v>
      </c>
    </row>
    <row r="84" spans="3:8">
      <c r="C84" s="27" t="s">
        <v>39</v>
      </c>
      <c r="D84" s="26" t="s">
        <v>38</v>
      </c>
      <c r="E84" s="26" t="s">
        <v>37</v>
      </c>
      <c r="F84" s="26">
        <v>9</v>
      </c>
      <c r="G84" s="26">
        <v>2</v>
      </c>
      <c r="H84" s="25">
        <v>2</v>
      </c>
    </row>
    <row r="85" spans="3:8">
      <c r="C85" s="27" t="s">
        <v>39</v>
      </c>
      <c r="D85" s="26" t="s">
        <v>35</v>
      </c>
      <c r="E85" s="26" t="s">
        <v>34</v>
      </c>
      <c r="F85" s="26">
        <v>9</v>
      </c>
      <c r="G85" s="26">
        <v>0</v>
      </c>
      <c r="H85" s="25">
        <v>2</v>
      </c>
    </row>
    <row r="86" spans="3:8">
      <c r="C86" s="27" t="s">
        <v>39</v>
      </c>
      <c r="D86" s="26" t="s">
        <v>38</v>
      </c>
      <c r="E86" s="26" t="s">
        <v>34</v>
      </c>
      <c r="F86" s="26">
        <v>9</v>
      </c>
      <c r="G86" s="26">
        <v>5</v>
      </c>
      <c r="H86" s="25">
        <v>2</v>
      </c>
    </row>
    <row r="87" spans="3:8">
      <c r="C87" s="27" t="s">
        <v>39</v>
      </c>
      <c r="D87" s="26" t="s">
        <v>35</v>
      </c>
      <c r="E87" s="26" t="s">
        <v>34</v>
      </c>
      <c r="F87" s="26">
        <v>9</v>
      </c>
      <c r="G87" s="26">
        <v>0</v>
      </c>
      <c r="H87" s="25">
        <v>1</v>
      </c>
    </row>
    <row r="88" spans="3:8">
      <c r="C88" s="27" t="s">
        <v>39</v>
      </c>
      <c r="D88" s="26" t="s">
        <v>38</v>
      </c>
      <c r="E88" s="26" t="s">
        <v>37</v>
      </c>
      <c r="F88" s="26">
        <v>9</v>
      </c>
      <c r="G88" s="26">
        <v>3</v>
      </c>
      <c r="H88" s="25">
        <v>2</v>
      </c>
    </row>
    <row r="89" spans="3:8">
      <c r="C89" s="27" t="s">
        <v>39</v>
      </c>
      <c r="D89" s="26" t="s">
        <v>35</v>
      </c>
      <c r="E89" s="26" t="s">
        <v>37</v>
      </c>
      <c r="F89" s="26">
        <v>9</v>
      </c>
      <c r="G89" s="26">
        <v>1</v>
      </c>
      <c r="H89" s="25">
        <v>1</v>
      </c>
    </row>
    <row r="90" spans="3:8">
      <c r="C90" s="27" t="s">
        <v>39</v>
      </c>
      <c r="D90" s="26" t="s">
        <v>38</v>
      </c>
      <c r="E90" s="26" t="s">
        <v>37</v>
      </c>
      <c r="F90" s="26">
        <v>10</v>
      </c>
      <c r="G90" s="26">
        <v>5</v>
      </c>
      <c r="H90" s="25">
        <v>2</v>
      </c>
    </row>
    <row r="91" spans="3:8">
      <c r="C91" s="27" t="s">
        <v>39</v>
      </c>
      <c r="D91" s="26" t="s">
        <v>38</v>
      </c>
      <c r="E91" s="26" t="s">
        <v>34</v>
      </c>
      <c r="F91" s="26">
        <v>10</v>
      </c>
      <c r="G91" s="26">
        <v>4</v>
      </c>
      <c r="H91" s="25">
        <v>1</v>
      </c>
    </row>
    <row r="92" spans="3:8">
      <c r="C92" s="27" t="s">
        <v>39</v>
      </c>
      <c r="D92" s="26" t="s">
        <v>38</v>
      </c>
      <c r="E92" s="26" t="s">
        <v>34</v>
      </c>
      <c r="F92" s="26">
        <v>10</v>
      </c>
      <c r="G92" s="26">
        <v>3</v>
      </c>
      <c r="H92" s="25">
        <v>2</v>
      </c>
    </row>
    <row r="93" spans="3:8">
      <c r="C93" s="27" t="s">
        <v>39</v>
      </c>
      <c r="D93" s="26" t="s">
        <v>38</v>
      </c>
      <c r="E93" s="26" t="s">
        <v>37</v>
      </c>
      <c r="F93" s="26">
        <v>10</v>
      </c>
      <c r="G93" s="26">
        <v>0</v>
      </c>
      <c r="H93" s="25">
        <v>2</v>
      </c>
    </row>
    <row r="94" spans="3:8">
      <c r="C94" s="27" t="s">
        <v>36</v>
      </c>
      <c r="D94" s="26" t="s">
        <v>35</v>
      </c>
      <c r="E94" s="26" t="s">
        <v>34</v>
      </c>
      <c r="F94" s="26">
        <v>11</v>
      </c>
      <c r="G94" s="26">
        <v>1</v>
      </c>
      <c r="H94" s="25">
        <v>2</v>
      </c>
    </row>
    <row r="95" spans="3:8">
      <c r="C95" s="27" t="s">
        <v>39</v>
      </c>
      <c r="D95" s="26" t="s">
        <v>38</v>
      </c>
      <c r="E95" s="26" t="s">
        <v>37</v>
      </c>
      <c r="F95" s="26">
        <v>11</v>
      </c>
      <c r="G95" s="26">
        <v>4</v>
      </c>
      <c r="H95" s="25">
        <v>2</v>
      </c>
    </row>
    <row r="96" spans="3:8">
      <c r="C96" s="27" t="s">
        <v>39</v>
      </c>
      <c r="D96" s="26" t="s">
        <v>38</v>
      </c>
      <c r="E96" s="26" t="s">
        <v>34</v>
      </c>
      <c r="F96" s="26">
        <v>11</v>
      </c>
      <c r="G96" s="26">
        <v>5</v>
      </c>
      <c r="H96" s="25">
        <v>2</v>
      </c>
    </row>
    <row r="97" spans="3:8">
      <c r="C97" s="27" t="s">
        <v>39</v>
      </c>
      <c r="D97" s="26" t="s">
        <v>38</v>
      </c>
      <c r="E97" s="26" t="s">
        <v>34</v>
      </c>
      <c r="F97" s="26">
        <v>11</v>
      </c>
      <c r="G97" s="26">
        <v>0</v>
      </c>
      <c r="H97" s="25">
        <v>0</v>
      </c>
    </row>
    <row r="98" spans="3:8">
      <c r="C98" s="27" t="s">
        <v>39</v>
      </c>
      <c r="D98" s="26" t="s">
        <v>38</v>
      </c>
      <c r="E98" s="26" t="s">
        <v>34</v>
      </c>
      <c r="F98" s="26">
        <v>12</v>
      </c>
      <c r="G98" s="26">
        <v>1</v>
      </c>
      <c r="H98" s="25">
        <v>1</v>
      </c>
    </row>
    <row r="99" spans="3:8">
      <c r="C99" s="27" t="s">
        <v>40</v>
      </c>
      <c r="D99" s="26" t="s">
        <v>35</v>
      </c>
      <c r="E99" s="26" t="s">
        <v>37</v>
      </c>
      <c r="F99" s="26">
        <v>12</v>
      </c>
      <c r="G99" s="26">
        <v>2</v>
      </c>
      <c r="H99" s="25">
        <v>1</v>
      </c>
    </row>
    <row r="100" spans="3:8">
      <c r="C100" s="27" t="s">
        <v>40</v>
      </c>
      <c r="D100" s="26" t="s">
        <v>35</v>
      </c>
      <c r="E100" s="26" t="s">
        <v>37</v>
      </c>
      <c r="F100" s="26">
        <v>12</v>
      </c>
      <c r="G100" s="26">
        <v>0</v>
      </c>
      <c r="H100" s="25">
        <v>0</v>
      </c>
    </row>
    <row r="101" spans="3:8">
      <c r="C101" s="27" t="s">
        <v>39</v>
      </c>
      <c r="D101" s="26" t="s">
        <v>35</v>
      </c>
      <c r="E101" s="26" t="s">
        <v>34</v>
      </c>
      <c r="F101" s="26">
        <v>12</v>
      </c>
      <c r="G101" s="26">
        <v>1</v>
      </c>
      <c r="H101" s="25">
        <v>0</v>
      </c>
    </row>
    <row r="102" spans="3:8">
      <c r="C102" s="27" t="s">
        <v>36</v>
      </c>
      <c r="D102" s="26" t="s">
        <v>35</v>
      </c>
      <c r="E102" s="26" t="s">
        <v>34</v>
      </c>
      <c r="F102" s="26">
        <v>13</v>
      </c>
      <c r="G102" s="26">
        <v>2</v>
      </c>
      <c r="H102" s="25">
        <v>2</v>
      </c>
    </row>
    <row r="103" spans="3:8">
      <c r="C103" s="27" t="s">
        <v>40</v>
      </c>
      <c r="D103" s="26" t="s">
        <v>35</v>
      </c>
      <c r="E103" s="26" t="s">
        <v>37</v>
      </c>
      <c r="F103" s="26">
        <v>13</v>
      </c>
      <c r="G103" s="26">
        <v>0</v>
      </c>
      <c r="H103" s="25">
        <v>1</v>
      </c>
    </row>
    <row r="104" spans="3:8">
      <c r="C104" s="27" t="s">
        <v>39</v>
      </c>
      <c r="D104" s="26" t="s">
        <v>38</v>
      </c>
      <c r="E104" s="26" t="s">
        <v>34</v>
      </c>
      <c r="F104" s="26">
        <v>13</v>
      </c>
      <c r="G104" s="26">
        <v>0</v>
      </c>
      <c r="H104" s="25">
        <v>2</v>
      </c>
    </row>
    <row r="105" spans="3:8">
      <c r="C105" s="27" t="s">
        <v>39</v>
      </c>
      <c r="D105" s="26" t="s">
        <v>38</v>
      </c>
      <c r="E105" s="26" t="s">
        <v>34</v>
      </c>
      <c r="F105" s="26">
        <v>13</v>
      </c>
      <c r="G105" s="26">
        <v>4</v>
      </c>
      <c r="H105" s="25">
        <v>2</v>
      </c>
    </row>
    <row r="106" spans="3:8">
      <c r="C106" s="27" t="s">
        <v>39</v>
      </c>
      <c r="D106" s="26" t="s">
        <v>35</v>
      </c>
      <c r="E106" s="26" t="s">
        <v>37</v>
      </c>
      <c r="F106" s="26">
        <v>13</v>
      </c>
      <c r="G106" s="26">
        <v>0</v>
      </c>
      <c r="H106" s="25">
        <v>0</v>
      </c>
    </row>
    <row r="107" spans="3:8">
      <c r="C107" s="27" t="s">
        <v>36</v>
      </c>
      <c r="D107" s="26" t="s">
        <v>35</v>
      </c>
      <c r="E107" s="26" t="s">
        <v>37</v>
      </c>
      <c r="F107" s="26">
        <v>14</v>
      </c>
      <c r="G107" s="26">
        <v>1</v>
      </c>
      <c r="H107" s="25">
        <v>2</v>
      </c>
    </row>
    <row r="108" spans="3:8">
      <c r="C108" s="27" t="s">
        <v>40</v>
      </c>
      <c r="D108" s="26" t="s">
        <v>35</v>
      </c>
      <c r="E108" s="26" t="s">
        <v>37</v>
      </c>
      <c r="F108" s="26">
        <v>14</v>
      </c>
      <c r="G108" s="26">
        <v>1</v>
      </c>
      <c r="H108" s="25">
        <v>0</v>
      </c>
    </row>
    <row r="109" spans="3:8">
      <c r="C109" s="27" t="s">
        <v>40</v>
      </c>
      <c r="D109" s="26" t="s">
        <v>38</v>
      </c>
      <c r="E109" s="26" t="s">
        <v>34</v>
      </c>
      <c r="F109" s="26">
        <v>14</v>
      </c>
      <c r="G109" s="26">
        <v>0</v>
      </c>
      <c r="H109" s="25">
        <v>0</v>
      </c>
    </row>
    <row r="110" spans="3:8">
      <c r="C110" s="27" t="s">
        <v>39</v>
      </c>
      <c r="D110" s="26" t="s">
        <v>38</v>
      </c>
      <c r="E110" s="26" t="s">
        <v>34</v>
      </c>
      <c r="F110" s="26">
        <v>14</v>
      </c>
      <c r="G110" s="26">
        <v>5</v>
      </c>
      <c r="H110" s="25">
        <v>2</v>
      </c>
    </row>
    <row r="111" spans="3:8">
      <c r="C111" s="27" t="s">
        <v>39</v>
      </c>
      <c r="D111" s="26" t="s">
        <v>35</v>
      </c>
      <c r="E111" s="26" t="s">
        <v>37</v>
      </c>
      <c r="F111" s="26">
        <v>14</v>
      </c>
      <c r="G111" s="26">
        <v>1</v>
      </c>
      <c r="H111" s="25">
        <v>0</v>
      </c>
    </row>
    <row r="112" spans="3:8">
      <c r="C112" s="27" t="s">
        <v>39</v>
      </c>
      <c r="D112" s="26" t="s">
        <v>38</v>
      </c>
      <c r="E112" s="26" t="s">
        <v>34</v>
      </c>
      <c r="F112" s="26">
        <v>14</v>
      </c>
      <c r="G112" s="26">
        <v>4</v>
      </c>
      <c r="H112" s="25">
        <v>1</v>
      </c>
    </row>
    <row r="113" spans="3:8">
      <c r="C113" s="27" t="s">
        <v>39</v>
      </c>
      <c r="D113" s="26" t="s">
        <v>35</v>
      </c>
      <c r="E113" s="26" t="s">
        <v>34</v>
      </c>
      <c r="F113" s="26">
        <v>14</v>
      </c>
      <c r="G113" s="26">
        <v>0</v>
      </c>
      <c r="H113" s="25">
        <v>0</v>
      </c>
    </row>
    <row r="114" spans="3:8">
      <c r="C114" s="27" t="s">
        <v>39</v>
      </c>
      <c r="D114" s="26" t="s">
        <v>38</v>
      </c>
      <c r="E114" s="26" t="s">
        <v>37</v>
      </c>
      <c r="F114" s="26">
        <v>14</v>
      </c>
      <c r="G114" s="26">
        <v>0</v>
      </c>
      <c r="H114" s="25">
        <v>0</v>
      </c>
    </row>
    <row r="115" spans="3:8">
      <c r="C115" s="27" t="s">
        <v>39</v>
      </c>
      <c r="D115" s="26" t="s">
        <v>38</v>
      </c>
      <c r="E115" s="26" t="s">
        <v>34</v>
      </c>
      <c r="F115" s="26">
        <v>15</v>
      </c>
      <c r="G115" s="26">
        <v>8</v>
      </c>
      <c r="H115" s="25">
        <v>2</v>
      </c>
    </row>
    <row r="116" spans="3:8">
      <c r="C116" s="27" t="s">
        <v>39</v>
      </c>
      <c r="D116" s="26" t="s">
        <v>38</v>
      </c>
      <c r="E116" s="26" t="s">
        <v>37</v>
      </c>
      <c r="F116" s="26">
        <v>15</v>
      </c>
      <c r="G116" s="26">
        <v>1</v>
      </c>
      <c r="H116" s="25">
        <v>0</v>
      </c>
    </row>
    <row r="117" spans="3:8">
      <c r="C117" s="27" t="s">
        <v>36</v>
      </c>
      <c r="D117" s="26" t="s">
        <v>35</v>
      </c>
      <c r="E117" s="26" t="s">
        <v>37</v>
      </c>
      <c r="F117" s="26">
        <v>15</v>
      </c>
      <c r="G117" s="26">
        <v>0</v>
      </c>
      <c r="H117" s="25">
        <v>1</v>
      </c>
    </row>
    <row r="118" spans="3:8">
      <c r="C118" s="27" t="s">
        <v>40</v>
      </c>
      <c r="D118" s="26" t="s">
        <v>35</v>
      </c>
      <c r="E118" s="26" t="s">
        <v>37</v>
      </c>
      <c r="F118" s="26">
        <v>15</v>
      </c>
      <c r="G118" s="26">
        <v>0</v>
      </c>
      <c r="H118" s="25">
        <v>2</v>
      </c>
    </row>
    <row r="119" spans="3:8">
      <c r="C119" s="27" t="s">
        <v>39</v>
      </c>
      <c r="D119" s="26" t="s">
        <v>38</v>
      </c>
      <c r="E119" s="26" t="s">
        <v>34</v>
      </c>
      <c r="F119" s="26">
        <v>15</v>
      </c>
      <c r="G119" s="26">
        <v>1</v>
      </c>
      <c r="H119" s="25">
        <v>1</v>
      </c>
    </row>
    <row r="120" spans="3:8">
      <c r="C120" s="27" t="s">
        <v>39</v>
      </c>
      <c r="D120" s="26" t="s">
        <v>35</v>
      </c>
      <c r="E120" s="26" t="s">
        <v>37</v>
      </c>
      <c r="F120" s="26">
        <v>15</v>
      </c>
      <c r="G120" s="26">
        <v>0</v>
      </c>
      <c r="H120" s="25">
        <v>0</v>
      </c>
    </row>
    <row r="121" spans="3:8">
      <c r="C121" s="27" t="s">
        <v>39</v>
      </c>
      <c r="D121" s="26" t="s">
        <v>35</v>
      </c>
      <c r="E121" s="26" t="s">
        <v>37</v>
      </c>
      <c r="F121" s="26">
        <v>15</v>
      </c>
      <c r="G121" s="26">
        <v>0</v>
      </c>
      <c r="H121" s="25">
        <v>0</v>
      </c>
    </row>
    <row r="122" spans="3:8">
      <c r="C122" s="27" t="s">
        <v>39</v>
      </c>
      <c r="D122" s="26" t="s">
        <v>35</v>
      </c>
      <c r="E122" s="26" t="s">
        <v>37</v>
      </c>
      <c r="F122" s="26">
        <v>15</v>
      </c>
      <c r="G122" s="26">
        <v>1</v>
      </c>
      <c r="H122" s="25">
        <v>0</v>
      </c>
    </row>
    <row r="123" spans="3:8">
      <c r="C123" s="27" t="s">
        <v>36</v>
      </c>
      <c r="D123" s="26" t="s">
        <v>35</v>
      </c>
      <c r="E123" s="26" t="s">
        <v>37</v>
      </c>
      <c r="F123" s="26">
        <v>16</v>
      </c>
      <c r="G123" s="26">
        <v>0</v>
      </c>
      <c r="H123" s="25">
        <v>1</v>
      </c>
    </row>
    <row r="124" spans="3:8">
      <c r="C124" s="27" t="s">
        <v>36</v>
      </c>
      <c r="D124" s="26" t="s">
        <v>35</v>
      </c>
      <c r="E124" s="26" t="s">
        <v>37</v>
      </c>
      <c r="F124" s="26">
        <v>16</v>
      </c>
      <c r="G124" s="26">
        <v>0</v>
      </c>
      <c r="H124" s="25">
        <v>1</v>
      </c>
    </row>
    <row r="125" spans="3:8">
      <c r="C125" s="27" t="s">
        <v>36</v>
      </c>
      <c r="D125" s="26" t="s">
        <v>35</v>
      </c>
      <c r="E125" s="26" t="s">
        <v>37</v>
      </c>
      <c r="F125" s="26">
        <v>16</v>
      </c>
      <c r="G125" s="26">
        <v>0</v>
      </c>
      <c r="H125" s="25">
        <v>0</v>
      </c>
    </row>
    <row r="126" spans="3:8">
      <c r="C126" s="27" t="s">
        <v>40</v>
      </c>
      <c r="D126" s="26" t="s">
        <v>38</v>
      </c>
      <c r="E126" s="26" t="s">
        <v>34</v>
      </c>
      <c r="F126" s="26">
        <v>16</v>
      </c>
      <c r="G126" s="26">
        <v>0</v>
      </c>
      <c r="H126" s="25">
        <v>0</v>
      </c>
    </row>
    <row r="127" spans="3:8">
      <c r="C127" s="27" t="s">
        <v>40</v>
      </c>
      <c r="D127" s="26" t="s">
        <v>38</v>
      </c>
      <c r="E127" s="26" t="s">
        <v>34</v>
      </c>
      <c r="F127" s="26">
        <v>16</v>
      </c>
      <c r="G127" s="26">
        <v>0</v>
      </c>
      <c r="H127" s="25">
        <v>0</v>
      </c>
    </row>
    <row r="128" spans="3:8">
      <c r="C128" s="27" t="s">
        <v>39</v>
      </c>
      <c r="D128" s="26" t="s">
        <v>38</v>
      </c>
      <c r="E128" s="26" t="s">
        <v>34</v>
      </c>
      <c r="F128" s="26">
        <v>16</v>
      </c>
      <c r="G128" s="26">
        <v>1</v>
      </c>
      <c r="H128" s="25">
        <v>1</v>
      </c>
    </row>
    <row r="129" spans="3:8">
      <c r="C129" s="27" t="s">
        <v>39</v>
      </c>
      <c r="D129" s="26" t="s">
        <v>35</v>
      </c>
      <c r="E129" s="26" t="s">
        <v>37</v>
      </c>
      <c r="F129" s="26">
        <v>16</v>
      </c>
      <c r="G129" s="26">
        <v>0</v>
      </c>
      <c r="H129" s="25">
        <v>0</v>
      </c>
    </row>
    <row r="130" spans="3:8">
      <c r="C130" s="27" t="s">
        <v>39</v>
      </c>
      <c r="D130" s="26" t="s">
        <v>35</v>
      </c>
      <c r="E130" s="26" t="s">
        <v>37</v>
      </c>
      <c r="F130" s="26">
        <v>16</v>
      </c>
      <c r="G130" s="26">
        <v>0</v>
      </c>
      <c r="H130" s="25">
        <v>0</v>
      </c>
    </row>
    <row r="131" spans="3:8">
      <c r="C131" s="27" t="s">
        <v>39</v>
      </c>
      <c r="D131" s="26" t="s">
        <v>38</v>
      </c>
      <c r="E131" s="26" t="s">
        <v>34</v>
      </c>
      <c r="F131" s="26">
        <v>16</v>
      </c>
      <c r="G131" s="26">
        <v>0</v>
      </c>
      <c r="H131" s="25">
        <v>0</v>
      </c>
    </row>
    <row r="132" spans="3:8">
      <c r="C132" s="27" t="s">
        <v>39</v>
      </c>
      <c r="D132" s="26" t="s">
        <v>38</v>
      </c>
      <c r="E132" s="26" t="s">
        <v>34</v>
      </c>
      <c r="F132" s="26">
        <v>16</v>
      </c>
      <c r="G132" s="26">
        <v>0</v>
      </c>
      <c r="H132" s="25">
        <v>0</v>
      </c>
    </row>
    <row r="133" spans="3:8">
      <c r="C133" s="27" t="s">
        <v>39</v>
      </c>
      <c r="D133" s="26" t="s">
        <v>38</v>
      </c>
      <c r="E133" s="26" t="s">
        <v>34</v>
      </c>
      <c r="F133" s="26">
        <v>16</v>
      </c>
      <c r="G133" s="26">
        <v>1</v>
      </c>
      <c r="H133" s="25">
        <v>3</v>
      </c>
    </row>
    <row r="134" spans="3:8">
      <c r="C134" s="27" t="s">
        <v>39</v>
      </c>
      <c r="D134" s="26" t="s">
        <v>35</v>
      </c>
      <c r="E134" s="26" t="s">
        <v>37</v>
      </c>
      <c r="F134" s="26">
        <v>16</v>
      </c>
      <c r="G134" s="26">
        <v>0</v>
      </c>
      <c r="H134" s="25">
        <v>0</v>
      </c>
    </row>
    <row r="135" spans="3:8">
      <c r="C135" s="27" t="s">
        <v>39</v>
      </c>
      <c r="D135" s="26" t="s">
        <v>38</v>
      </c>
      <c r="E135" s="26" t="s">
        <v>37</v>
      </c>
      <c r="F135" s="26">
        <v>16</v>
      </c>
      <c r="G135" s="26">
        <v>5</v>
      </c>
      <c r="H135" s="25">
        <v>2</v>
      </c>
    </row>
    <row r="136" spans="3:8">
      <c r="C136" s="27" t="s">
        <v>39</v>
      </c>
      <c r="D136" s="26" t="s">
        <v>38</v>
      </c>
      <c r="E136" s="26" t="s">
        <v>34</v>
      </c>
      <c r="F136" s="26">
        <v>16</v>
      </c>
      <c r="G136" s="26">
        <v>0</v>
      </c>
      <c r="H136" s="25">
        <v>0</v>
      </c>
    </row>
    <row r="137" spans="3:8">
      <c r="C137" s="27" t="s">
        <v>39</v>
      </c>
      <c r="D137" s="26" t="s">
        <v>38</v>
      </c>
      <c r="E137" s="26" t="s">
        <v>34</v>
      </c>
      <c r="F137" s="26">
        <v>16</v>
      </c>
      <c r="G137" s="26">
        <v>4</v>
      </c>
      <c r="H137" s="25">
        <v>1</v>
      </c>
    </row>
    <row r="138" spans="3:8">
      <c r="C138" s="27" t="s">
        <v>39</v>
      </c>
      <c r="D138" s="26" t="s">
        <v>38</v>
      </c>
      <c r="E138" s="26" t="s">
        <v>34</v>
      </c>
      <c r="F138" s="26">
        <v>16</v>
      </c>
      <c r="G138" s="26">
        <v>0</v>
      </c>
      <c r="H138" s="25">
        <v>0</v>
      </c>
    </row>
    <row r="139" spans="3:8">
      <c r="C139" s="27" t="s">
        <v>39</v>
      </c>
      <c r="D139" s="26" t="s">
        <v>35</v>
      </c>
      <c r="E139" s="26" t="s">
        <v>34</v>
      </c>
      <c r="F139" s="26">
        <v>16</v>
      </c>
      <c r="G139" s="26">
        <v>0</v>
      </c>
      <c r="H139" s="25">
        <v>0</v>
      </c>
    </row>
    <row r="140" spans="3:8">
      <c r="C140" s="27" t="s">
        <v>39</v>
      </c>
      <c r="D140" s="26" t="s">
        <v>35</v>
      </c>
      <c r="E140" s="26" t="s">
        <v>37</v>
      </c>
      <c r="F140" s="26">
        <v>16</v>
      </c>
      <c r="G140" s="26">
        <v>1</v>
      </c>
      <c r="H140" s="25">
        <v>1</v>
      </c>
    </row>
    <row r="141" spans="3:8">
      <c r="C141" s="27" t="s">
        <v>39</v>
      </c>
      <c r="D141" s="26" t="s">
        <v>38</v>
      </c>
      <c r="E141" s="26" t="s">
        <v>34</v>
      </c>
      <c r="F141" s="26">
        <v>16</v>
      </c>
      <c r="G141" s="26">
        <v>2</v>
      </c>
      <c r="H141" s="25">
        <v>0</v>
      </c>
    </row>
    <row r="142" spans="3:8">
      <c r="C142" s="27" t="s">
        <v>36</v>
      </c>
      <c r="D142" s="26" t="s">
        <v>38</v>
      </c>
      <c r="E142" s="26" t="s">
        <v>34</v>
      </c>
      <c r="F142" s="26">
        <v>17</v>
      </c>
      <c r="G142" s="26">
        <v>0</v>
      </c>
      <c r="H142" s="25">
        <v>0</v>
      </c>
    </row>
    <row r="143" spans="3:8">
      <c r="C143" s="27" t="s">
        <v>36</v>
      </c>
      <c r="D143" s="26" t="s">
        <v>35</v>
      </c>
      <c r="E143" s="26" t="s">
        <v>37</v>
      </c>
      <c r="F143" s="26">
        <v>17</v>
      </c>
      <c r="G143" s="26">
        <v>1</v>
      </c>
      <c r="H143" s="25">
        <v>0</v>
      </c>
    </row>
    <row r="144" spans="3:8">
      <c r="C144" s="27" t="s">
        <v>36</v>
      </c>
      <c r="D144" s="26" t="s">
        <v>35</v>
      </c>
      <c r="E144" s="26" t="s">
        <v>37</v>
      </c>
      <c r="F144" s="26">
        <v>17</v>
      </c>
      <c r="G144" s="26">
        <v>1</v>
      </c>
      <c r="H144" s="25">
        <v>0</v>
      </c>
    </row>
    <row r="145" spans="3:8">
      <c r="C145" s="27" t="s">
        <v>36</v>
      </c>
      <c r="D145" s="26" t="s">
        <v>35</v>
      </c>
      <c r="E145" s="26" t="s">
        <v>34</v>
      </c>
      <c r="F145" s="26">
        <v>17</v>
      </c>
      <c r="G145" s="26">
        <v>0</v>
      </c>
      <c r="H145" s="25">
        <v>2</v>
      </c>
    </row>
    <row r="146" spans="3:8">
      <c r="C146" s="27" t="s">
        <v>40</v>
      </c>
      <c r="D146" s="26" t="s">
        <v>38</v>
      </c>
      <c r="E146" s="26" t="s">
        <v>34</v>
      </c>
      <c r="F146" s="26">
        <v>17</v>
      </c>
      <c r="G146" s="26">
        <v>0</v>
      </c>
      <c r="H146" s="25">
        <v>0</v>
      </c>
    </row>
    <row r="147" spans="3:8">
      <c r="C147" s="27" t="s">
        <v>40</v>
      </c>
      <c r="D147" s="26" t="s">
        <v>35</v>
      </c>
      <c r="E147" s="26" t="s">
        <v>37</v>
      </c>
      <c r="F147" s="26">
        <v>17</v>
      </c>
      <c r="G147" s="26">
        <v>0</v>
      </c>
      <c r="H147" s="25">
        <v>0</v>
      </c>
    </row>
    <row r="148" spans="3:8">
      <c r="C148" s="27" t="s">
        <v>40</v>
      </c>
      <c r="D148" s="26" t="s">
        <v>35</v>
      </c>
      <c r="E148" s="26" t="s">
        <v>37</v>
      </c>
      <c r="F148" s="26">
        <v>17</v>
      </c>
      <c r="G148" s="26">
        <v>0</v>
      </c>
      <c r="H148" s="25">
        <v>0</v>
      </c>
    </row>
    <row r="149" spans="3:8">
      <c r="C149" s="27" t="s">
        <v>39</v>
      </c>
      <c r="D149" s="26" t="s">
        <v>35</v>
      </c>
      <c r="E149" s="26" t="s">
        <v>37</v>
      </c>
      <c r="F149" s="26">
        <v>17</v>
      </c>
      <c r="G149" s="26">
        <v>4</v>
      </c>
      <c r="H149" s="25">
        <v>2</v>
      </c>
    </row>
    <row r="150" spans="3:8">
      <c r="C150" s="27" t="s">
        <v>39</v>
      </c>
      <c r="D150" s="26" t="s">
        <v>38</v>
      </c>
      <c r="E150" s="26" t="s">
        <v>37</v>
      </c>
      <c r="F150" s="26">
        <v>17</v>
      </c>
      <c r="G150" s="26">
        <v>0</v>
      </c>
      <c r="H150" s="25">
        <v>0</v>
      </c>
    </row>
    <row r="151" spans="3:8">
      <c r="C151" s="27" t="s">
        <v>39</v>
      </c>
      <c r="D151" s="26" t="s">
        <v>38</v>
      </c>
      <c r="E151" s="26" t="s">
        <v>34</v>
      </c>
      <c r="F151" s="26">
        <v>17</v>
      </c>
      <c r="G151" s="26">
        <v>0</v>
      </c>
      <c r="H151" s="25">
        <v>0</v>
      </c>
    </row>
    <row r="152" spans="3:8">
      <c r="C152" s="27" t="s">
        <v>39</v>
      </c>
      <c r="D152" s="26" t="s">
        <v>38</v>
      </c>
      <c r="E152" s="26" t="s">
        <v>34</v>
      </c>
      <c r="F152" s="26">
        <v>17</v>
      </c>
      <c r="G152" s="26">
        <v>0</v>
      </c>
      <c r="H152" s="25">
        <v>0</v>
      </c>
    </row>
    <row r="153" spans="3:8">
      <c r="C153" s="27" t="s">
        <v>39</v>
      </c>
      <c r="D153" s="26" t="s">
        <v>35</v>
      </c>
      <c r="E153" s="26" t="s">
        <v>37</v>
      </c>
      <c r="F153" s="26">
        <v>17</v>
      </c>
      <c r="G153" s="26">
        <v>0</v>
      </c>
      <c r="H153" s="25">
        <v>1</v>
      </c>
    </row>
    <row r="154" spans="3:8">
      <c r="C154" s="27" t="s">
        <v>39</v>
      </c>
      <c r="D154" s="26" t="s">
        <v>38</v>
      </c>
      <c r="E154" s="26" t="s">
        <v>34</v>
      </c>
      <c r="F154" s="26">
        <v>17</v>
      </c>
      <c r="G154" s="26">
        <v>0</v>
      </c>
      <c r="H154" s="25">
        <v>0</v>
      </c>
    </row>
    <row r="155" spans="3:8">
      <c r="C155" s="27" t="s">
        <v>39</v>
      </c>
      <c r="D155" s="26" t="s">
        <v>38</v>
      </c>
      <c r="E155" s="26" t="s">
        <v>34</v>
      </c>
      <c r="F155" s="26">
        <v>17</v>
      </c>
      <c r="G155" s="26">
        <v>2</v>
      </c>
      <c r="H155" s="25">
        <v>0</v>
      </c>
    </row>
    <row r="156" spans="3:8">
      <c r="C156" s="27" t="s">
        <v>39</v>
      </c>
      <c r="D156" s="26" t="s">
        <v>38</v>
      </c>
      <c r="E156" s="26" t="s">
        <v>34</v>
      </c>
      <c r="F156" s="26">
        <v>17</v>
      </c>
      <c r="G156" s="26">
        <v>0</v>
      </c>
      <c r="H156" s="25">
        <v>0</v>
      </c>
    </row>
    <row r="157" spans="3:8">
      <c r="C157" s="27" t="s">
        <v>39</v>
      </c>
      <c r="D157" s="26" t="s">
        <v>38</v>
      </c>
      <c r="E157" s="26" t="s">
        <v>34</v>
      </c>
      <c r="F157" s="26">
        <v>17</v>
      </c>
      <c r="G157" s="26">
        <v>1</v>
      </c>
      <c r="H157" s="25">
        <v>1</v>
      </c>
    </row>
    <row r="158" spans="3:8">
      <c r="C158" s="27" t="s">
        <v>39</v>
      </c>
      <c r="D158" s="26" t="s">
        <v>38</v>
      </c>
      <c r="E158" s="26" t="s">
        <v>37</v>
      </c>
      <c r="F158" s="26">
        <v>17</v>
      </c>
      <c r="G158" s="26">
        <v>0</v>
      </c>
      <c r="H158" s="25">
        <v>0</v>
      </c>
    </row>
    <row r="159" spans="3:8">
      <c r="C159" s="27" t="s">
        <v>39</v>
      </c>
      <c r="D159" s="26" t="s">
        <v>38</v>
      </c>
      <c r="E159" s="26" t="s">
        <v>34</v>
      </c>
      <c r="F159" s="26">
        <v>17</v>
      </c>
      <c r="G159" s="26">
        <v>1</v>
      </c>
      <c r="H159" s="25">
        <v>0</v>
      </c>
    </row>
    <row r="160" spans="3:8">
      <c r="C160" s="27" t="s">
        <v>39</v>
      </c>
      <c r="D160" s="26" t="s">
        <v>38</v>
      </c>
      <c r="E160" s="26" t="s">
        <v>34</v>
      </c>
      <c r="F160" s="26">
        <v>17</v>
      </c>
      <c r="G160" s="26">
        <v>0</v>
      </c>
      <c r="H160" s="25">
        <v>0</v>
      </c>
    </row>
    <row r="161" spans="3:8">
      <c r="C161" s="27" t="s">
        <v>39</v>
      </c>
      <c r="D161" s="26" t="s">
        <v>38</v>
      </c>
      <c r="E161" s="26" t="s">
        <v>34</v>
      </c>
      <c r="F161" s="26">
        <v>17</v>
      </c>
      <c r="G161" s="26">
        <v>0</v>
      </c>
      <c r="H161" s="25">
        <v>0</v>
      </c>
    </row>
    <row r="162" spans="3:8">
      <c r="C162" s="27" t="s">
        <v>36</v>
      </c>
      <c r="D162" s="26" t="s">
        <v>35</v>
      </c>
      <c r="E162" s="26" t="s">
        <v>37</v>
      </c>
      <c r="F162" s="26">
        <v>18</v>
      </c>
      <c r="G162" s="26">
        <v>1</v>
      </c>
      <c r="H162" s="25">
        <v>0</v>
      </c>
    </row>
    <row r="163" spans="3:8">
      <c r="C163" s="27" t="s">
        <v>36</v>
      </c>
      <c r="D163" s="26" t="s">
        <v>35</v>
      </c>
      <c r="E163" s="26" t="s">
        <v>37</v>
      </c>
      <c r="F163" s="26">
        <v>18</v>
      </c>
      <c r="G163" s="26">
        <v>1</v>
      </c>
      <c r="H163" s="25">
        <v>0</v>
      </c>
    </row>
    <row r="164" spans="3:8">
      <c r="C164" s="27" t="s">
        <v>36</v>
      </c>
      <c r="D164" s="26" t="s">
        <v>38</v>
      </c>
      <c r="E164" s="26" t="s">
        <v>34</v>
      </c>
      <c r="F164" s="26">
        <v>18</v>
      </c>
      <c r="G164" s="26">
        <v>1</v>
      </c>
      <c r="H164" s="25">
        <v>0</v>
      </c>
    </row>
    <row r="165" spans="3:8">
      <c r="C165" s="27" t="s">
        <v>36</v>
      </c>
      <c r="D165" s="26" t="s">
        <v>35</v>
      </c>
      <c r="E165" s="26" t="s">
        <v>37</v>
      </c>
      <c r="F165" s="26">
        <v>18</v>
      </c>
      <c r="G165" s="26">
        <v>2</v>
      </c>
      <c r="H165" s="25">
        <v>2</v>
      </c>
    </row>
    <row r="166" spans="3:8">
      <c r="C166" s="27" t="s">
        <v>36</v>
      </c>
      <c r="D166" s="26" t="s">
        <v>35</v>
      </c>
      <c r="E166" s="26" t="s">
        <v>37</v>
      </c>
      <c r="F166" s="26">
        <v>18</v>
      </c>
      <c r="G166" s="26">
        <v>1</v>
      </c>
      <c r="H166" s="25">
        <v>0</v>
      </c>
    </row>
    <row r="167" spans="3:8">
      <c r="C167" s="27" t="s">
        <v>36</v>
      </c>
      <c r="D167" s="26" t="s">
        <v>35</v>
      </c>
      <c r="E167" s="26" t="s">
        <v>37</v>
      </c>
      <c r="F167" s="26">
        <v>18</v>
      </c>
      <c r="G167" s="26">
        <v>0</v>
      </c>
      <c r="H167" s="25">
        <v>2</v>
      </c>
    </row>
    <row r="168" spans="3:8">
      <c r="C168" s="27" t="s">
        <v>40</v>
      </c>
      <c r="D168" s="26" t="s">
        <v>38</v>
      </c>
      <c r="E168" s="26" t="s">
        <v>34</v>
      </c>
      <c r="F168" s="26">
        <v>18</v>
      </c>
      <c r="G168" s="26">
        <v>0</v>
      </c>
      <c r="H168" s="25">
        <v>0</v>
      </c>
    </row>
    <row r="169" spans="3:8">
      <c r="C169" s="27" t="s">
        <v>40</v>
      </c>
      <c r="D169" s="26" t="s">
        <v>38</v>
      </c>
      <c r="E169" s="26" t="s">
        <v>34</v>
      </c>
      <c r="F169" s="26">
        <v>18</v>
      </c>
      <c r="G169" s="26">
        <v>0</v>
      </c>
      <c r="H169" s="25">
        <v>0</v>
      </c>
    </row>
    <row r="170" spans="3:8">
      <c r="C170" s="27" t="s">
        <v>40</v>
      </c>
      <c r="D170" s="26" t="s">
        <v>38</v>
      </c>
      <c r="E170" s="26" t="s">
        <v>34</v>
      </c>
      <c r="F170" s="26">
        <v>18</v>
      </c>
      <c r="G170" s="26">
        <v>0</v>
      </c>
      <c r="H170" s="25">
        <v>0</v>
      </c>
    </row>
    <row r="171" spans="3:8">
      <c r="C171" s="27" t="s">
        <v>40</v>
      </c>
      <c r="D171" s="26" t="s">
        <v>38</v>
      </c>
      <c r="E171" s="26" t="s">
        <v>34</v>
      </c>
      <c r="F171" s="26">
        <v>18</v>
      </c>
      <c r="G171" s="26">
        <v>0</v>
      </c>
      <c r="H171" s="25">
        <v>0</v>
      </c>
    </row>
    <row r="172" spans="3:8">
      <c r="C172" s="27" t="s">
        <v>40</v>
      </c>
      <c r="D172" s="26" t="s">
        <v>35</v>
      </c>
      <c r="E172" s="26" t="s">
        <v>37</v>
      </c>
      <c r="F172" s="26">
        <v>18</v>
      </c>
      <c r="G172" s="26">
        <v>0</v>
      </c>
      <c r="H172" s="25">
        <v>1</v>
      </c>
    </row>
    <row r="173" spans="3:8">
      <c r="C173" s="27" t="s">
        <v>40</v>
      </c>
      <c r="D173" s="26" t="s">
        <v>38</v>
      </c>
      <c r="E173" s="26" t="s">
        <v>34</v>
      </c>
      <c r="F173" s="26">
        <v>18</v>
      </c>
      <c r="G173" s="26">
        <v>0</v>
      </c>
      <c r="H173" s="25">
        <v>0</v>
      </c>
    </row>
    <row r="174" spans="3:8">
      <c r="C174" s="27" t="s">
        <v>40</v>
      </c>
      <c r="D174" s="26" t="s">
        <v>38</v>
      </c>
      <c r="E174" s="26" t="s">
        <v>34</v>
      </c>
      <c r="F174" s="26">
        <v>18</v>
      </c>
      <c r="G174" s="26">
        <v>0</v>
      </c>
      <c r="H174" s="25">
        <v>0</v>
      </c>
    </row>
    <row r="175" spans="3:8">
      <c r="C175" s="27" t="s">
        <v>40</v>
      </c>
      <c r="D175" s="26" t="s">
        <v>38</v>
      </c>
      <c r="E175" s="26" t="s">
        <v>37</v>
      </c>
      <c r="F175" s="26">
        <v>18</v>
      </c>
      <c r="G175" s="26">
        <v>1</v>
      </c>
      <c r="H175" s="25">
        <v>1</v>
      </c>
    </row>
    <row r="176" spans="3:8">
      <c r="C176" s="27" t="s">
        <v>40</v>
      </c>
      <c r="D176" s="26" t="s">
        <v>35</v>
      </c>
      <c r="E176" s="26" t="s">
        <v>37</v>
      </c>
      <c r="F176" s="26">
        <v>18</v>
      </c>
      <c r="G176" s="26">
        <v>0</v>
      </c>
      <c r="H176" s="25">
        <v>2</v>
      </c>
    </row>
    <row r="177" spans="3:8">
      <c r="C177" s="27" t="s">
        <v>39</v>
      </c>
      <c r="D177" s="26" t="s">
        <v>35</v>
      </c>
      <c r="E177" s="26" t="s">
        <v>37</v>
      </c>
      <c r="F177" s="26">
        <v>18</v>
      </c>
      <c r="G177" s="26">
        <v>0</v>
      </c>
      <c r="H177" s="25">
        <v>0</v>
      </c>
    </row>
    <row r="178" spans="3:8">
      <c r="C178" s="27" t="s">
        <v>39</v>
      </c>
      <c r="D178" s="26" t="s">
        <v>35</v>
      </c>
      <c r="E178" s="26" t="s">
        <v>37</v>
      </c>
      <c r="F178" s="26">
        <v>18</v>
      </c>
      <c r="G178" s="26">
        <v>0</v>
      </c>
      <c r="H178" s="25">
        <v>1</v>
      </c>
    </row>
    <row r="179" spans="3:8">
      <c r="C179" s="27" t="s">
        <v>39</v>
      </c>
      <c r="D179" s="26" t="s">
        <v>38</v>
      </c>
      <c r="E179" s="26" t="s">
        <v>34</v>
      </c>
      <c r="F179" s="26">
        <v>18</v>
      </c>
      <c r="G179" s="26">
        <v>0</v>
      </c>
      <c r="H179" s="25">
        <v>0</v>
      </c>
    </row>
    <row r="180" spans="3:8">
      <c r="C180" s="27" t="s">
        <v>39</v>
      </c>
      <c r="D180" s="26" t="s">
        <v>38</v>
      </c>
      <c r="E180" s="26" t="s">
        <v>37</v>
      </c>
      <c r="F180" s="26">
        <v>18</v>
      </c>
      <c r="G180" s="26">
        <v>1</v>
      </c>
      <c r="H180" s="25">
        <v>0</v>
      </c>
    </row>
    <row r="181" spans="3:8">
      <c r="C181" s="27" t="s">
        <v>39</v>
      </c>
      <c r="D181" s="26" t="s">
        <v>35</v>
      </c>
      <c r="E181" s="26" t="s">
        <v>37</v>
      </c>
      <c r="F181" s="26">
        <v>18</v>
      </c>
      <c r="G181" s="26">
        <v>0</v>
      </c>
      <c r="H181" s="25">
        <v>0</v>
      </c>
    </row>
    <row r="182" spans="3:8">
      <c r="C182" s="27" t="s">
        <v>39</v>
      </c>
      <c r="D182" s="26" t="s">
        <v>38</v>
      </c>
      <c r="E182" s="26" t="s">
        <v>37</v>
      </c>
      <c r="F182" s="26">
        <v>18</v>
      </c>
      <c r="G182" s="26">
        <v>0</v>
      </c>
      <c r="H182" s="25">
        <v>1</v>
      </c>
    </row>
    <row r="183" spans="3:8">
      <c r="C183" s="27" t="s">
        <v>39</v>
      </c>
      <c r="D183" s="26" t="s">
        <v>38</v>
      </c>
      <c r="E183" s="26" t="s">
        <v>34</v>
      </c>
      <c r="F183" s="26">
        <v>18</v>
      </c>
      <c r="G183" s="26">
        <v>0</v>
      </c>
      <c r="H183" s="25">
        <v>0</v>
      </c>
    </row>
    <row r="184" spans="3:8">
      <c r="C184" s="27" t="s">
        <v>39</v>
      </c>
      <c r="D184" s="26" t="s">
        <v>38</v>
      </c>
      <c r="E184" s="26" t="s">
        <v>37</v>
      </c>
      <c r="F184" s="26">
        <v>18</v>
      </c>
      <c r="G184" s="26">
        <v>0</v>
      </c>
      <c r="H184" s="25">
        <v>0</v>
      </c>
    </row>
    <row r="185" spans="3:8">
      <c r="C185" s="27" t="s">
        <v>39</v>
      </c>
      <c r="D185" s="26" t="s">
        <v>38</v>
      </c>
      <c r="E185" s="26" t="s">
        <v>34</v>
      </c>
      <c r="F185" s="26">
        <v>18</v>
      </c>
      <c r="G185" s="26">
        <v>0</v>
      </c>
      <c r="H185" s="25">
        <v>0</v>
      </c>
    </row>
    <row r="186" spans="3:8">
      <c r="C186" s="27" t="s">
        <v>39</v>
      </c>
      <c r="D186" s="26" t="s">
        <v>38</v>
      </c>
      <c r="E186" s="26" t="s">
        <v>34</v>
      </c>
      <c r="F186" s="26">
        <v>18</v>
      </c>
      <c r="G186" s="26">
        <v>1</v>
      </c>
      <c r="H186" s="25">
        <v>0</v>
      </c>
    </row>
    <row r="187" spans="3:8">
      <c r="C187" s="27" t="s">
        <v>39</v>
      </c>
      <c r="D187" s="26" t="s">
        <v>35</v>
      </c>
      <c r="E187" s="26" t="s">
        <v>34</v>
      </c>
      <c r="F187" s="26">
        <v>18</v>
      </c>
      <c r="G187" s="26">
        <v>0</v>
      </c>
      <c r="H187" s="25">
        <v>0</v>
      </c>
    </row>
    <row r="188" spans="3:8">
      <c r="C188" s="27" t="s">
        <v>39</v>
      </c>
      <c r="D188" s="26" t="s">
        <v>38</v>
      </c>
      <c r="E188" s="26" t="s">
        <v>34</v>
      </c>
      <c r="F188" s="26">
        <v>18</v>
      </c>
      <c r="G188" s="26">
        <v>0</v>
      </c>
      <c r="H188" s="25">
        <v>0</v>
      </c>
    </row>
    <row r="189" spans="3:8">
      <c r="C189" s="27" t="s">
        <v>39</v>
      </c>
      <c r="D189" s="26" t="s">
        <v>38</v>
      </c>
      <c r="E189" s="26" t="s">
        <v>34</v>
      </c>
      <c r="F189" s="26">
        <v>18</v>
      </c>
      <c r="G189" s="26">
        <v>0</v>
      </c>
      <c r="H189" s="25">
        <v>0</v>
      </c>
    </row>
    <row r="190" spans="3:8">
      <c r="C190" s="27" t="s">
        <v>39</v>
      </c>
      <c r="D190" s="26" t="s">
        <v>38</v>
      </c>
      <c r="E190" s="26" t="s">
        <v>34</v>
      </c>
      <c r="F190" s="26">
        <v>18</v>
      </c>
      <c r="G190" s="26">
        <v>2</v>
      </c>
      <c r="H190" s="25">
        <v>2</v>
      </c>
    </row>
    <row r="191" spans="3:8">
      <c r="C191" s="27" t="s">
        <v>39</v>
      </c>
      <c r="D191" s="26" t="s">
        <v>38</v>
      </c>
      <c r="E191" s="26" t="s">
        <v>37</v>
      </c>
      <c r="F191" s="26">
        <v>18</v>
      </c>
      <c r="G191" s="26">
        <v>0</v>
      </c>
      <c r="H191" s="25">
        <v>0</v>
      </c>
    </row>
    <row r="192" spans="3:8">
      <c r="C192" s="27" t="s">
        <v>39</v>
      </c>
      <c r="D192" s="26" t="s">
        <v>38</v>
      </c>
      <c r="E192" s="26" t="s">
        <v>34</v>
      </c>
      <c r="F192" s="26">
        <v>18</v>
      </c>
      <c r="G192" s="26">
        <v>1</v>
      </c>
      <c r="H192" s="25">
        <v>1</v>
      </c>
    </row>
    <row r="193" spans="3:8">
      <c r="C193" s="27" t="s">
        <v>39</v>
      </c>
      <c r="D193" s="26" t="s">
        <v>38</v>
      </c>
      <c r="E193" s="26" t="s">
        <v>34</v>
      </c>
      <c r="F193" s="26">
        <v>18</v>
      </c>
      <c r="G193" s="26">
        <v>0</v>
      </c>
      <c r="H193" s="25">
        <v>0</v>
      </c>
    </row>
    <row r="194" spans="3:8">
      <c r="C194" s="27" t="s">
        <v>39</v>
      </c>
      <c r="D194" s="26" t="s">
        <v>35</v>
      </c>
      <c r="E194" s="26" t="s">
        <v>37</v>
      </c>
      <c r="F194" s="26">
        <v>18</v>
      </c>
      <c r="G194" s="26">
        <v>0</v>
      </c>
      <c r="H194" s="25">
        <v>0</v>
      </c>
    </row>
    <row r="195" spans="3:8">
      <c r="C195" s="27" t="s">
        <v>39</v>
      </c>
      <c r="D195" s="26" t="s">
        <v>38</v>
      </c>
      <c r="E195" s="26" t="s">
        <v>37</v>
      </c>
      <c r="F195" s="26">
        <v>18</v>
      </c>
      <c r="G195" s="26">
        <v>0</v>
      </c>
      <c r="H195" s="25">
        <v>0</v>
      </c>
    </row>
    <row r="196" spans="3:8">
      <c r="C196" s="27" t="s">
        <v>39</v>
      </c>
      <c r="D196" s="26" t="s">
        <v>38</v>
      </c>
      <c r="E196" s="26" t="s">
        <v>34</v>
      </c>
      <c r="F196" s="26">
        <v>18</v>
      </c>
      <c r="G196" s="26">
        <v>1</v>
      </c>
      <c r="H196" s="25">
        <v>1</v>
      </c>
    </row>
    <row r="197" spans="3:8">
      <c r="C197" s="27" t="s">
        <v>39</v>
      </c>
      <c r="D197" s="26" t="s">
        <v>35</v>
      </c>
      <c r="E197" s="26" t="s">
        <v>37</v>
      </c>
      <c r="F197" s="26">
        <v>18</v>
      </c>
      <c r="G197" s="26">
        <v>0</v>
      </c>
      <c r="H197" s="25">
        <v>0</v>
      </c>
    </row>
    <row r="198" spans="3:8">
      <c r="C198" s="27" t="s">
        <v>39</v>
      </c>
      <c r="D198" s="26" t="s">
        <v>35</v>
      </c>
      <c r="E198" s="26" t="s">
        <v>37</v>
      </c>
      <c r="F198" s="26">
        <v>18</v>
      </c>
      <c r="G198" s="26">
        <v>0</v>
      </c>
      <c r="H198" s="25">
        <v>0</v>
      </c>
    </row>
    <row r="199" spans="3:8">
      <c r="C199" s="27" t="s">
        <v>39</v>
      </c>
      <c r="D199" s="26" t="s">
        <v>38</v>
      </c>
      <c r="E199" s="26" t="s">
        <v>37</v>
      </c>
      <c r="F199" s="26">
        <v>18</v>
      </c>
      <c r="G199" s="26">
        <v>2</v>
      </c>
      <c r="H199" s="25">
        <v>0</v>
      </c>
    </row>
    <row r="200" spans="3:8">
      <c r="C200" s="27" t="s">
        <v>39</v>
      </c>
      <c r="D200" s="26" t="s">
        <v>38</v>
      </c>
      <c r="E200" s="26" t="s">
        <v>34</v>
      </c>
      <c r="F200" s="26">
        <v>18</v>
      </c>
      <c r="G200" s="26">
        <v>1</v>
      </c>
      <c r="H200" s="25">
        <v>0</v>
      </c>
    </row>
    <row r="201" spans="3:8">
      <c r="C201" s="27" t="s">
        <v>40</v>
      </c>
      <c r="D201" s="26" t="s">
        <v>38</v>
      </c>
      <c r="E201" s="26" t="s">
        <v>34</v>
      </c>
      <c r="F201" s="26">
        <v>19</v>
      </c>
      <c r="G201" s="26">
        <v>0</v>
      </c>
      <c r="H201" s="25">
        <v>0</v>
      </c>
    </row>
    <row r="202" spans="3:8">
      <c r="C202" s="27" t="s">
        <v>39</v>
      </c>
      <c r="D202" s="26" t="s">
        <v>38</v>
      </c>
      <c r="E202" s="26" t="s">
        <v>37</v>
      </c>
      <c r="F202" s="26">
        <v>19</v>
      </c>
      <c r="G202" s="26">
        <v>0</v>
      </c>
      <c r="H202" s="25">
        <v>0</v>
      </c>
    </row>
    <row r="203" spans="3:8">
      <c r="C203" s="27" t="s">
        <v>39</v>
      </c>
      <c r="D203" s="26" t="s">
        <v>38</v>
      </c>
      <c r="E203" s="26" t="s">
        <v>34</v>
      </c>
      <c r="F203" s="26">
        <v>19</v>
      </c>
      <c r="G203" s="26">
        <v>0</v>
      </c>
      <c r="H203" s="25">
        <v>0</v>
      </c>
    </row>
    <row r="204" spans="3:8">
      <c r="C204" s="27" t="s">
        <v>36</v>
      </c>
      <c r="D204" s="26" t="s">
        <v>35</v>
      </c>
      <c r="E204" s="26" t="s">
        <v>37</v>
      </c>
      <c r="F204" s="26">
        <v>19</v>
      </c>
      <c r="G204" s="26">
        <v>1</v>
      </c>
      <c r="H204" s="25">
        <v>0</v>
      </c>
    </row>
    <row r="205" spans="3:8">
      <c r="C205" s="27" t="s">
        <v>36</v>
      </c>
      <c r="D205" s="26" t="s">
        <v>38</v>
      </c>
      <c r="E205" s="26" t="s">
        <v>34</v>
      </c>
      <c r="F205" s="26">
        <v>19</v>
      </c>
      <c r="G205" s="26">
        <v>3</v>
      </c>
      <c r="H205" s="25">
        <v>2</v>
      </c>
    </row>
    <row r="206" spans="3:8">
      <c r="C206" s="27" t="s">
        <v>36</v>
      </c>
      <c r="D206" s="26" t="s">
        <v>35</v>
      </c>
      <c r="E206" s="26" t="s">
        <v>37</v>
      </c>
      <c r="F206" s="26">
        <v>19</v>
      </c>
      <c r="G206" s="26">
        <v>0</v>
      </c>
      <c r="H206" s="25">
        <v>0</v>
      </c>
    </row>
    <row r="207" spans="3:8">
      <c r="C207" s="27" t="s">
        <v>36</v>
      </c>
      <c r="D207" s="26" t="s">
        <v>38</v>
      </c>
      <c r="E207" s="26" t="s">
        <v>34</v>
      </c>
      <c r="F207" s="26">
        <v>19</v>
      </c>
      <c r="G207" s="26">
        <v>1</v>
      </c>
      <c r="H207" s="25">
        <v>0</v>
      </c>
    </row>
    <row r="208" spans="3:8">
      <c r="C208" s="27" t="s">
        <v>36</v>
      </c>
      <c r="D208" s="26" t="s">
        <v>35</v>
      </c>
      <c r="E208" s="26" t="s">
        <v>37</v>
      </c>
      <c r="F208" s="26">
        <v>19</v>
      </c>
      <c r="G208" s="26">
        <v>0</v>
      </c>
      <c r="H208" s="25">
        <v>2</v>
      </c>
    </row>
    <row r="209" spans="3:8">
      <c r="C209" s="27" t="s">
        <v>40</v>
      </c>
      <c r="D209" s="26" t="s">
        <v>35</v>
      </c>
      <c r="E209" s="26" t="s">
        <v>37</v>
      </c>
      <c r="F209" s="26">
        <v>19</v>
      </c>
      <c r="G209" s="26">
        <v>1</v>
      </c>
      <c r="H209" s="25">
        <v>0</v>
      </c>
    </row>
    <row r="210" spans="3:8">
      <c r="C210" s="27" t="s">
        <v>40</v>
      </c>
      <c r="D210" s="26" t="s">
        <v>35</v>
      </c>
      <c r="E210" s="26" t="s">
        <v>37</v>
      </c>
      <c r="F210" s="26">
        <v>19</v>
      </c>
      <c r="G210" s="26">
        <v>0</v>
      </c>
      <c r="H210" s="25">
        <v>0</v>
      </c>
    </row>
    <row r="211" spans="3:8">
      <c r="C211" s="27" t="s">
        <v>40</v>
      </c>
      <c r="D211" s="26" t="s">
        <v>38</v>
      </c>
      <c r="E211" s="26" t="s">
        <v>34</v>
      </c>
      <c r="F211" s="26">
        <v>19</v>
      </c>
      <c r="G211" s="26">
        <v>0</v>
      </c>
      <c r="H211" s="25">
        <v>0</v>
      </c>
    </row>
    <row r="212" spans="3:8">
      <c r="C212" s="27" t="s">
        <v>40</v>
      </c>
      <c r="D212" s="26" t="s">
        <v>35</v>
      </c>
      <c r="E212" s="26" t="s">
        <v>34</v>
      </c>
      <c r="F212" s="26">
        <v>19</v>
      </c>
      <c r="G212" s="26">
        <v>0</v>
      </c>
      <c r="H212" s="25">
        <v>0</v>
      </c>
    </row>
    <row r="213" spans="3:8">
      <c r="C213" s="27" t="s">
        <v>40</v>
      </c>
      <c r="D213" s="26" t="s">
        <v>38</v>
      </c>
      <c r="E213" s="26" t="s">
        <v>34</v>
      </c>
      <c r="F213" s="26">
        <v>19</v>
      </c>
      <c r="G213" s="26">
        <v>1</v>
      </c>
      <c r="H213" s="25">
        <v>1</v>
      </c>
    </row>
    <row r="214" spans="3:8">
      <c r="C214" s="27" t="s">
        <v>40</v>
      </c>
      <c r="D214" s="26" t="s">
        <v>38</v>
      </c>
      <c r="E214" s="26" t="s">
        <v>34</v>
      </c>
      <c r="F214" s="26">
        <v>19</v>
      </c>
      <c r="G214" s="26">
        <v>0</v>
      </c>
      <c r="H214" s="25">
        <v>0</v>
      </c>
    </row>
    <row r="215" spans="3:8">
      <c r="C215" s="27" t="s">
        <v>40</v>
      </c>
      <c r="D215" s="26" t="s">
        <v>35</v>
      </c>
      <c r="E215" s="26" t="s">
        <v>37</v>
      </c>
      <c r="F215" s="26">
        <v>19</v>
      </c>
      <c r="G215" s="26">
        <v>0</v>
      </c>
      <c r="H215" s="25">
        <v>0</v>
      </c>
    </row>
    <row r="216" spans="3:8">
      <c r="C216" s="27" t="s">
        <v>40</v>
      </c>
      <c r="D216" s="26" t="s">
        <v>38</v>
      </c>
      <c r="E216" s="26" t="s">
        <v>34</v>
      </c>
      <c r="F216" s="26">
        <v>19</v>
      </c>
      <c r="G216" s="26">
        <v>0</v>
      </c>
      <c r="H216" s="25">
        <v>0</v>
      </c>
    </row>
    <row r="217" spans="3:8">
      <c r="C217" s="27" t="s">
        <v>39</v>
      </c>
      <c r="D217" s="26" t="s">
        <v>35</v>
      </c>
      <c r="E217" s="26" t="s">
        <v>37</v>
      </c>
      <c r="F217" s="26">
        <v>19</v>
      </c>
      <c r="G217" s="26">
        <v>1</v>
      </c>
      <c r="H217" s="25">
        <v>0</v>
      </c>
    </row>
    <row r="218" spans="3:8">
      <c r="C218" s="27" t="s">
        <v>39</v>
      </c>
      <c r="D218" s="26" t="s">
        <v>38</v>
      </c>
      <c r="E218" s="26" t="s">
        <v>34</v>
      </c>
      <c r="F218" s="26">
        <v>19</v>
      </c>
      <c r="G218" s="26">
        <v>0</v>
      </c>
      <c r="H218" s="25">
        <v>0</v>
      </c>
    </row>
    <row r="219" spans="3:8">
      <c r="C219" s="27" t="s">
        <v>39</v>
      </c>
      <c r="D219" s="26" t="s">
        <v>38</v>
      </c>
      <c r="E219" s="26" t="s">
        <v>34</v>
      </c>
      <c r="F219" s="26">
        <v>19</v>
      </c>
      <c r="G219" s="26">
        <v>0</v>
      </c>
      <c r="H219" s="25">
        <v>0</v>
      </c>
    </row>
    <row r="220" spans="3:8">
      <c r="C220" s="27" t="s">
        <v>39</v>
      </c>
      <c r="D220" s="26" t="s">
        <v>38</v>
      </c>
      <c r="E220" s="26" t="s">
        <v>34</v>
      </c>
      <c r="F220" s="26">
        <v>19</v>
      </c>
      <c r="G220" s="26">
        <v>0</v>
      </c>
      <c r="H220" s="25">
        <v>0</v>
      </c>
    </row>
    <row r="221" spans="3:8">
      <c r="C221" s="27" t="s">
        <v>39</v>
      </c>
      <c r="D221" s="26" t="s">
        <v>38</v>
      </c>
      <c r="E221" s="26" t="s">
        <v>34</v>
      </c>
      <c r="F221" s="26">
        <v>19</v>
      </c>
      <c r="G221" s="26">
        <v>0</v>
      </c>
      <c r="H221" s="25">
        <v>0</v>
      </c>
    </row>
    <row r="222" spans="3:8">
      <c r="C222" s="27" t="s">
        <v>39</v>
      </c>
      <c r="D222" s="26" t="s">
        <v>38</v>
      </c>
      <c r="E222" s="26" t="s">
        <v>34</v>
      </c>
      <c r="F222" s="26">
        <v>19</v>
      </c>
      <c r="G222" s="26">
        <v>0</v>
      </c>
      <c r="H222" s="25">
        <v>0</v>
      </c>
    </row>
    <row r="223" spans="3:8">
      <c r="C223" s="27" t="s">
        <v>39</v>
      </c>
      <c r="D223" s="26" t="s">
        <v>35</v>
      </c>
      <c r="E223" s="26" t="s">
        <v>37</v>
      </c>
      <c r="F223" s="26">
        <v>19</v>
      </c>
      <c r="G223" s="26">
        <v>0</v>
      </c>
      <c r="H223" s="25">
        <v>0</v>
      </c>
    </row>
    <row r="224" spans="3:8">
      <c r="C224" s="27" t="s">
        <v>39</v>
      </c>
      <c r="D224" s="26" t="s">
        <v>35</v>
      </c>
      <c r="E224" s="26" t="s">
        <v>34</v>
      </c>
      <c r="F224" s="26">
        <v>19</v>
      </c>
      <c r="G224" s="26">
        <v>0</v>
      </c>
      <c r="H224" s="25">
        <v>0</v>
      </c>
    </row>
    <row r="225" spans="3:8">
      <c r="C225" s="27" t="s">
        <v>39</v>
      </c>
      <c r="D225" s="26" t="s">
        <v>38</v>
      </c>
      <c r="E225" s="26" t="s">
        <v>34</v>
      </c>
      <c r="F225" s="26">
        <v>19</v>
      </c>
      <c r="G225" s="26">
        <v>0</v>
      </c>
      <c r="H225" s="25">
        <v>0</v>
      </c>
    </row>
    <row r="226" spans="3:8">
      <c r="C226" s="27" t="s">
        <v>39</v>
      </c>
      <c r="D226" s="26" t="s">
        <v>38</v>
      </c>
      <c r="E226" s="26" t="s">
        <v>34</v>
      </c>
      <c r="F226" s="26">
        <v>19</v>
      </c>
      <c r="G226" s="26">
        <v>0</v>
      </c>
      <c r="H226" s="25">
        <v>0</v>
      </c>
    </row>
    <row r="227" spans="3:8">
      <c r="C227" s="27" t="s">
        <v>39</v>
      </c>
      <c r="D227" s="26" t="s">
        <v>38</v>
      </c>
      <c r="E227" s="26" t="s">
        <v>37</v>
      </c>
      <c r="F227" s="26">
        <v>19</v>
      </c>
      <c r="G227" s="26">
        <v>1</v>
      </c>
      <c r="H227" s="25">
        <v>0</v>
      </c>
    </row>
    <row r="228" spans="3:8">
      <c r="C228" s="27" t="s">
        <v>39</v>
      </c>
      <c r="D228" s="26" t="s">
        <v>35</v>
      </c>
      <c r="E228" s="26" t="s">
        <v>37</v>
      </c>
      <c r="F228" s="26">
        <v>19</v>
      </c>
      <c r="G228" s="26">
        <v>1</v>
      </c>
      <c r="H228" s="25">
        <v>1</v>
      </c>
    </row>
    <row r="229" spans="3:8">
      <c r="C229" s="27" t="s">
        <v>39</v>
      </c>
      <c r="D229" s="26" t="s">
        <v>38</v>
      </c>
      <c r="E229" s="26" t="s">
        <v>34</v>
      </c>
      <c r="F229" s="26">
        <v>19</v>
      </c>
      <c r="G229" s="26">
        <v>0</v>
      </c>
      <c r="H229" s="25">
        <v>0</v>
      </c>
    </row>
    <row r="230" spans="3:8">
      <c r="C230" s="27" t="s">
        <v>39</v>
      </c>
      <c r="D230" s="26" t="s">
        <v>38</v>
      </c>
      <c r="E230" s="26" t="s">
        <v>34</v>
      </c>
      <c r="F230" s="26">
        <v>19</v>
      </c>
      <c r="G230" s="26">
        <v>0</v>
      </c>
      <c r="H230" s="25">
        <v>0</v>
      </c>
    </row>
    <row r="231" spans="3:8">
      <c r="C231" s="27" t="s">
        <v>39</v>
      </c>
      <c r="D231" s="26" t="s">
        <v>38</v>
      </c>
      <c r="E231" s="26" t="s">
        <v>34</v>
      </c>
      <c r="F231" s="26">
        <v>19</v>
      </c>
      <c r="G231" s="26">
        <v>0</v>
      </c>
      <c r="H231" s="25">
        <v>0</v>
      </c>
    </row>
    <row r="232" spans="3:8">
      <c r="C232" s="27" t="s">
        <v>39</v>
      </c>
      <c r="D232" s="26" t="s">
        <v>38</v>
      </c>
      <c r="E232" s="26" t="s">
        <v>34</v>
      </c>
      <c r="F232" s="26">
        <v>19</v>
      </c>
      <c r="G232" s="26">
        <v>0</v>
      </c>
      <c r="H232" s="25">
        <v>0</v>
      </c>
    </row>
    <row r="233" spans="3:8">
      <c r="C233" s="27" t="s">
        <v>40</v>
      </c>
      <c r="D233" s="26" t="s">
        <v>35</v>
      </c>
      <c r="E233" s="26" t="s">
        <v>37</v>
      </c>
      <c r="F233" s="26">
        <v>20</v>
      </c>
      <c r="G233" s="26">
        <v>1</v>
      </c>
      <c r="H233" s="25">
        <v>0</v>
      </c>
    </row>
    <row r="234" spans="3:8">
      <c r="C234" s="27" t="s">
        <v>40</v>
      </c>
      <c r="D234" s="26" t="s">
        <v>35</v>
      </c>
      <c r="E234" s="26" t="s">
        <v>37</v>
      </c>
      <c r="F234" s="26">
        <v>20</v>
      </c>
      <c r="G234" s="26">
        <v>2</v>
      </c>
      <c r="H234" s="25">
        <v>1</v>
      </c>
    </row>
    <row r="235" spans="3:8">
      <c r="C235" s="27" t="s">
        <v>40</v>
      </c>
      <c r="D235" s="26" t="s">
        <v>35</v>
      </c>
      <c r="E235" s="26" t="s">
        <v>34</v>
      </c>
      <c r="F235" s="26">
        <v>20</v>
      </c>
      <c r="G235" s="26">
        <v>0</v>
      </c>
      <c r="H235" s="25">
        <v>0</v>
      </c>
    </row>
    <row r="236" spans="3:8">
      <c r="C236" s="27" t="s">
        <v>40</v>
      </c>
      <c r="D236" s="26" t="s">
        <v>35</v>
      </c>
      <c r="E236" s="26" t="s">
        <v>37</v>
      </c>
      <c r="F236" s="26">
        <v>20</v>
      </c>
      <c r="G236" s="26">
        <v>0</v>
      </c>
      <c r="H236" s="25">
        <v>0</v>
      </c>
    </row>
    <row r="237" spans="3:8">
      <c r="C237" s="27" t="s">
        <v>39</v>
      </c>
      <c r="D237" s="26" t="s">
        <v>35</v>
      </c>
      <c r="E237" s="26" t="s">
        <v>34</v>
      </c>
      <c r="F237" s="26">
        <v>20</v>
      </c>
      <c r="G237" s="26">
        <v>0</v>
      </c>
      <c r="H237" s="25">
        <v>0</v>
      </c>
    </row>
    <row r="238" spans="3:8">
      <c r="C238" s="27" t="s">
        <v>39</v>
      </c>
      <c r="D238" s="26" t="s">
        <v>38</v>
      </c>
      <c r="E238" s="26" t="s">
        <v>34</v>
      </c>
      <c r="F238" s="26">
        <v>20</v>
      </c>
      <c r="G238" s="26">
        <v>0</v>
      </c>
      <c r="H238" s="25">
        <v>0</v>
      </c>
    </row>
    <row r="239" spans="3:8">
      <c r="C239" s="27" t="s">
        <v>39</v>
      </c>
      <c r="D239" s="26" t="s">
        <v>38</v>
      </c>
      <c r="E239" s="26" t="s">
        <v>34</v>
      </c>
      <c r="F239" s="26">
        <v>20</v>
      </c>
      <c r="G239" s="26">
        <v>0</v>
      </c>
      <c r="H239" s="25">
        <v>0</v>
      </c>
    </row>
    <row r="240" spans="3:8">
      <c r="C240" s="27" t="s">
        <v>39</v>
      </c>
      <c r="D240" s="26" t="s">
        <v>38</v>
      </c>
      <c r="E240" s="26" t="s">
        <v>34</v>
      </c>
      <c r="F240" s="26">
        <v>20</v>
      </c>
      <c r="G240" s="26">
        <v>0</v>
      </c>
      <c r="H240" s="25">
        <v>0</v>
      </c>
    </row>
    <row r="241" spans="3:8">
      <c r="C241" s="27" t="s">
        <v>39</v>
      </c>
      <c r="D241" s="26" t="s">
        <v>35</v>
      </c>
      <c r="E241" s="26" t="s">
        <v>34</v>
      </c>
      <c r="F241" s="26">
        <v>20</v>
      </c>
      <c r="G241" s="26">
        <v>0</v>
      </c>
      <c r="H241" s="25">
        <v>0</v>
      </c>
    </row>
    <row r="242" spans="3:8">
      <c r="C242" s="27" t="s">
        <v>39</v>
      </c>
      <c r="D242" s="26" t="s">
        <v>38</v>
      </c>
      <c r="E242" s="26" t="s">
        <v>34</v>
      </c>
      <c r="F242" s="26">
        <v>20</v>
      </c>
      <c r="G242" s="26">
        <v>0</v>
      </c>
      <c r="H242" s="25">
        <v>0</v>
      </c>
    </row>
    <row r="243" spans="3:8">
      <c r="C243" s="27" t="s">
        <v>39</v>
      </c>
      <c r="D243" s="26" t="s">
        <v>38</v>
      </c>
      <c r="E243" s="26" t="s">
        <v>37</v>
      </c>
      <c r="F243" s="26">
        <v>20</v>
      </c>
      <c r="G243" s="26">
        <v>0</v>
      </c>
      <c r="H243" s="25">
        <v>0</v>
      </c>
    </row>
    <row r="244" spans="3:8">
      <c r="C244" s="27" t="s">
        <v>39</v>
      </c>
      <c r="D244" s="26" t="s">
        <v>38</v>
      </c>
      <c r="E244" s="26" t="s">
        <v>34</v>
      </c>
      <c r="F244" s="26">
        <v>20</v>
      </c>
      <c r="G244" s="26">
        <v>0</v>
      </c>
      <c r="H244" s="25">
        <v>0</v>
      </c>
    </row>
    <row r="245" spans="3:8">
      <c r="C245" s="27" t="s">
        <v>39</v>
      </c>
      <c r="D245" s="26" t="s">
        <v>38</v>
      </c>
      <c r="E245" s="26" t="s">
        <v>34</v>
      </c>
      <c r="F245" s="26">
        <v>20</v>
      </c>
      <c r="G245" s="26">
        <v>0</v>
      </c>
      <c r="H245" s="25">
        <v>0</v>
      </c>
    </row>
    <row r="246" spans="3:8">
      <c r="C246" s="27" t="s">
        <v>39</v>
      </c>
      <c r="D246" s="26" t="s">
        <v>38</v>
      </c>
      <c r="E246" s="26" t="s">
        <v>34</v>
      </c>
      <c r="F246" s="26">
        <v>20</v>
      </c>
      <c r="G246" s="26">
        <v>0</v>
      </c>
      <c r="H246" s="25">
        <v>0</v>
      </c>
    </row>
    <row r="247" spans="3:8">
      <c r="C247" s="27" t="s">
        <v>39</v>
      </c>
      <c r="D247" s="26" t="s">
        <v>38</v>
      </c>
      <c r="E247" s="26" t="s">
        <v>34</v>
      </c>
      <c r="F247" s="26">
        <v>20</v>
      </c>
      <c r="G247" s="26">
        <v>0</v>
      </c>
      <c r="H247" s="25">
        <v>0</v>
      </c>
    </row>
    <row r="248" spans="3:8">
      <c r="C248" s="27" t="s">
        <v>39</v>
      </c>
      <c r="D248" s="26" t="s">
        <v>38</v>
      </c>
      <c r="E248" s="26" t="s">
        <v>37</v>
      </c>
      <c r="F248" s="26">
        <v>20</v>
      </c>
      <c r="G248" s="26">
        <v>1</v>
      </c>
      <c r="H248" s="25">
        <v>0</v>
      </c>
    </row>
    <row r="249" spans="3:8">
      <c r="C249" s="27" t="s">
        <v>39</v>
      </c>
      <c r="D249" s="26" t="s">
        <v>35</v>
      </c>
      <c r="E249" s="26" t="s">
        <v>34</v>
      </c>
      <c r="F249" s="26">
        <v>20</v>
      </c>
      <c r="G249" s="26">
        <v>1</v>
      </c>
      <c r="H249" s="25">
        <v>0</v>
      </c>
    </row>
    <row r="250" spans="3:8">
      <c r="C250" s="27" t="s">
        <v>39</v>
      </c>
      <c r="D250" s="26" t="s">
        <v>35</v>
      </c>
      <c r="E250" s="26" t="s">
        <v>34</v>
      </c>
      <c r="F250" s="26">
        <v>20</v>
      </c>
      <c r="G250" s="26">
        <v>1</v>
      </c>
      <c r="H250" s="25">
        <v>1</v>
      </c>
    </row>
    <row r="251" spans="3:8">
      <c r="C251" s="27" t="s">
        <v>39</v>
      </c>
      <c r="D251" s="26" t="s">
        <v>38</v>
      </c>
      <c r="E251" s="26" t="s">
        <v>34</v>
      </c>
      <c r="F251" s="26">
        <v>20</v>
      </c>
      <c r="G251" s="26">
        <v>0</v>
      </c>
      <c r="H251" s="25">
        <v>0</v>
      </c>
    </row>
    <row r="252" spans="3:8">
      <c r="C252" s="27" t="s">
        <v>39</v>
      </c>
      <c r="D252" s="26" t="s">
        <v>38</v>
      </c>
      <c r="E252" s="26" t="s">
        <v>37</v>
      </c>
      <c r="F252" s="26">
        <v>20</v>
      </c>
      <c r="G252" s="26">
        <v>0</v>
      </c>
      <c r="H252" s="25">
        <v>0</v>
      </c>
    </row>
    <row r="253" spans="3:8">
      <c r="C253" s="27" t="s">
        <v>39</v>
      </c>
      <c r="D253" s="26" t="s">
        <v>38</v>
      </c>
      <c r="E253" s="26" t="s">
        <v>34</v>
      </c>
      <c r="F253" s="26">
        <v>20</v>
      </c>
      <c r="G253" s="26">
        <v>0</v>
      </c>
      <c r="H253" s="25">
        <v>0</v>
      </c>
    </row>
    <row r="254" spans="3:8">
      <c r="C254" s="27" t="s">
        <v>39</v>
      </c>
      <c r="D254" s="26" t="s">
        <v>38</v>
      </c>
      <c r="E254" s="26" t="s">
        <v>34</v>
      </c>
      <c r="F254" s="26">
        <v>20</v>
      </c>
      <c r="G254" s="26">
        <v>0</v>
      </c>
      <c r="H254" s="25">
        <v>0</v>
      </c>
    </row>
    <row r="255" spans="3:8">
      <c r="C255" s="27" t="s">
        <v>39</v>
      </c>
      <c r="D255" s="26" t="s">
        <v>38</v>
      </c>
      <c r="E255" s="26" t="s">
        <v>34</v>
      </c>
      <c r="F255" s="26">
        <v>20</v>
      </c>
      <c r="G255" s="26">
        <v>0</v>
      </c>
      <c r="H255" s="25">
        <v>0</v>
      </c>
    </row>
    <row r="256" spans="3:8">
      <c r="C256" s="27" t="s">
        <v>39</v>
      </c>
      <c r="D256" s="26" t="s">
        <v>38</v>
      </c>
      <c r="E256" s="26" t="s">
        <v>34</v>
      </c>
      <c r="F256" s="26">
        <v>21</v>
      </c>
      <c r="G256" s="26">
        <v>0</v>
      </c>
      <c r="H256" s="25">
        <v>0</v>
      </c>
    </row>
    <row r="257" spans="3:8">
      <c r="C257" s="27" t="s">
        <v>36</v>
      </c>
      <c r="D257" s="26" t="s">
        <v>35</v>
      </c>
      <c r="E257" s="26" t="s">
        <v>37</v>
      </c>
      <c r="F257" s="26">
        <v>21</v>
      </c>
      <c r="G257" s="26">
        <v>0</v>
      </c>
      <c r="H257" s="25">
        <v>0</v>
      </c>
    </row>
    <row r="258" spans="3:8">
      <c r="C258" s="27" t="s">
        <v>36</v>
      </c>
      <c r="D258" s="26" t="s">
        <v>35</v>
      </c>
      <c r="E258" s="26" t="s">
        <v>37</v>
      </c>
      <c r="F258" s="26">
        <v>21</v>
      </c>
      <c r="G258" s="26">
        <v>2</v>
      </c>
      <c r="H258" s="25">
        <v>2</v>
      </c>
    </row>
    <row r="259" spans="3:8">
      <c r="C259" s="27" t="s">
        <v>36</v>
      </c>
      <c r="D259" s="26" t="s">
        <v>38</v>
      </c>
      <c r="E259" s="26" t="s">
        <v>34</v>
      </c>
      <c r="F259" s="26">
        <v>21</v>
      </c>
      <c r="G259" s="26">
        <v>0</v>
      </c>
      <c r="H259" s="25">
        <v>1</v>
      </c>
    </row>
    <row r="260" spans="3:8">
      <c r="C260" s="27" t="s">
        <v>36</v>
      </c>
      <c r="D260" s="26" t="s">
        <v>35</v>
      </c>
      <c r="E260" s="26" t="s">
        <v>37</v>
      </c>
      <c r="F260" s="26">
        <v>21</v>
      </c>
      <c r="G260" s="26">
        <v>0</v>
      </c>
      <c r="H260" s="25">
        <v>0</v>
      </c>
    </row>
    <row r="261" spans="3:8">
      <c r="C261" s="27" t="s">
        <v>36</v>
      </c>
      <c r="D261" s="26" t="s">
        <v>35</v>
      </c>
      <c r="E261" s="26" t="s">
        <v>34</v>
      </c>
      <c r="F261" s="26">
        <v>21</v>
      </c>
      <c r="G261" s="26">
        <v>0</v>
      </c>
      <c r="H261" s="25">
        <v>1</v>
      </c>
    </row>
    <row r="262" spans="3:8">
      <c r="C262" s="27" t="s">
        <v>40</v>
      </c>
      <c r="D262" s="26" t="s">
        <v>38</v>
      </c>
      <c r="E262" s="26" t="s">
        <v>34</v>
      </c>
      <c r="F262" s="26">
        <v>21</v>
      </c>
      <c r="G262" s="26">
        <v>0</v>
      </c>
      <c r="H262" s="25">
        <v>0</v>
      </c>
    </row>
    <row r="263" spans="3:8">
      <c r="C263" s="27" t="s">
        <v>40</v>
      </c>
      <c r="D263" s="26" t="s">
        <v>38</v>
      </c>
      <c r="E263" s="26" t="s">
        <v>34</v>
      </c>
      <c r="F263" s="26">
        <v>21</v>
      </c>
      <c r="G263" s="26">
        <v>0</v>
      </c>
      <c r="H263" s="25">
        <v>0</v>
      </c>
    </row>
    <row r="264" spans="3:8">
      <c r="C264" s="27" t="s">
        <v>40</v>
      </c>
      <c r="D264" s="26" t="s">
        <v>38</v>
      </c>
      <c r="E264" s="26" t="s">
        <v>34</v>
      </c>
      <c r="F264" s="26">
        <v>21</v>
      </c>
      <c r="G264" s="26">
        <v>1</v>
      </c>
      <c r="H264" s="25">
        <v>0</v>
      </c>
    </row>
    <row r="265" spans="3:8">
      <c r="C265" s="27" t="s">
        <v>40</v>
      </c>
      <c r="D265" s="26" t="s">
        <v>38</v>
      </c>
      <c r="E265" s="26" t="s">
        <v>34</v>
      </c>
      <c r="F265" s="26">
        <v>21</v>
      </c>
      <c r="G265" s="26">
        <v>1</v>
      </c>
      <c r="H265" s="25">
        <v>0</v>
      </c>
    </row>
    <row r="266" spans="3:8">
      <c r="C266" s="27" t="s">
        <v>40</v>
      </c>
      <c r="D266" s="26" t="s">
        <v>38</v>
      </c>
      <c r="E266" s="26" t="s">
        <v>34</v>
      </c>
      <c r="F266" s="26">
        <v>21</v>
      </c>
      <c r="G266" s="26">
        <v>2</v>
      </c>
      <c r="H266" s="25">
        <v>0</v>
      </c>
    </row>
    <row r="267" spans="3:8">
      <c r="C267" s="27" t="s">
        <v>40</v>
      </c>
      <c r="D267" s="26" t="s">
        <v>38</v>
      </c>
      <c r="E267" s="26" t="s">
        <v>34</v>
      </c>
      <c r="F267" s="26">
        <v>21</v>
      </c>
      <c r="G267" s="26">
        <v>0</v>
      </c>
      <c r="H267" s="25">
        <v>0</v>
      </c>
    </row>
    <row r="268" spans="3:8">
      <c r="C268" s="27" t="s">
        <v>40</v>
      </c>
      <c r="D268" s="26" t="s">
        <v>35</v>
      </c>
      <c r="E268" s="26" t="s">
        <v>37</v>
      </c>
      <c r="F268" s="26">
        <v>21</v>
      </c>
      <c r="G268" s="26">
        <v>0</v>
      </c>
      <c r="H268" s="25">
        <v>1</v>
      </c>
    </row>
    <row r="269" spans="3:8">
      <c r="C269" s="27" t="s">
        <v>40</v>
      </c>
      <c r="D269" s="26" t="s">
        <v>35</v>
      </c>
      <c r="E269" s="26" t="s">
        <v>37</v>
      </c>
      <c r="F269" s="26">
        <v>21</v>
      </c>
      <c r="G269" s="26">
        <v>0</v>
      </c>
      <c r="H269" s="25">
        <v>0</v>
      </c>
    </row>
    <row r="270" spans="3:8">
      <c r="C270" s="27" t="s">
        <v>39</v>
      </c>
      <c r="D270" s="26" t="s">
        <v>38</v>
      </c>
      <c r="E270" s="26" t="s">
        <v>34</v>
      </c>
      <c r="F270" s="26">
        <v>21</v>
      </c>
      <c r="G270" s="26">
        <v>0</v>
      </c>
      <c r="H270" s="25">
        <v>0</v>
      </c>
    </row>
    <row r="271" spans="3:8">
      <c r="C271" s="27" t="s">
        <v>39</v>
      </c>
      <c r="D271" s="26" t="s">
        <v>38</v>
      </c>
      <c r="E271" s="26" t="s">
        <v>34</v>
      </c>
      <c r="F271" s="26">
        <v>21</v>
      </c>
      <c r="G271" s="26">
        <v>0</v>
      </c>
      <c r="H271" s="25">
        <v>0</v>
      </c>
    </row>
    <row r="272" spans="3:8">
      <c r="C272" s="27" t="s">
        <v>39</v>
      </c>
      <c r="D272" s="26" t="s">
        <v>38</v>
      </c>
      <c r="E272" s="26" t="s">
        <v>34</v>
      </c>
      <c r="F272" s="26">
        <v>21</v>
      </c>
      <c r="G272" s="26">
        <v>0</v>
      </c>
      <c r="H272" s="25">
        <v>0</v>
      </c>
    </row>
    <row r="273" spans="3:8">
      <c r="C273" s="27" t="s">
        <v>39</v>
      </c>
      <c r="D273" s="26" t="s">
        <v>35</v>
      </c>
      <c r="E273" s="26" t="s">
        <v>34</v>
      </c>
      <c r="F273" s="26">
        <v>21</v>
      </c>
      <c r="G273" s="26">
        <v>0</v>
      </c>
      <c r="H273" s="25">
        <v>0</v>
      </c>
    </row>
    <row r="274" spans="3:8">
      <c r="C274" s="27" t="s">
        <v>39</v>
      </c>
      <c r="D274" s="26" t="s">
        <v>38</v>
      </c>
      <c r="E274" s="26" t="s">
        <v>37</v>
      </c>
      <c r="F274" s="26">
        <v>21</v>
      </c>
      <c r="G274" s="26">
        <v>0</v>
      </c>
      <c r="H274" s="25">
        <v>0</v>
      </c>
    </row>
    <row r="275" spans="3:8">
      <c r="C275" s="27" t="s">
        <v>39</v>
      </c>
      <c r="D275" s="26" t="s">
        <v>38</v>
      </c>
      <c r="E275" s="26" t="s">
        <v>37</v>
      </c>
      <c r="F275" s="26">
        <v>21</v>
      </c>
      <c r="G275" s="26">
        <v>0</v>
      </c>
      <c r="H275" s="25">
        <v>0</v>
      </c>
    </row>
    <row r="276" spans="3:8">
      <c r="C276" s="27" t="s">
        <v>39</v>
      </c>
      <c r="D276" s="26" t="s">
        <v>38</v>
      </c>
      <c r="E276" s="26" t="s">
        <v>34</v>
      </c>
      <c r="F276" s="26">
        <v>21</v>
      </c>
      <c r="G276" s="26">
        <v>0</v>
      </c>
      <c r="H276" s="25">
        <v>0</v>
      </c>
    </row>
    <row r="277" spans="3:8">
      <c r="C277" s="27" t="s">
        <v>39</v>
      </c>
      <c r="D277" s="26" t="s">
        <v>38</v>
      </c>
      <c r="E277" s="26" t="s">
        <v>34</v>
      </c>
      <c r="F277" s="26">
        <v>21</v>
      </c>
      <c r="G277" s="26">
        <v>0</v>
      </c>
      <c r="H277" s="25">
        <v>0</v>
      </c>
    </row>
    <row r="278" spans="3:8">
      <c r="C278" s="27" t="s">
        <v>39</v>
      </c>
      <c r="D278" s="26" t="s">
        <v>38</v>
      </c>
      <c r="E278" s="26" t="s">
        <v>34</v>
      </c>
      <c r="F278" s="26">
        <v>21</v>
      </c>
      <c r="G278" s="26">
        <v>0</v>
      </c>
      <c r="H278" s="25">
        <v>0</v>
      </c>
    </row>
    <row r="279" spans="3:8">
      <c r="C279" s="27" t="s">
        <v>39</v>
      </c>
      <c r="D279" s="26" t="s">
        <v>38</v>
      </c>
      <c r="E279" s="26" t="s">
        <v>34</v>
      </c>
      <c r="F279" s="26">
        <v>21</v>
      </c>
      <c r="G279" s="26">
        <v>2</v>
      </c>
      <c r="H279" s="25">
        <v>0</v>
      </c>
    </row>
    <row r="280" spans="3:8">
      <c r="C280" s="27" t="s">
        <v>39</v>
      </c>
      <c r="D280" s="26" t="s">
        <v>38</v>
      </c>
      <c r="E280" s="26" t="s">
        <v>37</v>
      </c>
      <c r="F280" s="26">
        <v>21</v>
      </c>
      <c r="G280" s="26">
        <v>2</v>
      </c>
      <c r="H280" s="25">
        <v>2</v>
      </c>
    </row>
    <row r="281" spans="3:8">
      <c r="C281" s="27" t="s">
        <v>39</v>
      </c>
      <c r="D281" s="26" t="s">
        <v>38</v>
      </c>
      <c r="E281" s="26" t="s">
        <v>34</v>
      </c>
      <c r="F281" s="26">
        <v>21</v>
      </c>
      <c r="G281" s="26">
        <v>0</v>
      </c>
      <c r="H281" s="25">
        <v>0</v>
      </c>
    </row>
    <row r="282" spans="3:8">
      <c r="C282" s="27" t="s">
        <v>39</v>
      </c>
      <c r="D282" s="26" t="s">
        <v>35</v>
      </c>
      <c r="E282" s="26" t="s">
        <v>34</v>
      </c>
      <c r="F282" s="26">
        <v>21</v>
      </c>
      <c r="G282" s="26">
        <v>0</v>
      </c>
      <c r="H282" s="25">
        <v>0</v>
      </c>
    </row>
    <row r="283" spans="3:8">
      <c r="C283" s="27" t="s">
        <v>39</v>
      </c>
      <c r="D283" s="26" t="s">
        <v>38</v>
      </c>
      <c r="E283" s="26" t="s">
        <v>37</v>
      </c>
      <c r="F283" s="26">
        <v>21</v>
      </c>
      <c r="G283" s="26">
        <v>1</v>
      </c>
      <c r="H283" s="25">
        <v>0</v>
      </c>
    </row>
    <row r="284" spans="3:8">
      <c r="C284" s="27" t="s">
        <v>39</v>
      </c>
      <c r="D284" s="26" t="s">
        <v>38</v>
      </c>
      <c r="E284" s="26" t="s">
        <v>34</v>
      </c>
      <c r="F284" s="26">
        <v>21</v>
      </c>
      <c r="G284" s="26">
        <v>0</v>
      </c>
      <c r="H284" s="25">
        <v>0</v>
      </c>
    </row>
    <row r="285" spans="3:8">
      <c r="C285" s="27" t="s">
        <v>39</v>
      </c>
      <c r="D285" s="26" t="s">
        <v>35</v>
      </c>
      <c r="E285" s="26" t="s">
        <v>34</v>
      </c>
      <c r="F285" s="26">
        <v>21</v>
      </c>
      <c r="G285" s="26">
        <v>0</v>
      </c>
      <c r="H285" s="25">
        <v>0</v>
      </c>
    </row>
    <row r="286" spans="3:8">
      <c r="C286" s="27" t="s">
        <v>39</v>
      </c>
      <c r="D286" s="26" t="s">
        <v>35</v>
      </c>
      <c r="E286" s="26" t="s">
        <v>34</v>
      </c>
      <c r="F286" s="26">
        <v>21</v>
      </c>
      <c r="G286" s="26">
        <v>0</v>
      </c>
      <c r="H286" s="25">
        <v>0</v>
      </c>
    </row>
    <row r="287" spans="3:8">
      <c r="C287" s="27" t="s">
        <v>39</v>
      </c>
      <c r="D287" s="26" t="s">
        <v>38</v>
      </c>
      <c r="E287" s="26" t="s">
        <v>34</v>
      </c>
      <c r="F287" s="26">
        <v>21</v>
      </c>
      <c r="G287" s="26">
        <v>0</v>
      </c>
      <c r="H287" s="25">
        <v>0</v>
      </c>
    </row>
    <row r="288" spans="3:8">
      <c r="C288" s="27" t="s">
        <v>39</v>
      </c>
      <c r="D288" s="26" t="s">
        <v>38</v>
      </c>
      <c r="E288" s="26" t="s">
        <v>34</v>
      </c>
      <c r="F288" s="26">
        <v>21</v>
      </c>
      <c r="G288" s="26">
        <v>0</v>
      </c>
      <c r="H288" s="25">
        <v>0</v>
      </c>
    </row>
    <row r="289" spans="3:8">
      <c r="C289" s="27" t="s">
        <v>39</v>
      </c>
      <c r="D289" s="26" t="s">
        <v>38</v>
      </c>
      <c r="E289" s="26" t="s">
        <v>34</v>
      </c>
      <c r="F289" s="26">
        <v>21</v>
      </c>
      <c r="G289" s="26">
        <v>0</v>
      </c>
      <c r="H289" s="25">
        <v>0</v>
      </c>
    </row>
    <row r="290" spans="3:8">
      <c r="C290" s="27" t="s">
        <v>39</v>
      </c>
      <c r="D290" s="26" t="s">
        <v>38</v>
      </c>
      <c r="E290" s="26" t="s">
        <v>34</v>
      </c>
      <c r="F290" s="26">
        <v>21</v>
      </c>
      <c r="G290" s="26">
        <v>0</v>
      </c>
      <c r="H290" s="25">
        <v>0</v>
      </c>
    </row>
    <row r="291" spans="3:8">
      <c r="C291" s="27" t="s">
        <v>39</v>
      </c>
      <c r="D291" s="26" t="s">
        <v>38</v>
      </c>
      <c r="E291" s="26" t="s">
        <v>34</v>
      </c>
      <c r="F291" s="26">
        <v>21</v>
      </c>
      <c r="G291" s="26">
        <v>0</v>
      </c>
      <c r="H291" s="25">
        <v>0</v>
      </c>
    </row>
    <row r="292" spans="3:8">
      <c r="C292" s="27" t="s">
        <v>39</v>
      </c>
      <c r="D292" s="26" t="s">
        <v>38</v>
      </c>
      <c r="E292" s="26" t="s">
        <v>34</v>
      </c>
      <c r="F292" s="26">
        <v>21</v>
      </c>
      <c r="G292" s="26">
        <v>0</v>
      </c>
      <c r="H292" s="25">
        <v>0</v>
      </c>
    </row>
    <row r="293" spans="3:8">
      <c r="C293" s="27" t="s">
        <v>39</v>
      </c>
      <c r="D293" s="26" t="s">
        <v>35</v>
      </c>
      <c r="E293" s="26" t="s">
        <v>37</v>
      </c>
      <c r="F293" s="26">
        <v>21</v>
      </c>
      <c r="G293" s="26">
        <v>0</v>
      </c>
      <c r="H293" s="25">
        <v>0</v>
      </c>
    </row>
    <row r="294" spans="3:8">
      <c r="C294" s="27" t="s">
        <v>39</v>
      </c>
      <c r="D294" s="26" t="s">
        <v>38</v>
      </c>
      <c r="E294" s="26" t="s">
        <v>34</v>
      </c>
      <c r="F294" s="26">
        <v>21</v>
      </c>
      <c r="G294" s="26">
        <v>0</v>
      </c>
      <c r="H294" s="25">
        <v>0</v>
      </c>
    </row>
    <row r="295" spans="3:8">
      <c r="C295" s="27" t="s">
        <v>39</v>
      </c>
      <c r="D295" s="26" t="s">
        <v>38</v>
      </c>
      <c r="E295" s="26" t="s">
        <v>34</v>
      </c>
      <c r="F295" s="26">
        <v>21</v>
      </c>
      <c r="G295" s="26">
        <v>0</v>
      </c>
      <c r="H295" s="25">
        <v>0</v>
      </c>
    </row>
    <row r="296" spans="3:8">
      <c r="C296" s="27" t="s">
        <v>39</v>
      </c>
      <c r="D296" s="26" t="s">
        <v>38</v>
      </c>
      <c r="E296" s="26" t="s">
        <v>34</v>
      </c>
      <c r="F296" s="26">
        <v>21</v>
      </c>
      <c r="G296" s="26">
        <v>1</v>
      </c>
      <c r="H296" s="25">
        <v>0</v>
      </c>
    </row>
    <row r="297" spans="3:8">
      <c r="C297" s="27" t="s">
        <v>39</v>
      </c>
      <c r="D297" s="26" t="s">
        <v>38</v>
      </c>
      <c r="E297" s="26" t="s">
        <v>34</v>
      </c>
      <c r="F297" s="26">
        <v>21</v>
      </c>
      <c r="G297" s="26">
        <v>0</v>
      </c>
      <c r="H297" s="25">
        <v>0</v>
      </c>
    </row>
    <row r="298" spans="3:8">
      <c r="C298" s="27" t="s">
        <v>36</v>
      </c>
      <c r="D298" s="26" t="s">
        <v>35</v>
      </c>
      <c r="E298" s="26" t="s">
        <v>37</v>
      </c>
      <c r="F298" s="26">
        <v>22</v>
      </c>
      <c r="G298" s="26">
        <v>0</v>
      </c>
      <c r="H298" s="25">
        <v>1</v>
      </c>
    </row>
    <row r="299" spans="3:8">
      <c r="C299" s="27" t="s">
        <v>36</v>
      </c>
      <c r="D299" s="26" t="s">
        <v>35</v>
      </c>
      <c r="E299" s="26" t="s">
        <v>37</v>
      </c>
      <c r="F299" s="26">
        <v>22</v>
      </c>
      <c r="G299" s="26">
        <v>0</v>
      </c>
      <c r="H299" s="25">
        <v>0</v>
      </c>
    </row>
    <row r="300" spans="3:8">
      <c r="C300" s="27" t="s">
        <v>36</v>
      </c>
      <c r="D300" s="26" t="s">
        <v>35</v>
      </c>
      <c r="E300" s="26" t="s">
        <v>37</v>
      </c>
      <c r="F300" s="26">
        <v>22</v>
      </c>
      <c r="G300" s="26">
        <v>0</v>
      </c>
      <c r="H300" s="25">
        <v>2</v>
      </c>
    </row>
    <row r="301" spans="3:8">
      <c r="C301" s="27" t="s">
        <v>36</v>
      </c>
      <c r="D301" s="26" t="s">
        <v>35</v>
      </c>
      <c r="E301" s="26" t="s">
        <v>37</v>
      </c>
      <c r="F301" s="26">
        <v>22</v>
      </c>
      <c r="G301" s="26">
        <v>0</v>
      </c>
      <c r="H301" s="25">
        <v>1</v>
      </c>
    </row>
    <row r="302" spans="3:8">
      <c r="C302" s="27" t="s">
        <v>36</v>
      </c>
      <c r="D302" s="26" t="s">
        <v>35</v>
      </c>
      <c r="E302" s="26" t="s">
        <v>37</v>
      </c>
      <c r="F302" s="26">
        <v>22</v>
      </c>
      <c r="G302" s="26">
        <v>0</v>
      </c>
      <c r="H302" s="25">
        <v>1</v>
      </c>
    </row>
    <row r="303" spans="3:8">
      <c r="C303" s="27" t="s">
        <v>36</v>
      </c>
      <c r="D303" s="26" t="s">
        <v>35</v>
      </c>
      <c r="E303" s="26" t="s">
        <v>37</v>
      </c>
      <c r="F303" s="26">
        <v>22</v>
      </c>
      <c r="G303" s="26">
        <v>1</v>
      </c>
      <c r="H303" s="25">
        <v>0</v>
      </c>
    </row>
    <row r="304" spans="3:8">
      <c r="C304" s="27" t="s">
        <v>36</v>
      </c>
      <c r="D304" s="26" t="s">
        <v>38</v>
      </c>
      <c r="E304" s="26" t="s">
        <v>34</v>
      </c>
      <c r="F304" s="26">
        <v>22</v>
      </c>
      <c r="G304" s="26">
        <v>0</v>
      </c>
      <c r="H304" s="25">
        <v>0</v>
      </c>
    </row>
    <row r="305" spans="3:8">
      <c r="C305" s="27" t="s">
        <v>40</v>
      </c>
      <c r="D305" s="26" t="s">
        <v>35</v>
      </c>
      <c r="E305" s="26" t="s">
        <v>37</v>
      </c>
      <c r="F305" s="26">
        <v>22</v>
      </c>
      <c r="G305" s="26">
        <v>1</v>
      </c>
      <c r="H305" s="25">
        <v>1</v>
      </c>
    </row>
    <row r="306" spans="3:8">
      <c r="C306" s="27" t="s">
        <v>40</v>
      </c>
      <c r="D306" s="26" t="s">
        <v>35</v>
      </c>
      <c r="E306" s="26" t="s">
        <v>37</v>
      </c>
      <c r="F306" s="26">
        <v>22</v>
      </c>
      <c r="G306" s="26">
        <v>0</v>
      </c>
      <c r="H306" s="25">
        <v>0</v>
      </c>
    </row>
    <row r="307" spans="3:8">
      <c r="C307" s="27" t="s">
        <v>40</v>
      </c>
      <c r="D307" s="26" t="s">
        <v>38</v>
      </c>
      <c r="E307" s="26" t="s">
        <v>34</v>
      </c>
      <c r="F307" s="26">
        <v>22</v>
      </c>
      <c r="G307" s="26">
        <v>2</v>
      </c>
      <c r="H307" s="25">
        <v>0</v>
      </c>
    </row>
    <row r="308" spans="3:8">
      <c r="C308" s="27" t="s">
        <v>40</v>
      </c>
      <c r="D308" s="26" t="s">
        <v>38</v>
      </c>
      <c r="E308" s="26" t="s">
        <v>37</v>
      </c>
      <c r="F308" s="26">
        <v>22</v>
      </c>
      <c r="G308" s="26">
        <v>0</v>
      </c>
      <c r="H308" s="25">
        <v>0</v>
      </c>
    </row>
    <row r="309" spans="3:8">
      <c r="C309" s="27" t="s">
        <v>40</v>
      </c>
      <c r="D309" s="26" t="s">
        <v>35</v>
      </c>
      <c r="E309" s="26" t="s">
        <v>37</v>
      </c>
      <c r="F309" s="26">
        <v>22</v>
      </c>
      <c r="G309" s="26">
        <v>1</v>
      </c>
      <c r="H309" s="25">
        <v>2</v>
      </c>
    </row>
    <row r="310" spans="3:8">
      <c r="C310" s="27" t="s">
        <v>40</v>
      </c>
      <c r="D310" s="26" t="s">
        <v>35</v>
      </c>
      <c r="E310" s="26" t="s">
        <v>34</v>
      </c>
      <c r="F310" s="26">
        <v>22</v>
      </c>
      <c r="G310" s="26">
        <v>0</v>
      </c>
      <c r="H310" s="25">
        <v>0</v>
      </c>
    </row>
    <row r="311" spans="3:8">
      <c r="C311" s="27" t="s">
        <v>39</v>
      </c>
      <c r="D311" s="26" t="s">
        <v>38</v>
      </c>
      <c r="E311" s="26" t="s">
        <v>34</v>
      </c>
      <c r="F311" s="26">
        <v>22</v>
      </c>
      <c r="G311" s="26">
        <v>0</v>
      </c>
      <c r="H311" s="25">
        <v>0</v>
      </c>
    </row>
    <row r="312" spans="3:8">
      <c r="C312" s="27" t="s">
        <v>39</v>
      </c>
      <c r="D312" s="26" t="s">
        <v>38</v>
      </c>
      <c r="E312" s="26" t="s">
        <v>34</v>
      </c>
      <c r="F312" s="26">
        <v>22</v>
      </c>
      <c r="G312" s="26">
        <v>0</v>
      </c>
      <c r="H312" s="25">
        <v>0</v>
      </c>
    </row>
    <row r="313" spans="3:8">
      <c r="C313" s="27" t="s">
        <v>39</v>
      </c>
      <c r="D313" s="26" t="s">
        <v>35</v>
      </c>
      <c r="E313" s="26" t="s">
        <v>37</v>
      </c>
      <c r="F313" s="26">
        <v>22</v>
      </c>
      <c r="G313" s="26">
        <v>0</v>
      </c>
      <c r="H313" s="25">
        <v>0</v>
      </c>
    </row>
    <row r="314" spans="3:8">
      <c r="C314" s="27" t="s">
        <v>39</v>
      </c>
      <c r="D314" s="26" t="s">
        <v>38</v>
      </c>
      <c r="E314" s="26" t="s">
        <v>34</v>
      </c>
      <c r="F314" s="26">
        <v>22</v>
      </c>
      <c r="G314" s="26">
        <v>1</v>
      </c>
      <c r="H314" s="25">
        <v>0</v>
      </c>
    </row>
    <row r="315" spans="3:8">
      <c r="C315" s="27" t="s">
        <v>39</v>
      </c>
      <c r="D315" s="26" t="s">
        <v>38</v>
      </c>
      <c r="E315" s="26" t="s">
        <v>34</v>
      </c>
      <c r="F315" s="26">
        <v>22</v>
      </c>
      <c r="G315" s="26">
        <v>0</v>
      </c>
      <c r="H315" s="25">
        <v>0</v>
      </c>
    </row>
    <row r="316" spans="3:8">
      <c r="C316" s="27" t="s">
        <v>39</v>
      </c>
      <c r="D316" s="26" t="s">
        <v>35</v>
      </c>
      <c r="E316" s="26" t="s">
        <v>37</v>
      </c>
      <c r="F316" s="26">
        <v>22</v>
      </c>
      <c r="G316" s="26">
        <v>0</v>
      </c>
      <c r="H316" s="25">
        <v>0</v>
      </c>
    </row>
    <row r="317" spans="3:8">
      <c r="C317" s="27" t="s">
        <v>39</v>
      </c>
      <c r="D317" s="26" t="s">
        <v>38</v>
      </c>
      <c r="E317" s="26" t="s">
        <v>37</v>
      </c>
      <c r="F317" s="26">
        <v>22</v>
      </c>
      <c r="G317" s="26">
        <v>0</v>
      </c>
      <c r="H317" s="25">
        <v>0</v>
      </c>
    </row>
    <row r="318" spans="3:8">
      <c r="C318" s="27" t="s">
        <v>39</v>
      </c>
      <c r="D318" s="26" t="s">
        <v>38</v>
      </c>
      <c r="E318" s="26" t="s">
        <v>34</v>
      </c>
      <c r="F318" s="26">
        <v>22</v>
      </c>
      <c r="G318" s="26">
        <v>0</v>
      </c>
      <c r="H318" s="25">
        <v>0</v>
      </c>
    </row>
    <row r="319" spans="3:8">
      <c r="C319" s="27" t="s">
        <v>39</v>
      </c>
      <c r="D319" s="26" t="s">
        <v>38</v>
      </c>
      <c r="E319" s="26" t="s">
        <v>34</v>
      </c>
      <c r="F319" s="26">
        <v>22</v>
      </c>
      <c r="G319" s="26">
        <v>0</v>
      </c>
      <c r="H319" s="25">
        <v>0</v>
      </c>
    </row>
    <row r="320" spans="3:8">
      <c r="C320" s="27" t="s">
        <v>39</v>
      </c>
      <c r="D320" s="26" t="s">
        <v>35</v>
      </c>
      <c r="E320" s="26" t="s">
        <v>37</v>
      </c>
      <c r="F320" s="26">
        <v>22</v>
      </c>
      <c r="G320" s="26">
        <v>1</v>
      </c>
      <c r="H320" s="25">
        <v>0</v>
      </c>
    </row>
    <row r="321" spans="3:8">
      <c r="C321" s="27" t="s">
        <v>39</v>
      </c>
      <c r="D321" s="26" t="s">
        <v>38</v>
      </c>
      <c r="E321" s="26" t="s">
        <v>34</v>
      </c>
      <c r="F321" s="26">
        <v>22</v>
      </c>
      <c r="G321" s="26">
        <v>0</v>
      </c>
      <c r="H321" s="25">
        <v>0</v>
      </c>
    </row>
    <row r="322" spans="3:8">
      <c r="C322" s="27" t="s">
        <v>39</v>
      </c>
      <c r="D322" s="26" t="s">
        <v>35</v>
      </c>
      <c r="E322" s="26" t="s">
        <v>37</v>
      </c>
      <c r="F322" s="26">
        <v>22</v>
      </c>
      <c r="G322" s="26">
        <v>0</v>
      </c>
      <c r="H322" s="25">
        <v>0</v>
      </c>
    </row>
    <row r="323" spans="3:8">
      <c r="C323" s="27" t="s">
        <v>39</v>
      </c>
      <c r="D323" s="26" t="s">
        <v>35</v>
      </c>
      <c r="E323" s="26" t="s">
        <v>37</v>
      </c>
      <c r="F323" s="26">
        <v>22</v>
      </c>
      <c r="G323" s="26">
        <v>1</v>
      </c>
      <c r="H323" s="25">
        <v>1</v>
      </c>
    </row>
    <row r="324" spans="3:8">
      <c r="C324" s="27" t="s">
        <v>39</v>
      </c>
      <c r="D324" s="26" t="s">
        <v>38</v>
      </c>
      <c r="E324" s="26" t="s">
        <v>34</v>
      </c>
      <c r="F324" s="26">
        <v>22</v>
      </c>
      <c r="G324" s="26">
        <v>0</v>
      </c>
      <c r="H324" s="25">
        <v>0</v>
      </c>
    </row>
    <row r="325" spans="3:8">
      <c r="C325" s="27" t="s">
        <v>39</v>
      </c>
      <c r="D325" s="26" t="s">
        <v>38</v>
      </c>
      <c r="E325" s="26" t="s">
        <v>34</v>
      </c>
      <c r="F325" s="26">
        <v>22</v>
      </c>
      <c r="G325" s="26">
        <v>0</v>
      </c>
      <c r="H325" s="25">
        <v>0</v>
      </c>
    </row>
    <row r="326" spans="3:8">
      <c r="C326" s="27" t="s">
        <v>39</v>
      </c>
      <c r="D326" s="26" t="s">
        <v>38</v>
      </c>
      <c r="E326" s="26" t="s">
        <v>37</v>
      </c>
      <c r="F326" s="26">
        <v>22</v>
      </c>
      <c r="G326" s="26">
        <v>2</v>
      </c>
      <c r="H326" s="25">
        <v>0</v>
      </c>
    </row>
    <row r="327" spans="3:8">
      <c r="C327" s="27" t="s">
        <v>39</v>
      </c>
      <c r="D327" s="26" t="s">
        <v>35</v>
      </c>
      <c r="E327" s="26" t="s">
        <v>37</v>
      </c>
      <c r="F327" s="26">
        <v>22</v>
      </c>
      <c r="G327" s="26">
        <v>0</v>
      </c>
      <c r="H327" s="25">
        <v>0</v>
      </c>
    </row>
    <row r="328" spans="3:8">
      <c r="C328" s="27" t="s">
        <v>39</v>
      </c>
      <c r="D328" s="26" t="s">
        <v>38</v>
      </c>
      <c r="E328" s="26" t="s">
        <v>34</v>
      </c>
      <c r="F328" s="26">
        <v>22</v>
      </c>
      <c r="G328" s="26">
        <v>0</v>
      </c>
      <c r="H328" s="25">
        <v>0</v>
      </c>
    </row>
    <row r="329" spans="3:8">
      <c r="C329" s="27" t="s">
        <v>39</v>
      </c>
      <c r="D329" s="26" t="s">
        <v>35</v>
      </c>
      <c r="E329" s="26" t="s">
        <v>34</v>
      </c>
      <c r="F329" s="26">
        <v>22</v>
      </c>
      <c r="G329" s="26">
        <v>0</v>
      </c>
      <c r="H329" s="25">
        <v>0</v>
      </c>
    </row>
    <row r="330" spans="3:8">
      <c r="C330" s="27" t="s">
        <v>39</v>
      </c>
      <c r="D330" s="26" t="s">
        <v>38</v>
      </c>
      <c r="E330" s="26" t="s">
        <v>34</v>
      </c>
      <c r="F330" s="26">
        <v>22</v>
      </c>
      <c r="G330" s="26">
        <v>0</v>
      </c>
      <c r="H330" s="25">
        <v>0</v>
      </c>
    </row>
    <row r="331" spans="3:8">
      <c r="C331" s="27" t="s">
        <v>39</v>
      </c>
      <c r="D331" s="26" t="s">
        <v>38</v>
      </c>
      <c r="E331" s="26" t="s">
        <v>34</v>
      </c>
      <c r="F331" s="26">
        <v>22</v>
      </c>
      <c r="G331" s="26">
        <v>0</v>
      </c>
      <c r="H331" s="25">
        <v>0</v>
      </c>
    </row>
    <row r="332" spans="3:8">
      <c r="C332" s="27" t="s">
        <v>39</v>
      </c>
      <c r="D332" s="26" t="s">
        <v>35</v>
      </c>
      <c r="E332" s="26" t="s">
        <v>37</v>
      </c>
      <c r="F332" s="26">
        <v>22</v>
      </c>
      <c r="G332" s="26">
        <v>0</v>
      </c>
      <c r="H332" s="25">
        <v>0</v>
      </c>
    </row>
    <row r="333" spans="3:8">
      <c r="C333" s="27" t="s">
        <v>39</v>
      </c>
      <c r="D333" s="26" t="s">
        <v>35</v>
      </c>
      <c r="E333" s="26" t="s">
        <v>37</v>
      </c>
      <c r="F333" s="26">
        <v>22</v>
      </c>
      <c r="G333" s="26">
        <v>0</v>
      </c>
      <c r="H333" s="25">
        <v>0</v>
      </c>
    </row>
    <row r="334" spans="3:8">
      <c r="C334" s="27" t="s">
        <v>39</v>
      </c>
      <c r="D334" s="26" t="s">
        <v>38</v>
      </c>
      <c r="E334" s="26" t="s">
        <v>34</v>
      </c>
      <c r="F334" s="26">
        <v>22</v>
      </c>
      <c r="G334" s="26">
        <v>0</v>
      </c>
      <c r="H334" s="25">
        <v>0</v>
      </c>
    </row>
    <row r="335" spans="3:8">
      <c r="C335" s="27" t="s">
        <v>39</v>
      </c>
      <c r="D335" s="26" t="s">
        <v>38</v>
      </c>
      <c r="E335" s="26" t="s">
        <v>37</v>
      </c>
      <c r="F335" s="26">
        <v>22</v>
      </c>
      <c r="G335" s="26">
        <v>0</v>
      </c>
      <c r="H335" s="25">
        <v>0</v>
      </c>
    </row>
    <row r="336" spans="3:8">
      <c r="C336" s="27" t="s">
        <v>39</v>
      </c>
      <c r="D336" s="26" t="s">
        <v>38</v>
      </c>
      <c r="E336" s="26" t="s">
        <v>34</v>
      </c>
      <c r="F336" s="26">
        <v>22</v>
      </c>
      <c r="G336" s="26">
        <v>0</v>
      </c>
      <c r="H336" s="25">
        <v>0</v>
      </c>
    </row>
    <row r="337" spans="3:8">
      <c r="C337" s="27" t="s">
        <v>39</v>
      </c>
      <c r="D337" s="26" t="s">
        <v>38</v>
      </c>
      <c r="E337" s="26" t="s">
        <v>37</v>
      </c>
      <c r="F337" s="26">
        <v>22</v>
      </c>
      <c r="G337" s="26">
        <v>0</v>
      </c>
      <c r="H337" s="25">
        <v>0</v>
      </c>
    </row>
    <row r="338" spans="3:8">
      <c r="C338" s="27" t="s">
        <v>39</v>
      </c>
      <c r="D338" s="26" t="s">
        <v>35</v>
      </c>
      <c r="E338" s="26" t="s">
        <v>34</v>
      </c>
      <c r="F338" s="26">
        <v>22</v>
      </c>
      <c r="G338" s="26">
        <v>0</v>
      </c>
      <c r="H338" s="25">
        <v>0</v>
      </c>
    </row>
    <row r="339" spans="3:8">
      <c r="C339" s="27" t="s">
        <v>39</v>
      </c>
      <c r="D339" s="26" t="s">
        <v>38</v>
      </c>
      <c r="E339" s="26" t="s">
        <v>34</v>
      </c>
      <c r="F339" s="26">
        <v>22</v>
      </c>
      <c r="G339" s="26">
        <v>0</v>
      </c>
      <c r="H339" s="25">
        <v>0</v>
      </c>
    </row>
    <row r="340" spans="3:8">
      <c r="C340" s="27" t="s">
        <v>39</v>
      </c>
      <c r="D340" s="26" t="s">
        <v>38</v>
      </c>
      <c r="E340" s="26" t="s">
        <v>34</v>
      </c>
      <c r="F340" s="26">
        <v>22</v>
      </c>
      <c r="G340" s="26">
        <v>0</v>
      </c>
      <c r="H340" s="25">
        <v>0</v>
      </c>
    </row>
    <row r="341" spans="3:8">
      <c r="C341" s="27" t="s">
        <v>39</v>
      </c>
      <c r="D341" s="26" t="s">
        <v>38</v>
      </c>
      <c r="E341" s="26" t="s">
        <v>34</v>
      </c>
      <c r="F341" s="26">
        <v>22.5</v>
      </c>
      <c r="G341" s="26">
        <v>0</v>
      </c>
      <c r="H341" s="25">
        <v>0</v>
      </c>
    </row>
    <row r="342" spans="3:8">
      <c r="C342" s="27" t="s">
        <v>36</v>
      </c>
      <c r="D342" s="26" t="s">
        <v>35</v>
      </c>
      <c r="E342" s="26" t="s">
        <v>37</v>
      </c>
      <c r="F342" s="26">
        <v>23</v>
      </c>
      <c r="G342" s="26">
        <v>0</v>
      </c>
      <c r="H342" s="25">
        <v>1</v>
      </c>
    </row>
    <row r="343" spans="3:8">
      <c r="C343" s="27" t="s">
        <v>36</v>
      </c>
      <c r="D343" s="26" t="s">
        <v>35</v>
      </c>
      <c r="E343" s="26" t="s">
        <v>37</v>
      </c>
      <c r="F343" s="26">
        <v>23</v>
      </c>
      <c r="G343" s="26">
        <v>3</v>
      </c>
      <c r="H343" s="25">
        <v>2</v>
      </c>
    </row>
    <row r="344" spans="3:8">
      <c r="C344" s="27" t="s">
        <v>36</v>
      </c>
      <c r="D344" s="26" t="s">
        <v>35</v>
      </c>
      <c r="E344" s="26" t="s">
        <v>34</v>
      </c>
      <c r="F344" s="26">
        <v>23</v>
      </c>
      <c r="G344" s="26">
        <v>0</v>
      </c>
      <c r="H344" s="25">
        <v>1</v>
      </c>
    </row>
    <row r="345" spans="3:8">
      <c r="C345" s="27" t="s">
        <v>36</v>
      </c>
      <c r="D345" s="26" t="s">
        <v>35</v>
      </c>
      <c r="E345" s="26" t="s">
        <v>37</v>
      </c>
      <c r="F345" s="26">
        <v>23</v>
      </c>
      <c r="G345" s="26">
        <v>1</v>
      </c>
      <c r="H345" s="25">
        <v>0</v>
      </c>
    </row>
    <row r="346" spans="3:8">
      <c r="C346" s="27" t="s">
        <v>36</v>
      </c>
      <c r="D346" s="26" t="s">
        <v>38</v>
      </c>
      <c r="E346" s="26" t="s">
        <v>34</v>
      </c>
      <c r="F346" s="26">
        <v>23</v>
      </c>
      <c r="G346" s="26">
        <v>0</v>
      </c>
      <c r="H346" s="25">
        <v>0</v>
      </c>
    </row>
    <row r="347" spans="3:8">
      <c r="C347" s="27" t="s">
        <v>36</v>
      </c>
      <c r="D347" s="26" t="s">
        <v>35</v>
      </c>
      <c r="E347" s="26" t="s">
        <v>37</v>
      </c>
      <c r="F347" s="26">
        <v>23</v>
      </c>
      <c r="G347" s="26">
        <v>1</v>
      </c>
      <c r="H347" s="25">
        <v>0</v>
      </c>
    </row>
    <row r="348" spans="3:8">
      <c r="C348" s="27" t="s">
        <v>40</v>
      </c>
      <c r="D348" s="26" t="s">
        <v>38</v>
      </c>
      <c r="E348" s="26" t="s">
        <v>34</v>
      </c>
      <c r="F348" s="26">
        <v>23</v>
      </c>
      <c r="G348" s="26">
        <v>0</v>
      </c>
      <c r="H348" s="25">
        <v>0</v>
      </c>
    </row>
    <row r="349" spans="3:8">
      <c r="C349" s="27" t="s">
        <v>40</v>
      </c>
      <c r="D349" s="26" t="s">
        <v>38</v>
      </c>
      <c r="E349" s="26" t="s">
        <v>34</v>
      </c>
      <c r="F349" s="26">
        <v>23</v>
      </c>
      <c r="G349" s="26">
        <v>0</v>
      </c>
      <c r="H349" s="25">
        <v>0</v>
      </c>
    </row>
    <row r="350" spans="3:8">
      <c r="C350" s="27" t="s">
        <v>40</v>
      </c>
      <c r="D350" s="26" t="s">
        <v>38</v>
      </c>
      <c r="E350" s="26" t="s">
        <v>34</v>
      </c>
      <c r="F350" s="26">
        <v>23</v>
      </c>
      <c r="G350" s="26">
        <v>0</v>
      </c>
      <c r="H350" s="25">
        <v>0</v>
      </c>
    </row>
    <row r="351" spans="3:8">
      <c r="C351" s="27" t="s">
        <v>40</v>
      </c>
      <c r="D351" s="26" t="s">
        <v>38</v>
      </c>
      <c r="E351" s="26" t="s">
        <v>34</v>
      </c>
      <c r="F351" s="26">
        <v>23</v>
      </c>
      <c r="G351" s="26">
        <v>2</v>
      </c>
      <c r="H351" s="25">
        <v>1</v>
      </c>
    </row>
    <row r="352" spans="3:8">
      <c r="C352" s="27" t="s">
        <v>40</v>
      </c>
      <c r="D352" s="26" t="s">
        <v>35</v>
      </c>
      <c r="E352" s="26" t="s">
        <v>37</v>
      </c>
      <c r="F352" s="26">
        <v>23</v>
      </c>
      <c r="G352" s="26">
        <v>0</v>
      </c>
      <c r="H352" s="25">
        <v>0</v>
      </c>
    </row>
    <row r="353" spans="3:8">
      <c r="C353" s="27" t="s">
        <v>40</v>
      </c>
      <c r="D353" s="26" t="s">
        <v>38</v>
      </c>
      <c r="E353" s="26" t="s">
        <v>34</v>
      </c>
      <c r="F353" s="26">
        <v>23</v>
      </c>
      <c r="G353" s="26">
        <v>0</v>
      </c>
      <c r="H353" s="25">
        <v>0</v>
      </c>
    </row>
    <row r="354" spans="3:8">
      <c r="C354" s="27" t="s">
        <v>40</v>
      </c>
      <c r="D354" s="26" t="s">
        <v>38</v>
      </c>
      <c r="E354" s="26" t="s">
        <v>34</v>
      </c>
      <c r="F354" s="26">
        <v>23</v>
      </c>
      <c r="G354" s="26">
        <v>0</v>
      </c>
      <c r="H354" s="25">
        <v>0</v>
      </c>
    </row>
    <row r="355" spans="3:8">
      <c r="C355" s="27" t="s">
        <v>40</v>
      </c>
      <c r="D355" s="26" t="s">
        <v>38</v>
      </c>
      <c r="E355" s="26" t="s">
        <v>34</v>
      </c>
      <c r="F355" s="26">
        <v>23</v>
      </c>
      <c r="G355" s="26">
        <v>0</v>
      </c>
      <c r="H355" s="25">
        <v>0</v>
      </c>
    </row>
    <row r="356" spans="3:8">
      <c r="C356" s="27" t="s">
        <v>40</v>
      </c>
      <c r="D356" s="26" t="s">
        <v>38</v>
      </c>
      <c r="E356" s="26" t="s">
        <v>34</v>
      </c>
      <c r="F356" s="26">
        <v>23</v>
      </c>
      <c r="G356" s="26">
        <v>1</v>
      </c>
      <c r="H356" s="25">
        <v>0</v>
      </c>
    </row>
    <row r="357" spans="3:8">
      <c r="C357" s="27" t="s">
        <v>39</v>
      </c>
      <c r="D357" s="26" t="s">
        <v>35</v>
      </c>
      <c r="E357" s="26" t="s">
        <v>34</v>
      </c>
      <c r="F357" s="26">
        <v>23</v>
      </c>
      <c r="G357" s="26">
        <v>0</v>
      </c>
      <c r="H357" s="25">
        <v>0</v>
      </c>
    </row>
    <row r="358" spans="3:8">
      <c r="C358" s="27" t="s">
        <v>39</v>
      </c>
      <c r="D358" s="26" t="s">
        <v>38</v>
      </c>
      <c r="E358" s="26" t="s">
        <v>34</v>
      </c>
      <c r="F358" s="26">
        <v>23</v>
      </c>
      <c r="G358" s="26">
        <v>0</v>
      </c>
      <c r="H358" s="25">
        <v>0</v>
      </c>
    </row>
    <row r="359" spans="3:8">
      <c r="C359" s="27" t="s">
        <v>39</v>
      </c>
      <c r="D359" s="26" t="s">
        <v>38</v>
      </c>
      <c r="E359" s="26" t="s">
        <v>34</v>
      </c>
      <c r="F359" s="26">
        <v>23</v>
      </c>
      <c r="G359" s="26">
        <v>0</v>
      </c>
      <c r="H359" s="25">
        <v>0</v>
      </c>
    </row>
    <row r="360" spans="3:8">
      <c r="C360" s="27" t="s">
        <v>39</v>
      </c>
      <c r="D360" s="26" t="s">
        <v>35</v>
      </c>
      <c r="E360" s="26" t="s">
        <v>37</v>
      </c>
      <c r="F360" s="26">
        <v>23</v>
      </c>
      <c r="G360" s="26">
        <v>0</v>
      </c>
      <c r="H360" s="25">
        <v>0</v>
      </c>
    </row>
    <row r="361" spans="3:8">
      <c r="C361" s="27" t="s">
        <v>39</v>
      </c>
      <c r="D361" s="26" t="s">
        <v>38</v>
      </c>
      <c r="E361" s="26" t="s">
        <v>34</v>
      </c>
      <c r="F361" s="26">
        <v>23</v>
      </c>
      <c r="G361" s="26">
        <v>1</v>
      </c>
      <c r="H361" s="25">
        <v>0</v>
      </c>
    </row>
    <row r="362" spans="3:8">
      <c r="C362" s="27" t="s">
        <v>39</v>
      </c>
      <c r="D362" s="26" t="s">
        <v>38</v>
      </c>
      <c r="E362" s="26" t="s">
        <v>37</v>
      </c>
      <c r="F362" s="26">
        <v>23</v>
      </c>
      <c r="G362" s="26">
        <v>0</v>
      </c>
      <c r="H362" s="25">
        <v>0</v>
      </c>
    </row>
    <row r="363" spans="3:8">
      <c r="C363" s="27" t="s">
        <v>39</v>
      </c>
      <c r="D363" s="26" t="s">
        <v>38</v>
      </c>
      <c r="E363" s="26" t="s">
        <v>34</v>
      </c>
      <c r="F363" s="26">
        <v>23</v>
      </c>
      <c r="G363" s="26">
        <v>0</v>
      </c>
      <c r="H363" s="25">
        <v>0</v>
      </c>
    </row>
    <row r="364" spans="3:8">
      <c r="C364" s="27" t="s">
        <v>39</v>
      </c>
      <c r="D364" s="26" t="s">
        <v>35</v>
      </c>
      <c r="E364" s="26" t="s">
        <v>37</v>
      </c>
      <c r="F364" s="26">
        <v>23</v>
      </c>
      <c r="G364" s="26">
        <v>0</v>
      </c>
      <c r="H364" s="25">
        <v>0</v>
      </c>
    </row>
    <row r="365" spans="3:8">
      <c r="C365" s="27" t="s">
        <v>39</v>
      </c>
      <c r="D365" s="26" t="s">
        <v>38</v>
      </c>
      <c r="E365" s="26" t="s">
        <v>34</v>
      </c>
      <c r="F365" s="26">
        <v>23</v>
      </c>
      <c r="G365" s="26">
        <v>0</v>
      </c>
      <c r="H365" s="25">
        <v>0</v>
      </c>
    </row>
    <row r="366" spans="3:8">
      <c r="C366" s="27" t="s">
        <v>39</v>
      </c>
      <c r="D366" s="26" t="s">
        <v>38</v>
      </c>
      <c r="E366" s="26" t="s">
        <v>37</v>
      </c>
      <c r="F366" s="26">
        <v>23</v>
      </c>
      <c r="G366" s="26">
        <v>0</v>
      </c>
      <c r="H366" s="25">
        <v>0</v>
      </c>
    </row>
    <row r="367" spans="3:8">
      <c r="C367" s="27" t="s">
        <v>39</v>
      </c>
      <c r="D367" s="26" t="s">
        <v>35</v>
      </c>
      <c r="E367" s="26" t="s">
        <v>37</v>
      </c>
      <c r="F367" s="26">
        <v>23</v>
      </c>
      <c r="G367" s="26">
        <v>0</v>
      </c>
      <c r="H367" s="25">
        <v>0</v>
      </c>
    </row>
    <row r="368" spans="3:8">
      <c r="C368" s="27" t="s">
        <v>39</v>
      </c>
      <c r="D368" s="26" t="s">
        <v>38</v>
      </c>
      <c r="E368" s="26" t="s">
        <v>34</v>
      </c>
      <c r="F368" s="26">
        <v>24</v>
      </c>
      <c r="G368" s="26">
        <v>0</v>
      </c>
      <c r="H368" s="25">
        <v>0</v>
      </c>
    </row>
    <row r="369" spans="3:8">
      <c r="C369" s="27" t="s">
        <v>36</v>
      </c>
      <c r="D369" s="26" t="s">
        <v>35</v>
      </c>
      <c r="E369" s="26" t="s">
        <v>37</v>
      </c>
      <c r="F369" s="26">
        <v>24</v>
      </c>
      <c r="G369" s="26">
        <v>0</v>
      </c>
      <c r="H369" s="25">
        <v>0</v>
      </c>
    </row>
    <row r="370" spans="3:8">
      <c r="C370" s="27" t="s">
        <v>36</v>
      </c>
      <c r="D370" s="26" t="s">
        <v>38</v>
      </c>
      <c r="E370" s="26" t="s">
        <v>34</v>
      </c>
      <c r="F370" s="26">
        <v>24</v>
      </c>
      <c r="G370" s="26">
        <v>0</v>
      </c>
      <c r="H370" s="25">
        <v>1</v>
      </c>
    </row>
    <row r="371" spans="3:8">
      <c r="C371" s="27" t="s">
        <v>36</v>
      </c>
      <c r="D371" s="26" t="s">
        <v>35</v>
      </c>
      <c r="E371" s="26" t="s">
        <v>37</v>
      </c>
      <c r="F371" s="26">
        <v>24</v>
      </c>
      <c r="G371" s="26">
        <v>3</v>
      </c>
      <c r="H371" s="25">
        <v>2</v>
      </c>
    </row>
    <row r="372" spans="3:8">
      <c r="C372" s="27" t="s">
        <v>36</v>
      </c>
      <c r="D372" s="26" t="s">
        <v>38</v>
      </c>
      <c r="E372" s="26" t="s">
        <v>34</v>
      </c>
      <c r="F372" s="26">
        <v>24</v>
      </c>
      <c r="G372" s="26">
        <v>0</v>
      </c>
      <c r="H372" s="25">
        <v>0</v>
      </c>
    </row>
    <row r="373" spans="3:8">
      <c r="C373" s="27" t="s">
        <v>36</v>
      </c>
      <c r="D373" s="26" t="s">
        <v>35</v>
      </c>
      <c r="E373" s="26" t="s">
        <v>37</v>
      </c>
      <c r="F373" s="26">
        <v>24</v>
      </c>
      <c r="G373" s="26">
        <v>0</v>
      </c>
      <c r="H373" s="25">
        <v>0</v>
      </c>
    </row>
    <row r="374" spans="3:8">
      <c r="C374" s="27" t="s">
        <v>36</v>
      </c>
      <c r="D374" s="26" t="s">
        <v>35</v>
      </c>
      <c r="E374" s="26" t="s">
        <v>37</v>
      </c>
      <c r="F374" s="26">
        <v>24</v>
      </c>
      <c r="G374" s="26">
        <v>0</v>
      </c>
      <c r="H374" s="25">
        <v>0</v>
      </c>
    </row>
    <row r="375" spans="3:8">
      <c r="C375" s="27" t="s">
        <v>36</v>
      </c>
      <c r="D375" s="26" t="s">
        <v>35</v>
      </c>
      <c r="E375" s="26" t="s">
        <v>37</v>
      </c>
      <c r="F375" s="26">
        <v>24</v>
      </c>
      <c r="G375" s="26">
        <v>0</v>
      </c>
      <c r="H375" s="25">
        <v>0</v>
      </c>
    </row>
    <row r="376" spans="3:8">
      <c r="C376" s="27" t="s">
        <v>36</v>
      </c>
      <c r="D376" s="26" t="s">
        <v>38</v>
      </c>
      <c r="E376" s="26" t="s">
        <v>34</v>
      </c>
      <c r="F376" s="26">
        <v>24</v>
      </c>
      <c r="G376" s="26">
        <v>1</v>
      </c>
      <c r="H376" s="25">
        <v>0</v>
      </c>
    </row>
    <row r="377" spans="3:8">
      <c r="C377" s="27" t="s">
        <v>36</v>
      </c>
      <c r="D377" s="26" t="s">
        <v>35</v>
      </c>
      <c r="E377" s="26" t="s">
        <v>34</v>
      </c>
      <c r="F377" s="26">
        <v>24</v>
      </c>
      <c r="G377" s="26">
        <v>1</v>
      </c>
      <c r="H377" s="25">
        <v>0</v>
      </c>
    </row>
    <row r="378" spans="3:8">
      <c r="C378" s="27" t="s">
        <v>40</v>
      </c>
      <c r="D378" s="26" t="s">
        <v>35</v>
      </c>
      <c r="E378" s="26" t="s">
        <v>37</v>
      </c>
      <c r="F378" s="26">
        <v>24</v>
      </c>
      <c r="G378" s="26">
        <v>0</v>
      </c>
      <c r="H378" s="25">
        <v>0</v>
      </c>
    </row>
    <row r="379" spans="3:8">
      <c r="C379" s="27" t="s">
        <v>40</v>
      </c>
      <c r="D379" s="26" t="s">
        <v>35</v>
      </c>
      <c r="E379" s="26" t="s">
        <v>34</v>
      </c>
      <c r="F379" s="26">
        <v>24</v>
      </c>
      <c r="G379" s="26">
        <v>0</v>
      </c>
      <c r="H379" s="25">
        <v>0</v>
      </c>
    </row>
    <row r="380" spans="3:8">
      <c r="C380" s="27" t="s">
        <v>40</v>
      </c>
      <c r="D380" s="26" t="s">
        <v>35</v>
      </c>
      <c r="E380" s="26" t="s">
        <v>37</v>
      </c>
      <c r="F380" s="26">
        <v>24</v>
      </c>
      <c r="G380" s="26">
        <v>1</v>
      </c>
      <c r="H380" s="25">
        <v>0</v>
      </c>
    </row>
    <row r="381" spans="3:8">
      <c r="C381" s="27" t="s">
        <v>40</v>
      </c>
      <c r="D381" s="26" t="s">
        <v>38</v>
      </c>
      <c r="E381" s="26" t="s">
        <v>34</v>
      </c>
      <c r="F381" s="26">
        <v>24</v>
      </c>
      <c r="G381" s="26">
        <v>0</v>
      </c>
      <c r="H381" s="25">
        <v>0</v>
      </c>
    </row>
    <row r="382" spans="3:8">
      <c r="C382" s="27" t="s">
        <v>40</v>
      </c>
      <c r="D382" s="26" t="s">
        <v>38</v>
      </c>
      <c r="E382" s="26" t="s">
        <v>34</v>
      </c>
      <c r="F382" s="26">
        <v>24</v>
      </c>
      <c r="G382" s="26">
        <v>0</v>
      </c>
      <c r="H382" s="25">
        <v>0</v>
      </c>
    </row>
    <row r="383" spans="3:8">
      <c r="C383" s="27" t="s">
        <v>40</v>
      </c>
      <c r="D383" s="26" t="s">
        <v>35</v>
      </c>
      <c r="E383" s="26" t="s">
        <v>37</v>
      </c>
      <c r="F383" s="26">
        <v>24</v>
      </c>
      <c r="G383" s="26">
        <v>0</v>
      </c>
      <c r="H383" s="25">
        <v>2</v>
      </c>
    </row>
    <row r="384" spans="3:8">
      <c r="C384" s="27" t="s">
        <v>40</v>
      </c>
      <c r="D384" s="26" t="s">
        <v>35</v>
      </c>
      <c r="E384" s="26" t="s">
        <v>37</v>
      </c>
      <c r="F384" s="26">
        <v>24</v>
      </c>
      <c r="G384" s="26">
        <v>1</v>
      </c>
      <c r="H384" s="25">
        <v>2</v>
      </c>
    </row>
    <row r="385" spans="3:8">
      <c r="C385" s="27" t="s">
        <v>40</v>
      </c>
      <c r="D385" s="26" t="s">
        <v>35</v>
      </c>
      <c r="E385" s="26" t="s">
        <v>37</v>
      </c>
      <c r="F385" s="26">
        <v>24</v>
      </c>
      <c r="G385" s="26">
        <v>1</v>
      </c>
      <c r="H385" s="25">
        <v>2</v>
      </c>
    </row>
    <row r="386" spans="3:8">
      <c r="C386" s="27" t="s">
        <v>40</v>
      </c>
      <c r="D386" s="26" t="s">
        <v>38</v>
      </c>
      <c r="E386" s="26" t="s">
        <v>34</v>
      </c>
      <c r="F386" s="26">
        <v>24</v>
      </c>
      <c r="G386" s="26">
        <v>2</v>
      </c>
      <c r="H386" s="25">
        <v>0</v>
      </c>
    </row>
    <row r="387" spans="3:8">
      <c r="C387" s="27" t="s">
        <v>40</v>
      </c>
      <c r="D387" s="26" t="s">
        <v>35</v>
      </c>
      <c r="E387" s="26" t="s">
        <v>37</v>
      </c>
      <c r="F387" s="26">
        <v>24</v>
      </c>
      <c r="G387" s="26">
        <v>2</v>
      </c>
      <c r="H387" s="25">
        <v>1</v>
      </c>
    </row>
    <row r="388" spans="3:8">
      <c r="C388" s="27" t="s">
        <v>40</v>
      </c>
      <c r="D388" s="26" t="s">
        <v>38</v>
      </c>
      <c r="E388" s="26" t="s">
        <v>34</v>
      </c>
      <c r="F388" s="26">
        <v>24</v>
      </c>
      <c r="G388" s="26">
        <v>2</v>
      </c>
      <c r="H388" s="25">
        <v>0</v>
      </c>
    </row>
    <row r="389" spans="3:8">
      <c r="C389" s="27" t="s">
        <v>40</v>
      </c>
      <c r="D389" s="26" t="s">
        <v>35</v>
      </c>
      <c r="E389" s="26" t="s">
        <v>37</v>
      </c>
      <c r="F389" s="26">
        <v>24</v>
      </c>
      <c r="G389" s="26">
        <v>1</v>
      </c>
      <c r="H389" s="25">
        <v>0</v>
      </c>
    </row>
    <row r="390" spans="3:8">
      <c r="C390" s="27" t="s">
        <v>40</v>
      </c>
      <c r="D390" s="26" t="s">
        <v>38</v>
      </c>
      <c r="E390" s="26" t="s">
        <v>34</v>
      </c>
      <c r="F390" s="26">
        <v>24</v>
      </c>
      <c r="G390" s="26">
        <v>0</v>
      </c>
      <c r="H390" s="25">
        <v>0</v>
      </c>
    </row>
    <row r="391" spans="3:8">
      <c r="C391" s="27" t="s">
        <v>40</v>
      </c>
      <c r="D391" s="26" t="s">
        <v>35</v>
      </c>
      <c r="E391" s="26" t="s">
        <v>37</v>
      </c>
      <c r="F391" s="26">
        <v>24</v>
      </c>
      <c r="G391" s="26">
        <v>1</v>
      </c>
      <c r="H391" s="25">
        <v>1</v>
      </c>
    </row>
    <row r="392" spans="3:8">
      <c r="C392" s="27" t="s">
        <v>40</v>
      </c>
      <c r="D392" s="26" t="s">
        <v>35</v>
      </c>
      <c r="E392" s="26" t="s">
        <v>37</v>
      </c>
      <c r="F392" s="26">
        <v>24</v>
      </c>
      <c r="G392" s="26">
        <v>2</v>
      </c>
      <c r="H392" s="25">
        <v>3</v>
      </c>
    </row>
    <row r="393" spans="3:8">
      <c r="C393" s="27" t="s">
        <v>40</v>
      </c>
      <c r="D393" s="26" t="s">
        <v>38</v>
      </c>
      <c r="E393" s="26" t="s">
        <v>37</v>
      </c>
      <c r="F393" s="26">
        <v>24</v>
      </c>
      <c r="G393" s="26">
        <v>0</v>
      </c>
      <c r="H393" s="25">
        <v>0</v>
      </c>
    </row>
    <row r="394" spans="3:8">
      <c r="C394" s="27" t="s">
        <v>39</v>
      </c>
      <c r="D394" s="26" t="s">
        <v>38</v>
      </c>
      <c r="E394" s="26" t="s">
        <v>34</v>
      </c>
      <c r="F394" s="26">
        <v>24</v>
      </c>
      <c r="G394" s="26">
        <v>0</v>
      </c>
      <c r="H394" s="25">
        <v>0</v>
      </c>
    </row>
    <row r="395" spans="3:8">
      <c r="C395" s="27" t="s">
        <v>39</v>
      </c>
      <c r="D395" s="26" t="s">
        <v>38</v>
      </c>
      <c r="E395" s="26" t="s">
        <v>34</v>
      </c>
      <c r="F395" s="26">
        <v>24</v>
      </c>
      <c r="G395" s="26">
        <v>0</v>
      </c>
      <c r="H395" s="25">
        <v>0</v>
      </c>
    </row>
    <row r="396" spans="3:8">
      <c r="C396" s="27" t="s">
        <v>39</v>
      </c>
      <c r="D396" s="26" t="s">
        <v>35</v>
      </c>
      <c r="E396" s="26" t="s">
        <v>37</v>
      </c>
      <c r="F396" s="26">
        <v>24</v>
      </c>
      <c r="G396" s="26">
        <v>0</v>
      </c>
      <c r="H396" s="25">
        <v>3</v>
      </c>
    </row>
    <row r="397" spans="3:8">
      <c r="C397" s="27" t="s">
        <v>39</v>
      </c>
      <c r="D397" s="26" t="s">
        <v>38</v>
      </c>
      <c r="E397" s="26" t="s">
        <v>34</v>
      </c>
      <c r="F397" s="26">
        <v>24</v>
      </c>
      <c r="G397" s="26">
        <v>0</v>
      </c>
      <c r="H397" s="25">
        <v>0</v>
      </c>
    </row>
    <row r="398" spans="3:8">
      <c r="C398" s="27" t="s">
        <v>39</v>
      </c>
      <c r="D398" s="26" t="s">
        <v>38</v>
      </c>
      <c r="E398" s="26" t="s">
        <v>34</v>
      </c>
      <c r="F398" s="26">
        <v>24</v>
      </c>
      <c r="G398" s="26">
        <v>0</v>
      </c>
      <c r="H398" s="25">
        <v>0</v>
      </c>
    </row>
    <row r="399" spans="3:8">
      <c r="C399" s="27" t="s">
        <v>39</v>
      </c>
      <c r="D399" s="26" t="s">
        <v>38</v>
      </c>
      <c r="E399" s="26" t="s">
        <v>34</v>
      </c>
      <c r="F399" s="26">
        <v>24</v>
      </c>
      <c r="G399" s="26">
        <v>0</v>
      </c>
      <c r="H399" s="25">
        <v>0</v>
      </c>
    </row>
    <row r="400" spans="3:8">
      <c r="C400" s="27" t="s">
        <v>39</v>
      </c>
      <c r="D400" s="26" t="s">
        <v>38</v>
      </c>
      <c r="E400" s="26" t="s">
        <v>34</v>
      </c>
      <c r="F400" s="26">
        <v>24</v>
      </c>
      <c r="G400" s="26">
        <v>0</v>
      </c>
      <c r="H400" s="25">
        <v>0</v>
      </c>
    </row>
    <row r="401" spans="3:8">
      <c r="C401" s="27" t="s">
        <v>39</v>
      </c>
      <c r="D401" s="26" t="s">
        <v>38</v>
      </c>
      <c r="E401" s="26" t="s">
        <v>34</v>
      </c>
      <c r="F401" s="26">
        <v>24</v>
      </c>
      <c r="G401" s="26">
        <v>2</v>
      </c>
      <c r="H401" s="25">
        <v>0</v>
      </c>
    </row>
    <row r="402" spans="3:8">
      <c r="C402" s="27" t="s">
        <v>39</v>
      </c>
      <c r="D402" s="26" t="s">
        <v>38</v>
      </c>
      <c r="E402" s="26" t="s">
        <v>37</v>
      </c>
      <c r="F402" s="26">
        <v>24</v>
      </c>
      <c r="G402" s="26">
        <v>0</v>
      </c>
      <c r="H402" s="25">
        <v>0</v>
      </c>
    </row>
    <row r="403" spans="3:8">
      <c r="C403" s="27" t="s">
        <v>39</v>
      </c>
      <c r="D403" s="26" t="s">
        <v>35</v>
      </c>
      <c r="E403" s="26" t="s">
        <v>34</v>
      </c>
      <c r="F403" s="26">
        <v>24</v>
      </c>
      <c r="G403" s="26">
        <v>0</v>
      </c>
      <c r="H403" s="25">
        <v>0</v>
      </c>
    </row>
    <row r="404" spans="3:8">
      <c r="C404" s="27" t="s">
        <v>39</v>
      </c>
      <c r="D404" s="26" t="s">
        <v>38</v>
      </c>
      <c r="E404" s="26" t="s">
        <v>37</v>
      </c>
      <c r="F404" s="26">
        <v>24</v>
      </c>
      <c r="G404" s="26">
        <v>0</v>
      </c>
      <c r="H404" s="25">
        <v>0</v>
      </c>
    </row>
    <row r="405" spans="3:8">
      <c r="C405" s="27" t="s">
        <v>39</v>
      </c>
      <c r="D405" s="26" t="s">
        <v>35</v>
      </c>
      <c r="E405" s="26" t="s">
        <v>37</v>
      </c>
      <c r="F405" s="26">
        <v>24</v>
      </c>
      <c r="G405" s="26">
        <v>1</v>
      </c>
      <c r="H405" s="25">
        <v>0</v>
      </c>
    </row>
    <row r="406" spans="3:8">
      <c r="C406" s="27" t="s">
        <v>39</v>
      </c>
      <c r="D406" s="26" t="s">
        <v>38</v>
      </c>
      <c r="E406" s="26" t="s">
        <v>34</v>
      </c>
      <c r="F406" s="26">
        <v>24</v>
      </c>
      <c r="G406" s="26">
        <v>0</v>
      </c>
      <c r="H406" s="25">
        <v>0</v>
      </c>
    </row>
    <row r="407" spans="3:8">
      <c r="C407" s="27" t="s">
        <v>39</v>
      </c>
      <c r="D407" s="26" t="s">
        <v>35</v>
      </c>
      <c r="E407" s="26" t="s">
        <v>34</v>
      </c>
      <c r="F407" s="26">
        <v>24</v>
      </c>
      <c r="G407" s="26">
        <v>0</v>
      </c>
      <c r="H407" s="25">
        <v>0</v>
      </c>
    </row>
    <row r="408" spans="3:8">
      <c r="C408" s="27" t="s">
        <v>39</v>
      </c>
      <c r="D408" s="26" t="s">
        <v>38</v>
      </c>
      <c r="E408" s="26" t="s">
        <v>34</v>
      </c>
      <c r="F408" s="26">
        <v>24</v>
      </c>
      <c r="G408" s="26">
        <v>1</v>
      </c>
      <c r="H408" s="25">
        <v>0</v>
      </c>
    </row>
    <row r="409" spans="3:8">
      <c r="C409" s="27" t="s">
        <v>39</v>
      </c>
      <c r="D409" s="26" t="s">
        <v>38</v>
      </c>
      <c r="E409" s="26" t="s">
        <v>34</v>
      </c>
      <c r="F409" s="26">
        <v>24</v>
      </c>
      <c r="G409" s="26">
        <v>0</v>
      </c>
      <c r="H409" s="25">
        <v>0</v>
      </c>
    </row>
    <row r="410" spans="3:8">
      <c r="C410" s="27" t="s">
        <v>39</v>
      </c>
      <c r="D410" s="26" t="s">
        <v>35</v>
      </c>
      <c r="E410" s="26" t="s">
        <v>37</v>
      </c>
      <c r="F410" s="26">
        <v>24</v>
      </c>
      <c r="G410" s="26">
        <v>0</v>
      </c>
      <c r="H410" s="25">
        <v>0</v>
      </c>
    </row>
    <row r="411" spans="3:8">
      <c r="C411" s="27" t="s">
        <v>39</v>
      </c>
      <c r="D411" s="26" t="s">
        <v>38</v>
      </c>
      <c r="E411" s="26" t="s">
        <v>34</v>
      </c>
      <c r="F411" s="26">
        <v>24</v>
      </c>
      <c r="G411" s="26">
        <v>0</v>
      </c>
      <c r="H411" s="25">
        <v>0</v>
      </c>
    </row>
    <row r="412" spans="3:8">
      <c r="C412" s="27" t="s">
        <v>39</v>
      </c>
      <c r="D412" s="26" t="s">
        <v>38</v>
      </c>
      <c r="E412" s="26" t="s">
        <v>34</v>
      </c>
      <c r="F412" s="26">
        <v>24</v>
      </c>
      <c r="G412" s="26">
        <v>0</v>
      </c>
      <c r="H412" s="25">
        <v>0</v>
      </c>
    </row>
    <row r="413" spans="3:8">
      <c r="C413" s="27" t="s">
        <v>39</v>
      </c>
      <c r="D413" s="26" t="s">
        <v>38</v>
      </c>
      <c r="E413" s="26" t="s">
        <v>34</v>
      </c>
      <c r="F413" s="26">
        <v>24</v>
      </c>
      <c r="G413" s="26">
        <v>0</v>
      </c>
      <c r="H413" s="25">
        <v>0</v>
      </c>
    </row>
    <row r="414" spans="3:8">
      <c r="C414" s="27" t="s">
        <v>39</v>
      </c>
      <c r="D414" s="26" t="s">
        <v>35</v>
      </c>
      <c r="E414" s="26" t="s">
        <v>37</v>
      </c>
      <c r="F414" s="26">
        <v>24</v>
      </c>
      <c r="G414" s="26">
        <v>0</v>
      </c>
      <c r="H414" s="25">
        <v>2</v>
      </c>
    </row>
    <row r="415" spans="3:8">
      <c r="C415" s="27" t="s">
        <v>39</v>
      </c>
      <c r="D415" s="26" t="s">
        <v>38</v>
      </c>
      <c r="E415" s="26" t="s">
        <v>34</v>
      </c>
      <c r="F415" s="26">
        <v>24</v>
      </c>
      <c r="G415" s="26">
        <v>0</v>
      </c>
      <c r="H415" s="25">
        <v>0</v>
      </c>
    </row>
    <row r="416" spans="3:8">
      <c r="C416" s="27" t="s">
        <v>39</v>
      </c>
      <c r="D416" s="26" t="s">
        <v>38</v>
      </c>
      <c r="E416" s="26" t="s">
        <v>34</v>
      </c>
      <c r="F416" s="26">
        <v>25</v>
      </c>
      <c r="G416" s="26">
        <v>0</v>
      </c>
      <c r="H416" s="25">
        <v>0</v>
      </c>
    </row>
    <row r="417" spans="3:8">
      <c r="C417" s="27" t="s">
        <v>36</v>
      </c>
      <c r="D417" s="26" t="s">
        <v>38</v>
      </c>
      <c r="E417" s="26" t="s">
        <v>37</v>
      </c>
      <c r="F417" s="26">
        <v>25</v>
      </c>
      <c r="G417" s="26">
        <v>1</v>
      </c>
      <c r="H417" s="25">
        <v>2</v>
      </c>
    </row>
    <row r="418" spans="3:8">
      <c r="C418" s="27" t="s">
        <v>36</v>
      </c>
      <c r="D418" s="26" t="s">
        <v>38</v>
      </c>
      <c r="E418" s="26" t="s">
        <v>34</v>
      </c>
      <c r="F418" s="26">
        <v>25</v>
      </c>
      <c r="G418" s="26">
        <v>0</v>
      </c>
      <c r="H418" s="25">
        <v>0</v>
      </c>
    </row>
    <row r="419" spans="3:8">
      <c r="C419" s="27" t="s">
        <v>36</v>
      </c>
      <c r="D419" s="26" t="s">
        <v>35</v>
      </c>
      <c r="E419" s="26" t="s">
        <v>34</v>
      </c>
      <c r="F419" s="26">
        <v>25</v>
      </c>
      <c r="G419" s="26">
        <v>1</v>
      </c>
      <c r="H419" s="25">
        <v>0</v>
      </c>
    </row>
    <row r="420" spans="3:8">
      <c r="C420" s="27" t="s">
        <v>36</v>
      </c>
      <c r="D420" s="26" t="s">
        <v>35</v>
      </c>
      <c r="E420" s="26" t="s">
        <v>34</v>
      </c>
      <c r="F420" s="26">
        <v>25</v>
      </c>
      <c r="G420" s="26">
        <v>1</v>
      </c>
      <c r="H420" s="25">
        <v>0</v>
      </c>
    </row>
    <row r="421" spans="3:8">
      <c r="C421" s="27" t="s">
        <v>36</v>
      </c>
      <c r="D421" s="26" t="s">
        <v>35</v>
      </c>
      <c r="E421" s="26" t="s">
        <v>37</v>
      </c>
      <c r="F421" s="26">
        <v>25</v>
      </c>
      <c r="G421" s="26">
        <v>1</v>
      </c>
      <c r="H421" s="25">
        <v>0</v>
      </c>
    </row>
    <row r="422" spans="3:8">
      <c r="C422" s="27" t="s">
        <v>40</v>
      </c>
      <c r="D422" s="26" t="s">
        <v>38</v>
      </c>
      <c r="E422" s="26" t="s">
        <v>34</v>
      </c>
      <c r="F422" s="26">
        <v>25</v>
      </c>
      <c r="G422" s="26">
        <v>0</v>
      </c>
      <c r="H422" s="25">
        <v>0</v>
      </c>
    </row>
    <row r="423" spans="3:8">
      <c r="C423" s="27" t="s">
        <v>40</v>
      </c>
      <c r="D423" s="26" t="s">
        <v>38</v>
      </c>
      <c r="E423" s="26" t="s">
        <v>34</v>
      </c>
      <c r="F423" s="26">
        <v>25</v>
      </c>
      <c r="G423" s="26">
        <v>1</v>
      </c>
      <c r="H423" s="25">
        <v>0</v>
      </c>
    </row>
    <row r="424" spans="3:8">
      <c r="C424" s="27" t="s">
        <v>40</v>
      </c>
      <c r="D424" s="26" t="s">
        <v>38</v>
      </c>
      <c r="E424" s="26" t="s">
        <v>34</v>
      </c>
      <c r="F424" s="26">
        <v>25</v>
      </c>
      <c r="G424" s="26">
        <v>0</v>
      </c>
      <c r="H424" s="25">
        <v>0</v>
      </c>
    </row>
    <row r="425" spans="3:8">
      <c r="C425" s="27" t="s">
        <v>40</v>
      </c>
      <c r="D425" s="26" t="s">
        <v>35</v>
      </c>
      <c r="E425" s="26" t="s">
        <v>37</v>
      </c>
      <c r="F425" s="26">
        <v>25</v>
      </c>
      <c r="G425" s="26">
        <v>1</v>
      </c>
      <c r="H425" s="25">
        <v>1</v>
      </c>
    </row>
    <row r="426" spans="3:8">
      <c r="C426" s="27" t="s">
        <v>40</v>
      </c>
      <c r="D426" s="26" t="s">
        <v>38</v>
      </c>
      <c r="E426" s="26" t="s">
        <v>34</v>
      </c>
      <c r="F426" s="26">
        <v>25</v>
      </c>
      <c r="G426" s="26">
        <v>0</v>
      </c>
      <c r="H426" s="25">
        <v>0</v>
      </c>
    </row>
    <row r="427" spans="3:8">
      <c r="C427" s="27" t="s">
        <v>40</v>
      </c>
      <c r="D427" s="26" t="s">
        <v>38</v>
      </c>
      <c r="E427" s="26" t="s">
        <v>34</v>
      </c>
      <c r="F427" s="26">
        <v>25</v>
      </c>
      <c r="G427" s="26">
        <v>1</v>
      </c>
      <c r="H427" s="25">
        <v>2</v>
      </c>
    </row>
    <row r="428" spans="3:8">
      <c r="C428" s="27" t="s">
        <v>40</v>
      </c>
      <c r="D428" s="26" t="s">
        <v>38</v>
      </c>
      <c r="E428" s="26" t="s">
        <v>34</v>
      </c>
      <c r="F428" s="26">
        <v>25</v>
      </c>
      <c r="G428" s="26">
        <v>0</v>
      </c>
      <c r="H428" s="25">
        <v>0</v>
      </c>
    </row>
    <row r="429" spans="3:8">
      <c r="C429" s="27" t="s">
        <v>40</v>
      </c>
      <c r="D429" s="26" t="s">
        <v>35</v>
      </c>
      <c r="E429" s="26" t="s">
        <v>37</v>
      </c>
      <c r="F429" s="26">
        <v>25</v>
      </c>
      <c r="G429" s="26">
        <v>0</v>
      </c>
      <c r="H429" s="25">
        <v>1</v>
      </c>
    </row>
    <row r="430" spans="3:8">
      <c r="C430" s="27" t="s">
        <v>40</v>
      </c>
      <c r="D430" s="26" t="s">
        <v>38</v>
      </c>
      <c r="E430" s="26" t="s">
        <v>34</v>
      </c>
      <c r="F430" s="26">
        <v>25</v>
      </c>
      <c r="G430" s="26">
        <v>0</v>
      </c>
      <c r="H430" s="25">
        <v>0</v>
      </c>
    </row>
    <row r="431" spans="3:8">
      <c r="C431" s="27" t="s">
        <v>40</v>
      </c>
      <c r="D431" s="26" t="s">
        <v>38</v>
      </c>
      <c r="E431" s="26" t="s">
        <v>34</v>
      </c>
      <c r="F431" s="26">
        <v>25</v>
      </c>
      <c r="G431" s="26">
        <v>0</v>
      </c>
      <c r="H431" s="25">
        <v>0</v>
      </c>
    </row>
    <row r="432" spans="3:8">
      <c r="C432" s="27" t="s">
        <v>39</v>
      </c>
      <c r="D432" s="26" t="s">
        <v>35</v>
      </c>
      <c r="E432" s="26" t="s">
        <v>34</v>
      </c>
      <c r="F432" s="26">
        <v>25</v>
      </c>
      <c r="G432" s="26">
        <v>0</v>
      </c>
      <c r="H432" s="25">
        <v>0</v>
      </c>
    </row>
    <row r="433" spans="3:8">
      <c r="C433" s="27" t="s">
        <v>39</v>
      </c>
      <c r="D433" s="26" t="s">
        <v>38</v>
      </c>
      <c r="E433" s="26" t="s">
        <v>34</v>
      </c>
      <c r="F433" s="26">
        <v>25</v>
      </c>
      <c r="G433" s="26">
        <v>0</v>
      </c>
      <c r="H433" s="25">
        <v>0</v>
      </c>
    </row>
    <row r="434" spans="3:8">
      <c r="C434" s="27" t="s">
        <v>39</v>
      </c>
      <c r="D434" s="26" t="s">
        <v>38</v>
      </c>
      <c r="E434" s="26" t="s">
        <v>34</v>
      </c>
      <c r="F434" s="26">
        <v>25</v>
      </c>
      <c r="G434" s="26">
        <v>1</v>
      </c>
      <c r="H434" s="25">
        <v>0</v>
      </c>
    </row>
    <row r="435" spans="3:8">
      <c r="C435" s="27" t="s">
        <v>39</v>
      </c>
      <c r="D435" s="26" t="s">
        <v>38</v>
      </c>
      <c r="E435" s="26" t="s">
        <v>34</v>
      </c>
      <c r="F435" s="26">
        <v>25</v>
      </c>
      <c r="G435" s="26">
        <v>0</v>
      </c>
      <c r="H435" s="25">
        <v>0</v>
      </c>
    </row>
    <row r="436" spans="3:8">
      <c r="C436" s="27" t="s">
        <v>39</v>
      </c>
      <c r="D436" s="26" t="s">
        <v>38</v>
      </c>
      <c r="E436" s="26" t="s">
        <v>34</v>
      </c>
      <c r="F436" s="26">
        <v>25</v>
      </c>
      <c r="G436" s="26">
        <v>0</v>
      </c>
      <c r="H436" s="25">
        <v>0</v>
      </c>
    </row>
    <row r="437" spans="3:8">
      <c r="C437" s="27" t="s">
        <v>39</v>
      </c>
      <c r="D437" s="26" t="s">
        <v>38</v>
      </c>
      <c r="E437" s="26" t="s">
        <v>34</v>
      </c>
      <c r="F437" s="26">
        <v>25</v>
      </c>
      <c r="G437" s="26">
        <v>0</v>
      </c>
      <c r="H437" s="25">
        <v>0</v>
      </c>
    </row>
    <row r="438" spans="3:8">
      <c r="C438" s="27" t="s">
        <v>39</v>
      </c>
      <c r="D438" s="26" t="s">
        <v>38</v>
      </c>
      <c r="E438" s="26" t="s">
        <v>34</v>
      </c>
      <c r="F438" s="26">
        <v>25</v>
      </c>
      <c r="G438" s="26">
        <v>0</v>
      </c>
      <c r="H438" s="25">
        <v>0</v>
      </c>
    </row>
    <row r="439" spans="3:8">
      <c r="C439" s="27" t="s">
        <v>39</v>
      </c>
      <c r="D439" s="26" t="s">
        <v>38</v>
      </c>
      <c r="E439" s="26" t="s">
        <v>37</v>
      </c>
      <c r="F439" s="26">
        <v>25</v>
      </c>
      <c r="G439" s="26">
        <v>1</v>
      </c>
      <c r="H439" s="25">
        <v>0</v>
      </c>
    </row>
    <row r="440" spans="3:8">
      <c r="C440" s="27" t="s">
        <v>39</v>
      </c>
      <c r="D440" s="26" t="s">
        <v>35</v>
      </c>
      <c r="E440" s="26" t="s">
        <v>34</v>
      </c>
      <c r="F440" s="26">
        <v>25</v>
      </c>
      <c r="G440" s="26">
        <v>0</v>
      </c>
      <c r="H440" s="25">
        <v>0</v>
      </c>
    </row>
    <row r="441" spans="3:8">
      <c r="C441" s="27" t="s">
        <v>39</v>
      </c>
      <c r="D441" s="26" t="s">
        <v>38</v>
      </c>
      <c r="E441" s="26" t="s">
        <v>37</v>
      </c>
      <c r="F441" s="26">
        <v>25</v>
      </c>
      <c r="G441" s="26">
        <v>0</v>
      </c>
      <c r="H441" s="25">
        <v>0</v>
      </c>
    </row>
    <row r="442" spans="3:8">
      <c r="C442" s="27" t="s">
        <v>39</v>
      </c>
      <c r="D442" s="26" t="s">
        <v>38</v>
      </c>
      <c r="E442" s="26" t="s">
        <v>34</v>
      </c>
      <c r="F442" s="26">
        <v>25</v>
      </c>
      <c r="G442" s="26">
        <v>0</v>
      </c>
      <c r="H442" s="25">
        <v>0</v>
      </c>
    </row>
    <row r="443" spans="3:8">
      <c r="C443" s="27" t="s">
        <v>39</v>
      </c>
      <c r="D443" s="26" t="s">
        <v>38</v>
      </c>
      <c r="E443" s="26" t="s">
        <v>34</v>
      </c>
      <c r="F443" s="26">
        <v>25</v>
      </c>
      <c r="G443" s="26">
        <v>0</v>
      </c>
      <c r="H443" s="25">
        <v>0</v>
      </c>
    </row>
    <row r="444" spans="3:8">
      <c r="C444" s="27" t="s">
        <v>39</v>
      </c>
      <c r="D444" s="26" t="s">
        <v>35</v>
      </c>
      <c r="E444" s="26" t="s">
        <v>34</v>
      </c>
      <c r="F444" s="26">
        <v>25</v>
      </c>
      <c r="G444" s="26">
        <v>1</v>
      </c>
      <c r="H444" s="25">
        <v>0</v>
      </c>
    </row>
    <row r="445" spans="3:8">
      <c r="C445" s="27" t="s">
        <v>39</v>
      </c>
      <c r="D445" s="26" t="s">
        <v>38</v>
      </c>
      <c r="E445" s="26" t="s">
        <v>34</v>
      </c>
      <c r="F445" s="26">
        <v>25</v>
      </c>
      <c r="G445" s="26">
        <v>1</v>
      </c>
      <c r="H445" s="25">
        <v>0</v>
      </c>
    </row>
    <row r="446" spans="3:8">
      <c r="C446" s="27" t="s">
        <v>39</v>
      </c>
      <c r="D446" s="26" t="s">
        <v>38</v>
      </c>
      <c r="E446" s="26" t="s">
        <v>34</v>
      </c>
      <c r="F446" s="26">
        <v>25</v>
      </c>
      <c r="G446" s="26">
        <v>0</v>
      </c>
      <c r="H446" s="25">
        <v>0</v>
      </c>
    </row>
    <row r="447" spans="3:8">
      <c r="C447" s="27" t="s">
        <v>39</v>
      </c>
      <c r="D447" s="26" t="s">
        <v>35</v>
      </c>
      <c r="E447" s="26" t="s">
        <v>34</v>
      </c>
      <c r="F447" s="26">
        <v>25</v>
      </c>
      <c r="G447" s="26">
        <v>0</v>
      </c>
      <c r="H447" s="25">
        <v>0</v>
      </c>
    </row>
    <row r="448" spans="3:8">
      <c r="C448" s="27" t="s">
        <v>39</v>
      </c>
      <c r="D448" s="26" t="s">
        <v>38</v>
      </c>
      <c r="E448" s="26" t="s">
        <v>34</v>
      </c>
      <c r="F448" s="26">
        <v>25</v>
      </c>
      <c r="G448" s="26">
        <v>0</v>
      </c>
      <c r="H448" s="25">
        <v>0</v>
      </c>
    </row>
    <row r="449" spans="3:8">
      <c r="C449" s="27" t="s">
        <v>39</v>
      </c>
      <c r="D449" s="26" t="s">
        <v>35</v>
      </c>
      <c r="E449" s="26" t="s">
        <v>34</v>
      </c>
      <c r="F449" s="26">
        <v>25</v>
      </c>
      <c r="G449" s="26">
        <v>0</v>
      </c>
      <c r="H449" s="25">
        <v>0</v>
      </c>
    </row>
    <row r="450" spans="3:8">
      <c r="C450" s="27" t="s">
        <v>39</v>
      </c>
      <c r="D450" s="26" t="s">
        <v>35</v>
      </c>
      <c r="E450" s="26" t="s">
        <v>34</v>
      </c>
      <c r="F450" s="26">
        <v>25</v>
      </c>
      <c r="G450" s="26">
        <v>0</v>
      </c>
      <c r="H450" s="25">
        <v>0</v>
      </c>
    </row>
    <row r="451" spans="3:8">
      <c r="C451" s="27" t="s">
        <v>36</v>
      </c>
      <c r="D451" s="26" t="s">
        <v>35</v>
      </c>
      <c r="E451" s="26" t="s">
        <v>37</v>
      </c>
      <c r="F451" s="26">
        <v>26</v>
      </c>
      <c r="G451" s="26">
        <v>0</v>
      </c>
      <c r="H451" s="25">
        <v>0</v>
      </c>
    </row>
    <row r="452" spans="3:8">
      <c r="C452" s="27" t="s">
        <v>36</v>
      </c>
      <c r="D452" s="26" t="s">
        <v>35</v>
      </c>
      <c r="E452" s="26" t="s">
        <v>34</v>
      </c>
      <c r="F452" s="26">
        <v>26</v>
      </c>
      <c r="G452" s="26">
        <v>0</v>
      </c>
      <c r="H452" s="25">
        <v>0</v>
      </c>
    </row>
    <row r="453" spans="3:8">
      <c r="C453" s="27" t="s">
        <v>36</v>
      </c>
      <c r="D453" s="26" t="s">
        <v>35</v>
      </c>
      <c r="E453" s="26" t="s">
        <v>37</v>
      </c>
      <c r="F453" s="26">
        <v>26</v>
      </c>
      <c r="G453" s="26">
        <v>1</v>
      </c>
      <c r="H453" s="25">
        <v>0</v>
      </c>
    </row>
    <row r="454" spans="3:8">
      <c r="C454" s="27" t="s">
        <v>40</v>
      </c>
      <c r="D454" s="26" t="s">
        <v>38</v>
      </c>
      <c r="E454" s="26" t="s">
        <v>34</v>
      </c>
      <c r="F454" s="26">
        <v>26</v>
      </c>
      <c r="G454" s="26">
        <v>0</v>
      </c>
      <c r="H454" s="25">
        <v>0</v>
      </c>
    </row>
    <row r="455" spans="3:8">
      <c r="C455" s="27" t="s">
        <v>40</v>
      </c>
      <c r="D455" s="26" t="s">
        <v>35</v>
      </c>
      <c r="E455" s="26" t="s">
        <v>34</v>
      </c>
      <c r="F455" s="26">
        <v>26</v>
      </c>
      <c r="G455" s="26">
        <v>1</v>
      </c>
      <c r="H455" s="25">
        <v>1</v>
      </c>
    </row>
    <row r="456" spans="3:8">
      <c r="C456" s="27" t="s">
        <v>40</v>
      </c>
      <c r="D456" s="26" t="s">
        <v>38</v>
      </c>
      <c r="E456" s="26" t="s">
        <v>34</v>
      </c>
      <c r="F456" s="26">
        <v>26</v>
      </c>
      <c r="G456" s="26">
        <v>0</v>
      </c>
      <c r="H456" s="25">
        <v>0</v>
      </c>
    </row>
    <row r="457" spans="3:8">
      <c r="C457" s="27" t="s">
        <v>40</v>
      </c>
      <c r="D457" s="26" t="s">
        <v>38</v>
      </c>
      <c r="E457" s="26" t="s">
        <v>37</v>
      </c>
      <c r="F457" s="26">
        <v>26</v>
      </c>
      <c r="G457" s="26">
        <v>1</v>
      </c>
      <c r="H457" s="25">
        <v>1</v>
      </c>
    </row>
    <row r="458" spans="3:8">
      <c r="C458" s="27" t="s">
        <v>40</v>
      </c>
      <c r="D458" s="26" t="s">
        <v>38</v>
      </c>
      <c r="E458" s="26" t="s">
        <v>34</v>
      </c>
      <c r="F458" s="26">
        <v>26</v>
      </c>
      <c r="G458" s="26">
        <v>0</v>
      </c>
      <c r="H458" s="25">
        <v>0</v>
      </c>
    </row>
    <row r="459" spans="3:8">
      <c r="C459" s="27" t="s">
        <v>40</v>
      </c>
      <c r="D459" s="26" t="s">
        <v>38</v>
      </c>
      <c r="E459" s="26" t="s">
        <v>34</v>
      </c>
      <c r="F459" s="26">
        <v>26</v>
      </c>
      <c r="G459" s="26">
        <v>0</v>
      </c>
      <c r="H459" s="25">
        <v>0</v>
      </c>
    </row>
    <row r="460" spans="3:8">
      <c r="C460" s="27" t="s">
        <v>40</v>
      </c>
      <c r="D460" s="26" t="s">
        <v>35</v>
      </c>
      <c r="E460" s="26" t="s">
        <v>37</v>
      </c>
      <c r="F460" s="26">
        <v>26</v>
      </c>
      <c r="G460" s="26">
        <v>0</v>
      </c>
      <c r="H460" s="25">
        <v>0</v>
      </c>
    </row>
    <row r="461" spans="3:8">
      <c r="C461" s="27" t="s">
        <v>39</v>
      </c>
      <c r="D461" s="26" t="s">
        <v>38</v>
      </c>
      <c r="E461" s="26" t="s">
        <v>34</v>
      </c>
      <c r="F461" s="26">
        <v>26</v>
      </c>
      <c r="G461" s="26">
        <v>0</v>
      </c>
      <c r="H461" s="25">
        <v>0</v>
      </c>
    </row>
    <row r="462" spans="3:8">
      <c r="C462" s="27" t="s">
        <v>39</v>
      </c>
      <c r="D462" s="26" t="s">
        <v>35</v>
      </c>
      <c r="E462" s="26" t="s">
        <v>34</v>
      </c>
      <c r="F462" s="26">
        <v>26</v>
      </c>
      <c r="G462" s="26">
        <v>0</v>
      </c>
      <c r="H462" s="25">
        <v>0</v>
      </c>
    </row>
    <row r="463" spans="3:8">
      <c r="C463" s="27" t="s">
        <v>39</v>
      </c>
      <c r="D463" s="26" t="s">
        <v>38</v>
      </c>
      <c r="E463" s="26" t="s">
        <v>34</v>
      </c>
      <c r="F463" s="26">
        <v>26</v>
      </c>
      <c r="G463" s="26">
        <v>0</v>
      </c>
      <c r="H463" s="25">
        <v>0</v>
      </c>
    </row>
    <row r="464" spans="3:8">
      <c r="C464" s="27" t="s">
        <v>39</v>
      </c>
      <c r="D464" s="26" t="s">
        <v>38</v>
      </c>
      <c r="E464" s="26" t="s">
        <v>34</v>
      </c>
      <c r="F464" s="26">
        <v>26</v>
      </c>
      <c r="G464" s="26">
        <v>0</v>
      </c>
      <c r="H464" s="25">
        <v>0</v>
      </c>
    </row>
    <row r="465" spans="3:8">
      <c r="C465" s="27" t="s">
        <v>39</v>
      </c>
      <c r="D465" s="26" t="s">
        <v>38</v>
      </c>
      <c r="E465" s="26" t="s">
        <v>34</v>
      </c>
      <c r="F465" s="26">
        <v>26</v>
      </c>
      <c r="G465" s="26">
        <v>0</v>
      </c>
      <c r="H465" s="25">
        <v>0</v>
      </c>
    </row>
    <row r="466" spans="3:8">
      <c r="C466" s="27" t="s">
        <v>39</v>
      </c>
      <c r="D466" s="26" t="s">
        <v>38</v>
      </c>
      <c r="E466" s="26" t="s">
        <v>34</v>
      </c>
      <c r="F466" s="26">
        <v>26</v>
      </c>
      <c r="G466" s="26">
        <v>0</v>
      </c>
      <c r="H466" s="25">
        <v>0</v>
      </c>
    </row>
    <row r="467" spans="3:8">
      <c r="C467" s="27" t="s">
        <v>39</v>
      </c>
      <c r="D467" s="26" t="s">
        <v>38</v>
      </c>
      <c r="E467" s="26" t="s">
        <v>34</v>
      </c>
      <c r="F467" s="26">
        <v>26</v>
      </c>
      <c r="G467" s="26">
        <v>0</v>
      </c>
      <c r="H467" s="25">
        <v>0</v>
      </c>
    </row>
    <row r="468" spans="3:8">
      <c r="C468" s="27" t="s">
        <v>39</v>
      </c>
      <c r="D468" s="26" t="s">
        <v>38</v>
      </c>
      <c r="E468" s="26" t="s">
        <v>34</v>
      </c>
      <c r="F468" s="26">
        <v>26</v>
      </c>
      <c r="G468" s="26">
        <v>0</v>
      </c>
      <c r="H468" s="25">
        <v>0</v>
      </c>
    </row>
    <row r="469" spans="3:8">
      <c r="C469" s="27" t="s">
        <v>39</v>
      </c>
      <c r="D469" s="26" t="s">
        <v>38</v>
      </c>
      <c r="E469" s="26" t="s">
        <v>34</v>
      </c>
      <c r="F469" s="26">
        <v>26</v>
      </c>
      <c r="G469" s="26">
        <v>1</v>
      </c>
      <c r="H469" s="25">
        <v>0</v>
      </c>
    </row>
    <row r="470" spans="3:8">
      <c r="C470" s="27" t="s">
        <v>39</v>
      </c>
      <c r="D470" s="26" t="s">
        <v>38</v>
      </c>
      <c r="E470" s="26" t="s">
        <v>34</v>
      </c>
      <c r="F470" s="26">
        <v>26</v>
      </c>
      <c r="G470" s="26">
        <v>1</v>
      </c>
      <c r="H470" s="25">
        <v>2</v>
      </c>
    </row>
    <row r="471" spans="3:8">
      <c r="C471" s="27" t="s">
        <v>39</v>
      </c>
      <c r="D471" s="26" t="s">
        <v>38</v>
      </c>
      <c r="E471" s="26" t="s">
        <v>34</v>
      </c>
      <c r="F471" s="26">
        <v>26</v>
      </c>
      <c r="G471" s="26">
        <v>0</v>
      </c>
      <c r="H471" s="25">
        <v>0</v>
      </c>
    </row>
    <row r="472" spans="3:8">
      <c r="C472" s="27" t="s">
        <v>39</v>
      </c>
      <c r="D472" s="26" t="s">
        <v>38</v>
      </c>
      <c r="E472" s="26" t="s">
        <v>34</v>
      </c>
      <c r="F472" s="26">
        <v>26</v>
      </c>
      <c r="G472" s="26">
        <v>1</v>
      </c>
      <c r="H472" s="25">
        <v>0</v>
      </c>
    </row>
    <row r="473" spans="3:8">
      <c r="C473" s="27" t="s">
        <v>39</v>
      </c>
      <c r="D473" s="26" t="s">
        <v>35</v>
      </c>
      <c r="E473" s="26" t="s">
        <v>37</v>
      </c>
      <c r="F473" s="26">
        <v>26</v>
      </c>
      <c r="G473" s="26">
        <v>0</v>
      </c>
      <c r="H473" s="25">
        <v>0</v>
      </c>
    </row>
    <row r="474" spans="3:8">
      <c r="C474" s="27" t="s">
        <v>39</v>
      </c>
      <c r="D474" s="26" t="s">
        <v>35</v>
      </c>
      <c r="E474" s="26" t="s">
        <v>34</v>
      </c>
      <c r="F474" s="26">
        <v>26</v>
      </c>
      <c r="G474" s="26">
        <v>0</v>
      </c>
      <c r="H474" s="25">
        <v>0</v>
      </c>
    </row>
    <row r="475" spans="3:8">
      <c r="C475" s="27" t="s">
        <v>39</v>
      </c>
      <c r="D475" s="26" t="s">
        <v>38</v>
      </c>
      <c r="E475" s="26" t="s">
        <v>34</v>
      </c>
      <c r="F475" s="26">
        <v>26</v>
      </c>
      <c r="G475" s="26">
        <v>2</v>
      </c>
      <c r="H475" s="25">
        <v>0</v>
      </c>
    </row>
    <row r="476" spans="3:8">
      <c r="C476" s="27" t="s">
        <v>39</v>
      </c>
      <c r="D476" s="26" t="s">
        <v>35</v>
      </c>
      <c r="E476" s="26" t="s">
        <v>37</v>
      </c>
      <c r="F476" s="26">
        <v>26</v>
      </c>
      <c r="G476" s="26">
        <v>1</v>
      </c>
      <c r="H476" s="25">
        <v>1</v>
      </c>
    </row>
    <row r="477" spans="3:8">
      <c r="C477" s="27" t="s">
        <v>39</v>
      </c>
      <c r="D477" s="26" t="s">
        <v>35</v>
      </c>
      <c r="E477" s="26" t="s">
        <v>34</v>
      </c>
      <c r="F477" s="26">
        <v>26</v>
      </c>
      <c r="G477" s="26">
        <v>0</v>
      </c>
      <c r="H477" s="25">
        <v>0</v>
      </c>
    </row>
    <row r="478" spans="3:8">
      <c r="C478" s="27" t="s">
        <v>39</v>
      </c>
      <c r="D478" s="26" t="s">
        <v>38</v>
      </c>
      <c r="E478" s="26" t="s">
        <v>37</v>
      </c>
      <c r="F478" s="26">
        <v>26</v>
      </c>
      <c r="G478" s="26">
        <v>1</v>
      </c>
      <c r="H478" s="25">
        <v>0</v>
      </c>
    </row>
    <row r="479" spans="3:8">
      <c r="C479" s="27" t="s">
        <v>39</v>
      </c>
      <c r="D479" s="26" t="s">
        <v>35</v>
      </c>
      <c r="E479" s="26" t="s">
        <v>37</v>
      </c>
      <c r="F479" s="26">
        <v>26</v>
      </c>
      <c r="G479" s="26">
        <v>0</v>
      </c>
      <c r="H479" s="25">
        <v>0</v>
      </c>
    </row>
    <row r="480" spans="3:8">
      <c r="C480" s="27" t="s">
        <v>39</v>
      </c>
      <c r="D480" s="26" t="s">
        <v>38</v>
      </c>
      <c r="E480" s="26" t="s">
        <v>37</v>
      </c>
      <c r="F480" s="26">
        <v>26</v>
      </c>
      <c r="G480" s="26">
        <v>0</v>
      </c>
      <c r="H480" s="25">
        <v>2</v>
      </c>
    </row>
    <row r="481" spans="3:8">
      <c r="C481" s="27" t="s">
        <v>39</v>
      </c>
      <c r="D481" s="26" t="s">
        <v>38</v>
      </c>
      <c r="E481" s="26" t="s">
        <v>34</v>
      </c>
      <c r="F481" s="26">
        <v>27</v>
      </c>
      <c r="G481" s="26">
        <v>0</v>
      </c>
      <c r="H481" s="25">
        <v>0</v>
      </c>
    </row>
    <row r="482" spans="3:8">
      <c r="C482" s="27" t="s">
        <v>36</v>
      </c>
      <c r="D482" s="26" t="s">
        <v>35</v>
      </c>
      <c r="E482" s="26" t="s">
        <v>34</v>
      </c>
      <c r="F482" s="26">
        <v>27</v>
      </c>
      <c r="G482" s="26">
        <v>1</v>
      </c>
      <c r="H482" s="25">
        <v>0</v>
      </c>
    </row>
    <row r="483" spans="3:8">
      <c r="C483" s="27" t="s">
        <v>36</v>
      </c>
      <c r="D483" s="26" t="s">
        <v>38</v>
      </c>
      <c r="E483" s="26" t="s">
        <v>34</v>
      </c>
      <c r="F483" s="26">
        <v>27</v>
      </c>
      <c r="G483" s="26">
        <v>1</v>
      </c>
      <c r="H483" s="25">
        <v>0</v>
      </c>
    </row>
    <row r="484" spans="3:8">
      <c r="C484" s="27" t="s">
        <v>36</v>
      </c>
      <c r="D484" s="26" t="s">
        <v>35</v>
      </c>
      <c r="E484" s="26" t="s">
        <v>34</v>
      </c>
      <c r="F484" s="26">
        <v>27</v>
      </c>
      <c r="G484" s="26">
        <v>0</v>
      </c>
      <c r="H484" s="25">
        <v>0</v>
      </c>
    </row>
    <row r="485" spans="3:8">
      <c r="C485" s="27" t="s">
        <v>36</v>
      </c>
      <c r="D485" s="26" t="s">
        <v>35</v>
      </c>
      <c r="E485" s="26" t="s">
        <v>37</v>
      </c>
      <c r="F485" s="26">
        <v>27</v>
      </c>
      <c r="G485" s="26">
        <v>1</v>
      </c>
      <c r="H485" s="25">
        <v>2</v>
      </c>
    </row>
    <row r="486" spans="3:8">
      <c r="C486" s="27" t="s">
        <v>36</v>
      </c>
      <c r="D486" s="26" t="s">
        <v>35</v>
      </c>
      <c r="E486" s="26" t="s">
        <v>37</v>
      </c>
      <c r="F486" s="26">
        <v>27</v>
      </c>
      <c r="G486" s="26">
        <v>1</v>
      </c>
      <c r="H486" s="25">
        <v>1</v>
      </c>
    </row>
    <row r="487" spans="3:8">
      <c r="C487" s="27" t="s">
        <v>36</v>
      </c>
      <c r="D487" s="26" t="s">
        <v>35</v>
      </c>
      <c r="E487" s="26" t="s">
        <v>34</v>
      </c>
      <c r="F487" s="26">
        <v>27</v>
      </c>
      <c r="G487" s="26">
        <v>0</v>
      </c>
      <c r="H487" s="25">
        <v>0</v>
      </c>
    </row>
    <row r="488" spans="3:8">
      <c r="C488" s="27" t="s">
        <v>36</v>
      </c>
      <c r="D488" s="26" t="s">
        <v>38</v>
      </c>
      <c r="E488" s="26" t="s">
        <v>34</v>
      </c>
      <c r="F488" s="26">
        <v>27</v>
      </c>
      <c r="G488" s="26">
        <v>0</v>
      </c>
      <c r="H488" s="25">
        <v>2</v>
      </c>
    </row>
    <row r="489" spans="3:8">
      <c r="C489" s="27" t="s">
        <v>40</v>
      </c>
      <c r="D489" s="26" t="s">
        <v>38</v>
      </c>
      <c r="E489" s="26" t="s">
        <v>34</v>
      </c>
      <c r="F489" s="26">
        <v>27</v>
      </c>
      <c r="G489" s="26">
        <v>0</v>
      </c>
      <c r="H489" s="25">
        <v>0</v>
      </c>
    </row>
    <row r="490" spans="3:8">
      <c r="C490" s="27" t="s">
        <v>40</v>
      </c>
      <c r="D490" s="26" t="s">
        <v>35</v>
      </c>
      <c r="E490" s="26" t="s">
        <v>37</v>
      </c>
      <c r="F490" s="26">
        <v>27</v>
      </c>
      <c r="G490" s="26">
        <v>1</v>
      </c>
      <c r="H490" s="25">
        <v>0</v>
      </c>
    </row>
    <row r="491" spans="3:8">
      <c r="C491" s="27" t="s">
        <v>40</v>
      </c>
      <c r="D491" s="26" t="s">
        <v>38</v>
      </c>
      <c r="E491" s="26" t="s">
        <v>34</v>
      </c>
      <c r="F491" s="26">
        <v>27</v>
      </c>
      <c r="G491" s="26">
        <v>0</v>
      </c>
      <c r="H491" s="25">
        <v>0</v>
      </c>
    </row>
    <row r="492" spans="3:8">
      <c r="C492" s="27" t="s">
        <v>40</v>
      </c>
      <c r="D492" s="26" t="s">
        <v>38</v>
      </c>
      <c r="E492" s="26" t="s">
        <v>34</v>
      </c>
      <c r="F492" s="26">
        <v>27</v>
      </c>
      <c r="G492" s="26">
        <v>0</v>
      </c>
      <c r="H492" s="25">
        <v>0</v>
      </c>
    </row>
    <row r="493" spans="3:8">
      <c r="C493" s="27" t="s">
        <v>40</v>
      </c>
      <c r="D493" s="26" t="s">
        <v>38</v>
      </c>
      <c r="E493" s="26" t="s">
        <v>34</v>
      </c>
      <c r="F493" s="26">
        <v>27</v>
      </c>
      <c r="G493" s="26">
        <v>0</v>
      </c>
      <c r="H493" s="25">
        <v>0</v>
      </c>
    </row>
    <row r="494" spans="3:8">
      <c r="C494" s="27" t="s">
        <v>40</v>
      </c>
      <c r="D494" s="26" t="s">
        <v>35</v>
      </c>
      <c r="E494" s="26" t="s">
        <v>37</v>
      </c>
      <c r="F494" s="26">
        <v>27</v>
      </c>
      <c r="G494" s="26">
        <v>0</v>
      </c>
      <c r="H494" s="25">
        <v>0</v>
      </c>
    </row>
    <row r="495" spans="3:8">
      <c r="C495" s="27" t="s">
        <v>40</v>
      </c>
      <c r="D495" s="26" t="s">
        <v>38</v>
      </c>
      <c r="E495" s="26" t="s">
        <v>37</v>
      </c>
      <c r="F495" s="26">
        <v>27</v>
      </c>
      <c r="G495" s="26">
        <v>1</v>
      </c>
      <c r="H495" s="25">
        <v>0</v>
      </c>
    </row>
    <row r="496" spans="3:8">
      <c r="C496" s="27" t="s">
        <v>40</v>
      </c>
      <c r="D496" s="26" t="s">
        <v>38</v>
      </c>
      <c r="E496" s="26" t="s">
        <v>34</v>
      </c>
      <c r="F496" s="26">
        <v>27</v>
      </c>
      <c r="G496" s="26">
        <v>1</v>
      </c>
      <c r="H496" s="25">
        <v>0</v>
      </c>
    </row>
    <row r="497" spans="3:8">
      <c r="C497" s="27" t="s">
        <v>39</v>
      </c>
      <c r="D497" s="26" t="s">
        <v>35</v>
      </c>
      <c r="E497" s="26" t="s">
        <v>34</v>
      </c>
      <c r="F497" s="26">
        <v>27</v>
      </c>
      <c r="G497" s="26">
        <v>0</v>
      </c>
      <c r="H497" s="25">
        <v>0</v>
      </c>
    </row>
    <row r="498" spans="3:8">
      <c r="C498" s="27" t="s">
        <v>39</v>
      </c>
      <c r="D498" s="26" t="s">
        <v>38</v>
      </c>
      <c r="E498" s="26" t="s">
        <v>37</v>
      </c>
      <c r="F498" s="26">
        <v>27</v>
      </c>
      <c r="G498" s="26">
        <v>0</v>
      </c>
      <c r="H498" s="25">
        <v>0</v>
      </c>
    </row>
    <row r="499" spans="3:8">
      <c r="C499" s="27" t="s">
        <v>39</v>
      </c>
      <c r="D499" s="26" t="s">
        <v>38</v>
      </c>
      <c r="E499" s="26" t="s">
        <v>34</v>
      </c>
      <c r="F499" s="26">
        <v>27</v>
      </c>
      <c r="G499" s="26">
        <v>0</v>
      </c>
      <c r="H499" s="25">
        <v>0</v>
      </c>
    </row>
    <row r="500" spans="3:8">
      <c r="C500" s="27" t="s">
        <v>39</v>
      </c>
      <c r="D500" s="26" t="s">
        <v>38</v>
      </c>
      <c r="E500" s="26" t="s">
        <v>34</v>
      </c>
      <c r="F500" s="26">
        <v>27</v>
      </c>
      <c r="G500" s="26">
        <v>0</v>
      </c>
      <c r="H500" s="25">
        <v>0</v>
      </c>
    </row>
    <row r="501" spans="3:8">
      <c r="C501" s="27" t="s">
        <v>39</v>
      </c>
      <c r="D501" s="26" t="s">
        <v>35</v>
      </c>
      <c r="E501" s="26" t="s">
        <v>34</v>
      </c>
      <c r="F501" s="26">
        <v>27</v>
      </c>
      <c r="G501" s="26">
        <v>0</v>
      </c>
      <c r="H501" s="25">
        <v>0</v>
      </c>
    </row>
    <row r="502" spans="3:8">
      <c r="C502" s="27" t="s">
        <v>39</v>
      </c>
      <c r="D502" s="26" t="s">
        <v>35</v>
      </c>
      <c r="E502" s="26" t="s">
        <v>37</v>
      </c>
      <c r="F502" s="26">
        <v>27</v>
      </c>
      <c r="G502" s="26">
        <v>0</v>
      </c>
      <c r="H502" s="25">
        <v>0</v>
      </c>
    </row>
    <row r="503" spans="3:8">
      <c r="C503" s="27" t="s">
        <v>39</v>
      </c>
      <c r="D503" s="26" t="s">
        <v>38</v>
      </c>
      <c r="E503" s="26" t="s">
        <v>37</v>
      </c>
      <c r="F503" s="26">
        <v>27</v>
      </c>
      <c r="G503" s="26">
        <v>1</v>
      </c>
      <c r="H503" s="25">
        <v>0</v>
      </c>
    </row>
    <row r="504" spans="3:8">
      <c r="C504" s="27" t="s">
        <v>39</v>
      </c>
      <c r="D504" s="26" t="s">
        <v>35</v>
      </c>
      <c r="E504" s="26" t="s">
        <v>37</v>
      </c>
      <c r="F504" s="26">
        <v>27</v>
      </c>
      <c r="G504" s="26">
        <v>0</v>
      </c>
      <c r="H504" s="25">
        <v>2</v>
      </c>
    </row>
    <row r="505" spans="3:8">
      <c r="C505" s="27" t="s">
        <v>39</v>
      </c>
      <c r="D505" s="26" t="s">
        <v>38</v>
      </c>
      <c r="E505" s="26" t="s">
        <v>34</v>
      </c>
      <c r="F505" s="26">
        <v>27</v>
      </c>
      <c r="G505" s="26">
        <v>0</v>
      </c>
      <c r="H505" s="25">
        <v>0</v>
      </c>
    </row>
    <row r="506" spans="3:8">
      <c r="C506" s="27" t="s">
        <v>39</v>
      </c>
      <c r="D506" s="26" t="s">
        <v>35</v>
      </c>
      <c r="E506" s="26" t="s">
        <v>34</v>
      </c>
      <c r="F506" s="26">
        <v>27</v>
      </c>
      <c r="G506" s="26">
        <v>0</v>
      </c>
      <c r="H506" s="25">
        <v>0</v>
      </c>
    </row>
    <row r="507" spans="3:8">
      <c r="C507" s="27" t="s">
        <v>39</v>
      </c>
      <c r="D507" s="26" t="s">
        <v>35</v>
      </c>
      <c r="E507" s="26" t="s">
        <v>37</v>
      </c>
      <c r="F507" s="26">
        <v>27</v>
      </c>
      <c r="G507" s="26">
        <v>0</v>
      </c>
      <c r="H507" s="25">
        <v>1</v>
      </c>
    </row>
    <row r="508" spans="3:8">
      <c r="C508" s="27" t="s">
        <v>39</v>
      </c>
      <c r="D508" s="26" t="s">
        <v>38</v>
      </c>
      <c r="E508" s="26" t="s">
        <v>34</v>
      </c>
      <c r="F508" s="26">
        <v>27</v>
      </c>
      <c r="G508" s="26">
        <v>0</v>
      </c>
      <c r="H508" s="25">
        <v>0</v>
      </c>
    </row>
    <row r="509" spans="3:8">
      <c r="C509" s="27" t="s">
        <v>39</v>
      </c>
      <c r="D509" s="26" t="s">
        <v>38</v>
      </c>
      <c r="E509" s="26" t="s">
        <v>34</v>
      </c>
      <c r="F509" s="26">
        <v>27</v>
      </c>
      <c r="G509" s="26">
        <v>0</v>
      </c>
      <c r="H509" s="25">
        <v>0</v>
      </c>
    </row>
    <row r="510" spans="3:8">
      <c r="C510" s="27" t="s">
        <v>39</v>
      </c>
      <c r="D510" s="26" t="s">
        <v>38</v>
      </c>
      <c r="E510" s="26" t="s">
        <v>34</v>
      </c>
      <c r="F510" s="26">
        <v>27</v>
      </c>
      <c r="G510" s="26">
        <v>1</v>
      </c>
      <c r="H510" s="25">
        <v>0</v>
      </c>
    </row>
    <row r="511" spans="3:8">
      <c r="C511" s="27" t="s">
        <v>39</v>
      </c>
      <c r="D511" s="26" t="s">
        <v>38</v>
      </c>
      <c r="E511" s="26" t="s">
        <v>34</v>
      </c>
      <c r="F511" s="26">
        <v>27</v>
      </c>
      <c r="G511" s="26">
        <v>0</v>
      </c>
      <c r="H511" s="25">
        <v>0</v>
      </c>
    </row>
    <row r="512" spans="3:8">
      <c r="C512" s="27" t="s">
        <v>36</v>
      </c>
      <c r="D512" s="26" t="s">
        <v>35</v>
      </c>
      <c r="E512" s="26" t="s">
        <v>34</v>
      </c>
      <c r="F512" s="26">
        <v>28</v>
      </c>
      <c r="G512" s="26">
        <v>0</v>
      </c>
      <c r="H512" s="25">
        <v>0</v>
      </c>
    </row>
    <row r="513" spans="3:8">
      <c r="C513" s="27" t="s">
        <v>36</v>
      </c>
      <c r="D513" s="26" t="s">
        <v>38</v>
      </c>
      <c r="E513" s="26" t="s">
        <v>34</v>
      </c>
      <c r="F513" s="26">
        <v>28</v>
      </c>
      <c r="G513" s="26">
        <v>0</v>
      </c>
      <c r="H513" s="25">
        <v>0</v>
      </c>
    </row>
    <row r="514" spans="3:8">
      <c r="C514" s="27" t="s">
        <v>36</v>
      </c>
      <c r="D514" s="26" t="s">
        <v>35</v>
      </c>
      <c r="E514" s="26" t="s">
        <v>37</v>
      </c>
      <c r="F514" s="26">
        <v>28</v>
      </c>
      <c r="G514" s="26">
        <v>3</v>
      </c>
      <c r="H514" s="25">
        <v>2</v>
      </c>
    </row>
    <row r="515" spans="3:8">
      <c r="C515" s="27" t="s">
        <v>36</v>
      </c>
      <c r="D515" s="26" t="s">
        <v>38</v>
      </c>
      <c r="E515" s="26" t="s">
        <v>34</v>
      </c>
      <c r="F515" s="26">
        <v>28</v>
      </c>
      <c r="G515" s="26">
        <v>1</v>
      </c>
      <c r="H515" s="25">
        <v>0</v>
      </c>
    </row>
    <row r="516" spans="3:8">
      <c r="C516" s="27" t="s">
        <v>36</v>
      </c>
      <c r="D516" s="26" t="s">
        <v>35</v>
      </c>
      <c r="E516" s="26" t="s">
        <v>34</v>
      </c>
      <c r="F516" s="26">
        <v>28</v>
      </c>
      <c r="G516" s="26">
        <v>0</v>
      </c>
      <c r="H516" s="25">
        <v>0</v>
      </c>
    </row>
    <row r="517" spans="3:8">
      <c r="C517" s="27" t="s">
        <v>40</v>
      </c>
      <c r="D517" s="26" t="s">
        <v>35</v>
      </c>
      <c r="E517" s="26" t="s">
        <v>37</v>
      </c>
      <c r="F517" s="26">
        <v>28</v>
      </c>
      <c r="G517" s="26">
        <v>1</v>
      </c>
      <c r="H517" s="25">
        <v>0</v>
      </c>
    </row>
    <row r="518" spans="3:8">
      <c r="C518" s="27" t="s">
        <v>40</v>
      </c>
      <c r="D518" s="26" t="s">
        <v>38</v>
      </c>
      <c r="E518" s="26" t="s">
        <v>34</v>
      </c>
      <c r="F518" s="26">
        <v>28</v>
      </c>
      <c r="G518" s="26">
        <v>0</v>
      </c>
      <c r="H518" s="25">
        <v>0</v>
      </c>
    </row>
    <row r="519" spans="3:8">
      <c r="C519" s="27" t="s">
        <v>40</v>
      </c>
      <c r="D519" s="26" t="s">
        <v>38</v>
      </c>
      <c r="E519" s="26" t="s">
        <v>34</v>
      </c>
      <c r="F519" s="26">
        <v>28</v>
      </c>
      <c r="G519" s="26">
        <v>0</v>
      </c>
      <c r="H519" s="25">
        <v>0</v>
      </c>
    </row>
    <row r="520" spans="3:8">
      <c r="C520" s="27" t="s">
        <v>40</v>
      </c>
      <c r="D520" s="26" t="s">
        <v>35</v>
      </c>
      <c r="E520" s="26" t="s">
        <v>37</v>
      </c>
      <c r="F520" s="26">
        <v>28</v>
      </c>
      <c r="G520" s="26">
        <v>1</v>
      </c>
      <c r="H520" s="25">
        <v>0</v>
      </c>
    </row>
    <row r="521" spans="3:8">
      <c r="C521" s="27" t="s">
        <v>40</v>
      </c>
      <c r="D521" s="26" t="s">
        <v>38</v>
      </c>
      <c r="E521" s="26" t="s">
        <v>34</v>
      </c>
      <c r="F521" s="26">
        <v>28</v>
      </c>
      <c r="G521" s="26">
        <v>0</v>
      </c>
      <c r="H521" s="25">
        <v>0</v>
      </c>
    </row>
    <row r="522" spans="3:8">
      <c r="C522" s="27" t="s">
        <v>40</v>
      </c>
      <c r="D522" s="26" t="s">
        <v>35</v>
      </c>
      <c r="E522" s="26" t="s">
        <v>37</v>
      </c>
      <c r="F522" s="26">
        <v>28</v>
      </c>
      <c r="G522" s="26">
        <v>0</v>
      </c>
      <c r="H522" s="25">
        <v>0</v>
      </c>
    </row>
    <row r="523" spans="3:8">
      <c r="C523" s="27" t="s">
        <v>40</v>
      </c>
      <c r="D523" s="26" t="s">
        <v>38</v>
      </c>
      <c r="E523" s="26" t="s">
        <v>34</v>
      </c>
      <c r="F523" s="26">
        <v>28</v>
      </c>
      <c r="G523" s="26">
        <v>0</v>
      </c>
      <c r="H523" s="25">
        <v>1</v>
      </c>
    </row>
    <row r="524" spans="3:8">
      <c r="C524" s="27" t="s">
        <v>40</v>
      </c>
      <c r="D524" s="26" t="s">
        <v>38</v>
      </c>
      <c r="E524" s="26" t="s">
        <v>34</v>
      </c>
      <c r="F524" s="26">
        <v>28</v>
      </c>
      <c r="G524" s="26">
        <v>0</v>
      </c>
      <c r="H524" s="25">
        <v>0</v>
      </c>
    </row>
    <row r="525" spans="3:8">
      <c r="C525" s="27" t="s">
        <v>40</v>
      </c>
      <c r="D525" s="26" t="s">
        <v>38</v>
      </c>
      <c r="E525" s="26" t="s">
        <v>34</v>
      </c>
      <c r="F525" s="26">
        <v>28</v>
      </c>
      <c r="G525" s="26">
        <v>0</v>
      </c>
      <c r="H525" s="25">
        <v>0</v>
      </c>
    </row>
    <row r="526" spans="3:8">
      <c r="C526" s="27" t="s">
        <v>40</v>
      </c>
      <c r="D526" s="26" t="s">
        <v>35</v>
      </c>
      <c r="E526" s="26" t="s">
        <v>37</v>
      </c>
      <c r="F526" s="26">
        <v>28</v>
      </c>
      <c r="G526" s="26">
        <v>0</v>
      </c>
      <c r="H526" s="25">
        <v>0</v>
      </c>
    </row>
    <row r="527" spans="3:8">
      <c r="C527" s="27" t="s">
        <v>40</v>
      </c>
      <c r="D527" s="26" t="s">
        <v>35</v>
      </c>
      <c r="E527" s="26" t="s">
        <v>37</v>
      </c>
      <c r="F527" s="26">
        <v>28</v>
      </c>
      <c r="G527" s="26">
        <v>0</v>
      </c>
      <c r="H527" s="25">
        <v>0</v>
      </c>
    </row>
    <row r="528" spans="3:8">
      <c r="C528" s="27" t="s">
        <v>39</v>
      </c>
      <c r="D528" s="26" t="s">
        <v>38</v>
      </c>
      <c r="E528" s="26" t="s">
        <v>34</v>
      </c>
      <c r="F528" s="26">
        <v>28</v>
      </c>
      <c r="G528" s="26">
        <v>0</v>
      </c>
      <c r="H528" s="25">
        <v>0</v>
      </c>
    </row>
    <row r="529" spans="3:8">
      <c r="C529" s="27" t="s">
        <v>39</v>
      </c>
      <c r="D529" s="26" t="s">
        <v>38</v>
      </c>
      <c r="E529" s="26" t="s">
        <v>34</v>
      </c>
      <c r="F529" s="26">
        <v>28</v>
      </c>
      <c r="G529" s="26">
        <v>0</v>
      </c>
      <c r="H529" s="25">
        <v>0</v>
      </c>
    </row>
    <row r="530" spans="3:8">
      <c r="C530" s="27" t="s">
        <v>39</v>
      </c>
      <c r="D530" s="26" t="s">
        <v>38</v>
      </c>
      <c r="E530" s="26" t="s">
        <v>37</v>
      </c>
      <c r="F530" s="26">
        <v>28</v>
      </c>
      <c r="G530" s="26">
        <v>1</v>
      </c>
      <c r="H530" s="25">
        <v>1</v>
      </c>
    </row>
    <row r="531" spans="3:8">
      <c r="C531" s="27" t="s">
        <v>39</v>
      </c>
      <c r="D531" s="26" t="s">
        <v>38</v>
      </c>
      <c r="E531" s="26" t="s">
        <v>34</v>
      </c>
      <c r="F531" s="26">
        <v>28</v>
      </c>
      <c r="G531" s="26">
        <v>2</v>
      </c>
      <c r="H531" s="25">
        <v>0</v>
      </c>
    </row>
    <row r="532" spans="3:8">
      <c r="C532" s="27" t="s">
        <v>39</v>
      </c>
      <c r="D532" s="26" t="s">
        <v>38</v>
      </c>
      <c r="E532" s="26" t="s">
        <v>34</v>
      </c>
      <c r="F532" s="26">
        <v>28</v>
      </c>
      <c r="G532" s="26">
        <v>1</v>
      </c>
      <c r="H532" s="25">
        <v>0</v>
      </c>
    </row>
    <row r="533" spans="3:8">
      <c r="C533" s="27" t="s">
        <v>39</v>
      </c>
      <c r="D533" s="26" t="s">
        <v>38</v>
      </c>
      <c r="E533" s="26" t="s">
        <v>34</v>
      </c>
      <c r="F533" s="26">
        <v>28</v>
      </c>
      <c r="G533" s="26">
        <v>0</v>
      </c>
      <c r="H533" s="25">
        <v>0</v>
      </c>
    </row>
    <row r="534" spans="3:8">
      <c r="C534" s="27" t="s">
        <v>39</v>
      </c>
      <c r="D534" s="26" t="s">
        <v>38</v>
      </c>
      <c r="E534" s="26" t="s">
        <v>37</v>
      </c>
      <c r="F534" s="26">
        <v>28</v>
      </c>
      <c r="G534" s="26">
        <v>0</v>
      </c>
      <c r="H534" s="25">
        <v>0</v>
      </c>
    </row>
    <row r="535" spans="3:8">
      <c r="C535" s="27" t="s">
        <v>39</v>
      </c>
      <c r="D535" s="26" t="s">
        <v>38</v>
      </c>
      <c r="E535" s="26" t="s">
        <v>34</v>
      </c>
      <c r="F535" s="26">
        <v>28</v>
      </c>
      <c r="G535" s="26">
        <v>0</v>
      </c>
      <c r="H535" s="25">
        <v>0</v>
      </c>
    </row>
    <row r="536" spans="3:8">
      <c r="C536" s="27" t="s">
        <v>39</v>
      </c>
      <c r="D536" s="26" t="s">
        <v>38</v>
      </c>
      <c r="E536" s="26" t="s">
        <v>34</v>
      </c>
      <c r="F536" s="26">
        <v>28</v>
      </c>
      <c r="G536" s="26">
        <v>0</v>
      </c>
      <c r="H536" s="25">
        <v>0</v>
      </c>
    </row>
    <row r="537" spans="3:8">
      <c r="C537" s="27" t="s">
        <v>39</v>
      </c>
      <c r="D537" s="26" t="s">
        <v>38</v>
      </c>
      <c r="E537" s="26" t="s">
        <v>34</v>
      </c>
      <c r="F537" s="26">
        <v>28</v>
      </c>
      <c r="G537" s="26">
        <v>0</v>
      </c>
      <c r="H537" s="25">
        <v>0</v>
      </c>
    </row>
    <row r="538" spans="3:8">
      <c r="C538" s="27" t="s">
        <v>39</v>
      </c>
      <c r="D538" s="26" t="s">
        <v>38</v>
      </c>
      <c r="E538" s="26" t="s">
        <v>34</v>
      </c>
      <c r="F538" s="26">
        <v>28</v>
      </c>
      <c r="G538" s="26">
        <v>0</v>
      </c>
      <c r="H538" s="25">
        <v>0</v>
      </c>
    </row>
    <row r="539" spans="3:8">
      <c r="C539" s="27" t="s">
        <v>39</v>
      </c>
      <c r="D539" s="26" t="s">
        <v>38</v>
      </c>
      <c r="E539" s="26" t="s">
        <v>34</v>
      </c>
      <c r="F539" s="26">
        <v>28</v>
      </c>
      <c r="G539" s="26">
        <v>0</v>
      </c>
      <c r="H539" s="25">
        <v>0</v>
      </c>
    </row>
    <row r="540" spans="3:8">
      <c r="C540" s="27" t="s">
        <v>39</v>
      </c>
      <c r="D540" s="26" t="s">
        <v>38</v>
      </c>
      <c r="E540" s="26" t="s">
        <v>34</v>
      </c>
      <c r="F540" s="26">
        <v>28</v>
      </c>
      <c r="G540" s="26">
        <v>0</v>
      </c>
      <c r="H540" s="25">
        <v>0</v>
      </c>
    </row>
    <row r="541" spans="3:8">
      <c r="C541" s="27" t="s">
        <v>39</v>
      </c>
      <c r="D541" s="26" t="s">
        <v>38</v>
      </c>
      <c r="E541" s="26" t="s">
        <v>37</v>
      </c>
      <c r="F541" s="26">
        <v>28</v>
      </c>
      <c r="G541" s="26">
        <v>0</v>
      </c>
      <c r="H541" s="25">
        <v>0</v>
      </c>
    </row>
    <row r="542" spans="3:8">
      <c r="C542" s="27" t="s">
        <v>39</v>
      </c>
      <c r="D542" s="26" t="s">
        <v>38</v>
      </c>
      <c r="E542" s="26" t="s">
        <v>34</v>
      </c>
      <c r="F542" s="26">
        <v>28</v>
      </c>
      <c r="G542" s="26">
        <v>0</v>
      </c>
      <c r="H542" s="25">
        <v>0</v>
      </c>
    </row>
    <row r="543" spans="3:8">
      <c r="C543" s="27" t="s">
        <v>39</v>
      </c>
      <c r="D543" s="26" t="s">
        <v>38</v>
      </c>
      <c r="E543" s="26" t="s">
        <v>34</v>
      </c>
      <c r="F543" s="26">
        <v>28</v>
      </c>
      <c r="G543" s="26">
        <v>0</v>
      </c>
      <c r="H543" s="25">
        <v>0</v>
      </c>
    </row>
    <row r="544" spans="3:8">
      <c r="C544" s="27" t="s">
        <v>36</v>
      </c>
      <c r="D544" s="26" t="s">
        <v>38</v>
      </c>
      <c r="E544" s="26" t="s">
        <v>34</v>
      </c>
      <c r="F544" s="26">
        <v>28</v>
      </c>
      <c r="G544" s="26">
        <v>0</v>
      </c>
      <c r="H544" s="25">
        <v>0</v>
      </c>
    </row>
    <row r="545" spans="3:8">
      <c r="C545" s="27" t="s">
        <v>39</v>
      </c>
      <c r="D545" s="26" t="s">
        <v>38</v>
      </c>
      <c r="E545" s="26" t="s">
        <v>34</v>
      </c>
      <c r="F545" s="26">
        <v>28</v>
      </c>
      <c r="G545" s="26">
        <v>0</v>
      </c>
      <c r="H545" s="25">
        <v>0</v>
      </c>
    </row>
    <row r="546" spans="3:8">
      <c r="C546" s="27" t="s">
        <v>39</v>
      </c>
      <c r="D546" s="26" t="s">
        <v>38</v>
      </c>
      <c r="E546" s="26" t="s">
        <v>34</v>
      </c>
      <c r="F546" s="26">
        <v>28</v>
      </c>
      <c r="G546" s="26">
        <v>0</v>
      </c>
      <c r="H546" s="25">
        <v>0</v>
      </c>
    </row>
    <row r="547" spans="3:8">
      <c r="C547" s="27" t="s">
        <v>36</v>
      </c>
      <c r="D547" s="26" t="s">
        <v>35</v>
      </c>
      <c r="E547" s="26" t="s">
        <v>37</v>
      </c>
      <c r="F547" s="26">
        <v>29</v>
      </c>
      <c r="G547" s="26">
        <v>0</v>
      </c>
      <c r="H547" s="25">
        <v>0</v>
      </c>
    </row>
    <row r="548" spans="3:8">
      <c r="C548" s="27" t="s">
        <v>36</v>
      </c>
      <c r="D548" s="26" t="s">
        <v>35</v>
      </c>
      <c r="E548" s="26" t="s">
        <v>37</v>
      </c>
      <c r="F548" s="26">
        <v>29</v>
      </c>
      <c r="G548" s="26">
        <v>0</v>
      </c>
      <c r="H548" s="25">
        <v>0</v>
      </c>
    </row>
    <row r="549" spans="3:8">
      <c r="C549" s="27" t="s">
        <v>36</v>
      </c>
      <c r="D549" s="26" t="s">
        <v>38</v>
      </c>
      <c r="E549" s="26" t="s">
        <v>34</v>
      </c>
      <c r="F549" s="26">
        <v>29</v>
      </c>
      <c r="G549" s="26">
        <v>0</v>
      </c>
      <c r="H549" s="25">
        <v>0</v>
      </c>
    </row>
    <row r="550" spans="3:8">
      <c r="C550" s="27" t="s">
        <v>36</v>
      </c>
      <c r="D550" s="26" t="s">
        <v>38</v>
      </c>
      <c r="E550" s="26" t="s">
        <v>34</v>
      </c>
      <c r="F550" s="26">
        <v>29</v>
      </c>
      <c r="G550" s="26">
        <v>1</v>
      </c>
      <c r="H550" s="25">
        <v>0</v>
      </c>
    </row>
    <row r="551" spans="3:8">
      <c r="C551" s="27" t="s">
        <v>40</v>
      </c>
      <c r="D551" s="26" t="s">
        <v>38</v>
      </c>
      <c r="E551" s="26" t="s">
        <v>37</v>
      </c>
      <c r="F551" s="26">
        <v>29</v>
      </c>
      <c r="G551" s="26">
        <v>1</v>
      </c>
      <c r="H551" s="25">
        <v>0</v>
      </c>
    </row>
    <row r="552" spans="3:8">
      <c r="C552" s="27" t="s">
        <v>40</v>
      </c>
      <c r="D552" s="26" t="s">
        <v>38</v>
      </c>
      <c r="E552" s="26" t="s">
        <v>34</v>
      </c>
      <c r="F552" s="26">
        <v>29</v>
      </c>
      <c r="G552" s="26">
        <v>1</v>
      </c>
      <c r="H552" s="25">
        <v>0</v>
      </c>
    </row>
    <row r="553" spans="3:8">
      <c r="C553" s="27" t="s">
        <v>40</v>
      </c>
      <c r="D553" s="26" t="s">
        <v>38</v>
      </c>
      <c r="E553" s="26" t="s">
        <v>34</v>
      </c>
      <c r="F553" s="26">
        <v>29</v>
      </c>
      <c r="G553" s="26">
        <v>0</v>
      </c>
      <c r="H553" s="25">
        <v>0</v>
      </c>
    </row>
    <row r="554" spans="3:8">
      <c r="C554" s="27" t="s">
        <v>40</v>
      </c>
      <c r="D554" s="26" t="s">
        <v>38</v>
      </c>
      <c r="E554" s="26" t="s">
        <v>34</v>
      </c>
      <c r="F554" s="26">
        <v>29</v>
      </c>
      <c r="G554" s="26">
        <v>1</v>
      </c>
      <c r="H554" s="25">
        <v>0</v>
      </c>
    </row>
    <row r="555" spans="3:8">
      <c r="C555" s="27" t="s">
        <v>40</v>
      </c>
      <c r="D555" s="26" t="s">
        <v>35</v>
      </c>
      <c r="E555" s="26" t="s">
        <v>37</v>
      </c>
      <c r="F555" s="26">
        <v>29</v>
      </c>
      <c r="G555" s="26">
        <v>1</v>
      </c>
      <c r="H555" s="25">
        <v>0</v>
      </c>
    </row>
    <row r="556" spans="3:8">
      <c r="C556" s="27" t="s">
        <v>40</v>
      </c>
      <c r="D556" s="26" t="s">
        <v>35</v>
      </c>
      <c r="E556" s="26" t="s">
        <v>37</v>
      </c>
      <c r="F556" s="26">
        <v>29</v>
      </c>
      <c r="G556" s="26">
        <v>1</v>
      </c>
      <c r="H556" s="25">
        <v>0</v>
      </c>
    </row>
    <row r="557" spans="3:8">
      <c r="C557" s="27" t="s">
        <v>40</v>
      </c>
      <c r="D557" s="26" t="s">
        <v>35</v>
      </c>
      <c r="E557" s="26" t="s">
        <v>37</v>
      </c>
      <c r="F557" s="26">
        <v>29</v>
      </c>
      <c r="G557" s="26">
        <v>0</v>
      </c>
      <c r="H557" s="25">
        <v>0</v>
      </c>
    </row>
    <row r="558" spans="3:8">
      <c r="C558" s="27" t="s">
        <v>40</v>
      </c>
      <c r="D558" s="26" t="s">
        <v>35</v>
      </c>
      <c r="E558" s="26" t="s">
        <v>34</v>
      </c>
      <c r="F558" s="26">
        <v>29</v>
      </c>
      <c r="G558" s="26">
        <v>0</v>
      </c>
      <c r="H558" s="25">
        <v>0</v>
      </c>
    </row>
    <row r="559" spans="3:8">
      <c r="C559" s="27" t="s">
        <v>40</v>
      </c>
      <c r="D559" s="26" t="s">
        <v>38</v>
      </c>
      <c r="E559" s="26" t="s">
        <v>34</v>
      </c>
      <c r="F559" s="26">
        <v>29</v>
      </c>
      <c r="G559" s="26">
        <v>1</v>
      </c>
      <c r="H559" s="25">
        <v>0</v>
      </c>
    </row>
    <row r="560" spans="3:8">
      <c r="C560" s="27" t="s">
        <v>40</v>
      </c>
      <c r="D560" s="26" t="s">
        <v>35</v>
      </c>
      <c r="E560" s="26" t="s">
        <v>37</v>
      </c>
      <c r="F560" s="26">
        <v>29</v>
      </c>
      <c r="G560" s="26">
        <v>1</v>
      </c>
      <c r="H560" s="25">
        <v>0</v>
      </c>
    </row>
    <row r="561" spans="3:8">
      <c r="C561" s="27" t="s">
        <v>40</v>
      </c>
      <c r="D561" s="26" t="s">
        <v>35</v>
      </c>
      <c r="E561" s="26" t="s">
        <v>37</v>
      </c>
      <c r="F561" s="26">
        <v>29</v>
      </c>
      <c r="G561" s="26">
        <v>0</v>
      </c>
      <c r="H561" s="25">
        <v>2</v>
      </c>
    </row>
    <row r="562" spans="3:8">
      <c r="C562" s="27" t="s">
        <v>39</v>
      </c>
      <c r="D562" s="26" t="s">
        <v>38</v>
      </c>
      <c r="E562" s="26" t="s">
        <v>34</v>
      </c>
      <c r="F562" s="26">
        <v>29</v>
      </c>
      <c r="G562" s="26">
        <v>1</v>
      </c>
      <c r="H562" s="25">
        <v>0</v>
      </c>
    </row>
    <row r="563" spans="3:8">
      <c r="C563" s="27" t="s">
        <v>39</v>
      </c>
      <c r="D563" s="26" t="s">
        <v>38</v>
      </c>
      <c r="E563" s="26" t="s">
        <v>34</v>
      </c>
      <c r="F563" s="26">
        <v>29</v>
      </c>
      <c r="G563" s="26">
        <v>0</v>
      </c>
      <c r="H563" s="25">
        <v>0</v>
      </c>
    </row>
    <row r="564" spans="3:8">
      <c r="C564" s="27" t="s">
        <v>39</v>
      </c>
      <c r="D564" s="26" t="s">
        <v>35</v>
      </c>
      <c r="E564" s="26" t="s">
        <v>34</v>
      </c>
      <c r="F564" s="26">
        <v>29</v>
      </c>
      <c r="G564" s="26">
        <v>0</v>
      </c>
      <c r="H564" s="25">
        <v>0</v>
      </c>
    </row>
    <row r="565" spans="3:8">
      <c r="C565" s="27" t="s">
        <v>39</v>
      </c>
      <c r="D565" s="26" t="s">
        <v>35</v>
      </c>
      <c r="E565" s="26" t="s">
        <v>34</v>
      </c>
      <c r="F565" s="26">
        <v>29</v>
      </c>
      <c r="G565" s="26">
        <v>0</v>
      </c>
      <c r="H565" s="25">
        <v>0</v>
      </c>
    </row>
    <row r="566" spans="3:8">
      <c r="C566" s="27" t="s">
        <v>39</v>
      </c>
      <c r="D566" s="26" t="s">
        <v>38</v>
      </c>
      <c r="E566" s="26" t="s">
        <v>34</v>
      </c>
      <c r="F566" s="26">
        <v>29</v>
      </c>
      <c r="G566" s="26">
        <v>0</v>
      </c>
      <c r="H566" s="25">
        <v>0</v>
      </c>
    </row>
    <row r="567" spans="3:8">
      <c r="C567" s="27" t="s">
        <v>39</v>
      </c>
      <c r="D567" s="26" t="s">
        <v>35</v>
      </c>
      <c r="E567" s="26" t="s">
        <v>34</v>
      </c>
      <c r="F567" s="26">
        <v>29</v>
      </c>
      <c r="G567" s="26">
        <v>3</v>
      </c>
      <c r="H567" s="25">
        <v>1</v>
      </c>
    </row>
    <row r="568" spans="3:8">
      <c r="C568" s="27" t="s">
        <v>39</v>
      </c>
      <c r="D568" s="26" t="s">
        <v>38</v>
      </c>
      <c r="E568" s="26" t="s">
        <v>34</v>
      </c>
      <c r="F568" s="26">
        <v>29</v>
      </c>
      <c r="G568" s="26">
        <v>0</v>
      </c>
      <c r="H568" s="25">
        <v>0</v>
      </c>
    </row>
    <row r="569" spans="3:8">
      <c r="C569" s="27" t="s">
        <v>39</v>
      </c>
      <c r="D569" s="26" t="s">
        <v>38</v>
      </c>
      <c r="E569" s="26" t="s">
        <v>34</v>
      </c>
      <c r="F569" s="26">
        <v>29</v>
      </c>
      <c r="G569" s="26">
        <v>0</v>
      </c>
      <c r="H569" s="25">
        <v>0</v>
      </c>
    </row>
    <row r="570" spans="3:8">
      <c r="C570" s="27" t="s">
        <v>39</v>
      </c>
      <c r="D570" s="26" t="s">
        <v>38</v>
      </c>
      <c r="E570" s="26" t="s">
        <v>34</v>
      </c>
      <c r="F570" s="26">
        <v>29</v>
      </c>
      <c r="G570" s="26">
        <v>0</v>
      </c>
      <c r="H570" s="25">
        <v>0</v>
      </c>
    </row>
    <row r="571" spans="3:8">
      <c r="C571" s="27" t="s">
        <v>39</v>
      </c>
      <c r="D571" s="26" t="s">
        <v>38</v>
      </c>
      <c r="E571" s="26" t="s">
        <v>37</v>
      </c>
      <c r="F571" s="26">
        <v>29</v>
      </c>
      <c r="G571" s="26">
        <v>0</v>
      </c>
      <c r="H571" s="25">
        <v>0</v>
      </c>
    </row>
    <row r="572" spans="3:8">
      <c r="C572" s="27" t="s">
        <v>39</v>
      </c>
      <c r="D572" s="26" t="s">
        <v>38</v>
      </c>
      <c r="E572" s="26" t="s">
        <v>37</v>
      </c>
      <c r="F572" s="26">
        <v>29</v>
      </c>
      <c r="G572" s="26">
        <v>0</v>
      </c>
      <c r="H572" s="25">
        <v>4</v>
      </c>
    </row>
    <row r="573" spans="3:8">
      <c r="C573" s="27" t="s">
        <v>39</v>
      </c>
      <c r="D573" s="26" t="s">
        <v>35</v>
      </c>
      <c r="E573" s="26" t="s">
        <v>34</v>
      </c>
      <c r="F573" s="26">
        <v>29</v>
      </c>
      <c r="G573" s="26">
        <v>0</v>
      </c>
      <c r="H573" s="25">
        <v>0</v>
      </c>
    </row>
    <row r="574" spans="3:8">
      <c r="C574" s="27" t="s">
        <v>39</v>
      </c>
      <c r="D574" s="26" t="s">
        <v>38</v>
      </c>
      <c r="E574" s="26" t="s">
        <v>37</v>
      </c>
      <c r="F574" s="26">
        <v>29</v>
      </c>
      <c r="G574" s="26">
        <v>1</v>
      </c>
      <c r="H574" s="25">
        <v>1</v>
      </c>
    </row>
    <row r="575" spans="3:8">
      <c r="C575" s="27" t="s">
        <v>39</v>
      </c>
      <c r="D575" s="26" t="s">
        <v>35</v>
      </c>
      <c r="E575" s="26" t="s">
        <v>37</v>
      </c>
      <c r="F575" s="26">
        <v>29</v>
      </c>
      <c r="G575" s="26">
        <v>0</v>
      </c>
      <c r="H575" s="25">
        <v>2</v>
      </c>
    </row>
    <row r="576" spans="3:8">
      <c r="C576" s="27" t="s">
        <v>39</v>
      </c>
      <c r="D576" s="26" t="s">
        <v>38</v>
      </c>
      <c r="E576" s="26" t="s">
        <v>34</v>
      </c>
      <c r="F576" s="26">
        <v>29</v>
      </c>
      <c r="G576" s="26">
        <v>0</v>
      </c>
      <c r="H576" s="25">
        <v>0</v>
      </c>
    </row>
    <row r="577" spans="3:8">
      <c r="C577" s="27" t="s">
        <v>36</v>
      </c>
      <c r="D577" s="26" t="s">
        <v>38</v>
      </c>
      <c r="E577" s="26" t="s">
        <v>34</v>
      </c>
      <c r="F577" s="26">
        <v>30</v>
      </c>
      <c r="G577" s="26">
        <v>1</v>
      </c>
      <c r="H577" s="25">
        <v>2</v>
      </c>
    </row>
    <row r="578" spans="3:8">
      <c r="C578" s="27" t="s">
        <v>36</v>
      </c>
      <c r="D578" s="26" t="s">
        <v>35</v>
      </c>
      <c r="E578" s="26" t="s">
        <v>37</v>
      </c>
      <c r="F578" s="26">
        <v>30</v>
      </c>
      <c r="G578" s="26">
        <v>0</v>
      </c>
      <c r="H578" s="25">
        <v>0</v>
      </c>
    </row>
    <row r="579" spans="3:8">
      <c r="C579" s="27" t="s">
        <v>36</v>
      </c>
      <c r="D579" s="26" t="s">
        <v>35</v>
      </c>
      <c r="E579" s="26" t="s">
        <v>37</v>
      </c>
      <c r="F579" s="26">
        <v>30</v>
      </c>
      <c r="G579" s="26">
        <v>0</v>
      </c>
      <c r="H579" s="25">
        <v>0</v>
      </c>
    </row>
    <row r="580" spans="3:8">
      <c r="C580" s="27" t="s">
        <v>36</v>
      </c>
      <c r="D580" s="26" t="s">
        <v>38</v>
      </c>
      <c r="E580" s="26" t="s">
        <v>34</v>
      </c>
      <c r="F580" s="26">
        <v>30</v>
      </c>
      <c r="G580" s="26">
        <v>0</v>
      </c>
      <c r="H580" s="25">
        <v>0</v>
      </c>
    </row>
    <row r="581" spans="3:8">
      <c r="C581" s="27" t="s">
        <v>36</v>
      </c>
      <c r="D581" s="26" t="s">
        <v>35</v>
      </c>
      <c r="E581" s="26" t="s">
        <v>37</v>
      </c>
      <c r="F581" s="26">
        <v>30</v>
      </c>
      <c r="G581" s="26">
        <v>0</v>
      </c>
      <c r="H581" s="25">
        <v>0</v>
      </c>
    </row>
    <row r="582" spans="3:8">
      <c r="C582" s="27" t="s">
        <v>36</v>
      </c>
      <c r="D582" s="26" t="s">
        <v>35</v>
      </c>
      <c r="E582" s="26" t="s">
        <v>37</v>
      </c>
      <c r="F582" s="26">
        <v>30</v>
      </c>
      <c r="G582" s="26">
        <v>0</v>
      </c>
      <c r="H582" s="25">
        <v>0</v>
      </c>
    </row>
    <row r="583" spans="3:8">
      <c r="C583" s="27" t="s">
        <v>36</v>
      </c>
      <c r="D583" s="26" t="s">
        <v>38</v>
      </c>
      <c r="E583" s="26" t="s">
        <v>34</v>
      </c>
      <c r="F583" s="26">
        <v>30</v>
      </c>
      <c r="G583" s="26">
        <v>0</v>
      </c>
      <c r="H583" s="25">
        <v>0</v>
      </c>
    </row>
    <row r="584" spans="3:8">
      <c r="C584" s="27" t="s">
        <v>36</v>
      </c>
      <c r="D584" s="26" t="s">
        <v>38</v>
      </c>
      <c r="E584" s="26" t="s">
        <v>34</v>
      </c>
      <c r="F584" s="26">
        <v>30</v>
      </c>
      <c r="G584" s="26">
        <v>0</v>
      </c>
      <c r="H584" s="25">
        <v>0</v>
      </c>
    </row>
    <row r="585" spans="3:8">
      <c r="C585" s="27" t="s">
        <v>36</v>
      </c>
      <c r="D585" s="26" t="s">
        <v>35</v>
      </c>
      <c r="E585" s="26" t="s">
        <v>34</v>
      </c>
      <c r="F585" s="26">
        <v>30</v>
      </c>
      <c r="G585" s="26">
        <v>1</v>
      </c>
      <c r="H585" s="25">
        <v>0</v>
      </c>
    </row>
    <row r="586" spans="3:8">
      <c r="C586" s="27" t="s">
        <v>36</v>
      </c>
      <c r="D586" s="26" t="s">
        <v>35</v>
      </c>
      <c r="E586" s="26" t="s">
        <v>37</v>
      </c>
      <c r="F586" s="26">
        <v>30</v>
      </c>
      <c r="G586" s="26">
        <v>0</v>
      </c>
      <c r="H586" s="25">
        <v>0</v>
      </c>
    </row>
    <row r="587" spans="3:8">
      <c r="C587" s="27" t="s">
        <v>36</v>
      </c>
      <c r="D587" s="26" t="s">
        <v>35</v>
      </c>
      <c r="E587" s="26" t="s">
        <v>37</v>
      </c>
      <c r="F587" s="26">
        <v>30</v>
      </c>
      <c r="G587" s="26">
        <v>0</v>
      </c>
      <c r="H587" s="25">
        <v>0</v>
      </c>
    </row>
    <row r="588" spans="3:8">
      <c r="C588" s="27" t="s">
        <v>40</v>
      </c>
      <c r="D588" s="26" t="s">
        <v>38</v>
      </c>
      <c r="E588" s="26" t="s">
        <v>34</v>
      </c>
      <c r="F588" s="26">
        <v>30</v>
      </c>
      <c r="G588" s="26">
        <v>1</v>
      </c>
      <c r="H588" s="25">
        <v>0</v>
      </c>
    </row>
    <row r="589" spans="3:8">
      <c r="C589" s="27" t="s">
        <v>40</v>
      </c>
      <c r="D589" s="26" t="s">
        <v>38</v>
      </c>
      <c r="E589" s="26" t="s">
        <v>34</v>
      </c>
      <c r="F589" s="26">
        <v>30</v>
      </c>
      <c r="G589" s="26">
        <v>0</v>
      </c>
      <c r="H589" s="25">
        <v>0</v>
      </c>
    </row>
    <row r="590" spans="3:8">
      <c r="C590" s="27" t="s">
        <v>40</v>
      </c>
      <c r="D590" s="26" t="s">
        <v>38</v>
      </c>
      <c r="E590" s="26" t="s">
        <v>37</v>
      </c>
      <c r="F590" s="26">
        <v>30</v>
      </c>
      <c r="G590" s="26">
        <v>0</v>
      </c>
      <c r="H590" s="25">
        <v>0</v>
      </c>
    </row>
    <row r="591" spans="3:8">
      <c r="C591" s="27" t="s">
        <v>40</v>
      </c>
      <c r="D591" s="26" t="s">
        <v>35</v>
      </c>
      <c r="E591" s="26" t="s">
        <v>37</v>
      </c>
      <c r="F591" s="26">
        <v>30</v>
      </c>
      <c r="G591" s="26">
        <v>1</v>
      </c>
      <c r="H591" s="25">
        <v>0</v>
      </c>
    </row>
    <row r="592" spans="3:8">
      <c r="C592" s="27" t="s">
        <v>40</v>
      </c>
      <c r="D592" s="26" t="s">
        <v>38</v>
      </c>
      <c r="E592" s="26" t="s">
        <v>34</v>
      </c>
      <c r="F592" s="26">
        <v>30</v>
      </c>
      <c r="G592" s="26">
        <v>0</v>
      </c>
      <c r="H592" s="25">
        <v>0</v>
      </c>
    </row>
    <row r="593" spans="3:8">
      <c r="C593" s="27" t="s">
        <v>40</v>
      </c>
      <c r="D593" s="26" t="s">
        <v>38</v>
      </c>
      <c r="E593" s="26" t="s">
        <v>34</v>
      </c>
      <c r="F593" s="26">
        <v>30</v>
      </c>
      <c r="G593" s="26">
        <v>0</v>
      </c>
      <c r="H593" s="25">
        <v>0</v>
      </c>
    </row>
    <row r="594" spans="3:8">
      <c r="C594" s="27" t="s">
        <v>40</v>
      </c>
      <c r="D594" s="26" t="s">
        <v>38</v>
      </c>
      <c r="E594" s="26" t="s">
        <v>34</v>
      </c>
      <c r="F594" s="26">
        <v>30</v>
      </c>
      <c r="G594" s="26">
        <v>0</v>
      </c>
      <c r="H594" s="25">
        <v>0</v>
      </c>
    </row>
    <row r="595" spans="3:8">
      <c r="C595" s="27" t="s">
        <v>40</v>
      </c>
      <c r="D595" s="26" t="s">
        <v>38</v>
      </c>
      <c r="E595" s="26" t="s">
        <v>34</v>
      </c>
      <c r="F595" s="26">
        <v>30</v>
      </c>
      <c r="G595" s="26">
        <v>1</v>
      </c>
      <c r="H595" s="25">
        <v>1</v>
      </c>
    </row>
    <row r="596" spans="3:8">
      <c r="C596" s="27" t="s">
        <v>40</v>
      </c>
      <c r="D596" s="26" t="s">
        <v>38</v>
      </c>
      <c r="E596" s="26" t="s">
        <v>34</v>
      </c>
      <c r="F596" s="26">
        <v>30</v>
      </c>
      <c r="G596" s="26">
        <v>0</v>
      </c>
      <c r="H596" s="25">
        <v>0</v>
      </c>
    </row>
    <row r="597" spans="3:8">
      <c r="C597" s="27" t="s">
        <v>40</v>
      </c>
      <c r="D597" s="26" t="s">
        <v>38</v>
      </c>
      <c r="E597" s="26" t="s">
        <v>34</v>
      </c>
      <c r="F597" s="26">
        <v>30</v>
      </c>
      <c r="G597" s="26">
        <v>0</v>
      </c>
      <c r="H597" s="25">
        <v>0</v>
      </c>
    </row>
    <row r="598" spans="3:8">
      <c r="C598" s="27" t="s">
        <v>40</v>
      </c>
      <c r="D598" s="26" t="s">
        <v>35</v>
      </c>
      <c r="E598" s="26" t="s">
        <v>34</v>
      </c>
      <c r="F598" s="26">
        <v>30</v>
      </c>
      <c r="G598" s="26">
        <v>0</v>
      </c>
      <c r="H598" s="25">
        <v>0</v>
      </c>
    </row>
    <row r="599" spans="3:8">
      <c r="C599" s="27" t="s">
        <v>40</v>
      </c>
      <c r="D599" s="26" t="s">
        <v>35</v>
      </c>
      <c r="E599" s="26" t="s">
        <v>37</v>
      </c>
      <c r="F599" s="26">
        <v>30</v>
      </c>
      <c r="G599" s="26">
        <v>3</v>
      </c>
      <c r="H599" s="25">
        <v>0</v>
      </c>
    </row>
    <row r="600" spans="3:8">
      <c r="C600" s="27" t="s">
        <v>40</v>
      </c>
      <c r="D600" s="26" t="s">
        <v>35</v>
      </c>
      <c r="E600" s="26" t="s">
        <v>37</v>
      </c>
      <c r="F600" s="26">
        <v>30</v>
      </c>
      <c r="G600" s="26">
        <v>0</v>
      </c>
      <c r="H600" s="25">
        <v>0</v>
      </c>
    </row>
    <row r="601" spans="3:8">
      <c r="C601" s="27" t="s">
        <v>40</v>
      </c>
      <c r="D601" s="26" t="s">
        <v>35</v>
      </c>
      <c r="E601" s="26" t="s">
        <v>37</v>
      </c>
      <c r="F601" s="26">
        <v>30</v>
      </c>
      <c r="G601" s="26">
        <v>0</v>
      </c>
      <c r="H601" s="25">
        <v>0</v>
      </c>
    </row>
    <row r="602" spans="3:8">
      <c r="C602" s="27" t="s">
        <v>40</v>
      </c>
      <c r="D602" s="26" t="s">
        <v>38</v>
      </c>
      <c r="E602" s="26" t="s">
        <v>34</v>
      </c>
      <c r="F602" s="26">
        <v>30</v>
      </c>
      <c r="G602" s="26">
        <v>1</v>
      </c>
      <c r="H602" s="25">
        <v>0</v>
      </c>
    </row>
    <row r="603" spans="3:8">
      <c r="C603" s="27" t="s">
        <v>39</v>
      </c>
      <c r="D603" s="26" t="s">
        <v>38</v>
      </c>
      <c r="E603" s="26" t="s">
        <v>34</v>
      </c>
      <c r="F603" s="26">
        <v>30</v>
      </c>
      <c r="G603" s="26">
        <v>0</v>
      </c>
      <c r="H603" s="25">
        <v>0</v>
      </c>
    </row>
    <row r="604" spans="3:8">
      <c r="C604" s="27" t="s">
        <v>39</v>
      </c>
      <c r="D604" s="26" t="s">
        <v>38</v>
      </c>
      <c r="E604" s="26" t="s">
        <v>34</v>
      </c>
      <c r="F604" s="26">
        <v>30</v>
      </c>
      <c r="G604" s="26">
        <v>0</v>
      </c>
      <c r="H604" s="25">
        <v>0</v>
      </c>
    </row>
    <row r="605" spans="3:8">
      <c r="C605" s="27" t="s">
        <v>39</v>
      </c>
      <c r="D605" s="26" t="s">
        <v>38</v>
      </c>
      <c r="E605" s="26" t="s">
        <v>37</v>
      </c>
      <c r="F605" s="26">
        <v>30</v>
      </c>
      <c r="G605" s="26">
        <v>0</v>
      </c>
      <c r="H605" s="25">
        <v>0</v>
      </c>
    </row>
    <row r="606" spans="3:8">
      <c r="C606" s="27" t="s">
        <v>39</v>
      </c>
      <c r="D606" s="26" t="s">
        <v>38</v>
      </c>
      <c r="E606" s="26" t="s">
        <v>37</v>
      </c>
      <c r="F606" s="26">
        <v>30</v>
      </c>
      <c r="G606" s="26">
        <v>0</v>
      </c>
      <c r="H606" s="25">
        <v>0</v>
      </c>
    </row>
    <row r="607" spans="3:8">
      <c r="C607" s="27" t="s">
        <v>39</v>
      </c>
      <c r="D607" s="26" t="s">
        <v>38</v>
      </c>
      <c r="E607" s="26" t="s">
        <v>34</v>
      </c>
      <c r="F607" s="26">
        <v>30</v>
      </c>
      <c r="G607" s="26">
        <v>0</v>
      </c>
      <c r="H607" s="25">
        <v>0</v>
      </c>
    </row>
    <row r="608" spans="3:8">
      <c r="C608" s="27" t="s">
        <v>39</v>
      </c>
      <c r="D608" s="26" t="s">
        <v>35</v>
      </c>
      <c r="E608" s="26" t="s">
        <v>37</v>
      </c>
      <c r="F608" s="26">
        <v>30</v>
      </c>
      <c r="G608" s="26">
        <v>0</v>
      </c>
      <c r="H608" s="25">
        <v>0</v>
      </c>
    </row>
    <row r="609" spans="3:8">
      <c r="C609" s="27" t="s">
        <v>39</v>
      </c>
      <c r="D609" s="26" t="s">
        <v>35</v>
      </c>
      <c r="E609" s="26" t="s">
        <v>34</v>
      </c>
      <c r="F609" s="26">
        <v>30</v>
      </c>
      <c r="G609" s="26">
        <v>0</v>
      </c>
      <c r="H609" s="25">
        <v>0</v>
      </c>
    </row>
    <row r="610" spans="3:8">
      <c r="C610" s="27" t="s">
        <v>39</v>
      </c>
      <c r="D610" s="26" t="s">
        <v>35</v>
      </c>
      <c r="E610" s="26" t="s">
        <v>37</v>
      </c>
      <c r="F610" s="26">
        <v>30</v>
      </c>
      <c r="G610" s="26">
        <v>0</v>
      </c>
      <c r="H610" s="25">
        <v>0</v>
      </c>
    </row>
    <row r="611" spans="3:8">
      <c r="C611" s="27" t="s">
        <v>39</v>
      </c>
      <c r="D611" s="26" t="s">
        <v>38</v>
      </c>
      <c r="E611" s="26" t="s">
        <v>34</v>
      </c>
      <c r="F611" s="26">
        <v>30</v>
      </c>
      <c r="G611" s="26">
        <v>0</v>
      </c>
      <c r="H611" s="25">
        <v>0</v>
      </c>
    </row>
    <row r="612" spans="3:8">
      <c r="C612" s="27" t="s">
        <v>39</v>
      </c>
      <c r="D612" s="26" t="s">
        <v>38</v>
      </c>
      <c r="E612" s="26" t="s">
        <v>34</v>
      </c>
      <c r="F612" s="26">
        <v>30</v>
      </c>
      <c r="G612" s="26">
        <v>0</v>
      </c>
      <c r="H612" s="25">
        <v>0</v>
      </c>
    </row>
    <row r="613" spans="3:8">
      <c r="C613" s="27" t="s">
        <v>39</v>
      </c>
      <c r="D613" s="26" t="s">
        <v>38</v>
      </c>
      <c r="E613" s="26" t="s">
        <v>37</v>
      </c>
      <c r="F613" s="26">
        <v>30</v>
      </c>
      <c r="G613" s="26">
        <v>1</v>
      </c>
      <c r="H613" s="25">
        <v>0</v>
      </c>
    </row>
    <row r="614" spans="3:8">
      <c r="C614" s="27" t="s">
        <v>39</v>
      </c>
      <c r="D614" s="26" t="s">
        <v>38</v>
      </c>
      <c r="E614" s="26" t="s">
        <v>34</v>
      </c>
      <c r="F614" s="26">
        <v>30</v>
      </c>
      <c r="G614" s="26">
        <v>1</v>
      </c>
      <c r="H614" s="25">
        <v>0</v>
      </c>
    </row>
    <row r="615" spans="3:8">
      <c r="C615" s="27" t="s">
        <v>39</v>
      </c>
      <c r="D615" s="26" t="s">
        <v>38</v>
      </c>
      <c r="E615" s="26" t="s">
        <v>34</v>
      </c>
      <c r="F615" s="26">
        <v>30</v>
      </c>
      <c r="G615" s="26">
        <v>0</v>
      </c>
      <c r="H615" s="25">
        <v>0</v>
      </c>
    </row>
    <row r="616" spans="3:8">
      <c r="C616" s="27" t="s">
        <v>39</v>
      </c>
      <c r="D616" s="26" t="s">
        <v>38</v>
      </c>
      <c r="E616" s="26" t="s">
        <v>37</v>
      </c>
      <c r="F616" s="26">
        <v>30</v>
      </c>
      <c r="G616" s="26">
        <v>1</v>
      </c>
      <c r="H616" s="25">
        <v>1</v>
      </c>
    </row>
    <row r="617" spans="3:8">
      <c r="C617" s="27" t="s">
        <v>39</v>
      </c>
      <c r="D617" s="26" t="s">
        <v>38</v>
      </c>
      <c r="E617" s="26" t="s">
        <v>37</v>
      </c>
      <c r="F617" s="26">
        <v>31</v>
      </c>
      <c r="G617" s="26">
        <v>0</v>
      </c>
      <c r="H617" s="25">
        <v>0</v>
      </c>
    </row>
    <row r="618" spans="3:8">
      <c r="C618" s="27" t="s">
        <v>39</v>
      </c>
      <c r="D618" s="26" t="s">
        <v>38</v>
      </c>
      <c r="E618" s="26" t="s">
        <v>34</v>
      </c>
      <c r="F618" s="26">
        <v>31</v>
      </c>
      <c r="G618" s="26">
        <v>0</v>
      </c>
      <c r="H618" s="25">
        <v>0</v>
      </c>
    </row>
    <row r="619" spans="3:8">
      <c r="C619" s="27" t="s">
        <v>36</v>
      </c>
      <c r="D619" s="26" t="s">
        <v>38</v>
      </c>
      <c r="E619" s="26" t="s">
        <v>34</v>
      </c>
      <c r="F619" s="26">
        <v>31</v>
      </c>
      <c r="G619" s="26">
        <v>1</v>
      </c>
      <c r="H619" s="25">
        <v>0</v>
      </c>
    </row>
    <row r="620" spans="3:8">
      <c r="C620" s="27" t="s">
        <v>36</v>
      </c>
      <c r="D620" s="26" t="s">
        <v>35</v>
      </c>
      <c r="E620" s="26" t="s">
        <v>34</v>
      </c>
      <c r="F620" s="26">
        <v>31</v>
      </c>
      <c r="G620" s="26">
        <v>1</v>
      </c>
      <c r="H620" s="25">
        <v>0</v>
      </c>
    </row>
    <row r="621" spans="3:8">
      <c r="C621" s="27" t="s">
        <v>36</v>
      </c>
      <c r="D621" s="26" t="s">
        <v>35</v>
      </c>
      <c r="E621" s="26" t="s">
        <v>37</v>
      </c>
      <c r="F621" s="26">
        <v>31</v>
      </c>
      <c r="G621" s="26">
        <v>1</v>
      </c>
      <c r="H621" s="25">
        <v>0</v>
      </c>
    </row>
    <row r="622" spans="3:8">
      <c r="C622" s="27" t="s">
        <v>36</v>
      </c>
      <c r="D622" s="26" t="s">
        <v>38</v>
      </c>
      <c r="E622" s="26" t="s">
        <v>34</v>
      </c>
      <c r="F622" s="26">
        <v>31</v>
      </c>
      <c r="G622" s="26">
        <v>0</v>
      </c>
      <c r="H622" s="25">
        <v>0</v>
      </c>
    </row>
    <row r="623" spans="3:8">
      <c r="C623" s="27" t="s">
        <v>36</v>
      </c>
      <c r="D623" s="26" t="s">
        <v>35</v>
      </c>
      <c r="E623" s="26" t="s">
        <v>34</v>
      </c>
      <c r="F623" s="26">
        <v>31</v>
      </c>
      <c r="G623" s="26">
        <v>0</v>
      </c>
      <c r="H623" s="25">
        <v>0</v>
      </c>
    </row>
    <row r="624" spans="3:8">
      <c r="C624" s="27" t="s">
        <v>36</v>
      </c>
      <c r="D624" s="26" t="s">
        <v>35</v>
      </c>
      <c r="E624" s="26" t="s">
        <v>37</v>
      </c>
      <c r="F624" s="26">
        <v>31</v>
      </c>
      <c r="G624" s="26">
        <v>0</v>
      </c>
      <c r="H624" s="25">
        <v>2</v>
      </c>
    </row>
    <row r="625" spans="3:8">
      <c r="C625" s="27" t="s">
        <v>36</v>
      </c>
      <c r="D625" s="26" t="s">
        <v>35</v>
      </c>
      <c r="E625" s="26" t="s">
        <v>37</v>
      </c>
      <c r="F625" s="26">
        <v>31</v>
      </c>
      <c r="G625" s="26">
        <v>0</v>
      </c>
      <c r="H625" s="25">
        <v>0</v>
      </c>
    </row>
    <row r="626" spans="3:8">
      <c r="C626" s="27" t="s">
        <v>40</v>
      </c>
      <c r="D626" s="26" t="s">
        <v>38</v>
      </c>
      <c r="E626" s="26" t="s">
        <v>34</v>
      </c>
      <c r="F626" s="26">
        <v>31</v>
      </c>
      <c r="G626" s="26">
        <v>1</v>
      </c>
      <c r="H626" s="25">
        <v>1</v>
      </c>
    </row>
    <row r="627" spans="3:8">
      <c r="C627" s="27" t="s">
        <v>40</v>
      </c>
      <c r="D627" s="26" t="s">
        <v>35</v>
      </c>
      <c r="E627" s="26" t="s">
        <v>37</v>
      </c>
      <c r="F627" s="26">
        <v>31</v>
      </c>
      <c r="G627" s="26">
        <v>1</v>
      </c>
      <c r="H627" s="25">
        <v>1</v>
      </c>
    </row>
    <row r="628" spans="3:8">
      <c r="C628" s="27" t="s">
        <v>40</v>
      </c>
      <c r="D628" s="26" t="s">
        <v>38</v>
      </c>
      <c r="E628" s="26" t="s">
        <v>34</v>
      </c>
      <c r="F628" s="26">
        <v>31</v>
      </c>
      <c r="G628" s="26">
        <v>0</v>
      </c>
      <c r="H628" s="25">
        <v>0</v>
      </c>
    </row>
    <row r="629" spans="3:8">
      <c r="C629" s="27" t="s">
        <v>40</v>
      </c>
      <c r="D629" s="26" t="s">
        <v>38</v>
      </c>
      <c r="E629" s="26" t="s">
        <v>34</v>
      </c>
      <c r="F629" s="26">
        <v>31</v>
      </c>
      <c r="G629" s="26">
        <v>1</v>
      </c>
      <c r="H629" s="25">
        <v>1</v>
      </c>
    </row>
    <row r="630" spans="3:8">
      <c r="C630" s="27" t="s">
        <v>40</v>
      </c>
      <c r="D630" s="26" t="s">
        <v>35</v>
      </c>
      <c r="E630" s="26" t="s">
        <v>37</v>
      </c>
      <c r="F630" s="26">
        <v>31</v>
      </c>
      <c r="G630" s="26">
        <v>0</v>
      </c>
      <c r="H630" s="25">
        <v>0</v>
      </c>
    </row>
    <row r="631" spans="3:8">
      <c r="C631" s="27" t="s">
        <v>40</v>
      </c>
      <c r="D631" s="26" t="s">
        <v>35</v>
      </c>
      <c r="E631" s="26" t="s">
        <v>37</v>
      </c>
      <c r="F631" s="26">
        <v>31</v>
      </c>
      <c r="G631" s="26">
        <v>0</v>
      </c>
      <c r="H631" s="25">
        <v>0</v>
      </c>
    </row>
    <row r="632" spans="3:8">
      <c r="C632" s="27" t="s">
        <v>40</v>
      </c>
      <c r="D632" s="26" t="s">
        <v>35</v>
      </c>
      <c r="E632" s="26" t="s">
        <v>34</v>
      </c>
      <c r="F632" s="26">
        <v>31</v>
      </c>
      <c r="G632" s="26">
        <v>0</v>
      </c>
      <c r="H632" s="25">
        <v>0</v>
      </c>
    </row>
    <row r="633" spans="3:8">
      <c r="C633" s="27" t="s">
        <v>39</v>
      </c>
      <c r="D633" s="26" t="s">
        <v>38</v>
      </c>
      <c r="E633" s="26" t="s">
        <v>34</v>
      </c>
      <c r="F633" s="26">
        <v>31</v>
      </c>
      <c r="G633" s="26">
        <v>0</v>
      </c>
      <c r="H633" s="25">
        <v>0</v>
      </c>
    </row>
    <row r="634" spans="3:8">
      <c r="C634" s="27" t="s">
        <v>39</v>
      </c>
      <c r="D634" s="26" t="s">
        <v>38</v>
      </c>
      <c r="E634" s="26" t="s">
        <v>34</v>
      </c>
      <c r="F634" s="26">
        <v>31</v>
      </c>
      <c r="G634" s="26">
        <v>0</v>
      </c>
      <c r="H634" s="25">
        <v>0</v>
      </c>
    </row>
    <row r="635" spans="3:8">
      <c r="C635" s="27" t="s">
        <v>39</v>
      </c>
      <c r="D635" s="26" t="s">
        <v>35</v>
      </c>
      <c r="E635" s="26" t="s">
        <v>37</v>
      </c>
      <c r="F635" s="26">
        <v>31</v>
      </c>
      <c r="G635" s="26">
        <v>1</v>
      </c>
      <c r="H635" s="25">
        <v>1</v>
      </c>
    </row>
    <row r="636" spans="3:8">
      <c r="C636" s="27" t="s">
        <v>39</v>
      </c>
      <c r="D636" s="26" t="s">
        <v>38</v>
      </c>
      <c r="E636" s="26" t="s">
        <v>34</v>
      </c>
      <c r="F636" s="26">
        <v>31</v>
      </c>
      <c r="G636" s="26">
        <v>0</v>
      </c>
      <c r="H636" s="25">
        <v>0</v>
      </c>
    </row>
    <row r="637" spans="3:8">
      <c r="C637" s="27" t="s">
        <v>39</v>
      </c>
      <c r="D637" s="26" t="s">
        <v>38</v>
      </c>
      <c r="E637" s="26" t="s">
        <v>37</v>
      </c>
      <c r="F637" s="26">
        <v>31</v>
      </c>
      <c r="G637" s="26">
        <v>0</v>
      </c>
      <c r="H637" s="25">
        <v>0</v>
      </c>
    </row>
    <row r="638" spans="3:8">
      <c r="C638" s="27" t="s">
        <v>39</v>
      </c>
      <c r="D638" s="26" t="s">
        <v>35</v>
      </c>
      <c r="E638" s="26" t="s">
        <v>37</v>
      </c>
      <c r="F638" s="26">
        <v>31</v>
      </c>
      <c r="G638" s="26">
        <v>0</v>
      </c>
      <c r="H638" s="25">
        <v>0</v>
      </c>
    </row>
    <row r="639" spans="3:8">
      <c r="C639" s="27" t="s">
        <v>39</v>
      </c>
      <c r="D639" s="26" t="s">
        <v>35</v>
      </c>
      <c r="E639" s="26" t="s">
        <v>34</v>
      </c>
      <c r="F639" s="26">
        <v>31</v>
      </c>
      <c r="G639" s="26">
        <v>0</v>
      </c>
      <c r="H639" s="25">
        <v>0</v>
      </c>
    </row>
    <row r="640" spans="3:8">
      <c r="C640" s="27" t="s">
        <v>39</v>
      </c>
      <c r="D640" s="26" t="s">
        <v>38</v>
      </c>
      <c r="E640" s="26" t="s">
        <v>34</v>
      </c>
      <c r="F640" s="26">
        <v>31</v>
      </c>
      <c r="G640" s="26">
        <v>3</v>
      </c>
      <c r="H640" s="25">
        <v>0</v>
      </c>
    </row>
    <row r="641" spans="3:8">
      <c r="C641" s="27" t="s">
        <v>39</v>
      </c>
      <c r="D641" s="26" t="s">
        <v>38</v>
      </c>
      <c r="E641" s="26" t="s">
        <v>37</v>
      </c>
      <c r="F641" s="26">
        <v>31</v>
      </c>
      <c r="G641" s="26">
        <v>1</v>
      </c>
      <c r="H641" s="25">
        <v>0</v>
      </c>
    </row>
    <row r="642" spans="3:8">
      <c r="C642" s="27" t="s">
        <v>36</v>
      </c>
      <c r="D642" s="26" t="s">
        <v>35</v>
      </c>
      <c r="E642" s="26" t="s">
        <v>37</v>
      </c>
      <c r="F642" s="26">
        <v>32</v>
      </c>
      <c r="G642" s="26">
        <v>0</v>
      </c>
      <c r="H642" s="25">
        <v>0</v>
      </c>
    </row>
    <row r="643" spans="3:8">
      <c r="C643" s="27" t="s">
        <v>36</v>
      </c>
      <c r="D643" s="26" t="s">
        <v>35</v>
      </c>
      <c r="E643" s="26" t="s">
        <v>34</v>
      </c>
      <c r="F643" s="26">
        <v>32</v>
      </c>
      <c r="G643" s="26">
        <v>0</v>
      </c>
      <c r="H643" s="25">
        <v>0</v>
      </c>
    </row>
    <row r="644" spans="3:8">
      <c r="C644" s="27" t="s">
        <v>40</v>
      </c>
      <c r="D644" s="26" t="s">
        <v>35</v>
      </c>
      <c r="E644" s="26" t="s">
        <v>34</v>
      </c>
      <c r="F644" s="26">
        <v>32</v>
      </c>
      <c r="G644" s="26">
        <v>1</v>
      </c>
      <c r="H644" s="25">
        <v>0</v>
      </c>
    </row>
    <row r="645" spans="3:8">
      <c r="C645" s="27" t="s">
        <v>40</v>
      </c>
      <c r="D645" s="26" t="s">
        <v>38</v>
      </c>
      <c r="E645" s="26" t="s">
        <v>34</v>
      </c>
      <c r="F645" s="26">
        <v>32</v>
      </c>
      <c r="G645" s="26">
        <v>0</v>
      </c>
      <c r="H645" s="25">
        <v>0</v>
      </c>
    </row>
    <row r="646" spans="3:8">
      <c r="C646" s="27" t="s">
        <v>40</v>
      </c>
      <c r="D646" s="26" t="s">
        <v>38</v>
      </c>
      <c r="E646" s="26" t="s">
        <v>34</v>
      </c>
      <c r="F646" s="26">
        <v>32</v>
      </c>
      <c r="G646" s="26">
        <v>2</v>
      </c>
      <c r="H646" s="25">
        <v>0</v>
      </c>
    </row>
    <row r="647" spans="3:8">
      <c r="C647" s="27" t="s">
        <v>40</v>
      </c>
      <c r="D647" s="26" t="s">
        <v>38</v>
      </c>
      <c r="E647" s="26" t="s">
        <v>34</v>
      </c>
      <c r="F647" s="26">
        <v>32</v>
      </c>
      <c r="G647" s="26">
        <v>0</v>
      </c>
      <c r="H647" s="25">
        <v>0</v>
      </c>
    </row>
    <row r="648" spans="3:8">
      <c r="C648" s="27" t="s">
        <v>40</v>
      </c>
      <c r="D648" s="26" t="s">
        <v>38</v>
      </c>
      <c r="E648" s="26" t="s">
        <v>34</v>
      </c>
      <c r="F648" s="26">
        <v>32</v>
      </c>
      <c r="G648" s="26">
        <v>0</v>
      </c>
      <c r="H648" s="25">
        <v>0</v>
      </c>
    </row>
    <row r="649" spans="3:8">
      <c r="C649" s="27" t="s">
        <v>40</v>
      </c>
      <c r="D649" s="26" t="s">
        <v>35</v>
      </c>
      <c r="E649" s="26" t="s">
        <v>37</v>
      </c>
      <c r="F649" s="26">
        <v>32</v>
      </c>
      <c r="G649" s="26">
        <v>0</v>
      </c>
      <c r="H649" s="25">
        <v>0</v>
      </c>
    </row>
    <row r="650" spans="3:8">
      <c r="C650" s="27" t="s">
        <v>39</v>
      </c>
      <c r="D650" s="26" t="s">
        <v>38</v>
      </c>
      <c r="E650" s="26" t="s">
        <v>34</v>
      </c>
      <c r="F650" s="26">
        <v>32</v>
      </c>
      <c r="G650" s="26">
        <v>0</v>
      </c>
      <c r="H650" s="25">
        <v>0</v>
      </c>
    </row>
    <row r="651" spans="3:8">
      <c r="C651" s="27" t="s">
        <v>39</v>
      </c>
      <c r="D651" s="26" t="s">
        <v>38</v>
      </c>
      <c r="E651" s="26" t="s">
        <v>34</v>
      </c>
      <c r="F651" s="26">
        <v>32</v>
      </c>
      <c r="G651" s="26">
        <v>1</v>
      </c>
      <c r="H651" s="25">
        <v>0</v>
      </c>
    </row>
    <row r="652" spans="3:8">
      <c r="C652" s="27" t="s">
        <v>39</v>
      </c>
      <c r="D652" s="26" t="s">
        <v>35</v>
      </c>
      <c r="E652" s="26" t="s">
        <v>34</v>
      </c>
      <c r="F652" s="26">
        <v>32</v>
      </c>
      <c r="G652" s="26">
        <v>0</v>
      </c>
      <c r="H652" s="25">
        <v>0</v>
      </c>
    </row>
    <row r="653" spans="3:8">
      <c r="C653" s="27" t="s">
        <v>39</v>
      </c>
      <c r="D653" s="26" t="s">
        <v>38</v>
      </c>
      <c r="E653" s="26" t="s">
        <v>37</v>
      </c>
      <c r="F653" s="26">
        <v>32</v>
      </c>
      <c r="G653" s="26">
        <v>1</v>
      </c>
      <c r="H653" s="25">
        <v>1</v>
      </c>
    </row>
    <row r="654" spans="3:8">
      <c r="C654" s="27" t="s">
        <v>39</v>
      </c>
      <c r="D654" s="26" t="s">
        <v>35</v>
      </c>
      <c r="E654" s="26" t="s">
        <v>34</v>
      </c>
      <c r="F654" s="26">
        <v>32</v>
      </c>
      <c r="G654" s="26">
        <v>0</v>
      </c>
      <c r="H654" s="25">
        <v>0</v>
      </c>
    </row>
    <row r="655" spans="3:8">
      <c r="C655" s="27" t="s">
        <v>39</v>
      </c>
      <c r="D655" s="26" t="s">
        <v>38</v>
      </c>
      <c r="E655" s="26" t="s">
        <v>34</v>
      </c>
      <c r="F655" s="26">
        <v>32</v>
      </c>
      <c r="G655" s="26">
        <v>0</v>
      </c>
      <c r="H655" s="25">
        <v>0</v>
      </c>
    </row>
    <row r="656" spans="3:8">
      <c r="C656" s="27" t="s">
        <v>39</v>
      </c>
      <c r="D656" s="26" t="s">
        <v>38</v>
      </c>
      <c r="E656" s="26" t="s">
        <v>34</v>
      </c>
      <c r="F656" s="26">
        <v>32</v>
      </c>
      <c r="G656" s="26">
        <v>0</v>
      </c>
      <c r="H656" s="25">
        <v>0</v>
      </c>
    </row>
    <row r="657" spans="3:8">
      <c r="C657" s="27" t="s">
        <v>39</v>
      </c>
      <c r="D657" s="26" t="s">
        <v>35</v>
      </c>
      <c r="E657" s="26" t="s">
        <v>34</v>
      </c>
      <c r="F657" s="26">
        <v>32</v>
      </c>
      <c r="G657" s="26">
        <v>0</v>
      </c>
      <c r="H657" s="25">
        <v>0</v>
      </c>
    </row>
    <row r="658" spans="3:8">
      <c r="C658" s="27" t="s">
        <v>39</v>
      </c>
      <c r="D658" s="26" t="s">
        <v>35</v>
      </c>
      <c r="E658" s="26" t="s">
        <v>34</v>
      </c>
      <c r="F658" s="26">
        <v>32</v>
      </c>
      <c r="G658" s="26">
        <v>0</v>
      </c>
      <c r="H658" s="25">
        <v>0</v>
      </c>
    </row>
    <row r="659" spans="3:8">
      <c r="C659" s="27" t="s">
        <v>39</v>
      </c>
      <c r="D659" s="26" t="s">
        <v>38</v>
      </c>
      <c r="E659" s="26" t="s">
        <v>34</v>
      </c>
      <c r="F659" s="26">
        <v>32</v>
      </c>
      <c r="G659" s="26">
        <v>0</v>
      </c>
      <c r="H659" s="25">
        <v>0</v>
      </c>
    </row>
    <row r="660" spans="3:8">
      <c r="C660" s="27" t="s">
        <v>39</v>
      </c>
      <c r="D660" s="26" t="s">
        <v>35</v>
      </c>
      <c r="E660" s="26" t="s">
        <v>34</v>
      </c>
      <c r="F660" s="26">
        <v>32</v>
      </c>
      <c r="G660" s="26">
        <v>0</v>
      </c>
      <c r="H660" s="25">
        <v>0</v>
      </c>
    </row>
    <row r="661" spans="3:8">
      <c r="C661" s="27" t="s">
        <v>39</v>
      </c>
      <c r="D661" s="26" t="s">
        <v>35</v>
      </c>
      <c r="E661" s="26" t="s">
        <v>34</v>
      </c>
      <c r="F661" s="26">
        <v>32</v>
      </c>
      <c r="G661" s="26">
        <v>0</v>
      </c>
      <c r="H661" s="25">
        <v>0</v>
      </c>
    </row>
    <row r="662" spans="3:8">
      <c r="C662" s="27" t="s">
        <v>39</v>
      </c>
      <c r="D662" s="26" t="s">
        <v>38</v>
      </c>
      <c r="E662" s="26" t="s">
        <v>34</v>
      </c>
      <c r="F662" s="26">
        <v>32</v>
      </c>
      <c r="G662" s="26">
        <v>0</v>
      </c>
      <c r="H662" s="25">
        <v>0</v>
      </c>
    </row>
    <row r="663" spans="3:8">
      <c r="C663" s="27" t="s">
        <v>39</v>
      </c>
      <c r="D663" s="26" t="s">
        <v>35</v>
      </c>
      <c r="E663" s="26" t="s">
        <v>34</v>
      </c>
      <c r="F663" s="26">
        <v>32</v>
      </c>
      <c r="G663" s="26">
        <v>0</v>
      </c>
      <c r="H663" s="25">
        <v>0</v>
      </c>
    </row>
    <row r="664" spans="3:8">
      <c r="C664" s="27" t="s">
        <v>39</v>
      </c>
      <c r="D664" s="26" t="s">
        <v>38</v>
      </c>
      <c r="E664" s="26" t="s">
        <v>34</v>
      </c>
      <c r="F664" s="26">
        <v>32</v>
      </c>
      <c r="G664" s="26">
        <v>0</v>
      </c>
      <c r="H664" s="25">
        <v>0</v>
      </c>
    </row>
    <row r="665" spans="3:8">
      <c r="C665" s="27" t="s">
        <v>39</v>
      </c>
      <c r="D665" s="26" t="s">
        <v>38</v>
      </c>
      <c r="E665" s="26" t="s">
        <v>34</v>
      </c>
      <c r="F665" s="26">
        <v>32</v>
      </c>
      <c r="G665" s="26">
        <v>0</v>
      </c>
      <c r="H665" s="25">
        <v>0</v>
      </c>
    </row>
    <row r="666" spans="3:8">
      <c r="C666" s="27" t="s">
        <v>36</v>
      </c>
      <c r="D666" s="26" t="s">
        <v>38</v>
      </c>
      <c r="E666" s="26" t="s">
        <v>34</v>
      </c>
      <c r="F666" s="26">
        <v>33</v>
      </c>
      <c r="G666" s="26">
        <v>0</v>
      </c>
      <c r="H666" s="25">
        <v>0</v>
      </c>
    </row>
    <row r="667" spans="3:8">
      <c r="C667" s="27" t="s">
        <v>40</v>
      </c>
      <c r="D667" s="26" t="s">
        <v>38</v>
      </c>
      <c r="E667" s="26" t="s">
        <v>34</v>
      </c>
      <c r="F667" s="26">
        <v>33</v>
      </c>
      <c r="G667" s="26">
        <v>1</v>
      </c>
      <c r="H667" s="25">
        <v>0</v>
      </c>
    </row>
    <row r="668" spans="3:8">
      <c r="C668" s="27" t="s">
        <v>40</v>
      </c>
      <c r="D668" s="26" t="s">
        <v>35</v>
      </c>
      <c r="E668" s="26" t="s">
        <v>37</v>
      </c>
      <c r="F668" s="26">
        <v>33</v>
      </c>
      <c r="G668" s="26">
        <v>0</v>
      </c>
      <c r="H668" s="25">
        <v>0</v>
      </c>
    </row>
    <row r="669" spans="3:8">
      <c r="C669" s="27" t="s">
        <v>39</v>
      </c>
      <c r="D669" s="26" t="s">
        <v>38</v>
      </c>
      <c r="E669" s="26" t="s">
        <v>34</v>
      </c>
      <c r="F669" s="26">
        <v>33</v>
      </c>
      <c r="G669" s="26">
        <v>0</v>
      </c>
      <c r="H669" s="25">
        <v>0</v>
      </c>
    </row>
    <row r="670" spans="3:8">
      <c r="C670" s="27" t="s">
        <v>36</v>
      </c>
      <c r="D670" s="26" t="s">
        <v>38</v>
      </c>
      <c r="E670" s="26" t="s">
        <v>34</v>
      </c>
      <c r="F670" s="26">
        <v>33</v>
      </c>
      <c r="G670" s="26">
        <v>0</v>
      </c>
      <c r="H670" s="25">
        <v>0</v>
      </c>
    </row>
    <row r="671" spans="3:8">
      <c r="C671" s="27" t="s">
        <v>36</v>
      </c>
      <c r="D671" s="26" t="s">
        <v>35</v>
      </c>
      <c r="E671" s="26" t="s">
        <v>37</v>
      </c>
      <c r="F671" s="26">
        <v>33</v>
      </c>
      <c r="G671" s="26">
        <v>1</v>
      </c>
      <c r="H671" s="25">
        <v>0</v>
      </c>
    </row>
    <row r="672" spans="3:8">
      <c r="C672" s="27" t="s">
        <v>36</v>
      </c>
      <c r="D672" s="26" t="s">
        <v>35</v>
      </c>
      <c r="E672" s="26" t="s">
        <v>37</v>
      </c>
      <c r="F672" s="26">
        <v>33</v>
      </c>
      <c r="G672" s="26">
        <v>0</v>
      </c>
      <c r="H672" s="25">
        <v>0</v>
      </c>
    </row>
    <row r="673" spans="3:8">
      <c r="C673" s="27" t="s">
        <v>36</v>
      </c>
      <c r="D673" s="26" t="s">
        <v>35</v>
      </c>
      <c r="E673" s="26" t="s">
        <v>37</v>
      </c>
      <c r="F673" s="26">
        <v>33</v>
      </c>
      <c r="G673" s="26">
        <v>1</v>
      </c>
      <c r="H673" s="25">
        <v>0</v>
      </c>
    </row>
    <row r="674" spans="3:8">
      <c r="C674" s="27" t="s">
        <v>36</v>
      </c>
      <c r="D674" s="26" t="s">
        <v>35</v>
      </c>
      <c r="E674" s="26" t="s">
        <v>37</v>
      </c>
      <c r="F674" s="26">
        <v>33</v>
      </c>
      <c r="G674" s="26">
        <v>0</v>
      </c>
      <c r="H674" s="25">
        <v>0</v>
      </c>
    </row>
    <row r="675" spans="3:8">
      <c r="C675" s="27" t="s">
        <v>36</v>
      </c>
      <c r="D675" s="26" t="s">
        <v>35</v>
      </c>
      <c r="E675" s="26" t="s">
        <v>37</v>
      </c>
      <c r="F675" s="26">
        <v>33</v>
      </c>
      <c r="G675" s="26">
        <v>0</v>
      </c>
      <c r="H675" s="25">
        <v>0</v>
      </c>
    </row>
    <row r="676" spans="3:8">
      <c r="C676" s="27" t="s">
        <v>36</v>
      </c>
      <c r="D676" s="26" t="s">
        <v>38</v>
      </c>
      <c r="E676" s="26" t="s">
        <v>34</v>
      </c>
      <c r="F676" s="26">
        <v>33</v>
      </c>
      <c r="G676" s="26">
        <v>0</v>
      </c>
      <c r="H676" s="25">
        <v>0</v>
      </c>
    </row>
    <row r="677" spans="3:8">
      <c r="C677" s="27" t="s">
        <v>40</v>
      </c>
      <c r="D677" s="26" t="s">
        <v>38</v>
      </c>
      <c r="E677" s="26" t="s">
        <v>34</v>
      </c>
      <c r="F677" s="26">
        <v>33</v>
      </c>
      <c r="G677" s="26">
        <v>0</v>
      </c>
      <c r="H677" s="25">
        <v>0</v>
      </c>
    </row>
    <row r="678" spans="3:8">
      <c r="C678" s="27" t="s">
        <v>40</v>
      </c>
      <c r="D678" s="26" t="s">
        <v>35</v>
      </c>
      <c r="E678" s="26" t="s">
        <v>37</v>
      </c>
      <c r="F678" s="26">
        <v>33</v>
      </c>
      <c r="G678" s="26">
        <v>0</v>
      </c>
      <c r="H678" s="25">
        <v>2</v>
      </c>
    </row>
    <row r="679" spans="3:8">
      <c r="C679" s="27" t="s">
        <v>40</v>
      </c>
      <c r="D679" s="26" t="s">
        <v>35</v>
      </c>
      <c r="E679" s="26" t="s">
        <v>37</v>
      </c>
      <c r="F679" s="26">
        <v>33</v>
      </c>
      <c r="G679" s="26">
        <v>1</v>
      </c>
      <c r="H679" s="25">
        <v>2</v>
      </c>
    </row>
    <row r="680" spans="3:8">
      <c r="C680" s="27" t="s">
        <v>39</v>
      </c>
      <c r="D680" s="26" t="s">
        <v>35</v>
      </c>
      <c r="E680" s="26" t="s">
        <v>37</v>
      </c>
      <c r="F680" s="26">
        <v>33</v>
      </c>
      <c r="G680" s="26">
        <v>3</v>
      </c>
      <c r="H680" s="25">
        <v>0</v>
      </c>
    </row>
    <row r="681" spans="3:8">
      <c r="C681" s="27" t="s">
        <v>39</v>
      </c>
      <c r="D681" s="26" t="s">
        <v>35</v>
      </c>
      <c r="E681" s="26" t="s">
        <v>37</v>
      </c>
      <c r="F681" s="26">
        <v>33</v>
      </c>
      <c r="G681" s="26">
        <v>1</v>
      </c>
      <c r="H681" s="25">
        <v>2</v>
      </c>
    </row>
    <row r="682" spans="3:8">
      <c r="C682" s="27" t="s">
        <v>39</v>
      </c>
      <c r="D682" s="26" t="s">
        <v>38</v>
      </c>
      <c r="E682" s="26" t="s">
        <v>34</v>
      </c>
      <c r="F682" s="26">
        <v>33</v>
      </c>
      <c r="G682" s="26">
        <v>0</v>
      </c>
      <c r="H682" s="25">
        <v>0</v>
      </c>
    </row>
    <row r="683" spans="3:8">
      <c r="C683" s="27" t="s">
        <v>39</v>
      </c>
      <c r="D683" s="26" t="s">
        <v>38</v>
      </c>
      <c r="E683" s="26" t="s">
        <v>34</v>
      </c>
      <c r="F683" s="26">
        <v>33</v>
      </c>
      <c r="G683" s="26">
        <v>1</v>
      </c>
      <c r="H683" s="25">
        <v>1</v>
      </c>
    </row>
    <row r="684" spans="3:8">
      <c r="C684" s="27" t="s">
        <v>39</v>
      </c>
      <c r="D684" s="26" t="s">
        <v>38</v>
      </c>
      <c r="E684" s="26" t="s">
        <v>34</v>
      </c>
      <c r="F684" s="26">
        <v>33</v>
      </c>
      <c r="G684" s="26">
        <v>0</v>
      </c>
      <c r="H684" s="25">
        <v>0</v>
      </c>
    </row>
    <row r="685" spans="3:8">
      <c r="C685" s="27" t="s">
        <v>39</v>
      </c>
      <c r="D685" s="26" t="s">
        <v>38</v>
      </c>
      <c r="E685" s="26" t="s">
        <v>34</v>
      </c>
      <c r="F685" s="26">
        <v>33</v>
      </c>
      <c r="G685" s="26">
        <v>0</v>
      </c>
      <c r="H685" s="25">
        <v>0</v>
      </c>
    </row>
    <row r="686" spans="3:8">
      <c r="C686" s="27" t="s">
        <v>39</v>
      </c>
      <c r="D686" s="26" t="s">
        <v>38</v>
      </c>
      <c r="E686" s="26" t="s">
        <v>34</v>
      </c>
      <c r="F686" s="26">
        <v>33</v>
      </c>
      <c r="G686" s="26">
        <v>0</v>
      </c>
      <c r="H686" s="25">
        <v>0</v>
      </c>
    </row>
    <row r="687" spans="3:8">
      <c r="C687" s="27" t="s">
        <v>39</v>
      </c>
      <c r="D687" s="26" t="s">
        <v>38</v>
      </c>
      <c r="E687" s="26" t="s">
        <v>34</v>
      </c>
      <c r="F687" s="26">
        <v>33</v>
      </c>
      <c r="G687" s="26">
        <v>0</v>
      </c>
      <c r="H687" s="25">
        <v>0</v>
      </c>
    </row>
    <row r="688" spans="3:8">
      <c r="C688" s="27" t="s">
        <v>39</v>
      </c>
      <c r="D688" s="26" t="s">
        <v>38</v>
      </c>
      <c r="E688" s="26" t="s">
        <v>34</v>
      </c>
      <c r="F688" s="26">
        <v>33</v>
      </c>
      <c r="G688" s="26">
        <v>0</v>
      </c>
      <c r="H688" s="25">
        <v>0</v>
      </c>
    </row>
    <row r="689" spans="3:8">
      <c r="C689" s="27" t="s">
        <v>39</v>
      </c>
      <c r="D689" s="26" t="s">
        <v>38</v>
      </c>
      <c r="E689" s="26" t="s">
        <v>34</v>
      </c>
      <c r="F689" s="26">
        <v>33</v>
      </c>
      <c r="G689" s="26">
        <v>0</v>
      </c>
      <c r="H689" s="25">
        <v>0</v>
      </c>
    </row>
    <row r="690" spans="3:8">
      <c r="C690" s="27" t="s">
        <v>39</v>
      </c>
      <c r="D690" s="26" t="s">
        <v>38</v>
      </c>
      <c r="E690" s="26" t="s">
        <v>34</v>
      </c>
      <c r="F690" s="26">
        <v>33</v>
      </c>
      <c r="G690" s="26">
        <v>0</v>
      </c>
      <c r="H690" s="25">
        <v>0</v>
      </c>
    </row>
    <row r="691" spans="3:8">
      <c r="C691" s="27" t="s">
        <v>36</v>
      </c>
      <c r="D691" s="26" t="s">
        <v>35</v>
      </c>
      <c r="E691" s="26" t="s">
        <v>34</v>
      </c>
      <c r="F691" s="26">
        <v>34</v>
      </c>
      <c r="G691" s="26">
        <v>0</v>
      </c>
      <c r="H691" s="25">
        <v>0</v>
      </c>
    </row>
    <row r="692" spans="3:8">
      <c r="C692" s="27" t="s">
        <v>40</v>
      </c>
      <c r="D692" s="26" t="s">
        <v>38</v>
      </c>
      <c r="E692" s="26" t="s">
        <v>34</v>
      </c>
      <c r="F692" s="26">
        <v>34</v>
      </c>
      <c r="G692" s="26">
        <v>1</v>
      </c>
      <c r="H692" s="25">
        <v>0</v>
      </c>
    </row>
    <row r="693" spans="3:8">
      <c r="C693" s="27" t="s">
        <v>40</v>
      </c>
      <c r="D693" s="26" t="s">
        <v>35</v>
      </c>
      <c r="E693" s="26" t="s">
        <v>34</v>
      </c>
      <c r="F693" s="26">
        <v>34</v>
      </c>
      <c r="G693" s="26">
        <v>0</v>
      </c>
      <c r="H693" s="25">
        <v>0</v>
      </c>
    </row>
    <row r="694" spans="3:8">
      <c r="C694" s="27" t="s">
        <v>40</v>
      </c>
      <c r="D694" s="26" t="s">
        <v>35</v>
      </c>
      <c r="E694" s="26" t="s">
        <v>37</v>
      </c>
      <c r="F694" s="26">
        <v>34</v>
      </c>
      <c r="G694" s="26">
        <v>0</v>
      </c>
      <c r="H694" s="25">
        <v>1</v>
      </c>
    </row>
    <row r="695" spans="3:8">
      <c r="C695" s="27" t="s">
        <v>40</v>
      </c>
      <c r="D695" s="26" t="s">
        <v>35</v>
      </c>
      <c r="E695" s="26" t="s">
        <v>37</v>
      </c>
      <c r="F695" s="26">
        <v>34</v>
      </c>
      <c r="G695" s="26">
        <v>1</v>
      </c>
      <c r="H695" s="25">
        <v>1</v>
      </c>
    </row>
    <row r="696" spans="3:8">
      <c r="C696" s="27" t="s">
        <v>40</v>
      </c>
      <c r="D696" s="26" t="s">
        <v>38</v>
      </c>
      <c r="E696" s="26" t="s">
        <v>34</v>
      </c>
      <c r="F696" s="26">
        <v>34</v>
      </c>
      <c r="G696" s="26">
        <v>1</v>
      </c>
      <c r="H696" s="25">
        <v>0</v>
      </c>
    </row>
    <row r="697" spans="3:8">
      <c r="C697" s="27" t="s">
        <v>40</v>
      </c>
      <c r="D697" s="26" t="s">
        <v>35</v>
      </c>
      <c r="E697" s="26" t="s">
        <v>37</v>
      </c>
      <c r="F697" s="26">
        <v>34</v>
      </c>
      <c r="G697" s="26">
        <v>0</v>
      </c>
      <c r="H697" s="25">
        <v>0</v>
      </c>
    </row>
    <row r="698" spans="3:8">
      <c r="C698" s="27" t="s">
        <v>40</v>
      </c>
      <c r="D698" s="26" t="s">
        <v>38</v>
      </c>
      <c r="E698" s="26" t="s">
        <v>34</v>
      </c>
      <c r="F698" s="26">
        <v>34</v>
      </c>
      <c r="G698" s="26">
        <v>0</v>
      </c>
      <c r="H698" s="25">
        <v>0</v>
      </c>
    </row>
    <row r="699" spans="3:8">
      <c r="C699" s="27" t="s">
        <v>40</v>
      </c>
      <c r="D699" s="26" t="s">
        <v>38</v>
      </c>
      <c r="E699" s="26" t="s">
        <v>34</v>
      </c>
      <c r="F699" s="26">
        <v>34</v>
      </c>
      <c r="G699" s="26">
        <v>1</v>
      </c>
      <c r="H699" s="25">
        <v>0</v>
      </c>
    </row>
    <row r="700" spans="3:8">
      <c r="C700" s="27" t="s">
        <v>40</v>
      </c>
      <c r="D700" s="26" t="s">
        <v>35</v>
      </c>
      <c r="E700" s="26" t="s">
        <v>37</v>
      </c>
      <c r="F700" s="26">
        <v>34</v>
      </c>
      <c r="G700" s="26">
        <v>0</v>
      </c>
      <c r="H700" s="25">
        <v>0</v>
      </c>
    </row>
    <row r="701" spans="3:8">
      <c r="C701" s="27" t="s">
        <v>40</v>
      </c>
      <c r="D701" s="26" t="s">
        <v>38</v>
      </c>
      <c r="E701" s="26" t="s">
        <v>34</v>
      </c>
      <c r="F701" s="26">
        <v>34</v>
      </c>
      <c r="G701" s="26">
        <v>0</v>
      </c>
      <c r="H701" s="25">
        <v>0</v>
      </c>
    </row>
    <row r="702" spans="3:8">
      <c r="C702" s="27" t="s">
        <v>40</v>
      </c>
      <c r="D702" s="26" t="s">
        <v>38</v>
      </c>
      <c r="E702" s="26" t="s">
        <v>34</v>
      </c>
      <c r="F702" s="26">
        <v>34</v>
      </c>
      <c r="G702" s="26">
        <v>1</v>
      </c>
      <c r="H702" s="25">
        <v>0</v>
      </c>
    </row>
    <row r="703" spans="3:8">
      <c r="C703" s="27" t="s">
        <v>39</v>
      </c>
      <c r="D703" s="26" t="s">
        <v>38</v>
      </c>
      <c r="E703" s="26" t="s">
        <v>34</v>
      </c>
      <c r="F703" s="26">
        <v>34</v>
      </c>
      <c r="G703" s="26">
        <v>1</v>
      </c>
      <c r="H703" s="25">
        <v>1</v>
      </c>
    </row>
    <row r="704" spans="3:8">
      <c r="C704" s="27" t="s">
        <v>39</v>
      </c>
      <c r="D704" s="26" t="s">
        <v>38</v>
      </c>
      <c r="E704" s="26" t="s">
        <v>34</v>
      </c>
      <c r="F704" s="26">
        <v>34</v>
      </c>
      <c r="G704" s="26">
        <v>0</v>
      </c>
      <c r="H704" s="25">
        <v>0</v>
      </c>
    </row>
    <row r="705" spans="3:8">
      <c r="C705" s="27" t="s">
        <v>39</v>
      </c>
      <c r="D705" s="26" t="s">
        <v>38</v>
      </c>
      <c r="E705" s="26" t="s">
        <v>34</v>
      </c>
      <c r="F705" s="26">
        <v>34</v>
      </c>
      <c r="G705" s="26">
        <v>0</v>
      </c>
      <c r="H705" s="25">
        <v>0</v>
      </c>
    </row>
    <row r="706" spans="3:8">
      <c r="C706" s="27" t="s">
        <v>39</v>
      </c>
      <c r="D706" s="26" t="s">
        <v>38</v>
      </c>
      <c r="E706" s="26" t="s">
        <v>34</v>
      </c>
      <c r="F706" s="26">
        <v>34</v>
      </c>
      <c r="G706" s="26">
        <v>0</v>
      </c>
      <c r="H706" s="25">
        <v>0</v>
      </c>
    </row>
    <row r="707" spans="3:8">
      <c r="C707" s="27" t="s">
        <v>39</v>
      </c>
      <c r="D707" s="26" t="s">
        <v>38</v>
      </c>
      <c r="E707" s="26" t="s">
        <v>34</v>
      </c>
      <c r="F707" s="26">
        <v>35</v>
      </c>
      <c r="G707" s="26">
        <v>0</v>
      </c>
      <c r="H707" s="25">
        <v>0</v>
      </c>
    </row>
    <row r="708" spans="3:8">
      <c r="C708" s="27" t="s">
        <v>39</v>
      </c>
      <c r="D708" s="26" t="s">
        <v>38</v>
      </c>
      <c r="E708" s="26" t="s">
        <v>34</v>
      </c>
      <c r="F708" s="26">
        <v>35</v>
      </c>
      <c r="G708" s="26">
        <v>0</v>
      </c>
      <c r="H708" s="25">
        <v>0</v>
      </c>
    </row>
    <row r="709" spans="3:8">
      <c r="C709" s="27" t="s">
        <v>36</v>
      </c>
      <c r="D709" s="26" t="s">
        <v>35</v>
      </c>
      <c r="E709" s="26" t="s">
        <v>37</v>
      </c>
      <c r="F709" s="26">
        <v>35</v>
      </c>
      <c r="G709" s="26">
        <v>0</v>
      </c>
      <c r="H709" s="25">
        <v>0</v>
      </c>
    </row>
    <row r="710" spans="3:8">
      <c r="C710" s="27" t="s">
        <v>36</v>
      </c>
      <c r="D710" s="26" t="s">
        <v>35</v>
      </c>
      <c r="E710" s="26" t="s">
        <v>37</v>
      </c>
      <c r="F710" s="26">
        <v>35</v>
      </c>
      <c r="G710" s="26">
        <v>1</v>
      </c>
      <c r="H710" s="25">
        <v>0</v>
      </c>
    </row>
    <row r="711" spans="3:8">
      <c r="C711" s="27" t="s">
        <v>36</v>
      </c>
      <c r="D711" s="26" t="s">
        <v>35</v>
      </c>
      <c r="E711" s="26" t="s">
        <v>37</v>
      </c>
      <c r="F711" s="26">
        <v>35</v>
      </c>
      <c r="G711" s="26">
        <v>0</v>
      </c>
      <c r="H711" s="25">
        <v>0</v>
      </c>
    </row>
    <row r="712" spans="3:8">
      <c r="C712" s="27" t="s">
        <v>36</v>
      </c>
      <c r="D712" s="26" t="s">
        <v>35</v>
      </c>
      <c r="E712" s="26" t="s">
        <v>37</v>
      </c>
      <c r="F712" s="26">
        <v>35</v>
      </c>
      <c r="G712" s="26">
        <v>1</v>
      </c>
      <c r="H712" s="25">
        <v>0</v>
      </c>
    </row>
    <row r="713" spans="3:8">
      <c r="C713" s="27" t="s">
        <v>36</v>
      </c>
      <c r="D713" s="26" t="s">
        <v>35</v>
      </c>
      <c r="E713" s="26" t="s">
        <v>37</v>
      </c>
      <c r="F713" s="26">
        <v>35</v>
      </c>
      <c r="G713" s="26">
        <v>1</v>
      </c>
      <c r="H713" s="25">
        <v>0</v>
      </c>
    </row>
    <row r="714" spans="3:8">
      <c r="C714" s="27" t="s">
        <v>36</v>
      </c>
      <c r="D714" s="26" t="s">
        <v>35</v>
      </c>
      <c r="E714" s="26" t="s">
        <v>34</v>
      </c>
      <c r="F714" s="26">
        <v>35</v>
      </c>
      <c r="G714" s="26">
        <v>0</v>
      </c>
      <c r="H714" s="25">
        <v>0</v>
      </c>
    </row>
    <row r="715" spans="3:8">
      <c r="C715" s="27" t="s">
        <v>36</v>
      </c>
      <c r="D715" s="26" t="s">
        <v>35</v>
      </c>
      <c r="E715" s="26" t="s">
        <v>37</v>
      </c>
      <c r="F715" s="26">
        <v>35</v>
      </c>
      <c r="G715" s="26">
        <v>1</v>
      </c>
      <c r="H715" s="25">
        <v>0</v>
      </c>
    </row>
    <row r="716" spans="3:8">
      <c r="C716" s="27" t="s">
        <v>36</v>
      </c>
      <c r="D716" s="26" t="s">
        <v>35</v>
      </c>
      <c r="E716" s="26" t="s">
        <v>34</v>
      </c>
      <c r="F716" s="26">
        <v>35</v>
      </c>
      <c r="G716" s="26">
        <v>0</v>
      </c>
      <c r="H716" s="25">
        <v>0</v>
      </c>
    </row>
    <row r="717" spans="3:8">
      <c r="C717" s="27" t="s">
        <v>36</v>
      </c>
      <c r="D717" s="26" t="s">
        <v>35</v>
      </c>
      <c r="E717" s="26" t="s">
        <v>37</v>
      </c>
      <c r="F717" s="26">
        <v>35</v>
      </c>
      <c r="G717" s="26">
        <v>1</v>
      </c>
      <c r="H717" s="25">
        <v>0</v>
      </c>
    </row>
    <row r="718" spans="3:8">
      <c r="C718" s="27" t="s">
        <v>36</v>
      </c>
      <c r="D718" s="26" t="s">
        <v>35</v>
      </c>
      <c r="E718" s="26" t="s">
        <v>34</v>
      </c>
      <c r="F718" s="26">
        <v>35</v>
      </c>
      <c r="G718" s="26">
        <v>0</v>
      </c>
      <c r="H718" s="25">
        <v>0</v>
      </c>
    </row>
    <row r="719" spans="3:8">
      <c r="C719" s="27" t="s">
        <v>36</v>
      </c>
      <c r="D719" s="26" t="s">
        <v>35</v>
      </c>
      <c r="E719" s="26" t="s">
        <v>37</v>
      </c>
      <c r="F719" s="26">
        <v>35</v>
      </c>
      <c r="G719" s="26">
        <v>0</v>
      </c>
      <c r="H719" s="25">
        <v>0</v>
      </c>
    </row>
    <row r="720" spans="3:8">
      <c r="C720" s="27" t="s">
        <v>40</v>
      </c>
      <c r="D720" s="26" t="s">
        <v>35</v>
      </c>
      <c r="E720" s="26" t="s">
        <v>37</v>
      </c>
      <c r="F720" s="26">
        <v>35</v>
      </c>
      <c r="G720" s="26">
        <v>0</v>
      </c>
      <c r="H720" s="25">
        <v>0</v>
      </c>
    </row>
    <row r="721" spans="3:8">
      <c r="C721" s="27" t="s">
        <v>40</v>
      </c>
      <c r="D721" s="26" t="s">
        <v>38</v>
      </c>
      <c r="E721" s="26" t="s">
        <v>34</v>
      </c>
      <c r="F721" s="26">
        <v>35</v>
      </c>
      <c r="G721" s="26">
        <v>0</v>
      </c>
      <c r="H721" s="25">
        <v>0</v>
      </c>
    </row>
    <row r="722" spans="3:8">
      <c r="C722" s="27" t="s">
        <v>40</v>
      </c>
      <c r="D722" s="26" t="s">
        <v>38</v>
      </c>
      <c r="E722" s="26" t="s">
        <v>34</v>
      </c>
      <c r="F722" s="26">
        <v>35</v>
      </c>
      <c r="G722" s="26">
        <v>0</v>
      </c>
      <c r="H722" s="25">
        <v>0</v>
      </c>
    </row>
    <row r="723" spans="3:8">
      <c r="C723" s="27" t="s">
        <v>40</v>
      </c>
      <c r="D723" s="26" t="s">
        <v>38</v>
      </c>
      <c r="E723" s="26" t="s">
        <v>34</v>
      </c>
      <c r="F723" s="26">
        <v>35</v>
      </c>
      <c r="G723" s="26">
        <v>0</v>
      </c>
      <c r="H723" s="25">
        <v>0</v>
      </c>
    </row>
    <row r="724" spans="3:8">
      <c r="C724" s="27" t="s">
        <v>39</v>
      </c>
      <c r="D724" s="26" t="s">
        <v>35</v>
      </c>
      <c r="E724" s="26" t="s">
        <v>37</v>
      </c>
      <c r="F724" s="26">
        <v>35</v>
      </c>
      <c r="G724" s="26">
        <v>1</v>
      </c>
      <c r="H724" s="25">
        <v>1</v>
      </c>
    </row>
    <row r="725" spans="3:8">
      <c r="C725" s="27" t="s">
        <v>39</v>
      </c>
      <c r="D725" s="26" t="s">
        <v>38</v>
      </c>
      <c r="E725" s="26" t="s">
        <v>34</v>
      </c>
      <c r="F725" s="26">
        <v>35</v>
      </c>
      <c r="G725" s="26">
        <v>0</v>
      </c>
      <c r="H725" s="25">
        <v>0</v>
      </c>
    </row>
    <row r="726" spans="3:8">
      <c r="C726" s="27" t="s">
        <v>39</v>
      </c>
      <c r="D726" s="26" t="s">
        <v>38</v>
      </c>
      <c r="E726" s="26" t="s">
        <v>34</v>
      </c>
      <c r="F726" s="26">
        <v>35</v>
      </c>
      <c r="G726" s="26">
        <v>0</v>
      </c>
      <c r="H726" s="25">
        <v>0</v>
      </c>
    </row>
    <row r="727" spans="3:8">
      <c r="C727" s="27" t="s">
        <v>39</v>
      </c>
      <c r="D727" s="26" t="s">
        <v>38</v>
      </c>
      <c r="E727" s="26" t="s">
        <v>34</v>
      </c>
      <c r="F727" s="26">
        <v>35</v>
      </c>
      <c r="G727" s="26">
        <v>0</v>
      </c>
      <c r="H727" s="25">
        <v>0</v>
      </c>
    </row>
    <row r="728" spans="3:8">
      <c r="C728" s="27" t="s">
        <v>39</v>
      </c>
      <c r="D728" s="26" t="s">
        <v>38</v>
      </c>
      <c r="E728" s="26" t="s">
        <v>34</v>
      </c>
      <c r="F728" s="26">
        <v>35</v>
      </c>
      <c r="G728" s="26">
        <v>0</v>
      </c>
      <c r="H728" s="25">
        <v>0</v>
      </c>
    </row>
    <row r="729" spans="3:8">
      <c r="C729" s="27" t="s">
        <v>39</v>
      </c>
      <c r="D729" s="26" t="s">
        <v>38</v>
      </c>
      <c r="E729" s="26" t="s">
        <v>34</v>
      </c>
      <c r="F729" s="26">
        <v>35</v>
      </c>
      <c r="G729" s="26">
        <v>0</v>
      </c>
      <c r="H729" s="25">
        <v>0</v>
      </c>
    </row>
    <row r="730" spans="3:8">
      <c r="C730" s="27" t="s">
        <v>39</v>
      </c>
      <c r="D730" s="26" t="s">
        <v>38</v>
      </c>
      <c r="E730" s="26" t="s">
        <v>37</v>
      </c>
      <c r="F730" s="26">
        <v>35</v>
      </c>
      <c r="G730" s="26">
        <v>0</v>
      </c>
      <c r="H730" s="25">
        <v>0</v>
      </c>
    </row>
    <row r="731" spans="3:8">
      <c r="C731" s="27" t="s">
        <v>39</v>
      </c>
      <c r="D731" s="26" t="s">
        <v>38</v>
      </c>
      <c r="E731" s="26" t="s">
        <v>34</v>
      </c>
      <c r="F731" s="26">
        <v>35</v>
      </c>
      <c r="G731" s="26">
        <v>0</v>
      </c>
      <c r="H731" s="25">
        <v>0</v>
      </c>
    </row>
    <row r="732" spans="3:8">
      <c r="C732" s="27" t="s">
        <v>36</v>
      </c>
      <c r="D732" s="26" t="s">
        <v>38</v>
      </c>
      <c r="E732" s="26" t="s">
        <v>34</v>
      </c>
      <c r="F732" s="26">
        <v>36</v>
      </c>
      <c r="G732" s="26">
        <v>0</v>
      </c>
      <c r="H732" s="25">
        <v>0</v>
      </c>
    </row>
    <row r="733" spans="3:8">
      <c r="C733" s="27" t="s">
        <v>36</v>
      </c>
      <c r="D733" s="26" t="s">
        <v>35</v>
      </c>
      <c r="E733" s="26" t="s">
        <v>34</v>
      </c>
      <c r="F733" s="26">
        <v>36</v>
      </c>
      <c r="G733" s="26">
        <v>0</v>
      </c>
      <c r="H733" s="25">
        <v>1</v>
      </c>
    </row>
    <row r="734" spans="3:8">
      <c r="C734" s="27" t="s">
        <v>36</v>
      </c>
      <c r="D734" s="26" t="s">
        <v>35</v>
      </c>
      <c r="E734" s="26" t="s">
        <v>34</v>
      </c>
      <c r="F734" s="26">
        <v>36</v>
      </c>
      <c r="G734" s="26">
        <v>1</v>
      </c>
      <c r="H734" s="25">
        <v>2</v>
      </c>
    </row>
    <row r="735" spans="3:8">
      <c r="C735" s="27" t="s">
        <v>36</v>
      </c>
      <c r="D735" s="26" t="s">
        <v>35</v>
      </c>
      <c r="E735" s="26" t="s">
        <v>37</v>
      </c>
      <c r="F735" s="26">
        <v>36</v>
      </c>
      <c r="G735" s="26">
        <v>1</v>
      </c>
      <c r="H735" s="25">
        <v>2</v>
      </c>
    </row>
    <row r="736" spans="3:8">
      <c r="C736" s="27" t="s">
        <v>36</v>
      </c>
      <c r="D736" s="26" t="s">
        <v>38</v>
      </c>
      <c r="E736" s="26" t="s">
        <v>34</v>
      </c>
      <c r="F736" s="26">
        <v>36</v>
      </c>
      <c r="G736" s="26">
        <v>1</v>
      </c>
      <c r="H736" s="25">
        <v>0</v>
      </c>
    </row>
    <row r="737" spans="3:8">
      <c r="C737" s="27" t="s">
        <v>36</v>
      </c>
      <c r="D737" s="26" t="s">
        <v>35</v>
      </c>
      <c r="E737" s="26" t="s">
        <v>37</v>
      </c>
      <c r="F737" s="26">
        <v>36</v>
      </c>
      <c r="G737" s="26">
        <v>0</v>
      </c>
      <c r="H737" s="25">
        <v>0</v>
      </c>
    </row>
    <row r="738" spans="3:8">
      <c r="C738" s="27" t="s">
        <v>36</v>
      </c>
      <c r="D738" s="26" t="s">
        <v>35</v>
      </c>
      <c r="E738" s="26" t="s">
        <v>37</v>
      </c>
      <c r="F738" s="26">
        <v>36</v>
      </c>
      <c r="G738" s="26">
        <v>0</v>
      </c>
      <c r="H738" s="25">
        <v>2</v>
      </c>
    </row>
    <row r="739" spans="3:8">
      <c r="C739" s="27" t="s">
        <v>36</v>
      </c>
      <c r="D739" s="26" t="s">
        <v>38</v>
      </c>
      <c r="E739" s="26" t="s">
        <v>37</v>
      </c>
      <c r="F739" s="26">
        <v>36</v>
      </c>
      <c r="G739" s="26">
        <v>0</v>
      </c>
      <c r="H739" s="25">
        <v>0</v>
      </c>
    </row>
    <row r="740" spans="3:8">
      <c r="C740" s="27" t="s">
        <v>36</v>
      </c>
      <c r="D740" s="26" t="s">
        <v>35</v>
      </c>
      <c r="E740" s="26" t="s">
        <v>34</v>
      </c>
      <c r="F740" s="26">
        <v>36</v>
      </c>
      <c r="G740" s="26">
        <v>0</v>
      </c>
      <c r="H740" s="25">
        <v>0</v>
      </c>
    </row>
    <row r="741" spans="3:8">
      <c r="C741" s="27" t="s">
        <v>36</v>
      </c>
      <c r="D741" s="26" t="s">
        <v>35</v>
      </c>
      <c r="E741" s="26" t="s">
        <v>34</v>
      </c>
      <c r="F741" s="26">
        <v>36</v>
      </c>
      <c r="G741" s="26">
        <v>0</v>
      </c>
      <c r="H741" s="25">
        <v>0</v>
      </c>
    </row>
    <row r="742" spans="3:8">
      <c r="C742" s="27" t="s">
        <v>36</v>
      </c>
      <c r="D742" s="26" t="s">
        <v>38</v>
      </c>
      <c r="E742" s="26" t="s">
        <v>34</v>
      </c>
      <c r="F742" s="26">
        <v>36</v>
      </c>
      <c r="G742" s="26">
        <v>0</v>
      </c>
      <c r="H742" s="25">
        <v>0</v>
      </c>
    </row>
    <row r="743" spans="3:8">
      <c r="C743" s="27" t="s">
        <v>36</v>
      </c>
      <c r="D743" s="26" t="s">
        <v>35</v>
      </c>
      <c r="E743" s="26" t="s">
        <v>37</v>
      </c>
      <c r="F743" s="26">
        <v>36</v>
      </c>
      <c r="G743" s="26">
        <v>0</v>
      </c>
      <c r="H743" s="25">
        <v>0</v>
      </c>
    </row>
    <row r="744" spans="3:8">
      <c r="C744" s="27" t="s">
        <v>40</v>
      </c>
      <c r="D744" s="26" t="s">
        <v>35</v>
      </c>
      <c r="E744" s="26" t="s">
        <v>37</v>
      </c>
      <c r="F744" s="26">
        <v>36</v>
      </c>
      <c r="G744" s="26">
        <v>1</v>
      </c>
      <c r="H744" s="25">
        <v>0</v>
      </c>
    </row>
    <row r="745" spans="3:8">
      <c r="C745" s="27" t="s">
        <v>40</v>
      </c>
      <c r="D745" s="26" t="s">
        <v>35</v>
      </c>
      <c r="E745" s="26" t="s">
        <v>37</v>
      </c>
      <c r="F745" s="26">
        <v>36</v>
      </c>
      <c r="G745" s="26">
        <v>0</v>
      </c>
      <c r="H745" s="25">
        <v>0</v>
      </c>
    </row>
    <row r="746" spans="3:8">
      <c r="C746" s="27" t="s">
        <v>40</v>
      </c>
      <c r="D746" s="26" t="s">
        <v>35</v>
      </c>
      <c r="E746" s="26" t="s">
        <v>37</v>
      </c>
      <c r="F746" s="26">
        <v>36</v>
      </c>
      <c r="G746" s="26">
        <v>0</v>
      </c>
      <c r="H746" s="25">
        <v>3</v>
      </c>
    </row>
    <row r="747" spans="3:8">
      <c r="C747" s="27" t="s">
        <v>40</v>
      </c>
      <c r="D747" s="26" t="s">
        <v>35</v>
      </c>
      <c r="E747" s="26" t="s">
        <v>37</v>
      </c>
      <c r="F747" s="26">
        <v>36</v>
      </c>
      <c r="G747" s="26">
        <v>0</v>
      </c>
      <c r="H747" s="25">
        <v>0</v>
      </c>
    </row>
    <row r="748" spans="3:8">
      <c r="C748" s="27" t="s">
        <v>40</v>
      </c>
      <c r="D748" s="26" t="s">
        <v>38</v>
      </c>
      <c r="E748" s="26" t="s">
        <v>34</v>
      </c>
      <c r="F748" s="26">
        <v>36</v>
      </c>
      <c r="G748" s="26">
        <v>0</v>
      </c>
      <c r="H748" s="25">
        <v>0</v>
      </c>
    </row>
    <row r="749" spans="3:8">
      <c r="C749" s="27" t="s">
        <v>40</v>
      </c>
      <c r="D749" s="26" t="s">
        <v>38</v>
      </c>
      <c r="E749" s="26" t="s">
        <v>34</v>
      </c>
      <c r="F749" s="26">
        <v>36</v>
      </c>
      <c r="G749" s="26">
        <v>0</v>
      </c>
      <c r="H749" s="25">
        <v>0</v>
      </c>
    </row>
    <row r="750" spans="3:8">
      <c r="C750" s="27" t="s">
        <v>40</v>
      </c>
      <c r="D750" s="26" t="s">
        <v>38</v>
      </c>
      <c r="E750" s="26" t="s">
        <v>34</v>
      </c>
      <c r="F750" s="26">
        <v>36</v>
      </c>
      <c r="G750" s="26">
        <v>0</v>
      </c>
      <c r="H750" s="25">
        <v>0</v>
      </c>
    </row>
    <row r="751" spans="3:8">
      <c r="C751" s="27" t="s">
        <v>40</v>
      </c>
      <c r="D751" s="26" t="s">
        <v>38</v>
      </c>
      <c r="E751" s="26" t="s">
        <v>34</v>
      </c>
      <c r="F751" s="26">
        <v>36</v>
      </c>
      <c r="G751" s="26">
        <v>0</v>
      </c>
      <c r="H751" s="25">
        <v>0</v>
      </c>
    </row>
    <row r="752" spans="3:8">
      <c r="C752" s="27" t="s">
        <v>40</v>
      </c>
      <c r="D752" s="26" t="s">
        <v>38</v>
      </c>
      <c r="E752" s="26" t="s">
        <v>34</v>
      </c>
      <c r="F752" s="26">
        <v>36</v>
      </c>
      <c r="G752" s="26">
        <v>1</v>
      </c>
      <c r="H752" s="25">
        <v>2</v>
      </c>
    </row>
    <row r="753" spans="3:8">
      <c r="C753" s="27" t="s">
        <v>39</v>
      </c>
      <c r="D753" s="26" t="s">
        <v>38</v>
      </c>
      <c r="E753" s="26" t="s">
        <v>34</v>
      </c>
      <c r="F753" s="26">
        <v>36</v>
      </c>
      <c r="G753" s="26">
        <v>0</v>
      </c>
      <c r="H753" s="25">
        <v>0</v>
      </c>
    </row>
    <row r="754" spans="3:8">
      <c r="C754" s="27" t="s">
        <v>39</v>
      </c>
      <c r="D754" s="26" t="s">
        <v>35</v>
      </c>
      <c r="E754" s="26" t="s">
        <v>37</v>
      </c>
      <c r="F754" s="26">
        <v>36</v>
      </c>
      <c r="G754" s="26">
        <v>0</v>
      </c>
      <c r="H754" s="25">
        <v>2</v>
      </c>
    </row>
    <row r="755" spans="3:8">
      <c r="C755" s="27" t="s">
        <v>39</v>
      </c>
      <c r="D755" s="26" t="s">
        <v>35</v>
      </c>
      <c r="E755" s="26" t="s">
        <v>37</v>
      </c>
      <c r="F755" s="26">
        <v>36</v>
      </c>
      <c r="G755" s="26">
        <v>1</v>
      </c>
      <c r="H755" s="25">
        <v>0</v>
      </c>
    </row>
    <row r="756" spans="3:8">
      <c r="C756" s="27" t="s">
        <v>39</v>
      </c>
      <c r="D756" s="26" t="s">
        <v>38</v>
      </c>
      <c r="E756" s="26" t="s">
        <v>34</v>
      </c>
      <c r="F756" s="26">
        <v>36</v>
      </c>
      <c r="G756" s="26">
        <v>0</v>
      </c>
      <c r="H756" s="25">
        <v>0</v>
      </c>
    </row>
    <row r="757" spans="3:8">
      <c r="C757" s="27" t="s">
        <v>39</v>
      </c>
      <c r="D757" s="26" t="s">
        <v>38</v>
      </c>
      <c r="E757" s="26" t="s">
        <v>37</v>
      </c>
      <c r="F757" s="26">
        <v>36</v>
      </c>
      <c r="G757" s="26">
        <v>0</v>
      </c>
      <c r="H757" s="25">
        <v>2</v>
      </c>
    </row>
    <row r="758" spans="3:8">
      <c r="C758" s="27" t="s">
        <v>39</v>
      </c>
      <c r="D758" s="26" t="s">
        <v>38</v>
      </c>
      <c r="E758" s="26" t="s">
        <v>34</v>
      </c>
      <c r="F758" s="26">
        <v>36</v>
      </c>
      <c r="G758" s="26">
        <v>0</v>
      </c>
      <c r="H758" s="25">
        <v>0</v>
      </c>
    </row>
    <row r="759" spans="3:8">
      <c r="C759" s="27" t="s">
        <v>39</v>
      </c>
      <c r="D759" s="26" t="s">
        <v>38</v>
      </c>
      <c r="E759" s="26" t="s">
        <v>34</v>
      </c>
      <c r="F759" s="26">
        <v>36</v>
      </c>
      <c r="G759" s="26">
        <v>1</v>
      </c>
      <c r="H759" s="25">
        <v>0</v>
      </c>
    </row>
    <row r="760" spans="3:8">
      <c r="C760" s="27" t="s">
        <v>39</v>
      </c>
      <c r="D760" s="26" t="s">
        <v>38</v>
      </c>
      <c r="E760" s="26" t="s">
        <v>34</v>
      </c>
      <c r="F760" s="26">
        <v>36</v>
      </c>
      <c r="G760" s="26">
        <v>0</v>
      </c>
      <c r="H760" s="25">
        <v>0</v>
      </c>
    </row>
    <row r="761" spans="3:8">
      <c r="C761" s="27" t="s">
        <v>39</v>
      </c>
      <c r="D761" s="26" t="s">
        <v>38</v>
      </c>
      <c r="E761" s="26" t="s">
        <v>34</v>
      </c>
      <c r="F761" s="26">
        <v>36</v>
      </c>
      <c r="G761" s="26">
        <v>1</v>
      </c>
      <c r="H761" s="25">
        <v>1</v>
      </c>
    </row>
    <row r="762" spans="3:8">
      <c r="C762" s="27" t="s">
        <v>39</v>
      </c>
      <c r="D762" s="26" t="s">
        <v>38</v>
      </c>
      <c r="E762" s="26" t="s">
        <v>34</v>
      </c>
      <c r="F762" s="26">
        <v>36</v>
      </c>
      <c r="G762" s="26">
        <v>0</v>
      </c>
      <c r="H762" s="25">
        <v>0</v>
      </c>
    </row>
    <row r="763" spans="3:8">
      <c r="C763" s="27" t="s">
        <v>40</v>
      </c>
      <c r="D763" s="26" t="s">
        <v>38</v>
      </c>
      <c r="E763" s="26" t="s">
        <v>34</v>
      </c>
      <c r="F763" s="26">
        <v>37</v>
      </c>
      <c r="G763" s="26">
        <v>0</v>
      </c>
      <c r="H763" s="25">
        <v>2</v>
      </c>
    </row>
    <row r="764" spans="3:8">
      <c r="C764" s="27" t="s">
        <v>39</v>
      </c>
      <c r="D764" s="26" t="s">
        <v>35</v>
      </c>
      <c r="E764" s="26" t="s">
        <v>34</v>
      </c>
      <c r="F764" s="26">
        <v>37</v>
      </c>
      <c r="G764" s="26">
        <v>1</v>
      </c>
      <c r="H764" s="25">
        <v>0</v>
      </c>
    </row>
    <row r="765" spans="3:8">
      <c r="C765" s="27" t="s">
        <v>36</v>
      </c>
      <c r="D765" s="26" t="s">
        <v>35</v>
      </c>
      <c r="E765" s="26" t="s">
        <v>34</v>
      </c>
      <c r="F765" s="26">
        <v>37</v>
      </c>
      <c r="G765" s="26">
        <v>1</v>
      </c>
      <c r="H765" s="25">
        <v>1</v>
      </c>
    </row>
    <row r="766" spans="3:8">
      <c r="C766" s="27" t="s">
        <v>36</v>
      </c>
      <c r="D766" s="26" t="s">
        <v>38</v>
      </c>
      <c r="E766" s="26" t="s">
        <v>34</v>
      </c>
      <c r="F766" s="26">
        <v>37</v>
      </c>
      <c r="G766" s="26">
        <v>1</v>
      </c>
      <c r="H766" s="25">
        <v>1</v>
      </c>
    </row>
    <row r="767" spans="3:8">
      <c r="C767" s="27" t="s">
        <v>36</v>
      </c>
      <c r="D767" s="26" t="s">
        <v>38</v>
      </c>
      <c r="E767" s="26" t="s">
        <v>34</v>
      </c>
      <c r="F767" s="26">
        <v>37</v>
      </c>
      <c r="G767" s="26">
        <v>1</v>
      </c>
      <c r="H767" s="25">
        <v>0</v>
      </c>
    </row>
    <row r="768" spans="3:8">
      <c r="C768" s="27" t="s">
        <v>36</v>
      </c>
      <c r="D768" s="26" t="s">
        <v>35</v>
      </c>
      <c r="E768" s="26" t="s">
        <v>37</v>
      </c>
      <c r="F768" s="26">
        <v>37</v>
      </c>
      <c r="G768" s="26">
        <v>1</v>
      </c>
      <c r="H768" s="25">
        <v>0</v>
      </c>
    </row>
    <row r="769" spans="3:8">
      <c r="C769" s="27" t="s">
        <v>36</v>
      </c>
      <c r="D769" s="26" t="s">
        <v>38</v>
      </c>
      <c r="E769" s="26" t="s">
        <v>34</v>
      </c>
      <c r="F769" s="26">
        <v>37</v>
      </c>
      <c r="G769" s="26">
        <v>0</v>
      </c>
      <c r="H769" s="25">
        <v>1</v>
      </c>
    </row>
    <row r="770" spans="3:8">
      <c r="C770" s="27" t="s">
        <v>40</v>
      </c>
      <c r="D770" s="26" t="s">
        <v>38</v>
      </c>
      <c r="E770" s="26" t="s">
        <v>34</v>
      </c>
      <c r="F770" s="26">
        <v>37</v>
      </c>
      <c r="G770" s="26">
        <v>1</v>
      </c>
      <c r="H770" s="25">
        <v>0</v>
      </c>
    </row>
    <row r="771" spans="3:8">
      <c r="C771" s="27" t="s">
        <v>39</v>
      </c>
      <c r="D771" s="26" t="s">
        <v>38</v>
      </c>
      <c r="E771" s="26" t="s">
        <v>37</v>
      </c>
      <c r="F771" s="26">
        <v>37</v>
      </c>
      <c r="G771" s="26">
        <v>0</v>
      </c>
      <c r="H771" s="25">
        <v>0</v>
      </c>
    </row>
    <row r="772" spans="3:8">
      <c r="C772" s="27" t="s">
        <v>39</v>
      </c>
      <c r="D772" s="26" t="s">
        <v>38</v>
      </c>
      <c r="E772" s="26" t="s">
        <v>34</v>
      </c>
      <c r="F772" s="26">
        <v>37</v>
      </c>
      <c r="G772" s="26">
        <v>2</v>
      </c>
      <c r="H772" s="25">
        <v>0</v>
      </c>
    </row>
    <row r="773" spans="3:8">
      <c r="C773" s="27" t="s">
        <v>39</v>
      </c>
      <c r="D773" s="26" t="s">
        <v>38</v>
      </c>
      <c r="E773" s="26" t="s">
        <v>37</v>
      </c>
      <c r="F773" s="26">
        <v>37</v>
      </c>
      <c r="G773" s="26">
        <v>0</v>
      </c>
      <c r="H773" s="25">
        <v>0</v>
      </c>
    </row>
    <row r="774" spans="3:8">
      <c r="C774" s="27" t="s">
        <v>36</v>
      </c>
      <c r="D774" s="26" t="s">
        <v>35</v>
      </c>
      <c r="E774" s="26" t="s">
        <v>37</v>
      </c>
      <c r="F774" s="26">
        <v>38</v>
      </c>
      <c r="G774" s="26">
        <v>1</v>
      </c>
      <c r="H774" s="25">
        <v>0</v>
      </c>
    </row>
    <row r="775" spans="3:8">
      <c r="C775" s="27" t="s">
        <v>36</v>
      </c>
      <c r="D775" s="26" t="s">
        <v>35</v>
      </c>
      <c r="E775" s="26" t="s">
        <v>37</v>
      </c>
      <c r="F775" s="26">
        <v>38</v>
      </c>
      <c r="G775" s="26">
        <v>0</v>
      </c>
      <c r="H775" s="25">
        <v>0</v>
      </c>
    </row>
    <row r="776" spans="3:8">
      <c r="C776" s="27" t="s">
        <v>36</v>
      </c>
      <c r="D776" s="26" t="s">
        <v>38</v>
      </c>
      <c r="E776" s="26" t="s">
        <v>34</v>
      </c>
      <c r="F776" s="26">
        <v>38</v>
      </c>
      <c r="G776" s="26">
        <v>0</v>
      </c>
      <c r="H776" s="25">
        <v>1</v>
      </c>
    </row>
    <row r="777" spans="3:8">
      <c r="C777" s="27" t="s">
        <v>36</v>
      </c>
      <c r="D777" s="26" t="s">
        <v>35</v>
      </c>
      <c r="E777" s="26" t="s">
        <v>34</v>
      </c>
      <c r="F777" s="26">
        <v>38</v>
      </c>
      <c r="G777" s="26">
        <v>1</v>
      </c>
      <c r="H777" s="25">
        <v>0</v>
      </c>
    </row>
    <row r="778" spans="3:8">
      <c r="C778" s="27" t="s">
        <v>36</v>
      </c>
      <c r="D778" s="26" t="s">
        <v>35</v>
      </c>
      <c r="E778" s="26" t="s">
        <v>37</v>
      </c>
      <c r="F778" s="26">
        <v>38</v>
      </c>
      <c r="G778" s="26">
        <v>0</v>
      </c>
      <c r="H778" s="25">
        <v>0</v>
      </c>
    </row>
    <row r="779" spans="3:8">
      <c r="C779" s="27" t="s">
        <v>36</v>
      </c>
      <c r="D779" s="26" t="s">
        <v>38</v>
      </c>
      <c r="E779" s="26" t="s">
        <v>34</v>
      </c>
      <c r="F779" s="26">
        <v>38</v>
      </c>
      <c r="G779" s="26">
        <v>0</v>
      </c>
      <c r="H779" s="25">
        <v>0</v>
      </c>
    </row>
    <row r="780" spans="3:8">
      <c r="C780" s="27" t="s">
        <v>40</v>
      </c>
      <c r="D780" s="26" t="s">
        <v>38</v>
      </c>
      <c r="E780" s="26" t="s">
        <v>37</v>
      </c>
      <c r="F780" s="26">
        <v>38</v>
      </c>
      <c r="G780" s="26">
        <v>0</v>
      </c>
      <c r="H780" s="25">
        <v>0</v>
      </c>
    </row>
    <row r="781" spans="3:8">
      <c r="C781" s="27" t="s">
        <v>40</v>
      </c>
      <c r="D781" s="26" t="s">
        <v>38</v>
      </c>
      <c r="E781" s="26" t="s">
        <v>34</v>
      </c>
      <c r="F781" s="26">
        <v>38</v>
      </c>
      <c r="G781" s="26">
        <v>1</v>
      </c>
      <c r="H781" s="25">
        <v>0</v>
      </c>
    </row>
    <row r="782" spans="3:8">
      <c r="C782" s="27" t="s">
        <v>39</v>
      </c>
      <c r="D782" s="26" t="s">
        <v>38</v>
      </c>
      <c r="E782" s="26" t="s">
        <v>37</v>
      </c>
      <c r="F782" s="26">
        <v>38</v>
      </c>
      <c r="G782" s="26">
        <v>4</v>
      </c>
      <c r="H782" s="25">
        <v>2</v>
      </c>
    </row>
    <row r="783" spans="3:8">
      <c r="C783" s="27" t="s">
        <v>39</v>
      </c>
      <c r="D783" s="26" t="s">
        <v>35</v>
      </c>
      <c r="E783" s="26" t="s">
        <v>37</v>
      </c>
      <c r="F783" s="26">
        <v>38</v>
      </c>
      <c r="G783" s="26">
        <v>1</v>
      </c>
      <c r="H783" s="25">
        <v>5</v>
      </c>
    </row>
    <row r="784" spans="3:8">
      <c r="C784" s="27" t="s">
        <v>39</v>
      </c>
      <c r="D784" s="26" t="s">
        <v>38</v>
      </c>
      <c r="E784" s="26" t="s">
        <v>34</v>
      </c>
      <c r="F784" s="26">
        <v>38</v>
      </c>
      <c r="G784" s="26">
        <v>0</v>
      </c>
      <c r="H784" s="25">
        <v>0</v>
      </c>
    </row>
    <row r="785" spans="3:8">
      <c r="C785" s="27" t="s">
        <v>39</v>
      </c>
      <c r="D785" s="26" t="s">
        <v>38</v>
      </c>
      <c r="E785" s="26" t="s">
        <v>34</v>
      </c>
      <c r="F785" s="26">
        <v>38</v>
      </c>
      <c r="G785" s="26">
        <v>0</v>
      </c>
      <c r="H785" s="25">
        <v>0</v>
      </c>
    </row>
    <row r="786" spans="3:8">
      <c r="C786" s="27" t="s">
        <v>39</v>
      </c>
      <c r="D786" s="26" t="s">
        <v>38</v>
      </c>
      <c r="E786" s="26" t="s">
        <v>34</v>
      </c>
      <c r="F786" s="26">
        <v>38</v>
      </c>
      <c r="G786" s="26">
        <v>0</v>
      </c>
      <c r="H786" s="25">
        <v>0</v>
      </c>
    </row>
    <row r="787" spans="3:8">
      <c r="C787" s="27" t="s">
        <v>39</v>
      </c>
      <c r="D787" s="26" t="s">
        <v>35</v>
      </c>
      <c r="E787" s="26" t="s">
        <v>37</v>
      </c>
      <c r="F787" s="26">
        <v>38</v>
      </c>
      <c r="G787" s="26">
        <v>0</v>
      </c>
      <c r="H787" s="25">
        <v>0</v>
      </c>
    </row>
    <row r="788" spans="3:8">
      <c r="C788" s="27" t="s">
        <v>39</v>
      </c>
      <c r="D788" s="26" t="s">
        <v>38</v>
      </c>
      <c r="E788" s="26" t="s">
        <v>34</v>
      </c>
      <c r="F788" s="26">
        <v>39</v>
      </c>
      <c r="G788" s="26">
        <v>0</v>
      </c>
      <c r="H788" s="25">
        <v>0</v>
      </c>
    </row>
    <row r="789" spans="3:8">
      <c r="C789" s="27" t="s">
        <v>36</v>
      </c>
      <c r="D789" s="26" t="s">
        <v>38</v>
      </c>
      <c r="E789" s="26" t="s">
        <v>34</v>
      </c>
      <c r="F789" s="26">
        <v>39</v>
      </c>
      <c r="G789" s="26">
        <v>0</v>
      </c>
      <c r="H789" s="25">
        <v>0</v>
      </c>
    </row>
    <row r="790" spans="3:8">
      <c r="C790" s="27" t="s">
        <v>36</v>
      </c>
      <c r="D790" s="26" t="s">
        <v>35</v>
      </c>
      <c r="E790" s="26" t="s">
        <v>37</v>
      </c>
      <c r="F790" s="26">
        <v>39</v>
      </c>
      <c r="G790" s="26">
        <v>1</v>
      </c>
      <c r="H790" s="25">
        <v>1</v>
      </c>
    </row>
    <row r="791" spans="3:8">
      <c r="C791" s="27" t="s">
        <v>36</v>
      </c>
      <c r="D791" s="26" t="s">
        <v>38</v>
      </c>
      <c r="E791" s="26" t="s">
        <v>34</v>
      </c>
      <c r="F791" s="26">
        <v>39</v>
      </c>
      <c r="G791" s="26">
        <v>1</v>
      </c>
      <c r="H791" s="25">
        <v>0</v>
      </c>
    </row>
    <row r="792" spans="3:8">
      <c r="C792" s="27" t="s">
        <v>36</v>
      </c>
      <c r="D792" s="26" t="s">
        <v>38</v>
      </c>
      <c r="E792" s="26" t="s">
        <v>34</v>
      </c>
      <c r="F792" s="26">
        <v>39</v>
      </c>
      <c r="G792" s="26">
        <v>0</v>
      </c>
      <c r="H792" s="25">
        <v>0</v>
      </c>
    </row>
    <row r="793" spans="3:8">
      <c r="C793" s="27" t="s">
        <v>36</v>
      </c>
      <c r="D793" s="26" t="s">
        <v>35</v>
      </c>
      <c r="E793" s="26" t="s">
        <v>37</v>
      </c>
      <c r="F793" s="26">
        <v>39</v>
      </c>
      <c r="G793" s="26">
        <v>0</v>
      </c>
      <c r="H793" s="25">
        <v>0</v>
      </c>
    </row>
    <row r="794" spans="3:8">
      <c r="C794" s="27" t="s">
        <v>36</v>
      </c>
      <c r="D794" s="26" t="s">
        <v>35</v>
      </c>
      <c r="E794" s="26" t="s">
        <v>37</v>
      </c>
      <c r="F794" s="26">
        <v>39</v>
      </c>
      <c r="G794" s="26">
        <v>0</v>
      </c>
      <c r="H794" s="25">
        <v>0</v>
      </c>
    </row>
    <row r="795" spans="3:8">
      <c r="C795" s="27" t="s">
        <v>36</v>
      </c>
      <c r="D795" s="26" t="s">
        <v>35</v>
      </c>
      <c r="E795" s="26" t="s">
        <v>37</v>
      </c>
      <c r="F795" s="26">
        <v>39</v>
      </c>
      <c r="G795" s="26">
        <v>1</v>
      </c>
      <c r="H795" s="25">
        <v>0</v>
      </c>
    </row>
    <row r="796" spans="3:8">
      <c r="C796" s="27" t="s">
        <v>36</v>
      </c>
      <c r="D796" s="26" t="s">
        <v>35</v>
      </c>
      <c r="E796" s="26" t="s">
        <v>37</v>
      </c>
      <c r="F796" s="26">
        <v>39</v>
      </c>
      <c r="G796" s="26">
        <v>1</v>
      </c>
      <c r="H796" s="25">
        <v>1</v>
      </c>
    </row>
    <row r="797" spans="3:8">
      <c r="C797" s="27" t="s">
        <v>36</v>
      </c>
      <c r="D797" s="26" t="s">
        <v>35</v>
      </c>
      <c r="E797" s="26" t="s">
        <v>37</v>
      </c>
      <c r="F797" s="26">
        <v>39</v>
      </c>
      <c r="G797" s="26">
        <v>1</v>
      </c>
      <c r="H797" s="25">
        <v>1</v>
      </c>
    </row>
    <row r="798" spans="3:8">
      <c r="C798" s="27" t="s">
        <v>40</v>
      </c>
      <c r="D798" s="26" t="s">
        <v>38</v>
      </c>
      <c r="E798" s="26" t="s">
        <v>34</v>
      </c>
      <c r="F798" s="26">
        <v>39</v>
      </c>
      <c r="G798" s="26">
        <v>0</v>
      </c>
      <c r="H798" s="25">
        <v>0</v>
      </c>
    </row>
    <row r="799" spans="3:8">
      <c r="C799" s="27" t="s">
        <v>40</v>
      </c>
      <c r="D799" s="26" t="s">
        <v>38</v>
      </c>
      <c r="E799" s="26" t="s">
        <v>34</v>
      </c>
      <c r="F799" s="26">
        <v>39</v>
      </c>
      <c r="G799" s="26">
        <v>0</v>
      </c>
      <c r="H799" s="25">
        <v>0</v>
      </c>
    </row>
    <row r="800" spans="3:8">
      <c r="C800" s="27" t="s">
        <v>40</v>
      </c>
      <c r="D800" s="26" t="s">
        <v>38</v>
      </c>
      <c r="E800" s="26" t="s">
        <v>34</v>
      </c>
      <c r="F800" s="26">
        <v>39</v>
      </c>
      <c r="G800" s="26">
        <v>0</v>
      </c>
      <c r="H800" s="25">
        <v>0</v>
      </c>
    </row>
    <row r="801" spans="3:8">
      <c r="C801" s="27" t="s">
        <v>39</v>
      </c>
      <c r="D801" s="26" t="s">
        <v>38</v>
      </c>
      <c r="E801" s="26" t="s">
        <v>34</v>
      </c>
      <c r="F801" s="26">
        <v>39</v>
      </c>
      <c r="G801" s="26">
        <v>1</v>
      </c>
      <c r="H801" s="25">
        <v>5</v>
      </c>
    </row>
    <row r="802" spans="3:8">
      <c r="C802" s="27" t="s">
        <v>39</v>
      </c>
      <c r="D802" s="26" t="s">
        <v>38</v>
      </c>
      <c r="E802" s="26" t="s">
        <v>37</v>
      </c>
      <c r="F802" s="26">
        <v>39</v>
      </c>
      <c r="G802" s="26">
        <v>1</v>
      </c>
      <c r="H802" s="25">
        <v>5</v>
      </c>
    </row>
    <row r="803" spans="3:8">
      <c r="C803" s="27" t="s">
        <v>39</v>
      </c>
      <c r="D803" s="26" t="s">
        <v>38</v>
      </c>
      <c r="E803" s="26" t="s">
        <v>34</v>
      </c>
      <c r="F803" s="26">
        <v>39</v>
      </c>
      <c r="G803" s="26">
        <v>0</v>
      </c>
      <c r="H803" s="25">
        <v>2</v>
      </c>
    </row>
    <row r="804" spans="3:8">
      <c r="C804" s="27" t="s">
        <v>39</v>
      </c>
      <c r="D804" s="26" t="s">
        <v>35</v>
      </c>
      <c r="E804" s="26" t="s">
        <v>34</v>
      </c>
      <c r="F804" s="26">
        <v>39</v>
      </c>
      <c r="G804" s="26">
        <v>0</v>
      </c>
      <c r="H804" s="25">
        <v>1</v>
      </c>
    </row>
    <row r="805" spans="3:8">
      <c r="C805" s="27" t="s">
        <v>39</v>
      </c>
      <c r="D805" s="26" t="s">
        <v>38</v>
      </c>
      <c r="E805" s="26" t="s">
        <v>34</v>
      </c>
      <c r="F805" s="26">
        <v>39</v>
      </c>
      <c r="G805" s="26">
        <v>0</v>
      </c>
      <c r="H805" s="25">
        <v>0</v>
      </c>
    </row>
    <row r="806" spans="3:8">
      <c r="C806" s="27" t="s">
        <v>39</v>
      </c>
      <c r="D806" s="26" t="s">
        <v>35</v>
      </c>
      <c r="E806" s="26" t="s">
        <v>34</v>
      </c>
      <c r="F806" s="26">
        <v>39</v>
      </c>
      <c r="G806" s="26">
        <v>0</v>
      </c>
      <c r="H806" s="25">
        <v>0</v>
      </c>
    </row>
    <row r="807" spans="3:8">
      <c r="C807" s="27" t="s">
        <v>39</v>
      </c>
      <c r="D807" s="26" t="s">
        <v>38</v>
      </c>
      <c r="E807" s="26" t="s">
        <v>37</v>
      </c>
      <c r="F807" s="26">
        <v>39</v>
      </c>
      <c r="G807" s="26">
        <v>0</v>
      </c>
      <c r="H807" s="25">
        <v>5</v>
      </c>
    </row>
    <row r="808" spans="3:8">
      <c r="C808" s="27" t="s">
        <v>39</v>
      </c>
      <c r="D808" s="26" t="s">
        <v>38</v>
      </c>
      <c r="E808" s="26" t="s">
        <v>34</v>
      </c>
      <c r="F808" s="26">
        <v>39</v>
      </c>
      <c r="G808" s="26">
        <v>0</v>
      </c>
      <c r="H808" s="25">
        <v>0</v>
      </c>
    </row>
    <row r="809" spans="3:8">
      <c r="C809" s="27" t="s">
        <v>36</v>
      </c>
      <c r="D809" s="26" t="s">
        <v>35</v>
      </c>
      <c r="E809" s="26" t="s">
        <v>34</v>
      </c>
      <c r="F809" s="26">
        <v>40</v>
      </c>
      <c r="G809" s="26">
        <v>0</v>
      </c>
      <c r="H809" s="25">
        <v>0</v>
      </c>
    </row>
    <row r="810" spans="3:8">
      <c r="C810" s="27" t="s">
        <v>36</v>
      </c>
      <c r="D810" s="26" t="s">
        <v>38</v>
      </c>
      <c r="E810" s="26" t="s">
        <v>34</v>
      </c>
      <c r="F810" s="26">
        <v>40</v>
      </c>
      <c r="G810" s="26">
        <v>0</v>
      </c>
      <c r="H810" s="25">
        <v>0</v>
      </c>
    </row>
    <row r="811" spans="3:8">
      <c r="C811" s="27" t="s">
        <v>36</v>
      </c>
      <c r="D811" s="26" t="s">
        <v>35</v>
      </c>
      <c r="E811" s="26" t="s">
        <v>37</v>
      </c>
      <c r="F811" s="26">
        <v>40</v>
      </c>
      <c r="G811" s="26">
        <v>0</v>
      </c>
      <c r="H811" s="25">
        <v>0</v>
      </c>
    </row>
    <row r="812" spans="3:8">
      <c r="C812" s="27" t="s">
        <v>36</v>
      </c>
      <c r="D812" s="26" t="s">
        <v>35</v>
      </c>
      <c r="E812" s="26" t="s">
        <v>37</v>
      </c>
      <c r="F812" s="26">
        <v>40</v>
      </c>
      <c r="G812" s="26">
        <v>1</v>
      </c>
      <c r="H812" s="25">
        <v>1</v>
      </c>
    </row>
    <row r="813" spans="3:8">
      <c r="C813" s="27" t="s">
        <v>36</v>
      </c>
      <c r="D813" s="26" t="s">
        <v>38</v>
      </c>
      <c r="E813" s="26" t="s">
        <v>34</v>
      </c>
      <c r="F813" s="26">
        <v>40</v>
      </c>
      <c r="G813" s="26">
        <v>0</v>
      </c>
      <c r="H813" s="25">
        <v>0</v>
      </c>
    </row>
    <row r="814" spans="3:8">
      <c r="C814" s="27" t="s">
        <v>40</v>
      </c>
      <c r="D814" s="26" t="s">
        <v>35</v>
      </c>
      <c r="E814" s="26" t="s">
        <v>37</v>
      </c>
      <c r="F814" s="26">
        <v>40</v>
      </c>
      <c r="G814" s="26">
        <v>1</v>
      </c>
      <c r="H814" s="25">
        <v>1</v>
      </c>
    </row>
    <row r="815" spans="3:8">
      <c r="C815" s="27" t="s">
        <v>40</v>
      </c>
      <c r="D815" s="26" t="s">
        <v>38</v>
      </c>
      <c r="E815" s="26" t="s">
        <v>34</v>
      </c>
      <c r="F815" s="26">
        <v>40</v>
      </c>
      <c r="G815" s="26">
        <v>1</v>
      </c>
      <c r="H815" s="25">
        <v>0</v>
      </c>
    </row>
    <row r="816" spans="3:8">
      <c r="C816" s="27" t="s">
        <v>40</v>
      </c>
      <c r="D816" s="26" t="s">
        <v>38</v>
      </c>
      <c r="E816" s="26" t="s">
        <v>34</v>
      </c>
      <c r="F816" s="26">
        <v>40</v>
      </c>
      <c r="G816" s="26">
        <v>0</v>
      </c>
      <c r="H816" s="25">
        <v>0</v>
      </c>
    </row>
    <row r="817" spans="3:8">
      <c r="C817" s="27" t="s">
        <v>40</v>
      </c>
      <c r="D817" s="26" t="s">
        <v>35</v>
      </c>
      <c r="E817" s="26" t="s">
        <v>37</v>
      </c>
      <c r="F817" s="26">
        <v>40</v>
      </c>
      <c r="G817" s="26">
        <v>0</v>
      </c>
      <c r="H817" s="25">
        <v>0</v>
      </c>
    </row>
    <row r="818" spans="3:8">
      <c r="C818" s="27" t="s">
        <v>40</v>
      </c>
      <c r="D818" s="26" t="s">
        <v>38</v>
      </c>
      <c r="E818" s="26" t="s">
        <v>34</v>
      </c>
      <c r="F818" s="26">
        <v>40</v>
      </c>
      <c r="G818" s="26">
        <v>0</v>
      </c>
      <c r="H818" s="25">
        <v>0</v>
      </c>
    </row>
    <row r="819" spans="3:8">
      <c r="C819" s="27" t="s">
        <v>40</v>
      </c>
      <c r="D819" s="26" t="s">
        <v>35</v>
      </c>
      <c r="E819" s="26" t="s">
        <v>37</v>
      </c>
      <c r="F819" s="26">
        <v>40</v>
      </c>
      <c r="G819" s="26">
        <v>0</v>
      </c>
      <c r="H819" s="25">
        <v>0</v>
      </c>
    </row>
    <row r="820" spans="3:8">
      <c r="C820" s="27" t="s">
        <v>39</v>
      </c>
      <c r="D820" s="26" t="s">
        <v>38</v>
      </c>
      <c r="E820" s="26" t="s">
        <v>37</v>
      </c>
      <c r="F820" s="26">
        <v>40</v>
      </c>
      <c r="G820" s="26">
        <v>1</v>
      </c>
      <c r="H820" s="25">
        <v>0</v>
      </c>
    </row>
    <row r="821" spans="3:8">
      <c r="C821" s="27" t="s">
        <v>39</v>
      </c>
      <c r="D821" s="26" t="s">
        <v>38</v>
      </c>
      <c r="E821" s="26" t="s">
        <v>34</v>
      </c>
      <c r="F821" s="26">
        <v>40</v>
      </c>
      <c r="G821" s="26">
        <v>1</v>
      </c>
      <c r="H821" s="25">
        <v>5</v>
      </c>
    </row>
    <row r="822" spans="3:8">
      <c r="C822" s="27" t="s">
        <v>39</v>
      </c>
      <c r="D822" s="26" t="s">
        <v>38</v>
      </c>
      <c r="E822" s="26" t="s">
        <v>34</v>
      </c>
      <c r="F822" s="26">
        <v>40</v>
      </c>
      <c r="G822" s="26">
        <v>0</v>
      </c>
      <c r="H822" s="25">
        <v>0</v>
      </c>
    </row>
    <row r="823" spans="3:8">
      <c r="C823" s="27" t="s">
        <v>39</v>
      </c>
      <c r="D823" s="26" t="s">
        <v>38</v>
      </c>
      <c r="E823" s="26" t="s">
        <v>34</v>
      </c>
      <c r="F823" s="26">
        <v>40</v>
      </c>
      <c r="G823" s="26">
        <v>1</v>
      </c>
      <c r="H823" s="25">
        <v>1</v>
      </c>
    </row>
    <row r="824" spans="3:8">
      <c r="C824" s="27" t="s">
        <v>39</v>
      </c>
      <c r="D824" s="26" t="s">
        <v>38</v>
      </c>
      <c r="E824" s="26" t="s">
        <v>34</v>
      </c>
      <c r="F824" s="26">
        <v>40</v>
      </c>
      <c r="G824" s="26">
        <v>1</v>
      </c>
      <c r="H824" s="25">
        <v>6</v>
      </c>
    </row>
    <row r="825" spans="3:8">
      <c r="C825" s="27" t="s">
        <v>39</v>
      </c>
      <c r="D825" s="26" t="s">
        <v>38</v>
      </c>
      <c r="E825" s="26" t="s">
        <v>34</v>
      </c>
      <c r="F825" s="26">
        <v>40</v>
      </c>
      <c r="G825" s="26">
        <v>0</v>
      </c>
      <c r="H825" s="25">
        <v>0</v>
      </c>
    </row>
    <row r="826" spans="3:8">
      <c r="C826" s="27" t="s">
        <v>39</v>
      </c>
      <c r="D826" s="26" t="s">
        <v>38</v>
      </c>
      <c r="E826" s="26" t="s">
        <v>34</v>
      </c>
      <c r="F826" s="26">
        <v>40</v>
      </c>
      <c r="G826" s="26">
        <v>1</v>
      </c>
      <c r="H826" s="25">
        <v>4</v>
      </c>
    </row>
    <row r="827" spans="3:8">
      <c r="C827" s="27" t="s">
        <v>39</v>
      </c>
      <c r="D827" s="26" t="s">
        <v>38</v>
      </c>
      <c r="E827" s="26" t="s">
        <v>34</v>
      </c>
      <c r="F827" s="26">
        <v>41</v>
      </c>
      <c r="G827" s="26">
        <v>0</v>
      </c>
      <c r="H827" s="25">
        <v>0</v>
      </c>
    </row>
    <row r="828" spans="3:8">
      <c r="C828" s="27" t="s">
        <v>39</v>
      </c>
      <c r="D828" s="26" t="s">
        <v>38</v>
      </c>
      <c r="E828" s="26" t="s">
        <v>34</v>
      </c>
      <c r="F828" s="26">
        <v>41</v>
      </c>
      <c r="G828" s="26">
        <v>0</v>
      </c>
      <c r="H828" s="25">
        <v>0</v>
      </c>
    </row>
    <row r="829" spans="3:8">
      <c r="C829" s="27" t="s">
        <v>39</v>
      </c>
      <c r="D829" s="26" t="s">
        <v>38</v>
      </c>
      <c r="E829" s="26" t="s">
        <v>34</v>
      </c>
      <c r="F829" s="26">
        <v>41</v>
      </c>
      <c r="G829" s="26">
        <v>0</v>
      </c>
      <c r="H829" s="25">
        <v>2</v>
      </c>
    </row>
    <row r="830" spans="3:8">
      <c r="C830" s="27" t="s">
        <v>36</v>
      </c>
      <c r="D830" s="26" t="s">
        <v>38</v>
      </c>
      <c r="E830" s="26" t="s">
        <v>34</v>
      </c>
      <c r="F830" s="26">
        <v>41</v>
      </c>
      <c r="G830" s="26">
        <v>0</v>
      </c>
      <c r="H830" s="25">
        <v>0</v>
      </c>
    </row>
    <row r="831" spans="3:8">
      <c r="C831" s="27" t="s">
        <v>36</v>
      </c>
      <c r="D831" s="26" t="s">
        <v>35</v>
      </c>
      <c r="E831" s="26" t="s">
        <v>37</v>
      </c>
      <c r="F831" s="26">
        <v>41</v>
      </c>
      <c r="G831" s="26">
        <v>0</v>
      </c>
      <c r="H831" s="25">
        <v>0</v>
      </c>
    </row>
    <row r="832" spans="3:8">
      <c r="C832" s="27" t="s">
        <v>36</v>
      </c>
      <c r="D832" s="26" t="s">
        <v>38</v>
      </c>
      <c r="E832" s="26" t="s">
        <v>34</v>
      </c>
      <c r="F832" s="26">
        <v>41</v>
      </c>
      <c r="G832" s="26">
        <v>1</v>
      </c>
      <c r="H832" s="25">
        <v>0</v>
      </c>
    </row>
    <row r="833" spans="3:8">
      <c r="C833" s="27" t="s">
        <v>40</v>
      </c>
      <c r="D833" s="26" t="s">
        <v>35</v>
      </c>
      <c r="E833" s="26" t="s">
        <v>37</v>
      </c>
      <c r="F833" s="26">
        <v>41</v>
      </c>
      <c r="G833" s="26">
        <v>0</v>
      </c>
      <c r="H833" s="25">
        <v>1</v>
      </c>
    </row>
    <row r="834" spans="3:8">
      <c r="C834" s="27" t="s">
        <v>40</v>
      </c>
      <c r="D834" s="26" t="s">
        <v>38</v>
      </c>
      <c r="E834" s="26" t="s">
        <v>34</v>
      </c>
      <c r="F834" s="26">
        <v>41</v>
      </c>
      <c r="G834" s="26">
        <v>0</v>
      </c>
      <c r="H834" s="25">
        <v>0</v>
      </c>
    </row>
    <row r="835" spans="3:8">
      <c r="C835" s="27" t="s">
        <v>40</v>
      </c>
      <c r="D835" s="26" t="s">
        <v>38</v>
      </c>
      <c r="E835" s="26" t="s">
        <v>34</v>
      </c>
      <c r="F835" s="26">
        <v>41</v>
      </c>
      <c r="G835" s="26">
        <v>0</v>
      </c>
      <c r="H835" s="25">
        <v>0</v>
      </c>
    </row>
    <row r="836" spans="3:8">
      <c r="C836" s="27" t="s">
        <v>39</v>
      </c>
      <c r="D836" s="26" t="s">
        <v>38</v>
      </c>
      <c r="E836" s="26" t="s">
        <v>34</v>
      </c>
      <c r="F836" s="26">
        <v>41</v>
      </c>
      <c r="G836" s="26">
        <v>0</v>
      </c>
      <c r="H836" s="25">
        <v>0</v>
      </c>
    </row>
    <row r="837" spans="3:8">
      <c r="C837" s="27" t="s">
        <v>39</v>
      </c>
      <c r="D837" s="26" t="s">
        <v>38</v>
      </c>
      <c r="E837" s="26" t="s">
        <v>34</v>
      </c>
      <c r="F837" s="26">
        <v>41</v>
      </c>
      <c r="G837" s="26">
        <v>2</v>
      </c>
      <c r="H837" s="25">
        <v>0</v>
      </c>
    </row>
    <row r="838" spans="3:8">
      <c r="C838" s="27" t="s">
        <v>39</v>
      </c>
      <c r="D838" s="26" t="s">
        <v>38</v>
      </c>
      <c r="E838" s="26" t="s">
        <v>34</v>
      </c>
      <c r="F838" s="26">
        <v>41</v>
      </c>
      <c r="G838" s="26">
        <v>0</v>
      </c>
      <c r="H838" s="25">
        <v>0</v>
      </c>
    </row>
    <row r="839" spans="3:8">
      <c r="C839" s="27" t="s">
        <v>39</v>
      </c>
      <c r="D839" s="26" t="s">
        <v>38</v>
      </c>
      <c r="E839" s="26" t="s">
        <v>37</v>
      </c>
      <c r="F839" s="26">
        <v>41</v>
      </c>
      <c r="G839" s="26">
        <v>0</v>
      </c>
      <c r="H839" s="25">
        <v>5</v>
      </c>
    </row>
    <row r="840" spans="3:8">
      <c r="C840" s="27" t="s">
        <v>39</v>
      </c>
      <c r="D840" s="26" t="s">
        <v>38</v>
      </c>
      <c r="E840" s="26" t="s">
        <v>37</v>
      </c>
      <c r="F840" s="26">
        <v>41</v>
      </c>
      <c r="G840" s="26">
        <v>0</v>
      </c>
      <c r="H840" s="25">
        <v>2</v>
      </c>
    </row>
    <row r="841" spans="3:8">
      <c r="C841" s="27" t="s">
        <v>36</v>
      </c>
      <c r="D841" s="26" t="s">
        <v>35</v>
      </c>
      <c r="E841" s="26" t="s">
        <v>37</v>
      </c>
      <c r="F841" s="26">
        <v>42</v>
      </c>
      <c r="G841" s="26">
        <v>0</v>
      </c>
      <c r="H841" s="25">
        <v>0</v>
      </c>
    </row>
    <row r="842" spans="3:8">
      <c r="C842" s="27" t="s">
        <v>36</v>
      </c>
      <c r="D842" s="26" t="s">
        <v>38</v>
      </c>
      <c r="E842" s="26" t="s">
        <v>34</v>
      </c>
      <c r="F842" s="26">
        <v>42</v>
      </c>
      <c r="G842" s="26">
        <v>0</v>
      </c>
      <c r="H842" s="25">
        <v>0</v>
      </c>
    </row>
    <row r="843" spans="3:8">
      <c r="C843" s="27" t="s">
        <v>36</v>
      </c>
      <c r="D843" s="26" t="s">
        <v>35</v>
      </c>
      <c r="E843" s="26" t="s">
        <v>34</v>
      </c>
      <c r="F843" s="26">
        <v>42</v>
      </c>
      <c r="G843" s="26">
        <v>0</v>
      </c>
      <c r="H843" s="25">
        <v>0</v>
      </c>
    </row>
    <row r="844" spans="3:8">
      <c r="C844" s="27" t="s">
        <v>36</v>
      </c>
      <c r="D844" s="26" t="s">
        <v>38</v>
      </c>
      <c r="E844" s="26" t="s">
        <v>34</v>
      </c>
      <c r="F844" s="26">
        <v>42</v>
      </c>
      <c r="G844" s="26">
        <v>0</v>
      </c>
      <c r="H844" s="25">
        <v>0</v>
      </c>
    </row>
    <row r="845" spans="3:8">
      <c r="C845" s="27" t="s">
        <v>36</v>
      </c>
      <c r="D845" s="26" t="s">
        <v>38</v>
      </c>
      <c r="E845" s="26" t="s">
        <v>34</v>
      </c>
      <c r="F845" s="26">
        <v>42</v>
      </c>
      <c r="G845" s="26">
        <v>1</v>
      </c>
      <c r="H845" s="25">
        <v>0</v>
      </c>
    </row>
    <row r="846" spans="3:8">
      <c r="C846" s="27" t="s">
        <v>36</v>
      </c>
      <c r="D846" s="26" t="s">
        <v>35</v>
      </c>
      <c r="E846" s="26" t="s">
        <v>34</v>
      </c>
      <c r="F846" s="26">
        <v>42</v>
      </c>
      <c r="G846" s="26">
        <v>1</v>
      </c>
      <c r="H846" s="25">
        <v>0</v>
      </c>
    </row>
    <row r="847" spans="3:8">
      <c r="C847" s="27" t="s">
        <v>36</v>
      </c>
      <c r="D847" s="26" t="s">
        <v>38</v>
      </c>
      <c r="E847" s="26" t="s">
        <v>34</v>
      </c>
      <c r="F847" s="26">
        <v>42</v>
      </c>
      <c r="G847" s="26">
        <v>0</v>
      </c>
      <c r="H847" s="25">
        <v>0</v>
      </c>
    </row>
    <row r="848" spans="3:8">
      <c r="C848" s="27" t="s">
        <v>40</v>
      </c>
      <c r="D848" s="26" t="s">
        <v>38</v>
      </c>
      <c r="E848" s="26" t="s">
        <v>34</v>
      </c>
      <c r="F848" s="26">
        <v>42</v>
      </c>
      <c r="G848" s="26">
        <v>0</v>
      </c>
      <c r="H848" s="25">
        <v>0</v>
      </c>
    </row>
    <row r="849" spans="3:8">
      <c r="C849" s="27" t="s">
        <v>40</v>
      </c>
      <c r="D849" s="26" t="s">
        <v>38</v>
      </c>
      <c r="E849" s="26" t="s">
        <v>34</v>
      </c>
      <c r="F849" s="26">
        <v>42</v>
      </c>
      <c r="G849" s="26">
        <v>0</v>
      </c>
      <c r="H849" s="25">
        <v>0</v>
      </c>
    </row>
    <row r="850" spans="3:8">
      <c r="C850" s="27" t="s">
        <v>40</v>
      </c>
      <c r="D850" s="26" t="s">
        <v>35</v>
      </c>
      <c r="E850" s="26" t="s">
        <v>37</v>
      </c>
      <c r="F850" s="26">
        <v>42</v>
      </c>
      <c r="G850" s="26">
        <v>0</v>
      </c>
      <c r="H850" s="25">
        <v>0</v>
      </c>
    </row>
    <row r="851" spans="3:8">
      <c r="C851" s="27" t="s">
        <v>40</v>
      </c>
      <c r="D851" s="26" t="s">
        <v>38</v>
      </c>
      <c r="E851" s="26" t="s">
        <v>34</v>
      </c>
      <c r="F851" s="26">
        <v>42</v>
      </c>
      <c r="G851" s="26">
        <v>1</v>
      </c>
      <c r="H851" s="25">
        <v>1</v>
      </c>
    </row>
    <row r="852" spans="3:8">
      <c r="C852" s="27" t="s">
        <v>40</v>
      </c>
      <c r="D852" s="26" t="s">
        <v>35</v>
      </c>
      <c r="E852" s="26" t="s">
        <v>34</v>
      </c>
      <c r="F852" s="26">
        <v>42</v>
      </c>
      <c r="G852" s="26">
        <v>0</v>
      </c>
      <c r="H852" s="25">
        <v>0</v>
      </c>
    </row>
    <row r="853" spans="3:8">
      <c r="C853" s="27" t="s">
        <v>40</v>
      </c>
      <c r="D853" s="26" t="s">
        <v>38</v>
      </c>
      <c r="E853" s="26" t="s">
        <v>34</v>
      </c>
      <c r="F853" s="26">
        <v>42</v>
      </c>
      <c r="G853" s="26">
        <v>1</v>
      </c>
      <c r="H853" s="25">
        <v>0</v>
      </c>
    </row>
    <row r="854" spans="3:8">
      <c r="C854" s="27" t="s">
        <v>40</v>
      </c>
      <c r="D854" s="26" t="s">
        <v>35</v>
      </c>
      <c r="E854" s="26" t="s">
        <v>37</v>
      </c>
      <c r="F854" s="26">
        <v>42</v>
      </c>
      <c r="G854" s="26">
        <v>1</v>
      </c>
      <c r="H854" s="25">
        <v>0</v>
      </c>
    </row>
    <row r="855" spans="3:8">
      <c r="C855" s="27" t="s">
        <v>39</v>
      </c>
      <c r="D855" s="26" t="s">
        <v>38</v>
      </c>
      <c r="E855" s="26" t="s">
        <v>34</v>
      </c>
      <c r="F855" s="26">
        <v>42</v>
      </c>
      <c r="G855" s="26">
        <v>0</v>
      </c>
      <c r="H855" s="25">
        <v>0</v>
      </c>
    </row>
    <row r="856" spans="3:8">
      <c r="C856" s="27" t="s">
        <v>39</v>
      </c>
      <c r="D856" s="26" t="s">
        <v>38</v>
      </c>
      <c r="E856" s="26" t="s">
        <v>34</v>
      </c>
      <c r="F856" s="26">
        <v>42</v>
      </c>
      <c r="G856" s="26">
        <v>0</v>
      </c>
      <c r="H856" s="25">
        <v>0</v>
      </c>
    </row>
    <row r="857" spans="3:8">
      <c r="C857" s="27" t="s">
        <v>39</v>
      </c>
      <c r="D857" s="26" t="s">
        <v>38</v>
      </c>
      <c r="E857" s="26" t="s">
        <v>34</v>
      </c>
      <c r="F857" s="26">
        <v>42</v>
      </c>
      <c r="G857" s="26">
        <v>0</v>
      </c>
      <c r="H857" s="25">
        <v>0</v>
      </c>
    </row>
    <row r="858" spans="3:8">
      <c r="C858" s="27" t="s">
        <v>39</v>
      </c>
      <c r="D858" s="26" t="s">
        <v>38</v>
      </c>
      <c r="E858" s="26" t="s">
        <v>34</v>
      </c>
      <c r="F858" s="26">
        <v>42</v>
      </c>
      <c r="G858" s="26">
        <v>0</v>
      </c>
      <c r="H858" s="25">
        <v>1</v>
      </c>
    </row>
    <row r="859" spans="3:8">
      <c r="C859" s="27" t="s">
        <v>36</v>
      </c>
      <c r="D859" s="26" t="s">
        <v>35</v>
      </c>
      <c r="E859" s="26" t="s">
        <v>34</v>
      </c>
      <c r="F859" s="26">
        <v>43</v>
      </c>
      <c r="G859" s="26">
        <v>1</v>
      </c>
      <c r="H859" s="25">
        <v>0</v>
      </c>
    </row>
    <row r="860" spans="3:8">
      <c r="C860" s="27" t="s">
        <v>36</v>
      </c>
      <c r="D860" s="26" t="s">
        <v>35</v>
      </c>
      <c r="E860" s="26" t="s">
        <v>37</v>
      </c>
      <c r="F860" s="26">
        <v>43</v>
      </c>
      <c r="G860" s="26">
        <v>0</v>
      </c>
      <c r="H860" s="25">
        <v>1</v>
      </c>
    </row>
    <row r="861" spans="3:8">
      <c r="C861" s="27" t="s">
        <v>36</v>
      </c>
      <c r="D861" s="26" t="s">
        <v>35</v>
      </c>
      <c r="E861" s="26" t="s">
        <v>37</v>
      </c>
      <c r="F861" s="26">
        <v>43</v>
      </c>
      <c r="G861" s="26">
        <v>1</v>
      </c>
      <c r="H861" s="25">
        <v>0</v>
      </c>
    </row>
    <row r="862" spans="3:8">
      <c r="C862" s="27" t="s">
        <v>40</v>
      </c>
      <c r="D862" s="26" t="s">
        <v>38</v>
      </c>
      <c r="E862" s="26" t="s">
        <v>34</v>
      </c>
      <c r="F862" s="26">
        <v>43</v>
      </c>
      <c r="G862" s="26">
        <v>1</v>
      </c>
      <c r="H862" s="25">
        <v>1</v>
      </c>
    </row>
    <row r="863" spans="3:8">
      <c r="C863" s="27" t="s">
        <v>40</v>
      </c>
      <c r="D863" s="26" t="s">
        <v>38</v>
      </c>
      <c r="E863" s="26" t="s">
        <v>34</v>
      </c>
      <c r="F863" s="26">
        <v>43</v>
      </c>
      <c r="G863" s="26">
        <v>0</v>
      </c>
      <c r="H863" s="25">
        <v>1</v>
      </c>
    </row>
    <row r="864" spans="3:8">
      <c r="C864" s="27" t="s">
        <v>39</v>
      </c>
      <c r="D864" s="26" t="s">
        <v>38</v>
      </c>
      <c r="E864" s="26" t="s">
        <v>34</v>
      </c>
      <c r="F864" s="26">
        <v>43</v>
      </c>
      <c r="G864" s="26">
        <v>0</v>
      </c>
      <c r="H864" s="25">
        <v>0</v>
      </c>
    </row>
    <row r="865" spans="3:8">
      <c r="C865" s="27" t="s">
        <v>39</v>
      </c>
      <c r="D865" s="26" t="s">
        <v>38</v>
      </c>
      <c r="E865" s="26" t="s">
        <v>34</v>
      </c>
      <c r="F865" s="26">
        <v>43</v>
      </c>
      <c r="G865" s="26">
        <v>0</v>
      </c>
      <c r="H865" s="25">
        <v>0</v>
      </c>
    </row>
    <row r="866" spans="3:8">
      <c r="C866" s="27" t="s">
        <v>39</v>
      </c>
      <c r="D866" s="26" t="s">
        <v>38</v>
      </c>
      <c r="E866" s="26" t="s">
        <v>37</v>
      </c>
      <c r="F866" s="26">
        <v>43</v>
      </c>
      <c r="G866" s="26">
        <v>1</v>
      </c>
      <c r="H866" s="25">
        <v>6</v>
      </c>
    </row>
    <row r="867" spans="3:8">
      <c r="C867" s="27" t="s">
        <v>39</v>
      </c>
      <c r="D867" s="26" t="s">
        <v>38</v>
      </c>
      <c r="E867" s="26" t="s">
        <v>34</v>
      </c>
      <c r="F867" s="26">
        <v>43</v>
      </c>
      <c r="G867" s="26">
        <v>0</v>
      </c>
      <c r="H867" s="25">
        <v>0</v>
      </c>
    </row>
    <row r="868" spans="3:8">
      <c r="C868" s="27" t="s">
        <v>36</v>
      </c>
      <c r="D868" s="26" t="s">
        <v>35</v>
      </c>
      <c r="E868" s="26" t="s">
        <v>37</v>
      </c>
      <c r="F868" s="26">
        <v>44</v>
      </c>
      <c r="G868" s="26">
        <v>0</v>
      </c>
      <c r="H868" s="25">
        <v>0</v>
      </c>
    </row>
    <row r="869" spans="3:8">
      <c r="C869" s="27" t="s">
        <v>36</v>
      </c>
      <c r="D869" s="26" t="s">
        <v>35</v>
      </c>
      <c r="E869" s="26" t="s">
        <v>37</v>
      </c>
      <c r="F869" s="26">
        <v>44</v>
      </c>
      <c r="G869" s="26">
        <v>0</v>
      </c>
      <c r="H869" s="25">
        <v>1</v>
      </c>
    </row>
    <row r="870" spans="3:8">
      <c r="C870" s="27" t="s">
        <v>36</v>
      </c>
      <c r="D870" s="26" t="s">
        <v>38</v>
      </c>
      <c r="E870" s="26" t="s">
        <v>34</v>
      </c>
      <c r="F870" s="26">
        <v>44</v>
      </c>
      <c r="G870" s="26">
        <v>2</v>
      </c>
      <c r="H870" s="25">
        <v>0</v>
      </c>
    </row>
    <row r="871" spans="3:8">
      <c r="C871" s="27" t="s">
        <v>40</v>
      </c>
      <c r="D871" s="26" t="s">
        <v>38</v>
      </c>
      <c r="E871" s="26" t="s">
        <v>37</v>
      </c>
      <c r="F871" s="26">
        <v>44</v>
      </c>
      <c r="G871" s="26">
        <v>1</v>
      </c>
      <c r="H871" s="25">
        <v>0</v>
      </c>
    </row>
    <row r="872" spans="3:8">
      <c r="C872" s="27" t="s">
        <v>40</v>
      </c>
      <c r="D872" s="26" t="s">
        <v>38</v>
      </c>
      <c r="E872" s="26" t="s">
        <v>34</v>
      </c>
      <c r="F872" s="26">
        <v>44</v>
      </c>
      <c r="G872" s="26">
        <v>0</v>
      </c>
      <c r="H872" s="25">
        <v>0</v>
      </c>
    </row>
    <row r="873" spans="3:8">
      <c r="C873" s="27" t="s">
        <v>40</v>
      </c>
      <c r="D873" s="26" t="s">
        <v>38</v>
      </c>
      <c r="E873" s="26" t="s">
        <v>34</v>
      </c>
      <c r="F873" s="26">
        <v>44</v>
      </c>
      <c r="G873" s="26">
        <v>1</v>
      </c>
      <c r="H873" s="25">
        <v>0</v>
      </c>
    </row>
    <row r="874" spans="3:8">
      <c r="C874" s="27" t="s">
        <v>39</v>
      </c>
      <c r="D874" s="26" t="s">
        <v>38</v>
      </c>
      <c r="E874" s="26" t="s">
        <v>34</v>
      </c>
      <c r="F874" s="26">
        <v>44</v>
      </c>
      <c r="G874" s="26">
        <v>0</v>
      </c>
      <c r="H874" s="25">
        <v>1</v>
      </c>
    </row>
    <row r="875" spans="3:8">
      <c r="C875" s="27" t="s">
        <v>39</v>
      </c>
      <c r="D875" s="26" t="s">
        <v>38</v>
      </c>
      <c r="E875" s="26" t="s">
        <v>34</v>
      </c>
      <c r="F875" s="26">
        <v>44</v>
      </c>
      <c r="G875" s="26">
        <v>0</v>
      </c>
      <c r="H875" s="25">
        <v>0</v>
      </c>
    </row>
    <row r="876" spans="3:8">
      <c r="C876" s="27" t="s">
        <v>39</v>
      </c>
      <c r="D876" s="26" t="s">
        <v>35</v>
      </c>
      <c r="E876" s="26" t="s">
        <v>34</v>
      </c>
      <c r="F876" s="26">
        <v>44</v>
      </c>
      <c r="G876" s="26">
        <v>0</v>
      </c>
      <c r="H876" s="25">
        <v>0</v>
      </c>
    </row>
    <row r="877" spans="3:8">
      <c r="C877" s="27" t="s">
        <v>39</v>
      </c>
      <c r="D877" s="26" t="s">
        <v>38</v>
      </c>
      <c r="E877" s="26" t="s">
        <v>34</v>
      </c>
      <c r="F877" s="26">
        <v>44</v>
      </c>
      <c r="G877" s="26">
        <v>0</v>
      </c>
      <c r="H877" s="25">
        <v>0</v>
      </c>
    </row>
    <row r="878" spans="3:8">
      <c r="C878" s="27" t="s">
        <v>36</v>
      </c>
      <c r="D878" s="26" t="s">
        <v>38</v>
      </c>
      <c r="E878" s="26" t="s">
        <v>34</v>
      </c>
      <c r="F878" s="26">
        <v>45</v>
      </c>
      <c r="G878" s="26">
        <v>0</v>
      </c>
      <c r="H878" s="25">
        <v>0</v>
      </c>
    </row>
    <row r="879" spans="3:8">
      <c r="C879" s="27" t="s">
        <v>36</v>
      </c>
      <c r="D879" s="26" t="s">
        <v>35</v>
      </c>
      <c r="E879" s="26" t="s">
        <v>37</v>
      </c>
      <c r="F879" s="26">
        <v>45</v>
      </c>
      <c r="G879" s="26">
        <v>0</v>
      </c>
      <c r="H879" s="25">
        <v>0</v>
      </c>
    </row>
    <row r="880" spans="3:8">
      <c r="C880" s="27" t="s">
        <v>36</v>
      </c>
      <c r="D880" s="26" t="s">
        <v>38</v>
      </c>
      <c r="E880" s="26" t="s">
        <v>34</v>
      </c>
      <c r="F880" s="26">
        <v>45</v>
      </c>
      <c r="G880" s="26">
        <v>0</v>
      </c>
      <c r="H880" s="25">
        <v>0</v>
      </c>
    </row>
    <row r="881" spans="3:8">
      <c r="C881" s="27" t="s">
        <v>36</v>
      </c>
      <c r="D881" s="26" t="s">
        <v>35</v>
      </c>
      <c r="E881" s="26" t="s">
        <v>34</v>
      </c>
      <c r="F881" s="26">
        <v>45</v>
      </c>
      <c r="G881" s="26">
        <v>0</v>
      </c>
      <c r="H881" s="25">
        <v>0</v>
      </c>
    </row>
    <row r="882" spans="3:8">
      <c r="C882" s="27" t="s">
        <v>36</v>
      </c>
      <c r="D882" s="26" t="s">
        <v>35</v>
      </c>
      <c r="E882" s="26" t="s">
        <v>37</v>
      </c>
      <c r="F882" s="26">
        <v>45</v>
      </c>
      <c r="G882" s="26">
        <v>0</v>
      </c>
      <c r="H882" s="25">
        <v>1</v>
      </c>
    </row>
    <row r="883" spans="3:8">
      <c r="C883" s="27" t="s">
        <v>36</v>
      </c>
      <c r="D883" s="26" t="s">
        <v>35</v>
      </c>
      <c r="E883" s="26" t="s">
        <v>37</v>
      </c>
      <c r="F883" s="26">
        <v>45</v>
      </c>
      <c r="G883" s="26">
        <v>0</v>
      </c>
      <c r="H883" s="25">
        <v>1</v>
      </c>
    </row>
    <row r="884" spans="3:8">
      <c r="C884" s="27" t="s">
        <v>36</v>
      </c>
      <c r="D884" s="26" t="s">
        <v>38</v>
      </c>
      <c r="E884" s="26" t="s">
        <v>34</v>
      </c>
      <c r="F884" s="26">
        <v>45</v>
      </c>
      <c r="G884" s="26">
        <v>1</v>
      </c>
      <c r="H884" s="25">
        <v>0</v>
      </c>
    </row>
    <row r="885" spans="3:8">
      <c r="C885" s="27" t="s">
        <v>36</v>
      </c>
      <c r="D885" s="26" t="s">
        <v>35</v>
      </c>
      <c r="E885" s="26" t="s">
        <v>37</v>
      </c>
      <c r="F885" s="26">
        <v>45</v>
      </c>
      <c r="G885" s="26">
        <v>1</v>
      </c>
      <c r="H885" s="25">
        <v>0</v>
      </c>
    </row>
    <row r="886" spans="3:8">
      <c r="C886" s="27" t="s">
        <v>36</v>
      </c>
      <c r="D886" s="26" t="s">
        <v>35</v>
      </c>
      <c r="E886" s="26" t="s">
        <v>34</v>
      </c>
      <c r="F886" s="26">
        <v>45</v>
      </c>
      <c r="G886" s="26">
        <v>0</v>
      </c>
      <c r="H886" s="25">
        <v>0</v>
      </c>
    </row>
    <row r="887" spans="3:8">
      <c r="C887" s="27" t="s">
        <v>36</v>
      </c>
      <c r="D887" s="26" t="s">
        <v>35</v>
      </c>
      <c r="E887" s="26" t="s">
        <v>34</v>
      </c>
      <c r="F887" s="26">
        <v>45</v>
      </c>
      <c r="G887" s="26">
        <v>1</v>
      </c>
      <c r="H887" s="25">
        <v>1</v>
      </c>
    </row>
    <row r="888" spans="3:8">
      <c r="C888" s="27" t="s">
        <v>36</v>
      </c>
      <c r="D888" s="26" t="s">
        <v>35</v>
      </c>
      <c r="E888" s="26" t="s">
        <v>37</v>
      </c>
      <c r="F888" s="26">
        <v>45</v>
      </c>
      <c r="G888" s="26">
        <v>1</v>
      </c>
      <c r="H888" s="25">
        <v>1</v>
      </c>
    </row>
    <row r="889" spans="3:8">
      <c r="C889" s="27" t="s">
        <v>40</v>
      </c>
      <c r="D889" s="26" t="s">
        <v>35</v>
      </c>
      <c r="E889" s="26" t="s">
        <v>37</v>
      </c>
      <c r="F889" s="26">
        <v>45</v>
      </c>
      <c r="G889" s="26">
        <v>0</v>
      </c>
      <c r="H889" s="25">
        <v>2</v>
      </c>
    </row>
    <row r="890" spans="3:8">
      <c r="C890" s="27" t="s">
        <v>40</v>
      </c>
      <c r="D890" s="26" t="s">
        <v>35</v>
      </c>
      <c r="E890" s="26" t="s">
        <v>37</v>
      </c>
      <c r="F890" s="26">
        <v>45</v>
      </c>
      <c r="G890" s="26">
        <v>1</v>
      </c>
      <c r="H890" s="25">
        <v>1</v>
      </c>
    </row>
    <row r="891" spans="3:8">
      <c r="C891" s="27" t="s">
        <v>40</v>
      </c>
      <c r="D891" s="26" t="s">
        <v>35</v>
      </c>
      <c r="E891" s="26" t="s">
        <v>37</v>
      </c>
      <c r="F891" s="26">
        <v>45</v>
      </c>
      <c r="G891" s="26">
        <v>0</v>
      </c>
      <c r="H891" s="25">
        <v>0</v>
      </c>
    </row>
    <row r="892" spans="3:8">
      <c r="C892" s="27" t="s">
        <v>39</v>
      </c>
      <c r="D892" s="26" t="s">
        <v>35</v>
      </c>
      <c r="E892" s="26" t="s">
        <v>37</v>
      </c>
      <c r="F892" s="26">
        <v>45</v>
      </c>
      <c r="G892" s="26">
        <v>0</v>
      </c>
      <c r="H892" s="25">
        <v>0</v>
      </c>
    </row>
    <row r="893" spans="3:8">
      <c r="C893" s="27" t="s">
        <v>39</v>
      </c>
      <c r="D893" s="26" t="s">
        <v>38</v>
      </c>
      <c r="E893" s="26" t="s">
        <v>37</v>
      </c>
      <c r="F893" s="26">
        <v>45</v>
      </c>
      <c r="G893" s="26">
        <v>0</v>
      </c>
      <c r="H893" s="25">
        <v>1</v>
      </c>
    </row>
    <row r="894" spans="3:8">
      <c r="C894" s="27" t="s">
        <v>39</v>
      </c>
      <c r="D894" s="26" t="s">
        <v>35</v>
      </c>
      <c r="E894" s="26" t="s">
        <v>34</v>
      </c>
      <c r="F894" s="26">
        <v>45</v>
      </c>
      <c r="G894" s="26">
        <v>0</v>
      </c>
      <c r="H894" s="25">
        <v>0</v>
      </c>
    </row>
    <row r="895" spans="3:8">
      <c r="C895" s="27" t="s">
        <v>39</v>
      </c>
      <c r="D895" s="26" t="s">
        <v>38</v>
      </c>
      <c r="E895" s="26" t="s">
        <v>34</v>
      </c>
      <c r="F895" s="26">
        <v>45</v>
      </c>
      <c r="G895" s="26">
        <v>0</v>
      </c>
      <c r="H895" s="25">
        <v>0</v>
      </c>
    </row>
    <row r="896" spans="3:8">
      <c r="C896" s="27" t="s">
        <v>39</v>
      </c>
      <c r="D896" s="26" t="s">
        <v>35</v>
      </c>
      <c r="E896" s="26" t="s">
        <v>37</v>
      </c>
      <c r="F896" s="26">
        <v>45</v>
      </c>
      <c r="G896" s="26">
        <v>1</v>
      </c>
      <c r="H896" s="25">
        <v>0</v>
      </c>
    </row>
    <row r="897" spans="3:8">
      <c r="C897" s="27" t="s">
        <v>39</v>
      </c>
      <c r="D897" s="26" t="s">
        <v>38</v>
      </c>
      <c r="E897" s="26" t="s">
        <v>37</v>
      </c>
      <c r="F897" s="26">
        <v>45</v>
      </c>
      <c r="G897" s="26">
        <v>0</v>
      </c>
      <c r="H897" s="25">
        <v>0</v>
      </c>
    </row>
    <row r="898" spans="3:8">
      <c r="C898" s="27" t="s">
        <v>39</v>
      </c>
      <c r="D898" s="26" t="s">
        <v>38</v>
      </c>
      <c r="E898" s="26" t="s">
        <v>37</v>
      </c>
      <c r="F898" s="26">
        <v>45</v>
      </c>
      <c r="G898" s="26">
        <v>1</v>
      </c>
      <c r="H898" s="25">
        <v>4</v>
      </c>
    </row>
    <row r="899" spans="3:8">
      <c r="C899" s="27" t="s">
        <v>36</v>
      </c>
      <c r="D899" s="26" t="s">
        <v>38</v>
      </c>
      <c r="E899" s="26" t="s">
        <v>34</v>
      </c>
      <c r="F899" s="26">
        <v>46</v>
      </c>
      <c r="G899" s="26">
        <v>0</v>
      </c>
      <c r="H899" s="25">
        <v>0</v>
      </c>
    </row>
    <row r="900" spans="3:8">
      <c r="C900" s="27" t="s">
        <v>39</v>
      </c>
      <c r="D900" s="26" t="s">
        <v>38</v>
      </c>
      <c r="E900" s="26" t="s">
        <v>34</v>
      </c>
      <c r="F900" s="26">
        <v>46</v>
      </c>
      <c r="G900" s="26">
        <v>0</v>
      </c>
      <c r="H900" s="25">
        <v>0</v>
      </c>
    </row>
    <row r="901" spans="3:8">
      <c r="C901" s="27" t="s">
        <v>36</v>
      </c>
      <c r="D901" s="26" t="s">
        <v>38</v>
      </c>
      <c r="E901" s="26" t="s">
        <v>34</v>
      </c>
      <c r="F901" s="26">
        <v>46</v>
      </c>
      <c r="G901" s="26">
        <v>1</v>
      </c>
      <c r="H901" s="25">
        <v>0</v>
      </c>
    </row>
    <row r="902" spans="3:8">
      <c r="C902" s="27" t="s">
        <v>36</v>
      </c>
      <c r="D902" s="26" t="s">
        <v>38</v>
      </c>
      <c r="E902" s="26" t="s">
        <v>34</v>
      </c>
      <c r="F902" s="26">
        <v>46</v>
      </c>
      <c r="G902" s="26">
        <v>0</v>
      </c>
      <c r="H902" s="25">
        <v>0</v>
      </c>
    </row>
    <row r="903" spans="3:8">
      <c r="C903" s="27" t="s">
        <v>36</v>
      </c>
      <c r="D903" s="26" t="s">
        <v>38</v>
      </c>
      <c r="E903" s="26" t="s">
        <v>34</v>
      </c>
      <c r="F903" s="26">
        <v>46</v>
      </c>
      <c r="G903" s="26">
        <v>0</v>
      </c>
      <c r="H903" s="25">
        <v>0</v>
      </c>
    </row>
    <row r="904" spans="3:8">
      <c r="C904" s="27" t="s">
        <v>36</v>
      </c>
      <c r="D904" s="26" t="s">
        <v>38</v>
      </c>
      <c r="E904" s="26" t="s">
        <v>34</v>
      </c>
      <c r="F904" s="26">
        <v>46</v>
      </c>
      <c r="G904" s="26">
        <v>0</v>
      </c>
      <c r="H904" s="25">
        <v>0</v>
      </c>
    </row>
    <row r="905" spans="3:8">
      <c r="C905" s="27" t="s">
        <v>36</v>
      </c>
      <c r="D905" s="26" t="s">
        <v>38</v>
      </c>
      <c r="E905" s="26" t="s">
        <v>34</v>
      </c>
      <c r="F905" s="26">
        <v>46</v>
      </c>
      <c r="G905" s="26">
        <v>0</v>
      </c>
      <c r="H905" s="25">
        <v>0</v>
      </c>
    </row>
    <row r="906" spans="3:8">
      <c r="C906" s="27" t="s">
        <v>40</v>
      </c>
      <c r="D906" s="26" t="s">
        <v>38</v>
      </c>
      <c r="E906" s="26" t="s">
        <v>34</v>
      </c>
      <c r="F906" s="26">
        <v>46</v>
      </c>
      <c r="G906" s="26">
        <v>0</v>
      </c>
      <c r="H906" s="25">
        <v>0</v>
      </c>
    </row>
    <row r="907" spans="3:8">
      <c r="C907" s="27" t="s">
        <v>36</v>
      </c>
      <c r="D907" s="26" t="s">
        <v>38</v>
      </c>
      <c r="E907" s="26" t="s">
        <v>34</v>
      </c>
      <c r="F907" s="26">
        <v>47</v>
      </c>
      <c r="G907" s="26">
        <v>1</v>
      </c>
      <c r="H907" s="25">
        <v>0</v>
      </c>
    </row>
    <row r="908" spans="3:8">
      <c r="C908" s="27" t="s">
        <v>36</v>
      </c>
      <c r="D908" s="26" t="s">
        <v>35</v>
      </c>
      <c r="E908" s="26" t="s">
        <v>37</v>
      </c>
      <c r="F908" s="26">
        <v>47</v>
      </c>
      <c r="G908" s="26">
        <v>1</v>
      </c>
      <c r="H908" s="25">
        <v>1</v>
      </c>
    </row>
    <row r="909" spans="3:8">
      <c r="C909" s="27" t="s">
        <v>36</v>
      </c>
      <c r="D909" s="26" t="s">
        <v>35</v>
      </c>
      <c r="E909" s="26" t="s">
        <v>37</v>
      </c>
      <c r="F909" s="26">
        <v>47</v>
      </c>
      <c r="G909" s="26">
        <v>1</v>
      </c>
      <c r="H909" s="25">
        <v>0</v>
      </c>
    </row>
    <row r="910" spans="3:8">
      <c r="C910" s="27" t="s">
        <v>36</v>
      </c>
      <c r="D910" s="26" t="s">
        <v>38</v>
      </c>
      <c r="E910" s="26" t="s">
        <v>34</v>
      </c>
      <c r="F910" s="26">
        <v>47</v>
      </c>
      <c r="G910" s="26">
        <v>0</v>
      </c>
      <c r="H910" s="25">
        <v>0</v>
      </c>
    </row>
    <row r="911" spans="3:8">
      <c r="C911" s="27" t="s">
        <v>36</v>
      </c>
      <c r="D911" s="26" t="s">
        <v>38</v>
      </c>
      <c r="E911" s="26" t="s">
        <v>34</v>
      </c>
      <c r="F911" s="26">
        <v>47</v>
      </c>
      <c r="G911" s="26">
        <v>0</v>
      </c>
      <c r="H911" s="25">
        <v>0</v>
      </c>
    </row>
    <row r="912" spans="3:8">
      <c r="C912" s="27" t="s">
        <v>36</v>
      </c>
      <c r="D912" s="26" t="s">
        <v>38</v>
      </c>
      <c r="E912" s="26" t="s">
        <v>34</v>
      </c>
      <c r="F912" s="26">
        <v>47</v>
      </c>
      <c r="G912" s="26">
        <v>0</v>
      </c>
      <c r="H912" s="25">
        <v>0</v>
      </c>
    </row>
    <row r="913" spans="3:8">
      <c r="C913" s="27" t="s">
        <v>36</v>
      </c>
      <c r="D913" s="26" t="s">
        <v>38</v>
      </c>
      <c r="E913" s="26" t="s">
        <v>34</v>
      </c>
      <c r="F913" s="26">
        <v>47</v>
      </c>
      <c r="G913" s="26">
        <v>0</v>
      </c>
      <c r="H913" s="25">
        <v>0</v>
      </c>
    </row>
    <row r="914" spans="3:8">
      <c r="C914" s="27" t="s">
        <v>36</v>
      </c>
      <c r="D914" s="26" t="s">
        <v>38</v>
      </c>
      <c r="E914" s="26" t="s">
        <v>34</v>
      </c>
      <c r="F914" s="26">
        <v>47</v>
      </c>
      <c r="G914" s="26">
        <v>0</v>
      </c>
      <c r="H914" s="25">
        <v>0</v>
      </c>
    </row>
    <row r="915" spans="3:8">
      <c r="C915" s="27" t="s">
        <v>40</v>
      </c>
      <c r="D915" s="26" t="s">
        <v>38</v>
      </c>
      <c r="E915" s="26" t="s">
        <v>34</v>
      </c>
      <c r="F915" s="26">
        <v>47</v>
      </c>
      <c r="G915" s="26">
        <v>0</v>
      </c>
      <c r="H915" s="25">
        <v>0</v>
      </c>
    </row>
    <row r="916" spans="3:8">
      <c r="C916" s="27" t="s">
        <v>40</v>
      </c>
      <c r="D916" s="26" t="s">
        <v>38</v>
      </c>
      <c r="E916" s="26" t="s">
        <v>34</v>
      </c>
      <c r="F916" s="26">
        <v>47</v>
      </c>
      <c r="G916" s="26">
        <v>0</v>
      </c>
      <c r="H916" s="25">
        <v>0</v>
      </c>
    </row>
    <row r="917" spans="3:8">
      <c r="C917" s="27" t="s">
        <v>39</v>
      </c>
      <c r="D917" s="26" t="s">
        <v>38</v>
      </c>
      <c r="E917" s="26" t="s">
        <v>34</v>
      </c>
      <c r="F917" s="26">
        <v>47</v>
      </c>
      <c r="G917" s="26">
        <v>0</v>
      </c>
      <c r="H917" s="25">
        <v>0</v>
      </c>
    </row>
    <row r="918" spans="3:8">
      <c r="C918" s="27" t="s">
        <v>39</v>
      </c>
      <c r="D918" s="26" t="s">
        <v>38</v>
      </c>
      <c r="E918" s="26" t="s">
        <v>37</v>
      </c>
      <c r="F918" s="26">
        <v>47</v>
      </c>
      <c r="G918" s="26">
        <v>1</v>
      </c>
      <c r="H918" s="25">
        <v>0</v>
      </c>
    </row>
    <row r="919" spans="3:8">
      <c r="C919" s="27" t="s">
        <v>39</v>
      </c>
      <c r="D919" s="26" t="s">
        <v>38</v>
      </c>
      <c r="E919" s="26" t="s">
        <v>34</v>
      </c>
      <c r="F919" s="26">
        <v>47</v>
      </c>
      <c r="G919" s="26">
        <v>0</v>
      </c>
      <c r="H919" s="25">
        <v>0</v>
      </c>
    </row>
    <row r="920" spans="3:8">
      <c r="C920" s="27" t="s">
        <v>39</v>
      </c>
      <c r="D920" s="26" t="s">
        <v>35</v>
      </c>
      <c r="E920" s="26" t="s">
        <v>37</v>
      </c>
      <c r="F920" s="26">
        <v>47</v>
      </c>
      <c r="G920" s="26">
        <v>1</v>
      </c>
      <c r="H920" s="25">
        <v>0</v>
      </c>
    </row>
    <row r="921" spans="3:8">
      <c r="C921" s="27" t="s">
        <v>36</v>
      </c>
      <c r="D921" s="26" t="s">
        <v>35</v>
      </c>
      <c r="E921" s="26" t="s">
        <v>34</v>
      </c>
      <c r="F921" s="26">
        <v>48</v>
      </c>
      <c r="G921" s="26">
        <v>0</v>
      </c>
      <c r="H921" s="25">
        <v>0</v>
      </c>
    </row>
    <row r="922" spans="3:8">
      <c r="C922" s="27" t="s">
        <v>36</v>
      </c>
      <c r="D922" s="26" t="s">
        <v>38</v>
      </c>
      <c r="E922" s="26" t="s">
        <v>34</v>
      </c>
      <c r="F922" s="26">
        <v>48</v>
      </c>
      <c r="G922" s="26">
        <v>0</v>
      </c>
      <c r="H922" s="25">
        <v>0</v>
      </c>
    </row>
    <row r="923" spans="3:8">
      <c r="C923" s="27" t="s">
        <v>36</v>
      </c>
      <c r="D923" s="26" t="s">
        <v>35</v>
      </c>
      <c r="E923" s="26" t="s">
        <v>37</v>
      </c>
      <c r="F923" s="26">
        <v>48</v>
      </c>
      <c r="G923" s="26">
        <v>1</v>
      </c>
      <c r="H923" s="25">
        <v>0</v>
      </c>
    </row>
    <row r="924" spans="3:8">
      <c r="C924" s="27" t="s">
        <v>36</v>
      </c>
      <c r="D924" s="26" t="s">
        <v>35</v>
      </c>
      <c r="E924" s="26" t="s">
        <v>37</v>
      </c>
      <c r="F924" s="26">
        <v>48</v>
      </c>
      <c r="G924" s="26">
        <v>1</v>
      </c>
      <c r="H924" s="25">
        <v>0</v>
      </c>
    </row>
    <row r="925" spans="3:8">
      <c r="C925" s="27" t="s">
        <v>36</v>
      </c>
      <c r="D925" s="26" t="s">
        <v>35</v>
      </c>
      <c r="E925" s="26" t="s">
        <v>37</v>
      </c>
      <c r="F925" s="26">
        <v>48</v>
      </c>
      <c r="G925" s="26">
        <v>1</v>
      </c>
      <c r="H925" s="25">
        <v>1</v>
      </c>
    </row>
    <row r="926" spans="3:8">
      <c r="C926" s="27" t="s">
        <v>36</v>
      </c>
      <c r="D926" s="26" t="s">
        <v>35</v>
      </c>
      <c r="E926" s="26" t="s">
        <v>34</v>
      </c>
      <c r="F926" s="26">
        <v>48</v>
      </c>
      <c r="G926" s="26">
        <v>1</v>
      </c>
      <c r="H926" s="25">
        <v>0</v>
      </c>
    </row>
    <row r="927" spans="3:8">
      <c r="C927" s="27" t="s">
        <v>36</v>
      </c>
      <c r="D927" s="26" t="s">
        <v>35</v>
      </c>
      <c r="E927" s="26" t="s">
        <v>37</v>
      </c>
      <c r="F927" s="26">
        <v>48</v>
      </c>
      <c r="G927" s="26">
        <v>1</v>
      </c>
      <c r="H927" s="25">
        <v>3</v>
      </c>
    </row>
    <row r="928" spans="3:8">
      <c r="C928" s="27" t="s">
        <v>36</v>
      </c>
      <c r="D928" s="26" t="s">
        <v>35</v>
      </c>
      <c r="E928" s="26" t="s">
        <v>37</v>
      </c>
      <c r="F928" s="26">
        <v>48</v>
      </c>
      <c r="G928" s="26">
        <v>0</v>
      </c>
      <c r="H928" s="25">
        <v>0</v>
      </c>
    </row>
    <row r="929" spans="3:8">
      <c r="C929" s="27" t="s">
        <v>36</v>
      </c>
      <c r="D929" s="26" t="s">
        <v>35</v>
      </c>
      <c r="E929" s="26" t="s">
        <v>34</v>
      </c>
      <c r="F929" s="26">
        <v>48</v>
      </c>
      <c r="G929" s="26">
        <v>1</v>
      </c>
      <c r="H929" s="25">
        <v>0</v>
      </c>
    </row>
    <row r="930" spans="3:8">
      <c r="C930" s="27" t="s">
        <v>40</v>
      </c>
      <c r="D930" s="26" t="s">
        <v>35</v>
      </c>
      <c r="E930" s="26" t="s">
        <v>37</v>
      </c>
      <c r="F930" s="26">
        <v>48</v>
      </c>
      <c r="G930" s="26">
        <v>0</v>
      </c>
      <c r="H930" s="25">
        <v>2</v>
      </c>
    </row>
    <row r="931" spans="3:8">
      <c r="C931" s="27" t="s">
        <v>40</v>
      </c>
      <c r="D931" s="26" t="s">
        <v>35</v>
      </c>
      <c r="E931" s="26" t="s">
        <v>37</v>
      </c>
      <c r="F931" s="26">
        <v>48</v>
      </c>
      <c r="G931" s="26">
        <v>1</v>
      </c>
      <c r="H931" s="25">
        <v>2</v>
      </c>
    </row>
    <row r="932" spans="3:8">
      <c r="C932" s="27" t="s">
        <v>40</v>
      </c>
      <c r="D932" s="26" t="s">
        <v>38</v>
      </c>
      <c r="E932" s="26" t="s">
        <v>34</v>
      </c>
      <c r="F932" s="26">
        <v>48</v>
      </c>
      <c r="G932" s="26">
        <v>0</v>
      </c>
      <c r="H932" s="25">
        <v>0</v>
      </c>
    </row>
    <row r="933" spans="3:8">
      <c r="C933" s="27" t="s">
        <v>39</v>
      </c>
      <c r="D933" s="26" t="s">
        <v>38</v>
      </c>
      <c r="E933" s="26" t="s">
        <v>37</v>
      </c>
      <c r="F933" s="26">
        <v>48</v>
      </c>
      <c r="G933" s="26">
        <v>1</v>
      </c>
      <c r="H933" s="25">
        <v>3</v>
      </c>
    </row>
    <row r="934" spans="3:8">
      <c r="C934" s="27" t="s">
        <v>39</v>
      </c>
      <c r="D934" s="26" t="s">
        <v>38</v>
      </c>
      <c r="E934" s="26" t="s">
        <v>34</v>
      </c>
      <c r="F934" s="26">
        <v>48</v>
      </c>
      <c r="G934" s="26">
        <v>0</v>
      </c>
      <c r="H934" s="25">
        <v>0</v>
      </c>
    </row>
    <row r="935" spans="3:8">
      <c r="C935" s="27" t="s">
        <v>36</v>
      </c>
      <c r="D935" s="26" t="s">
        <v>38</v>
      </c>
      <c r="E935" s="26" t="s">
        <v>34</v>
      </c>
      <c r="F935" s="26">
        <v>49</v>
      </c>
      <c r="G935" s="26">
        <v>0</v>
      </c>
      <c r="H935" s="25">
        <v>0</v>
      </c>
    </row>
    <row r="936" spans="3:8">
      <c r="C936" s="27" t="s">
        <v>36</v>
      </c>
      <c r="D936" s="26" t="s">
        <v>35</v>
      </c>
      <c r="E936" s="26" t="s">
        <v>34</v>
      </c>
      <c r="F936" s="26">
        <v>49</v>
      </c>
      <c r="G936" s="26">
        <v>1</v>
      </c>
      <c r="H936" s="25">
        <v>0</v>
      </c>
    </row>
    <row r="937" spans="3:8">
      <c r="C937" s="27" t="s">
        <v>36</v>
      </c>
      <c r="D937" s="26" t="s">
        <v>35</v>
      </c>
      <c r="E937" s="26" t="s">
        <v>34</v>
      </c>
      <c r="F937" s="26">
        <v>49</v>
      </c>
      <c r="G937" s="26">
        <v>1</v>
      </c>
      <c r="H937" s="25">
        <v>0</v>
      </c>
    </row>
    <row r="938" spans="3:8">
      <c r="C938" s="27" t="s">
        <v>36</v>
      </c>
      <c r="D938" s="26" t="s">
        <v>35</v>
      </c>
      <c r="E938" s="26" t="s">
        <v>37</v>
      </c>
      <c r="F938" s="26">
        <v>49</v>
      </c>
      <c r="G938" s="26">
        <v>1</v>
      </c>
      <c r="H938" s="25">
        <v>0</v>
      </c>
    </row>
    <row r="939" spans="3:8">
      <c r="C939" s="27" t="s">
        <v>36</v>
      </c>
      <c r="D939" s="26" t="s">
        <v>35</v>
      </c>
      <c r="E939" s="26" t="s">
        <v>34</v>
      </c>
      <c r="F939" s="26">
        <v>49</v>
      </c>
      <c r="G939" s="26">
        <v>0</v>
      </c>
      <c r="H939" s="25">
        <v>0</v>
      </c>
    </row>
    <row r="940" spans="3:8">
      <c r="C940" s="27" t="s">
        <v>36</v>
      </c>
      <c r="D940" s="26" t="s">
        <v>35</v>
      </c>
      <c r="E940" s="26" t="s">
        <v>37</v>
      </c>
      <c r="F940" s="26">
        <v>49</v>
      </c>
      <c r="G940" s="26">
        <v>0</v>
      </c>
      <c r="H940" s="25">
        <v>0</v>
      </c>
    </row>
    <row r="941" spans="3:8">
      <c r="C941" s="27" t="s">
        <v>36</v>
      </c>
      <c r="D941" s="26" t="s">
        <v>38</v>
      </c>
      <c r="E941" s="26" t="s">
        <v>34</v>
      </c>
      <c r="F941" s="26">
        <v>49</v>
      </c>
      <c r="G941" s="26">
        <v>1</v>
      </c>
      <c r="H941" s="25">
        <v>1</v>
      </c>
    </row>
    <row r="942" spans="3:8">
      <c r="C942" s="27" t="s">
        <v>40</v>
      </c>
      <c r="D942" s="26" t="s">
        <v>38</v>
      </c>
      <c r="E942" s="26" t="s">
        <v>34</v>
      </c>
      <c r="F942" s="26">
        <v>49</v>
      </c>
      <c r="G942" s="26">
        <v>1</v>
      </c>
      <c r="H942" s="25">
        <v>2</v>
      </c>
    </row>
    <row r="943" spans="3:8">
      <c r="C943" s="27" t="s">
        <v>39</v>
      </c>
      <c r="D943" s="26" t="s">
        <v>38</v>
      </c>
      <c r="E943" s="26" t="s">
        <v>34</v>
      </c>
      <c r="F943" s="26">
        <v>49</v>
      </c>
      <c r="G943" s="26">
        <v>0</v>
      </c>
      <c r="H943" s="25">
        <v>0</v>
      </c>
    </row>
    <row r="944" spans="3:8">
      <c r="C944" s="27" t="s">
        <v>36</v>
      </c>
      <c r="D944" s="26" t="s">
        <v>35</v>
      </c>
      <c r="E944" s="26" t="s">
        <v>37</v>
      </c>
      <c r="F944" s="26">
        <v>50</v>
      </c>
      <c r="G944" s="26">
        <v>0</v>
      </c>
      <c r="H944" s="25">
        <v>1</v>
      </c>
    </row>
    <row r="945" spans="3:8">
      <c r="C945" s="27" t="s">
        <v>36</v>
      </c>
      <c r="D945" s="26" t="s">
        <v>38</v>
      </c>
      <c r="E945" s="26" t="s">
        <v>34</v>
      </c>
      <c r="F945" s="26">
        <v>50</v>
      </c>
      <c r="G945" s="26">
        <v>1</v>
      </c>
      <c r="H945" s="25">
        <v>0</v>
      </c>
    </row>
    <row r="946" spans="3:8">
      <c r="C946" s="27" t="s">
        <v>36</v>
      </c>
      <c r="D946" s="26" t="s">
        <v>35</v>
      </c>
      <c r="E946" s="26" t="s">
        <v>34</v>
      </c>
      <c r="F946" s="26">
        <v>50</v>
      </c>
      <c r="G946" s="26">
        <v>2</v>
      </c>
      <c r="H946" s="25">
        <v>0</v>
      </c>
    </row>
    <row r="947" spans="3:8">
      <c r="C947" s="27" t="s">
        <v>36</v>
      </c>
      <c r="D947" s="26" t="s">
        <v>38</v>
      </c>
      <c r="E947" s="26" t="s">
        <v>37</v>
      </c>
      <c r="F947" s="26">
        <v>50</v>
      </c>
      <c r="G947" s="26">
        <v>0</v>
      </c>
      <c r="H947" s="25">
        <v>0</v>
      </c>
    </row>
    <row r="948" spans="3:8">
      <c r="C948" s="27" t="s">
        <v>36</v>
      </c>
      <c r="D948" s="26" t="s">
        <v>38</v>
      </c>
      <c r="E948" s="26" t="s">
        <v>34</v>
      </c>
      <c r="F948" s="26">
        <v>50</v>
      </c>
      <c r="G948" s="26">
        <v>0</v>
      </c>
      <c r="H948" s="25">
        <v>0</v>
      </c>
    </row>
    <row r="949" spans="3:8">
      <c r="C949" s="27" t="s">
        <v>36</v>
      </c>
      <c r="D949" s="26" t="s">
        <v>38</v>
      </c>
      <c r="E949" s="26" t="s">
        <v>34</v>
      </c>
      <c r="F949" s="26">
        <v>50</v>
      </c>
      <c r="G949" s="26">
        <v>1</v>
      </c>
      <c r="H949" s="25">
        <v>0</v>
      </c>
    </row>
    <row r="950" spans="3:8">
      <c r="C950" s="27" t="s">
        <v>36</v>
      </c>
      <c r="D950" s="26" t="s">
        <v>38</v>
      </c>
      <c r="E950" s="26" t="s">
        <v>34</v>
      </c>
      <c r="F950" s="26">
        <v>50</v>
      </c>
      <c r="G950" s="26">
        <v>1</v>
      </c>
      <c r="H950" s="25">
        <v>1</v>
      </c>
    </row>
    <row r="951" spans="3:8">
      <c r="C951" s="27" t="s">
        <v>36</v>
      </c>
      <c r="D951" s="26" t="s">
        <v>35</v>
      </c>
      <c r="E951" s="26" t="s">
        <v>37</v>
      </c>
      <c r="F951" s="26">
        <v>50</v>
      </c>
      <c r="G951" s="26">
        <v>1</v>
      </c>
      <c r="H951" s="25">
        <v>1</v>
      </c>
    </row>
    <row r="952" spans="3:8">
      <c r="C952" s="27" t="s">
        <v>40</v>
      </c>
      <c r="D952" s="26" t="s">
        <v>38</v>
      </c>
      <c r="E952" s="26" t="s">
        <v>34</v>
      </c>
      <c r="F952" s="26">
        <v>50</v>
      </c>
      <c r="G952" s="26">
        <v>0</v>
      </c>
      <c r="H952" s="25">
        <v>0</v>
      </c>
    </row>
    <row r="953" spans="3:8">
      <c r="C953" s="27" t="s">
        <v>40</v>
      </c>
      <c r="D953" s="26" t="s">
        <v>38</v>
      </c>
      <c r="E953" s="26" t="s">
        <v>34</v>
      </c>
      <c r="F953" s="26">
        <v>50</v>
      </c>
      <c r="G953" s="26">
        <v>1</v>
      </c>
      <c r="H953" s="25">
        <v>0</v>
      </c>
    </row>
    <row r="954" spans="3:8">
      <c r="C954" s="27" t="s">
        <v>40</v>
      </c>
      <c r="D954" s="26" t="s">
        <v>35</v>
      </c>
      <c r="E954" s="26" t="s">
        <v>37</v>
      </c>
      <c r="F954" s="26">
        <v>50</v>
      </c>
      <c r="G954" s="26">
        <v>0</v>
      </c>
      <c r="H954" s="25">
        <v>1</v>
      </c>
    </row>
    <row r="955" spans="3:8">
      <c r="C955" s="27" t="s">
        <v>40</v>
      </c>
      <c r="D955" s="26" t="s">
        <v>35</v>
      </c>
      <c r="E955" s="26" t="s">
        <v>37</v>
      </c>
      <c r="F955" s="26">
        <v>50</v>
      </c>
      <c r="G955" s="26">
        <v>0</v>
      </c>
      <c r="H955" s="25">
        <v>0</v>
      </c>
    </row>
    <row r="956" spans="3:8">
      <c r="C956" s="27" t="s">
        <v>40</v>
      </c>
      <c r="D956" s="26" t="s">
        <v>35</v>
      </c>
      <c r="E956" s="26" t="s">
        <v>37</v>
      </c>
      <c r="F956" s="26">
        <v>50</v>
      </c>
      <c r="G956" s="26">
        <v>0</v>
      </c>
      <c r="H956" s="25">
        <v>0</v>
      </c>
    </row>
    <row r="957" spans="3:8">
      <c r="C957" s="27" t="s">
        <v>39</v>
      </c>
      <c r="D957" s="26" t="s">
        <v>38</v>
      </c>
      <c r="E957" s="26" t="s">
        <v>34</v>
      </c>
      <c r="F957" s="26">
        <v>50</v>
      </c>
      <c r="G957" s="26">
        <v>1</v>
      </c>
      <c r="H957" s="25">
        <v>0</v>
      </c>
    </row>
    <row r="958" spans="3:8">
      <c r="C958" s="27" t="s">
        <v>39</v>
      </c>
      <c r="D958" s="26" t="s">
        <v>38</v>
      </c>
      <c r="E958" s="26" t="s">
        <v>34</v>
      </c>
      <c r="F958" s="26">
        <v>50</v>
      </c>
      <c r="G958" s="26">
        <v>0</v>
      </c>
      <c r="H958" s="25">
        <v>0</v>
      </c>
    </row>
    <row r="959" spans="3:8">
      <c r="C959" s="27" t="s">
        <v>36</v>
      </c>
      <c r="D959" s="26" t="s">
        <v>35</v>
      </c>
      <c r="E959" s="26" t="s">
        <v>34</v>
      </c>
      <c r="F959" s="26">
        <v>51</v>
      </c>
      <c r="G959" s="26">
        <v>0</v>
      </c>
      <c r="H959" s="25">
        <v>0</v>
      </c>
    </row>
    <row r="960" spans="3:8">
      <c r="C960" s="27" t="s">
        <v>36</v>
      </c>
      <c r="D960" s="26" t="s">
        <v>35</v>
      </c>
      <c r="E960" s="26" t="s">
        <v>37</v>
      </c>
      <c r="F960" s="26">
        <v>51</v>
      </c>
      <c r="G960" s="26">
        <v>1</v>
      </c>
      <c r="H960" s="25">
        <v>0</v>
      </c>
    </row>
    <row r="961" spans="3:8">
      <c r="C961" s="27" t="s">
        <v>36</v>
      </c>
      <c r="D961" s="26" t="s">
        <v>35</v>
      </c>
      <c r="E961" s="26" t="s">
        <v>37</v>
      </c>
      <c r="F961" s="26">
        <v>51</v>
      </c>
      <c r="G961" s="26">
        <v>0</v>
      </c>
      <c r="H961" s="25">
        <v>1</v>
      </c>
    </row>
    <row r="962" spans="3:8">
      <c r="C962" s="27" t="s">
        <v>36</v>
      </c>
      <c r="D962" s="26" t="s">
        <v>38</v>
      </c>
      <c r="E962" s="26" t="s">
        <v>34</v>
      </c>
      <c r="F962" s="26">
        <v>51</v>
      </c>
      <c r="G962" s="26">
        <v>0</v>
      </c>
      <c r="H962" s="25">
        <v>1</v>
      </c>
    </row>
    <row r="963" spans="3:8">
      <c r="C963" s="27" t="s">
        <v>40</v>
      </c>
      <c r="D963" s="26" t="s">
        <v>38</v>
      </c>
      <c r="E963" s="26" t="s">
        <v>34</v>
      </c>
      <c r="F963" s="26">
        <v>51</v>
      </c>
      <c r="G963" s="26">
        <v>0</v>
      </c>
      <c r="H963" s="25">
        <v>0</v>
      </c>
    </row>
    <row r="964" spans="3:8">
      <c r="C964" s="27" t="s">
        <v>39</v>
      </c>
      <c r="D964" s="26" t="s">
        <v>38</v>
      </c>
      <c r="E964" s="26" t="s">
        <v>34</v>
      </c>
      <c r="F964" s="26">
        <v>51</v>
      </c>
      <c r="G964" s="26">
        <v>0</v>
      </c>
      <c r="H964" s="25">
        <v>0</v>
      </c>
    </row>
    <row r="965" spans="3:8">
      <c r="C965" s="27" t="s">
        <v>39</v>
      </c>
      <c r="D965" s="26" t="s">
        <v>38</v>
      </c>
      <c r="E965" s="26" t="s">
        <v>34</v>
      </c>
      <c r="F965" s="26">
        <v>51</v>
      </c>
      <c r="G965" s="26">
        <v>0</v>
      </c>
      <c r="H965" s="25">
        <v>0</v>
      </c>
    </row>
    <row r="966" spans="3:8">
      <c r="C966" s="27" t="s">
        <v>39</v>
      </c>
      <c r="D966" s="26" t="s">
        <v>38</v>
      </c>
      <c r="E966" s="26" t="s">
        <v>34</v>
      </c>
      <c r="F966" s="26">
        <v>51</v>
      </c>
      <c r="G966" s="26">
        <v>0</v>
      </c>
      <c r="H966" s="25">
        <v>0</v>
      </c>
    </row>
    <row r="967" spans="3:8">
      <c r="C967" s="27" t="s">
        <v>36</v>
      </c>
      <c r="D967" s="26" t="s">
        <v>35</v>
      </c>
      <c r="E967" s="26" t="s">
        <v>37</v>
      </c>
      <c r="F967" s="26">
        <v>52</v>
      </c>
      <c r="G967" s="26">
        <v>1</v>
      </c>
      <c r="H967" s="25">
        <v>1</v>
      </c>
    </row>
    <row r="968" spans="3:8">
      <c r="C968" s="27" t="s">
        <v>36</v>
      </c>
      <c r="D968" s="26" t="s">
        <v>35</v>
      </c>
      <c r="E968" s="26" t="s">
        <v>34</v>
      </c>
      <c r="F968" s="26">
        <v>52</v>
      </c>
      <c r="G968" s="26">
        <v>0</v>
      </c>
      <c r="H968" s="25">
        <v>0</v>
      </c>
    </row>
    <row r="969" spans="3:8">
      <c r="C969" s="27" t="s">
        <v>36</v>
      </c>
      <c r="D969" s="26" t="s">
        <v>35</v>
      </c>
      <c r="E969" s="26" t="s">
        <v>37</v>
      </c>
      <c r="F969" s="26">
        <v>52</v>
      </c>
      <c r="G969" s="26">
        <v>1</v>
      </c>
      <c r="H969" s="25">
        <v>0</v>
      </c>
    </row>
    <row r="970" spans="3:8">
      <c r="C970" s="27" t="s">
        <v>36</v>
      </c>
      <c r="D970" s="26" t="s">
        <v>38</v>
      </c>
      <c r="E970" s="26" t="s">
        <v>34</v>
      </c>
      <c r="F970" s="26">
        <v>52</v>
      </c>
      <c r="G970" s="26">
        <v>1</v>
      </c>
      <c r="H970" s="25">
        <v>1</v>
      </c>
    </row>
    <row r="971" spans="3:8">
      <c r="C971" s="27" t="s">
        <v>40</v>
      </c>
      <c r="D971" s="26" t="s">
        <v>38</v>
      </c>
      <c r="E971" s="26" t="s">
        <v>34</v>
      </c>
      <c r="F971" s="26">
        <v>52</v>
      </c>
      <c r="G971" s="26">
        <v>0</v>
      </c>
      <c r="H971" s="25">
        <v>0</v>
      </c>
    </row>
    <row r="972" spans="3:8">
      <c r="C972" s="27" t="s">
        <v>40</v>
      </c>
      <c r="D972" s="26" t="s">
        <v>38</v>
      </c>
      <c r="E972" s="26" t="s">
        <v>34</v>
      </c>
      <c r="F972" s="26">
        <v>52</v>
      </c>
      <c r="G972" s="26">
        <v>0</v>
      </c>
      <c r="H972" s="25">
        <v>0</v>
      </c>
    </row>
    <row r="973" spans="3:8">
      <c r="C973" s="27" t="s">
        <v>36</v>
      </c>
      <c r="D973" s="26" t="s">
        <v>35</v>
      </c>
      <c r="E973" s="26" t="s">
        <v>37</v>
      </c>
      <c r="F973" s="26">
        <v>53</v>
      </c>
      <c r="G973" s="26">
        <v>2</v>
      </c>
      <c r="H973" s="25">
        <v>0</v>
      </c>
    </row>
    <row r="974" spans="3:8">
      <c r="C974" s="27" t="s">
        <v>36</v>
      </c>
      <c r="D974" s="26" t="s">
        <v>35</v>
      </c>
      <c r="E974" s="26" t="s">
        <v>37</v>
      </c>
      <c r="F974" s="26">
        <v>53</v>
      </c>
      <c r="G974" s="26">
        <v>0</v>
      </c>
      <c r="H974" s="25">
        <v>0</v>
      </c>
    </row>
    <row r="975" spans="3:8">
      <c r="C975" s="27" t="s">
        <v>36</v>
      </c>
      <c r="D975" s="26" t="s">
        <v>35</v>
      </c>
      <c r="E975" s="26" t="s">
        <v>34</v>
      </c>
      <c r="F975" s="26">
        <v>53</v>
      </c>
      <c r="G975" s="26">
        <v>1</v>
      </c>
      <c r="H975" s="25">
        <v>1</v>
      </c>
    </row>
    <row r="976" spans="3:8">
      <c r="C976" s="27" t="s">
        <v>36</v>
      </c>
      <c r="D976" s="26" t="s">
        <v>35</v>
      </c>
      <c r="E976" s="26" t="s">
        <v>34</v>
      </c>
      <c r="F976" s="26">
        <v>53</v>
      </c>
      <c r="G976" s="26">
        <v>0</v>
      </c>
      <c r="H976" s="25">
        <v>0</v>
      </c>
    </row>
    <row r="977" spans="3:8">
      <c r="C977" s="27" t="s">
        <v>36</v>
      </c>
      <c r="D977" s="26" t="s">
        <v>35</v>
      </c>
      <c r="E977" s="26" t="s">
        <v>37</v>
      </c>
      <c r="F977" s="26">
        <v>54</v>
      </c>
      <c r="G977" s="26">
        <v>1</v>
      </c>
      <c r="H977" s="25">
        <v>1</v>
      </c>
    </row>
    <row r="978" spans="3:8">
      <c r="C978" s="27" t="s">
        <v>36</v>
      </c>
      <c r="D978" s="26" t="s">
        <v>35</v>
      </c>
      <c r="E978" s="26" t="s">
        <v>37</v>
      </c>
      <c r="F978" s="26">
        <v>54</v>
      </c>
      <c r="G978" s="26">
        <v>1</v>
      </c>
      <c r="H978" s="25">
        <v>0</v>
      </c>
    </row>
    <row r="979" spans="3:8">
      <c r="C979" s="27" t="s">
        <v>36</v>
      </c>
      <c r="D979" s="26" t="s">
        <v>38</v>
      </c>
      <c r="E979" s="26" t="s">
        <v>34</v>
      </c>
      <c r="F979" s="26">
        <v>54</v>
      </c>
      <c r="G979" s="26">
        <v>0</v>
      </c>
      <c r="H979" s="25">
        <v>0</v>
      </c>
    </row>
    <row r="980" spans="3:8">
      <c r="C980" s="27" t="s">
        <v>36</v>
      </c>
      <c r="D980" s="26" t="s">
        <v>35</v>
      </c>
      <c r="E980" s="26" t="s">
        <v>37</v>
      </c>
      <c r="F980" s="26">
        <v>54</v>
      </c>
      <c r="G980" s="26">
        <v>1</v>
      </c>
      <c r="H980" s="25">
        <v>0</v>
      </c>
    </row>
    <row r="981" spans="3:8">
      <c r="C981" s="27" t="s">
        <v>36</v>
      </c>
      <c r="D981" s="26" t="s">
        <v>35</v>
      </c>
      <c r="E981" s="26" t="s">
        <v>34</v>
      </c>
      <c r="F981" s="26">
        <v>54</v>
      </c>
      <c r="G981" s="26">
        <v>1</v>
      </c>
      <c r="H981" s="25">
        <v>0</v>
      </c>
    </row>
    <row r="982" spans="3:8">
      <c r="C982" s="27" t="s">
        <v>36</v>
      </c>
      <c r="D982" s="26" t="s">
        <v>38</v>
      </c>
      <c r="E982" s="26" t="s">
        <v>34</v>
      </c>
      <c r="F982" s="26">
        <v>54</v>
      </c>
      <c r="G982" s="26">
        <v>0</v>
      </c>
      <c r="H982" s="25">
        <v>1</v>
      </c>
    </row>
    <row r="983" spans="3:8">
      <c r="C983" s="27" t="s">
        <v>40</v>
      </c>
      <c r="D983" s="26" t="s">
        <v>38</v>
      </c>
      <c r="E983" s="26" t="s">
        <v>34</v>
      </c>
      <c r="F983" s="26">
        <v>54</v>
      </c>
      <c r="G983" s="26">
        <v>1</v>
      </c>
      <c r="H983" s="25">
        <v>0</v>
      </c>
    </row>
    <row r="984" spans="3:8">
      <c r="C984" s="27" t="s">
        <v>40</v>
      </c>
      <c r="D984" s="26" t="s">
        <v>38</v>
      </c>
      <c r="E984" s="26" t="s">
        <v>34</v>
      </c>
      <c r="F984" s="26">
        <v>54</v>
      </c>
      <c r="G984" s="26">
        <v>0</v>
      </c>
      <c r="H984" s="25">
        <v>0</v>
      </c>
    </row>
    <row r="985" spans="3:8">
      <c r="C985" s="27" t="s">
        <v>40</v>
      </c>
      <c r="D985" s="26" t="s">
        <v>35</v>
      </c>
      <c r="E985" s="26" t="s">
        <v>37</v>
      </c>
      <c r="F985" s="26">
        <v>54</v>
      </c>
      <c r="G985" s="26">
        <v>1</v>
      </c>
      <c r="H985" s="25">
        <v>3</v>
      </c>
    </row>
    <row r="986" spans="3:8">
      <c r="C986" s="27" t="s">
        <v>40</v>
      </c>
      <c r="D986" s="26" t="s">
        <v>38</v>
      </c>
      <c r="E986" s="26" t="s">
        <v>34</v>
      </c>
      <c r="F986" s="26">
        <v>54</v>
      </c>
      <c r="G986" s="26">
        <v>0</v>
      </c>
      <c r="H986" s="25">
        <v>0</v>
      </c>
    </row>
    <row r="987" spans="3:8">
      <c r="C987" s="27" t="s">
        <v>36</v>
      </c>
      <c r="D987" s="26" t="s">
        <v>35</v>
      </c>
      <c r="E987" s="26" t="s">
        <v>37</v>
      </c>
      <c r="F987" s="26">
        <v>55</v>
      </c>
      <c r="G987" s="26">
        <v>2</v>
      </c>
      <c r="H987" s="25">
        <v>0</v>
      </c>
    </row>
    <row r="988" spans="3:8">
      <c r="C988" s="27" t="s">
        <v>36</v>
      </c>
      <c r="D988" s="26" t="s">
        <v>38</v>
      </c>
      <c r="E988" s="26" t="s">
        <v>34</v>
      </c>
      <c r="F988" s="26">
        <v>55</v>
      </c>
      <c r="G988" s="26">
        <v>1</v>
      </c>
      <c r="H988" s="25">
        <v>1</v>
      </c>
    </row>
    <row r="989" spans="3:8">
      <c r="C989" s="27" t="s">
        <v>36</v>
      </c>
      <c r="D989" s="26" t="s">
        <v>38</v>
      </c>
      <c r="E989" s="26" t="s">
        <v>34</v>
      </c>
      <c r="F989" s="26">
        <v>55</v>
      </c>
      <c r="G989" s="26">
        <v>0</v>
      </c>
      <c r="H989" s="25">
        <v>0</v>
      </c>
    </row>
    <row r="990" spans="3:8">
      <c r="C990" s="27" t="s">
        <v>36</v>
      </c>
      <c r="D990" s="26" t="s">
        <v>35</v>
      </c>
      <c r="E990" s="26" t="s">
        <v>37</v>
      </c>
      <c r="F990" s="26">
        <v>55</v>
      </c>
      <c r="G990" s="26">
        <v>0</v>
      </c>
      <c r="H990" s="25">
        <v>0</v>
      </c>
    </row>
    <row r="991" spans="3:8">
      <c r="C991" s="27" t="s">
        <v>36</v>
      </c>
      <c r="D991" s="26" t="s">
        <v>38</v>
      </c>
      <c r="E991" s="26" t="s">
        <v>34</v>
      </c>
      <c r="F991" s="26">
        <v>55</v>
      </c>
      <c r="G991" s="26">
        <v>0</v>
      </c>
      <c r="H991" s="25">
        <v>0</v>
      </c>
    </row>
    <row r="992" spans="3:8">
      <c r="C992" s="27" t="s">
        <v>36</v>
      </c>
      <c r="D992" s="26" t="s">
        <v>38</v>
      </c>
      <c r="E992" s="26" t="s">
        <v>34</v>
      </c>
      <c r="F992" s="26">
        <v>55</v>
      </c>
      <c r="G992" s="26">
        <v>1</v>
      </c>
      <c r="H992" s="25">
        <v>0</v>
      </c>
    </row>
    <row r="993" spans="3:8">
      <c r="C993" s="27" t="s">
        <v>36</v>
      </c>
      <c r="D993" s="26" t="s">
        <v>35</v>
      </c>
      <c r="E993" s="26" t="s">
        <v>37</v>
      </c>
      <c r="F993" s="26">
        <v>55</v>
      </c>
      <c r="G993" s="26">
        <v>0</v>
      </c>
      <c r="H993" s="25">
        <v>0</v>
      </c>
    </row>
    <row r="994" spans="3:8">
      <c r="C994" s="27" t="s">
        <v>40</v>
      </c>
      <c r="D994" s="26" t="s">
        <v>35</v>
      </c>
      <c r="E994" s="26" t="s">
        <v>37</v>
      </c>
      <c r="F994" s="26">
        <v>55</v>
      </c>
      <c r="G994" s="26">
        <v>0</v>
      </c>
      <c r="H994" s="25">
        <v>0</v>
      </c>
    </row>
    <row r="995" spans="3:8">
      <c r="C995" s="27" t="s">
        <v>39</v>
      </c>
      <c r="D995" s="26" t="s">
        <v>38</v>
      </c>
      <c r="E995" s="26" t="s">
        <v>34</v>
      </c>
      <c r="F995" s="26">
        <v>56</v>
      </c>
      <c r="G995" s="26">
        <v>0</v>
      </c>
      <c r="H995" s="25">
        <v>0</v>
      </c>
    </row>
    <row r="996" spans="3:8">
      <c r="C996" s="27" t="s">
        <v>36</v>
      </c>
      <c r="D996" s="26" t="s">
        <v>35</v>
      </c>
      <c r="E996" s="26" t="s">
        <v>37</v>
      </c>
      <c r="F996" s="26">
        <v>56</v>
      </c>
      <c r="G996" s="26">
        <v>0</v>
      </c>
      <c r="H996" s="25">
        <v>1</v>
      </c>
    </row>
    <row r="997" spans="3:8">
      <c r="C997" s="27" t="s">
        <v>36</v>
      </c>
      <c r="D997" s="26" t="s">
        <v>35</v>
      </c>
      <c r="E997" s="26" t="s">
        <v>34</v>
      </c>
      <c r="F997" s="26">
        <v>56</v>
      </c>
      <c r="G997" s="26">
        <v>0</v>
      </c>
      <c r="H997" s="25">
        <v>0</v>
      </c>
    </row>
    <row r="998" spans="3:8">
      <c r="C998" s="27" t="s">
        <v>36</v>
      </c>
      <c r="D998" s="26" t="s">
        <v>38</v>
      </c>
      <c r="E998" s="26" t="s">
        <v>34</v>
      </c>
      <c r="F998" s="26">
        <v>56</v>
      </c>
      <c r="G998" s="26">
        <v>0</v>
      </c>
      <c r="H998" s="25">
        <v>0</v>
      </c>
    </row>
    <row r="999" spans="3:8">
      <c r="C999" s="27" t="s">
        <v>36</v>
      </c>
      <c r="D999" s="26" t="s">
        <v>38</v>
      </c>
      <c r="E999" s="26" t="s">
        <v>34</v>
      </c>
      <c r="F999" s="26">
        <v>56</v>
      </c>
      <c r="G999" s="26">
        <v>0</v>
      </c>
      <c r="H999" s="25">
        <v>0</v>
      </c>
    </row>
    <row r="1000" spans="3:8">
      <c r="C1000" s="27" t="s">
        <v>36</v>
      </c>
      <c r="D1000" s="26" t="s">
        <v>38</v>
      </c>
      <c r="E1000" s="26" t="s">
        <v>34</v>
      </c>
      <c r="F1000" s="26">
        <v>57</v>
      </c>
      <c r="G1000" s="26">
        <v>1</v>
      </c>
      <c r="H1000" s="25">
        <v>0</v>
      </c>
    </row>
    <row r="1001" spans="3:8">
      <c r="C1001" s="27" t="s">
        <v>36</v>
      </c>
      <c r="D1001" s="26" t="s">
        <v>38</v>
      </c>
      <c r="E1001" s="26" t="s">
        <v>34</v>
      </c>
      <c r="F1001" s="26">
        <v>57</v>
      </c>
      <c r="G1001" s="26">
        <v>1</v>
      </c>
      <c r="H1001" s="25">
        <v>1</v>
      </c>
    </row>
    <row r="1002" spans="3:8">
      <c r="C1002" s="27" t="s">
        <v>40</v>
      </c>
      <c r="D1002" s="26" t="s">
        <v>38</v>
      </c>
      <c r="E1002" s="26" t="s">
        <v>34</v>
      </c>
      <c r="F1002" s="26">
        <v>57</v>
      </c>
      <c r="G1002" s="26">
        <v>0</v>
      </c>
      <c r="H1002" s="25">
        <v>0</v>
      </c>
    </row>
    <row r="1003" spans="3:8">
      <c r="C1003" s="27" t="s">
        <v>40</v>
      </c>
      <c r="D1003" s="26" t="s">
        <v>38</v>
      </c>
      <c r="E1003" s="26" t="s">
        <v>34</v>
      </c>
      <c r="F1003" s="26">
        <v>57</v>
      </c>
      <c r="G1003" s="26">
        <v>0</v>
      </c>
      <c r="H1003" s="25">
        <v>0</v>
      </c>
    </row>
    <row r="1004" spans="3:8">
      <c r="C1004" s="27" t="s">
        <v>40</v>
      </c>
      <c r="D1004" s="26" t="s">
        <v>38</v>
      </c>
      <c r="E1004" s="26" t="s">
        <v>37</v>
      </c>
      <c r="F1004" s="26">
        <v>57</v>
      </c>
      <c r="G1004" s="26">
        <v>0</v>
      </c>
      <c r="H1004" s="25">
        <v>0</v>
      </c>
    </row>
    <row r="1005" spans="3:8">
      <c r="C1005" s="27" t="s">
        <v>36</v>
      </c>
      <c r="D1005" s="26" t="s">
        <v>35</v>
      </c>
      <c r="E1005" s="26" t="s">
        <v>37</v>
      </c>
      <c r="F1005" s="26">
        <v>58</v>
      </c>
      <c r="G1005" s="26">
        <v>0</v>
      </c>
      <c r="H1005" s="25">
        <v>0</v>
      </c>
    </row>
    <row r="1006" spans="3:8">
      <c r="C1006" s="27" t="s">
        <v>36</v>
      </c>
      <c r="D1006" s="26" t="s">
        <v>35</v>
      </c>
      <c r="E1006" s="26" t="s">
        <v>37</v>
      </c>
      <c r="F1006" s="26">
        <v>58</v>
      </c>
      <c r="G1006" s="26">
        <v>0</v>
      </c>
      <c r="H1006" s="25">
        <v>1</v>
      </c>
    </row>
    <row r="1007" spans="3:8">
      <c r="C1007" s="27" t="s">
        <v>36</v>
      </c>
      <c r="D1007" s="26" t="s">
        <v>35</v>
      </c>
      <c r="E1007" s="26" t="s">
        <v>37</v>
      </c>
      <c r="F1007" s="26">
        <v>58</v>
      </c>
      <c r="G1007" s="26">
        <v>0</v>
      </c>
      <c r="H1007" s="25">
        <v>1</v>
      </c>
    </row>
    <row r="1008" spans="3:8">
      <c r="C1008" s="27" t="s">
        <v>36</v>
      </c>
      <c r="D1008" s="26" t="s">
        <v>38</v>
      </c>
      <c r="E1008" s="26" t="s">
        <v>34</v>
      </c>
      <c r="F1008" s="26">
        <v>58</v>
      </c>
      <c r="G1008" s="26">
        <v>0</v>
      </c>
      <c r="H1008" s="25">
        <v>0</v>
      </c>
    </row>
    <row r="1009" spans="3:8">
      <c r="C1009" s="27" t="s">
        <v>36</v>
      </c>
      <c r="D1009" s="26" t="s">
        <v>35</v>
      </c>
      <c r="E1009" s="26" t="s">
        <v>37</v>
      </c>
      <c r="F1009" s="26">
        <v>58</v>
      </c>
      <c r="G1009" s="26">
        <v>0</v>
      </c>
      <c r="H1009" s="25">
        <v>0</v>
      </c>
    </row>
    <row r="1010" spans="3:8">
      <c r="C1010" s="27" t="s">
        <v>36</v>
      </c>
      <c r="D1010" s="26" t="s">
        <v>38</v>
      </c>
      <c r="E1010" s="26" t="s">
        <v>34</v>
      </c>
      <c r="F1010" s="26">
        <v>58</v>
      </c>
      <c r="G1010" s="26">
        <v>0</v>
      </c>
      <c r="H1010" s="25">
        <v>2</v>
      </c>
    </row>
    <row r="1011" spans="3:8">
      <c r="C1011" s="27" t="s">
        <v>36</v>
      </c>
      <c r="D1011" s="26" t="s">
        <v>35</v>
      </c>
      <c r="E1011" s="26" t="s">
        <v>37</v>
      </c>
      <c r="F1011" s="26">
        <v>59</v>
      </c>
      <c r="G1011" s="26">
        <v>2</v>
      </c>
      <c r="H1011" s="25">
        <v>0</v>
      </c>
    </row>
    <row r="1012" spans="3:8">
      <c r="C1012" s="27" t="s">
        <v>40</v>
      </c>
      <c r="D1012" s="26" t="s">
        <v>38</v>
      </c>
      <c r="E1012" s="26" t="s">
        <v>34</v>
      </c>
      <c r="F1012" s="26">
        <v>59</v>
      </c>
      <c r="G1012" s="26">
        <v>0</v>
      </c>
      <c r="H1012" s="25">
        <v>0</v>
      </c>
    </row>
    <row r="1013" spans="3:8">
      <c r="C1013" s="27" t="s">
        <v>39</v>
      </c>
      <c r="D1013" s="26" t="s">
        <v>38</v>
      </c>
      <c r="E1013" s="26" t="s">
        <v>34</v>
      </c>
      <c r="F1013" s="26">
        <v>59</v>
      </c>
      <c r="G1013" s="26">
        <v>0</v>
      </c>
      <c r="H1013" s="25">
        <v>0</v>
      </c>
    </row>
    <row r="1014" spans="3:8">
      <c r="C1014" s="27" t="s">
        <v>36</v>
      </c>
      <c r="D1014" s="26" t="s">
        <v>35</v>
      </c>
      <c r="E1014" s="26" t="s">
        <v>37</v>
      </c>
      <c r="F1014" s="26">
        <v>60</v>
      </c>
      <c r="G1014" s="26">
        <v>0</v>
      </c>
      <c r="H1014" s="25">
        <v>0</v>
      </c>
    </row>
    <row r="1015" spans="3:8">
      <c r="C1015" s="27" t="s">
        <v>36</v>
      </c>
      <c r="D1015" s="26" t="s">
        <v>35</v>
      </c>
      <c r="E1015" s="26" t="s">
        <v>37</v>
      </c>
      <c r="F1015" s="26">
        <v>60</v>
      </c>
      <c r="G1015" s="26">
        <v>1</v>
      </c>
      <c r="H1015" s="25">
        <v>4</v>
      </c>
    </row>
    <row r="1016" spans="3:8">
      <c r="C1016" s="27" t="s">
        <v>36</v>
      </c>
      <c r="D1016" s="26" t="s">
        <v>35</v>
      </c>
      <c r="E1016" s="26" t="s">
        <v>34</v>
      </c>
      <c r="F1016" s="26">
        <v>60</v>
      </c>
      <c r="G1016" s="26">
        <v>1</v>
      </c>
      <c r="H1016" s="25">
        <v>1</v>
      </c>
    </row>
    <row r="1017" spans="3:8">
      <c r="C1017" s="27" t="s">
        <v>36</v>
      </c>
      <c r="D1017" s="26" t="s">
        <v>35</v>
      </c>
      <c r="E1017" s="26" t="s">
        <v>37</v>
      </c>
      <c r="F1017" s="26">
        <v>60</v>
      </c>
      <c r="G1017" s="26">
        <v>1</v>
      </c>
      <c r="H1017" s="25">
        <v>0</v>
      </c>
    </row>
    <row r="1018" spans="3:8">
      <c r="C1018" s="27" t="s">
        <v>36</v>
      </c>
      <c r="D1018" s="26" t="s">
        <v>38</v>
      </c>
      <c r="E1018" s="26" t="s">
        <v>34</v>
      </c>
      <c r="F1018" s="26">
        <v>60</v>
      </c>
      <c r="G1018" s="26">
        <v>0</v>
      </c>
      <c r="H1018" s="25">
        <v>0</v>
      </c>
    </row>
    <row r="1019" spans="3:8">
      <c r="C1019" s="27" t="s">
        <v>40</v>
      </c>
      <c r="D1019" s="26" t="s">
        <v>38</v>
      </c>
      <c r="E1019" s="26" t="s">
        <v>34</v>
      </c>
      <c r="F1019" s="26">
        <v>60</v>
      </c>
      <c r="G1019" s="26">
        <v>1</v>
      </c>
      <c r="H1019" s="25">
        <v>1</v>
      </c>
    </row>
    <row r="1020" spans="3:8">
      <c r="C1020" s="27" t="s">
        <v>40</v>
      </c>
      <c r="D1020" s="26" t="s">
        <v>38</v>
      </c>
      <c r="E1020" s="26" t="s">
        <v>37</v>
      </c>
      <c r="F1020" s="26">
        <v>60</v>
      </c>
      <c r="G1020" s="26">
        <v>1</v>
      </c>
      <c r="H1020" s="25">
        <v>0</v>
      </c>
    </row>
    <row r="1021" spans="3:8">
      <c r="C1021" s="27" t="s">
        <v>39</v>
      </c>
      <c r="D1021" s="26" t="s">
        <v>38</v>
      </c>
      <c r="E1021" s="26" t="s">
        <v>34</v>
      </c>
      <c r="F1021" s="26">
        <v>61</v>
      </c>
      <c r="G1021" s="26">
        <v>0</v>
      </c>
      <c r="H1021" s="25">
        <v>0</v>
      </c>
    </row>
    <row r="1022" spans="3:8">
      <c r="C1022" s="27" t="s">
        <v>36</v>
      </c>
      <c r="D1022" s="26" t="s">
        <v>38</v>
      </c>
      <c r="E1022" s="26" t="s">
        <v>34</v>
      </c>
      <c r="F1022" s="26">
        <v>61</v>
      </c>
      <c r="G1022" s="26">
        <v>1</v>
      </c>
      <c r="H1022" s="25">
        <v>3</v>
      </c>
    </row>
    <row r="1023" spans="3:8">
      <c r="C1023" s="27" t="s">
        <v>36</v>
      </c>
      <c r="D1023" s="26" t="s">
        <v>38</v>
      </c>
      <c r="E1023" s="26" t="s">
        <v>34</v>
      </c>
      <c r="F1023" s="26">
        <v>61</v>
      </c>
      <c r="G1023" s="26">
        <v>0</v>
      </c>
      <c r="H1023" s="25">
        <v>0</v>
      </c>
    </row>
    <row r="1024" spans="3:8">
      <c r="C1024" s="27" t="s">
        <v>36</v>
      </c>
      <c r="D1024" s="26" t="s">
        <v>38</v>
      </c>
      <c r="E1024" s="26" t="s">
        <v>34</v>
      </c>
      <c r="F1024" s="26">
        <v>61</v>
      </c>
      <c r="G1024" s="26">
        <v>0</v>
      </c>
      <c r="H1024" s="25">
        <v>0</v>
      </c>
    </row>
    <row r="1025" spans="3:8">
      <c r="C1025" s="27" t="s">
        <v>40</v>
      </c>
      <c r="D1025" s="26" t="s">
        <v>38</v>
      </c>
      <c r="E1025" s="26" t="s">
        <v>34</v>
      </c>
      <c r="F1025" s="26">
        <v>61</v>
      </c>
      <c r="G1025" s="26">
        <v>0</v>
      </c>
      <c r="H1025" s="25">
        <v>0</v>
      </c>
    </row>
    <row r="1026" spans="3:8">
      <c r="C1026" s="27" t="s">
        <v>39</v>
      </c>
      <c r="D1026" s="26" t="s">
        <v>38</v>
      </c>
      <c r="E1026" s="26" t="s">
        <v>34</v>
      </c>
      <c r="F1026" s="26">
        <v>61</v>
      </c>
      <c r="G1026" s="26">
        <v>0</v>
      </c>
      <c r="H1026" s="25">
        <v>0</v>
      </c>
    </row>
    <row r="1027" spans="3:8">
      <c r="C1027" s="27" t="s">
        <v>36</v>
      </c>
      <c r="D1027" s="26" t="s">
        <v>38</v>
      </c>
      <c r="E1027" s="26" t="s">
        <v>34</v>
      </c>
      <c r="F1027" s="26">
        <v>62</v>
      </c>
      <c r="G1027" s="26">
        <v>0</v>
      </c>
      <c r="H1027" s="25">
        <v>0</v>
      </c>
    </row>
    <row r="1028" spans="3:8">
      <c r="C1028" s="27" t="s">
        <v>36</v>
      </c>
      <c r="D1028" s="26" t="s">
        <v>35</v>
      </c>
      <c r="E1028" s="26" t="s">
        <v>37</v>
      </c>
      <c r="F1028" s="26">
        <v>62</v>
      </c>
      <c r="G1028" s="26">
        <v>0</v>
      </c>
      <c r="H1028" s="25">
        <v>0</v>
      </c>
    </row>
    <row r="1029" spans="3:8">
      <c r="C1029" s="27" t="s">
        <v>36</v>
      </c>
      <c r="D1029" s="26" t="s">
        <v>38</v>
      </c>
      <c r="E1029" s="26" t="s">
        <v>34</v>
      </c>
      <c r="F1029" s="26">
        <v>62</v>
      </c>
      <c r="G1029" s="26">
        <v>0</v>
      </c>
      <c r="H1029" s="25">
        <v>0</v>
      </c>
    </row>
    <row r="1030" spans="3:8">
      <c r="C1030" s="27" t="s">
        <v>40</v>
      </c>
      <c r="D1030" s="26" t="s">
        <v>35</v>
      </c>
      <c r="E1030" s="26" t="s">
        <v>34</v>
      </c>
      <c r="F1030" s="26">
        <v>62</v>
      </c>
      <c r="G1030" s="26">
        <v>0</v>
      </c>
      <c r="H1030" s="25">
        <v>0</v>
      </c>
    </row>
    <row r="1031" spans="3:8">
      <c r="C1031" s="27" t="s">
        <v>40</v>
      </c>
      <c r="D1031" s="26" t="s">
        <v>38</v>
      </c>
      <c r="E1031" s="26" t="s">
        <v>34</v>
      </c>
      <c r="F1031" s="26">
        <v>62</v>
      </c>
      <c r="G1031" s="26">
        <v>0</v>
      </c>
      <c r="H1031" s="25">
        <v>0</v>
      </c>
    </row>
    <row r="1032" spans="3:8">
      <c r="C1032" s="27" t="s">
        <v>36</v>
      </c>
      <c r="D1032" s="26" t="s">
        <v>35</v>
      </c>
      <c r="E1032" s="26" t="s">
        <v>37</v>
      </c>
      <c r="F1032" s="26">
        <v>63</v>
      </c>
      <c r="G1032" s="26">
        <v>1</v>
      </c>
      <c r="H1032" s="25">
        <v>0</v>
      </c>
    </row>
    <row r="1033" spans="3:8">
      <c r="C1033" s="27" t="s">
        <v>36</v>
      </c>
      <c r="D1033" s="26" t="s">
        <v>38</v>
      </c>
      <c r="E1033" s="26" t="s">
        <v>37</v>
      </c>
      <c r="F1033" s="26">
        <v>63</v>
      </c>
      <c r="G1033" s="26">
        <v>1</v>
      </c>
      <c r="H1033" s="25">
        <v>0</v>
      </c>
    </row>
    <row r="1034" spans="3:8">
      <c r="C1034" s="27" t="s">
        <v>40</v>
      </c>
      <c r="D1034" s="26" t="s">
        <v>38</v>
      </c>
      <c r="E1034" s="26" t="s">
        <v>34</v>
      </c>
      <c r="F1034" s="26">
        <v>63</v>
      </c>
      <c r="G1034" s="26">
        <v>1</v>
      </c>
      <c r="H1034" s="25">
        <v>0</v>
      </c>
    </row>
    <row r="1035" spans="3:8">
      <c r="C1035" s="27" t="s">
        <v>39</v>
      </c>
      <c r="D1035" s="26" t="s">
        <v>35</v>
      </c>
      <c r="E1035" s="26" t="s">
        <v>37</v>
      </c>
      <c r="F1035" s="26">
        <v>63</v>
      </c>
      <c r="G1035" s="26">
        <v>0</v>
      </c>
      <c r="H1035" s="25">
        <v>0</v>
      </c>
    </row>
    <row r="1036" spans="3:8">
      <c r="C1036" s="27" t="s">
        <v>36</v>
      </c>
      <c r="D1036" s="26" t="s">
        <v>35</v>
      </c>
      <c r="E1036" s="26" t="s">
        <v>37</v>
      </c>
      <c r="F1036" s="26">
        <v>64</v>
      </c>
      <c r="G1036" s="26">
        <v>0</v>
      </c>
      <c r="H1036" s="25">
        <v>2</v>
      </c>
    </row>
    <row r="1037" spans="3:8">
      <c r="C1037" s="27" t="s">
        <v>36</v>
      </c>
      <c r="D1037" s="26" t="s">
        <v>35</v>
      </c>
      <c r="E1037" s="26" t="s">
        <v>37</v>
      </c>
      <c r="F1037" s="26">
        <v>64</v>
      </c>
      <c r="G1037" s="26">
        <v>1</v>
      </c>
      <c r="H1037" s="25">
        <v>1</v>
      </c>
    </row>
    <row r="1038" spans="3:8">
      <c r="C1038" s="27" t="s">
        <v>36</v>
      </c>
      <c r="D1038" s="26" t="s">
        <v>38</v>
      </c>
      <c r="E1038" s="26" t="s">
        <v>34</v>
      </c>
      <c r="F1038" s="26">
        <v>64</v>
      </c>
      <c r="G1038" s="26">
        <v>1</v>
      </c>
      <c r="H1038" s="25">
        <v>4</v>
      </c>
    </row>
    <row r="1039" spans="3:8">
      <c r="C1039" s="27" t="s">
        <v>36</v>
      </c>
      <c r="D1039" s="26" t="s">
        <v>38</v>
      </c>
      <c r="E1039" s="26" t="s">
        <v>34</v>
      </c>
      <c r="F1039" s="26">
        <v>64</v>
      </c>
      <c r="G1039" s="26">
        <v>0</v>
      </c>
      <c r="H1039" s="25">
        <v>0</v>
      </c>
    </row>
    <row r="1040" spans="3:8">
      <c r="C1040" s="27" t="s">
        <v>36</v>
      </c>
      <c r="D1040" s="26" t="s">
        <v>38</v>
      </c>
      <c r="E1040" s="26" t="s">
        <v>34</v>
      </c>
      <c r="F1040" s="26">
        <v>64</v>
      </c>
      <c r="G1040" s="26">
        <v>1</v>
      </c>
      <c r="H1040" s="25">
        <v>0</v>
      </c>
    </row>
    <row r="1041" spans="3:8">
      <c r="C1041" s="27" t="s">
        <v>36</v>
      </c>
      <c r="D1041" s="26" t="s">
        <v>38</v>
      </c>
      <c r="E1041" s="26" t="s">
        <v>34</v>
      </c>
      <c r="F1041" s="26">
        <v>65</v>
      </c>
      <c r="G1041" s="26">
        <v>0</v>
      </c>
      <c r="H1041" s="25">
        <v>0</v>
      </c>
    </row>
    <row r="1042" spans="3:8">
      <c r="C1042" s="27" t="s">
        <v>36</v>
      </c>
      <c r="D1042" s="26" t="s">
        <v>38</v>
      </c>
      <c r="E1042" s="26" t="s">
        <v>34</v>
      </c>
      <c r="F1042" s="26">
        <v>65</v>
      </c>
      <c r="G1042" s="26">
        <v>0</v>
      </c>
      <c r="H1042" s="25">
        <v>1</v>
      </c>
    </row>
    <row r="1043" spans="3:8">
      <c r="C1043" s="27" t="s">
        <v>39</v>
      </c>
      <c r="D1043" s="26" t="s">
        <v>38</v>
      </c>
      <c r="E1043" s="26" t="s">
        <v>34</v>
      </c>
      <c r="F1043" s="26">
        <v>65</v>
      </c>
      <c r="G1043" s="26">
        <v>0</v>
      </c>
      <c r="H1043" s="25">
        <v>0</v>
      </c>
    </row>
    <row r="1044" spans="3:8">
      <c r="C1044" s="27" t="s">
        <v>40</v>
      </c>
      <c r="D1044" s="26" t="s">
        <v>38</v>
      </c>
      <c r="E1044" s="26" t="s">
        <v>34</v>
      </c>
      <c r="F1044" s="26">
        <v>66</v>
      </c>
      <c r="G1044" s="26">
        <v>0</v>
      </c>
      <c r="H1044" s="25">
        <v>0</v>
      </c>
    </row>
    <row r="1045" spans="3:8">
      <c r="C1045" s="27" t="s">
        <v>36</v>
      </c>
      <c r="D1045" s="26" t="s">
        <v>38</v>
      </c>
      <c r="E1045" s="26" t="s">
        <v>34</v>
      </c>
      <c r="F1045" s="26">
        <v>67</v>
      </c>
      <c r="G1045" s="26">
        <v>1</v>
      </c>
      <c r="H1045" s="25">
        <v>0</v>
      </c>
    </row>
    <row r="1046" spans="3:8">
      <c r="C1046" s="27" t="s">
        <v>36</v>
      </c>
      <c r="D1046" s="26" t="s">
        <v>38</v>
      </c>
      <c r="E1046" s="26" t="s">
        <v>34</v>
      </c>
      <c r="F1046" s="26">
        <v>70</v>
      </c>
      <c r="G1046" s="26">
        <v>1</v>
      </c>
      <c r="H1046" s="25">
        <v>1</v>
      </c>
    </row>
    <row r="1047" spans="3:8">
      <c r="C1047" s="27" t="s">
        <v>40</v>
      </c>
      <c r="D1047" s="26" t="s">
        <v>38</v>
      </c>
      <c r="E1047" s="26" t="s">
        <v>34</v>
      </c>
      <c r="F1047" s="26">
        <v>70</v>
      </c>
      <c r="G1047" s="26">
        <v>0</v>
      </c>
      <c r="H1047" s="25">
        <v>0</v>
      </c>
    </row>
    <row r="1048" spans="3:8">
      <c r="C1048" s="27" t="s">
        <v>39</v>
      </c>
      <c r="D1048" s="26" t="s">
        <v>38</v>
      </c>
      <c r="E1048" s="26" t="s">
        <v>34</v>
      </c>
      <c r="F1048" s="26">
        <v>71</v>
      </c>
      <c r="G1048" s="26">
        <v>0</v>
      </c>
      <c r="H1048" s="25">
        <v>0</v>
      </c>
    </row>
    <row r="1049" spans="3:8">
      <c r="C1049" s="27" t="s">
        <v>36</v>
      </c>
      <c r="D1049" s="26" t="s">
        <v>38</v>
      </c>
      <c r="E1049" s="26" t="s">
        <v>34</v>
      </c>
      <c r="F1049" s="26">
        <v>71</v>
      </c>
      <c r="G1049" s="26">
        <v>0</v>
      </c>
      <c r="H1049" s="25">
        <v>0</v>
      </c>
    </row>
    <row r="1050" spans="3:8">
      <c r="C1050" s="27" t="s">
        <v>36</v>
      </c>
      <c r="D1050" s="26" t="s">
        <v>38</v>
      </c>
      <c r="E1050" s="26" t="s">
        <v>34</v>
      </c>
      <c r="F1050" s="26">
        <v>71</v>
      </c>
      <c r="G1050" s="26">
        <v>0</v>
      </c>
      <c r="H1050" s="25">
        <v>0</v>
      </c>
    </row>
    <row r="1051" spans="3:8">
      <c r="C1051" s="27" t="s">
        <v>39</v>
      </c>
      <c r="D1051" s="26" t="s">
        <v>38</v>
      </c>
      <c r="E1051" s="26" t="s">
        <v>34</v>
      </c>
      <c r="F1051" s="26">
        <v>74</v>
      </c>
      <c r="G1051" s="26">
        <v>0</v>
      </c>
      <c r="H1051" s="25">
        <v>0</v>
      </c>
    </row>
    <row r="1052" spans="3:8">
      <c r="C1052" s="27" t="s">
        <v>36</v>
      </c>
      <c r="D1052" s="26" t="s">
        <v>35</v>
      </c>
      <c r="E1052" s="26" t="s">
        <v>37</v>
      </c>
      <c r="F1052" s="26">
        <v>76</v>
      </c>
      <c r="G1052" s="26">
        <v>1</v>
      </c>
      <c r="H1052" s="25">
        <v>0</v>
      </c>
    </row>
    <row r="1053" spans="3:8">
      <c r="C1053" s="24" t="s">
        <v>36</v>
      </c>
      <c r="D1053" s="23" t="s">
        <v>35</v>
      </c>
      <c r="E1053" s="23" t="s">
        <v>34</v>
      </c>
      <c r="F1053" s="23">
        <v>80</v>
      </c>
      <c r="G1053" s="23">
        <v>0</v>
      </c>
      <c r="H1053" s="22">
        <v>0</v>
      </c>
    </row>
  </sheetData>
  <phoneticPr fontId="4"/>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C6:H1052"/>
  <sheetViews>
    <sheetView workbookViewId="0"/>
  </sheetViews>
  <sheetFormatPr baseColWidth="10" defaultColWidth="10.7109375" defaultRowHeight="20"/>
  <cols>
    <col min="1" max="1" width="5.7109375" style="1" customWidth="1"/>
    <col min="2" max="2" width="10.7109375" style="1"/>
    <col min="3" max="3" width="24" style="1" customWidth="1"/>
    <col min="4" max="4" width="24.5703125" style="1" customWidth="1"/>
    <col min="5" max="5" width="19.140625" style="1" customWidth="1"/>
    <col min="6" max="6" width="17.28515625" style="1" customWidth="1"/>
    <col min="7" max="7" width="16.42578125" style="1" customWidth="1"/>
    <col min="8" max="8" width="16.28515625" style="1" customWidth="1"/>
    <col min="9" max="16384" width="10.7109375" style="1"/>
  </cols>
  <sheetData>
    <row r="6" spans="3:8" ht="60">
      <c r="C6" s="30" t="s">
        <v>46</v>
      </c>
      <c r="D6" s="29" t="s">
        <v>45</v>
      </c>
      <c r="E6" s="29" t="s">
        <v>44</v>
      </c>
      <c r="F6" s="29" t="s">
        <v>43</v>
      </c>
      <c r="G6" s="28" t="s">
        <v>42</v>
      </c>
      <c r="H6" s="28" t="s">
        <v>41</v>
      </c>
    </row>
    <row r="7" spans="3:8" ht="31">
      <c r="C7" s="33" t="s">
        <v>39</v>
      </c>
      <c r="D7" s="33" t="s">
        <v>35</v>
      </c>
      <c r="E7" s="33" t="s">
        <v>37</v>
      </c>
      <c r="F7" s="34" t="s">
        <v>53</v>
      </c>
      <c r="G7" s="33">
        <v>1</v>
      </c>
      <c r="H7" s="33">
        <v>2</v>
      </c>
    </row>
    <row r="8" spans="3:8" ht="31">
      <c r="C8" s="33" t="s">
        <v>39</v>
      </c>
      <c r="D8" s="33" t="s">
        <v>38</v>
      </c>
      <c r="E8" s="33" t="s">
        <v>34</v>
      </c>
      <c r="F8" s="34" t="s">
        <v>53</v>
      </c>
      <c r="G8" s="33">
        <v>0</v>
      </c>
      <c r="H8" s="33">
        <v>2</v>
      </c>
    </row>
    <row r="9" spans="3:8" ht="31">
      <c r="C9" s="33" t="s">
        <v>39</v>
      </c>
      <c r="D9" s="33" t="s">
        <v>35</v>
      </c>
      <c r="E9" s="33" t="s">
        <v>34</v>
      </c>
      <c r="F9" s="34" t="s">
        <v>53</v>
      </c>
      <c r="G9" s="33">
        <v>0</v>
      </c>
      <c r="H9" s="33">
        <v>1</v>
      </c>
    </row>
    <row r="10" spans="3:8" ht="31">
      <c r="C10" s="33" t="s">
        <v>40</v>
      </c>
      <c r="D10" s="33" t="s">
        <v>35</v>
      </c>
      <c r="E10" s="33" t="s">
        <v>34</v>
      </c>
      <c r="F10" s="34" t="s">
        <v>53</v>
      </c>
      <c r="G10" s="33">
        <v>1</v>
      </c>
      <c r="H10" s="33">
        <v>1</v>
      </c>
    </row>
    <row r="11" spans="3:8" ht="31">
      <c r="C11" s="33" t="s">
        <v>39</v>
      </c>
      <c r="D11" s="33" t="s">
        <v>35</v>
      </c>
      <c r="E11" s="33" t="s">
        <v>37</v>
      </c>
      <c r="F11" s="34" t="s">
        <v>53</v>
      </c>
      <c r="G11" s="33">
        <v>2</v>
      </c>
      <c r="H11" s="33">
        <v>1</v>
      </c>
    </row>
    <row r="12" spans="3:8" ht="31">
      <c r="C12" s="33" t="s">
        <v>39</v>
      </c>
      <c r="D12" s="33" t="s">
        <v>35</v>
      </c>
      <c r="E12" s="33" t="s">
        <v>37</v>
      </c>
      <c r="F12" s="34" t="s">
        <v>53</v>
      </c>
      <c r="G12" s="33">
        <v>2</v>
      </c>
      <c r="H12" s="33">
        <v>1</v>
      </c>
    </row>
    <row r="13" spans="3:8" ht="31">
      <c r="C13" s="33" t="s">
        <v>39</v>
      </c>
      <c r="D13" s="33" t="s">
        <v>38</v>
      </c>
      <c r="E13" s="33" t="s">
        <v>34</v>
      </c>
      <c r="F13" s="34" t="s">
        <v>53</v>
      </c>
      <c r="G13" s="33">
        <v>1</v>
      </c>
      <c r="H13" s="33">
        <v>1</v>
      </c>
    </row>
    <row r="14" spans="3:8" ht="31">
      <c r="C14" s="33" t="s">
        <v>40</v>
      </c>
      <c r="D14" s="33" t="s">
        <v>35</v>
      </c>
      <c r="E14" s="33" t="s">
        <v>34</v>
      </c>
      <c r="F14" s="34" t="s">
        <v>53</v>
      </c>
      <c r="G14" s="33">
        <v>0</v>
      </c>
      <c r="H14" s="33">
        <v>2</v>
      </c>
    </row>
    <row r="15" spans="3:8" ht="31">
      <c r="C15" s="33" t="s">
        <v>40</v>
      </c>
      <c r="D15" s="33" t="s">
        <v>35</v>
      </c>
      <c r="E15" s="33" t="s">
        <v>34</v>
      </c>
      <c r="F15" s="34" t="s">
        <v>53</v>
      </c>
      <c r="G15" s="33">
        <v>1</v>
      </c>
      <c r="H15" s="33">
        <v>1</v>
      </c>
    </row>
    <row r="16" spans="3:8" ht="31">
      <c r="C16" s="33" t="s">
        <v>39</v>
      </c>
      <c r="D16" s="33" t="s">
        <v>35</v>
      </c>
      <c r="E16" s="33" t="s">
        <v>34</v>
      </c>
      <c r="F16" s="34" t="s">
        <v>53</v>
      </c>
      <c r="G16" s="33">
        <v>0</v>
      </c>
      <c r="H16" s="33">
        <v>1</v>
      </c>
    </row>
    <row r="17" spans="3:8" ht="31">
      <c r="C17" s="33" t="s">
        <v>36</v>
      </c>
      <c r="D17" s="33" t="s">
        <v>35</v>
      </c>
      <c r="E17" s="33" t="s">
        <v>34</v>
      </c>
      <c r="F17" s="34" t="s">
        <v>53</v>
      </c>
      <c r="G17" s="33">
        <v>1</v>
      </c>
      <c r="H17" s="33">
        <v>2</v>
      </c>
    </row>
    <row r="18" spans="3:8" ht="31">
      <c r="C18" s="33" t="s">
        <v>40</v>
      </c>
      <c r="D18" s="33" t="s">
        <v>35</v>
      </c>
      <c r="E18" s="33" t="s">
        <v>37</v>
      </c>
      <c r="F18" s="34" t="s">
        <v>53</v>
      </c>
      <c r="G18" s="33">
        <v>1</v>
      </c>
      <c r="H18" s="33">
        <v>2</v>
      </c>
    </row>
    <row r="19" spans="3:8" ht="31">
      <c r="C19" s="33" t="s">
        <v>40</v>
      </c>
      <c r="D19" s="33" t="s">
        <v>35</v>
      </c>
      <c r="E19" s="33" t="s">
        <v>34</v>
      </c>
      <c r="F19" s="34" t="s">
        <v>53</v>
      </c>
      <c r="G19" s="33">
        <v>2</v>
      </c>
      <c r="H19" s="33">
        <v>1</v>
      </c>
    </row>
    <row r="20" spans="3:8" ht="31">
      <c r="C20" s="33" t="s">
        <v>40</v>
      </c>
      <c r="D20" s="33" t="s">
        <v>35</v>
      </c>
      <c r="E20" s="33" t="s">
        <v>37</v>
      </c>
      <c r="F20" s="34" t="s">
        <v>53</v>
      </c>
      <c r="G20" s="33">
        <v>1</v>
      </c>
      <c r="H20" s="33">
        <v>2</v>
      </c>
    </row>
    <row r="21" spans="3:8" ht="31">
      <c r="C21" s="33" t="s">
        <v>40</v>
      </c>
      <c r="D21" s="33" t="s">
        <v>35</v>
      </c>
      <c r="E21" s="33" t="s">
        <v>34</v>
      </c>
      <c r="F21" s="34" t="s">
        <v>53</v>
      </c>
      <c r="G21" s="33">
        <v>0</v>
      </c>
      <c r="H21" s="33">
        <v>2</v>
      </c>
    </row>
    <row r="22" spans="3:8" ht="31">
      <c r="C22" s="33" t="s">
        <v>39</v>
      </c>
      <c r="D22" s="33" t="s">
        <v>35</v>
      </c>
      <c r="E22" s="33" t="s">
        <v>34</v>
      </c>
      <c r="F22" s="34" t="s">
        <v>53</v>
      </c>
      <c r="G22" s="33">
        <v>1</v>
      </c>
      <c r="H22" s="33">
        <v>2</v>
      </c>
    </row>
    <row r="23" spans="3:8" ht="31">
      <c r="C23" s="33" t="s">
        <v>39</v>
      </c>
      <c r="D23" s="33" t="s">
        <v>38</v>
      </c>
      <c r="E23" s="33" t="s">
        <v>34</v>
      </c>
      <c r="F23" s="34" t="s">
        <v>53</v>
      </c>
      <c r="G23" s="33">
        <v>5</v>
      </c>
      <c r="H23" s="33">
        <v>2</v>
      </c>
    </row>
    <row r="24" spans="3:8" ht="31">
      <c r="C24" s="33" t="s">
        <v>39</v>
      </c>
      <c r="D24" s="33" t="s">
        <v>35</v>
      </c>
      <c r="E24" s="33" t="s">
        <v>37</v>
      </c>
      <c r="F24" s="34" t="s">
        <v>53</v>
      </c>
      <c r="G24" s="33">
        <v>1</v>
      </c>
      <c r="H24" s="33">
        <v>1</v>
      </c>
    </row>
    <row r="25" spans="3:8" ht="31">
      <c r="C25" s="33" t="s">
        <v>39</v>
      </c>
      <c r="D25" s="33" t="s">
        <v>38</v>
      </c>
      <c r="E25" s="33" t="s">
        <v>37</v>
      </c>
      <c r="F25" s="34" t="s">
        <v>53</v>
      </c>
      <c r="G25" s="33">
        <v>1</v>
      </c>
      <c r="H25" s="33">
        <v>1</v>
      </c>
    </row>
    <row r="26" spans="3:8" ht="31">
      <c r="C26" s="33" t="s">
        <v>39</v>
      </c>
      <c r="D26" s="33" t="s">
        <v>35</v>
      </c>
      <c r="E26" s="33" t="s">
        <v>37</v>
      </c>
      <c r="F26" s="34" t="s">
        <v>53</v>
      </c>
      <c r="G26" s="33">
        <v>0</v>
      </c>
      <c r="H26" s="33">
        <v>2</v>
      </c>
    </row>
    <row r="27" spans="3:8" ht="31">
      <c r="C27" s="33" t="s">
        <v>39</v>
      </c>
      <c r="D27" s="33" t="s">
        <v>38</v>
      </c>
      <c r="E27" s="33" t="s">
        <v>34</v>
      </c>
      <c r="F27" s="34" t="s">
        <v>53</v>
      </c>
      <c r="G27" s="33">
        <v>4</v>
      </c>
      <c r="H27" s="33">
        <v>1</v>
      </c>
    </row>
    <row r="28" spans="3:8" ht="31">
      <c r="C28" s="33" t="s">
        <v>39</v>
      </c>
      <c r="D28" s="33" t="s">
        <v>35</v>
      </c>
      <c r="E28" s="33" t="s">
        <v>37</v>
      </c>
      <c r="F28" s="34" t="s">
        <v>53</v>
      </c>
      <c r="G28" s="33">
        <v>1</v>
      </c>
      <c r="H28" s="33">
        <v>1</v>
      </c>
    </row>
    <row r="29" spans="3:8" ht="31">
      <c r="C29" s="33" t="s">
        <v>36</v>
      </c>
      <c r="D29" s="33" t="s">
        <v>38</v>
      </c>
      <c r="E29" s="33" t="s">
        <v>37</v>
      </c>
      <c r="F29" s="34" t="s">
        <v>53</v>
      </c>
      <c r="G29" s="33">
        <v>1</v>
      </c>
      <c r="H29" s="33">
        <v>2</v>
      </c>
    </row>
    <row r="30" spans="3:8" ht="31">
      <c r="C30" s="33" t="s">
        <v>40</v>
      </c>
      <c r="D30" s="33" t="s">
        <v>35</v>
      </c>
      <c r="E30" s="33" t="s">
        <v>34</v>
      </c>
      <c r="F30" s="34" t="s">
        <v>53</v>
      </c>
      <c r="G30" s="33">
        <v>1</v>
      </c>
      <c r="H30" s="33">
        <v>1</v>
      </c>
    </row>
    <row r="31" spans="3:8" ht="31">
      <c r="C31" s="33" t="s">
        <v>40</v>
      </c>
      <c r="D31" s="33" t="s">
        <v>35</v>
      </c>
      <c r="E31" s="33" t="s">
        <v>37</v>
      </c>
      <c r="F31" s="34" t="s">
        <v>53</v>
      </c>
      <c r="G31" s="33">
        <v>1</v>
      </c>
      <c r="H31" s="33">
        <v>1</v>
      </c>
    </row>
    <row r="32" spans="3:8" ht="31">
      <c r="C32" s="33" t="s">
        <v>40</v>
      </c>
      <c r="D32" s="33" t="s">
        <v>35</v>
      </c>
      <c r="E32" s="33" t="s">
        <v>34</v>
      </c>
      <c r="F32" s="34" t="s">
        <v>53</v>
      </c>
      <c r="G32" s="33">
        <v>1</v>
      </c>
      <c r="H32" s="33">
        <v>1</v>
      </c>
    </row>
    <row r="33" spans="3:8" ht="31">
      <c r="C33" s="33" t="s">
        <v>39</v>
      </c>
      <c r="D33" s="33" t="s">
        <v>38</v>
      </c>
      <c r="E33" s="33" t="s">
        <v>37</v>
      </c>
      <c r="F33" s="34" t="s">
        <v>53</v>
      </c>
      <c r="G33" s="33">
        <v>4</v>
      </c>
      <c r="H33" s="33">
        <v>2</v>
      </c>
    </row>
    <row r="34" spans="3:8" ht="31">
      <c r="C34" s="33" t="s">
        <v>39</v>
      </c>
      <c r="D34" s="33" t="s">
        <v>35</v>
      </c>
      <c r="E34" s="33" t="s">
        <v>37</v>
      </c>
      <c r="F34" s="34" t="s">
        <v>53</v>
      </c>
      <c r="G34" s="33">
        <v>0</v>
      </c>
      <c r="H34" s="33">
        <v>1</v>
      </c>
    </row>
    <row r="35" spans="3:8" ht="31">
      <c r="C35" s="33" t="s">
        <v>39</v>
      </c>
      <c r="D35" s="33" t="s">
        <v>38</v>
      </c>
      <c r="E35" s="33" t="s">
        <v>34</v>
      </c>
      <c r="F35" s="34" t="s">
        <v>53</v>
      </c>
      <c r="G35" s="33">
        <v>3</v>
      </c>
      <c r="H35" s="33">
        <v>1</v>
      </c>
    </row>
    <row r="36" spans="3:8" ht="31">
      <c r="C36" s="33" t="s">
        <v>39</v>
      </c>
      <c r="D36" s="33" t="s">
        <v>38</v>
      </c>
      <c r="E36" s="33" t="s">
        <v>34</v>
      </c>
      <c r="F36" s="34" t="s">
        <v>53</v>
      </c>
      <c r="G36" s="33">
        <v>4</v>
      </c>
      <c r="H36" s="33">
        <v>1</v>
      </c>
    </row>
    <row r="37" spans="3:8" ht="31">
      <c r="C37" s="33" t="s">
        <v>39</v>
      </c>
      <c r="D37" s="33" t="s">
        <v>38</v>
      </c>
      <c r="E37" s="33" t="s">
        <v>34</v>
      </c>
      <c r="F37" s="34" t="s">
        <v>53</v>
      </c>
      <c r="G37" s="33">
        <v>4</v>
      </c>
      <c r="H37" s="33">
        <v>1</v>
      </c>
    </row>
    <row r="38" spans="3:8" ht="31">
      <c r="C38" s="33" t="s">
        <v>39</v>
      </c>
      <c r="D38" s="33" t="s">
        <v>38</v>
      </c>
      <c r="E38" s="33" t="s">
        <v>37</v>
      </c>
      <c r="F38" s="34" t="s">
        <v>53</v>
      </c>
      <c r="G38" s="33">
        <v>1</v>
      </c>
      <c r="H38" s="33">
        <v>1</v>
      </c>
    </row>
    <row r="39" spans="3:8" ht="31">
      <c r="C39" s="33" t="s">
        <v>39</v>
      </c>
      <c r="D39" s="33" t="s">
        <v>38</v>
      </c>
      <c r="E39" s="33" t="s">
        <v>37</v>
      </c>
      <c r="F39" s="34" t="s">
        <v>53</v>
      </c>
      <c r="G39" s="33">
        <v>3</v>
      </c>
      <c r="H39" s="33">
        <v>2</v>
      </c>
    </row>
    <row r="40" spans="3:8" ht="31">
      <c r="C40" s="33" t="s">
        <v>39</v>
      </c>
      <c r="D40" s="33" t="s">
        <v>38</v>
      </c>
      <c r="E40" s="33" t="s">
        <v>37</v>
      </c>
      <c r="F40" s="34" t="s">
        <v>53</v>
      </c>
      <c r="G40" s="33">
        <v>0</v>
      </c>
      <c r="H40" s="33">
        <v>1</v>
      </c>
    </row>
    <row r="41" spans="3:8" ht="31">
      <c r="C41" s="33" t="s">
        <v>40</v>
      </c>
      <c r="D41" s="33" t="s">
        <v>35</v>
      </c>
      <c r="E41" s="33" t="s">
        <v>37</v>
      </c>
      <c r="F41" s="34" t="s">
        <v>53</v>
      </c>
      <c r="G41" s="33">
        <v>1</v>
      </c>
      <c r="H41" s="33">
        <v>2</v>
      </c>
    </row>
    <row r="42" spans="3:8" ht="31">
      <c r="C42" s="33" t="s">
        <v>40</v>
      </c>
      <c r="D42" s="33" t="s">
        <v>35</v>
      </c>
      <c r="E42" s="33" t="s">
        <v>34</v>
      </c>
      <c r="F42" s="34" t="s">
        <v>53</v>
      </c>
      <c r="G42" s="33">
        <v>1</v>
      </c>
      <c r="H42" s="33">
        <v>1</v>
      </c>
    </row>
    <row r="43" spans="3:8" ht="31">
      <c r="C43" s="33" t="s">
        <v>40</v>
      </c>
      <c r="D43" s="33" t="s">
        <v>35</v>
      </c>
      <c r="E43" s="33" t="s">
        <v>34</v>
      </c>
      <c r="F43" s="34" t="s">
        <v>53</v>
      </c>
      <c r="G43" s="33">
        <v>1</v>
      </c>
      <c r="H43" s="33">
        <v>1</v>
      </c>
    </row>
    <row r="44" spans="3:8" ht="31">
      <c r="C44" s="33" t="s">
        <v>39</v>
      </c>
      <c r="D44" s="33" t="s">
        <v>35</v>
      </c>
      <c r="E44" s="33" t="s">
        <v>34</v>
      </c>
      <c r="F44" s="34" t="s">
        <v>53</v>
      </c>
      <c r="G44" s="33">
        <v>4</v>
      </c>
      <c r="H44" s="33">
        <v>2</v>
      </c>
    </row>
    <row r="45" spans="3:8" ht="31">
      <c r="C45" s="33" t="s">
        <v>39</v>
      </c>
      <c r="D45" s="33" t="s">
        <v>35</v>
      </c>
      <c r="E45" s="33" t="s">
        <v>34</v>
      </c>
      <c r="F45" s="34" t="s">
        <v>53</v>
      </c>
      <c r="G45" s="33">
        <v>1</v>
      </c>
      <c r="H45" s="33">
        <v>1</v>
      </c>
    </row>
    <row r="46" spans="3:8" ht="31">
      <c r="C46" s="33" t="s">
        <v>39</v>
      </c>
      <c r="D46" s="33" t="s">
        <v>38</v>
      </c>
      <c r="E46" s="33" t="s">
        <v>37</v>
      </c>
      <c r="F46" s="34" t="s">
        <v>53</v>
      </c>
      <c r="G46" s="33">
        <v>3</v>
      </c>
      <c r="H46" s="33">
        <v>1</v>
      </c>
    </row>
    <row r="47" spans="3:8" ht="31">
      <c r="C47" s="33" t="s">
        <v>39</v>
      </c>
      <c r="D47" s="33" t="s">
        <v>38</v>
      </c>
      <c r="E47" s="33" t="s">
        <v>37</v>
      </c>
      <c r="F47" s="34" t="s">
        <v>53</v>
      </c>
      <c r="G47" s="33">
        <v>1</v>
      </c>
      <c r="H47" s="33">
        <v>1</v>
      </c>
    </row>
    <row r="48" spans="3:8" ht="31">
      <c r="C48" s="33" t="s">
        <v>36</v>
      </c>
      <c r="D48" s="33" t="s">
        <v>35</v>
      </c>
      <c r="E48" s="33" t="s">
        <v>34</v>
      </c>
      <c r="F48" s="34" t="s">
        <v>53</v>
      </c>
      <c r="G48" s="33">
        <v>0</v>
      </c>
      <c r="H48" s="33">
        <v>2</v>
      </c>
    </row>
    <row r="49" spans="3:8" ht="31">
      <c r="C49" s="33" t="s">
        <v>40</v>
      </c>
      <c r="D49" s="33" t="s">
        <v>35</v>
      </c>
      <c r="E49" s="33" t="s">
        <v>37</v>
      </c>
      <c r="F49" s="34" t="s">
        <v>53</v>
      </c>
      <c r="G49" s="33">
        <v>2</v>
      </c>
      <c r="H49" s="33">
        <v>1</v>
      </c>
    </row>
    <row r="50" spans="3:8" ht="31">
      <c r="C50" s="33" t="s">
        <v>40</v>
      </c>
      <c r="D50" s="33" t="s">
        <v>35</v>
      </c>
      <c r="E50" s="33" t="s">
        <v>37</v>
      </c>
      <c r="F50" s="34" t="s">
        <v>53</v>
      </c>
      <c r="G50" s="33">
        <v>1</v>
      </c>
      <c r="H50" s="33">
        <v>1</v>
      </c>
    </row>
    <row r="51" spans="3:8" ht="31">
      <c r="C51" s="33" t="s">
        <v>39</v>
      </c>
      <c r="D51" s="33" t="s">
        <v>38</v>
      </c>
      <c r="E51" s="33" t="s">
        <v>34</v>
      </c>
      <c r="F51" s="34" t="s">
        <v>53</v>
      </c>
      <c r="G51" s="33">
        <v>4</v>
      </c>
      <c r="H51" s="33">
        <v>2</v>
      </c>
    </row>
    <row r="52" spans="3:8" ht="31">
      <c r="C52" s="33" t="s">
        <v>39</v>
      </c>
      <c r="D52" s="33" t="s">
        <v>35</v>
      </c>
      <c r="E52" s="33" t="s">
        <v>34</v>
      </c>
      <c r="F52" s="34" t="s">
        <v>53</v>
      </c>
      <c r="G52" s="33">
        <v>1</v>
      </c>
      <c r="H52" s="33">
        <v>1</v>
      </c>
    </row>
    <row r="53" spans="3:8" ht="31">
      <c r="C53" s="33" t="s">
        <v>39</v>
      </c>
      <c r="D53" s="33" t="s">
        <v>35</v>
      </c>
      <c r="E53" s="33" t="s">
        <v>37</v>
      </c>
      <c r="F53" s="34" t="s">
        <v>53</v>
      </c>
      <c r="G53" s="33">
        <v>0</v>
      </c>
      <c r="H53" s="33">
        <v>1</v>
      </c>
    </row>
    <row r="54" spans="3:8" ht="31">
      <c r="C54" s="33" t="s">
        <v>39</v>
      </c>
      <c r="D54" s="33" t="s">
        <v>35</v>
      </c>
      <c r="E54" s="33" t="s">
        <v>37</v>
      </c>
      <c r="F54" s="34" t="s">
        <v>53</v>
      </c>
      <c r="G54" s="33">
        <v>0</v>
      </c>
      <c r="H54" s="33">
        <v>2</v>
      </c>
    </row>
    <row r="55" spans="3:8" ht="31">
      <c r="C55" s="33" t="s">
        <v>39</v>
      </c>
      <c r="D55" s="33" t="s">
        <v>38</v>
      </c>
      <c r="E55" s="33" t="s">
        <v>34</v>
      </c>
      <c r="F55" s="34" t="s">
        <v>53</v>
      </c>
      <c r="G55" s="33">
        <v>4</v>
      </c>
      <c r="H55" s="33">
        <v>1</v>
      </c>
    </row>
    <row r="56" spans="3:8" ht="31">
      <c r="C56" s="33" t="s">
        <v>39</v>
      </c>
      <c r="D56" s="33" t="s">
        <v>35</v>
      </c>
      <c r="E56" s="33" t="s">
        <v>37</v>
      </c>
      <c r="F56" s="34" t="s">
        <v>53</v>
      </c>
      <c r="G56" s="33">
        <v>1</v>
      </c>
      <c r="H56" s="33">
        <v>1</v>
      </c>
    </row>
    <row r="57" spans="3:8" ht="31">
      <c r="C57" s="33" t="s">
        <v>39</v>
      </c>
      <c r="D57" s="33" t="s">
        <v>38</v>
      </c>
      <c r="E57" s="33" t="s">
        <v>34</v>
      </c>
      <c r="F57" s="34" t="s">
        <v>53</v>
      </c>
      <c r="G57" s="33">
        <v>3</v>
      </c>
      <c r="H57" s="33">
        <v>2</v>
      </c>
    </row>
    <row r="58" spans="3:8" ht="31">
      <c r="C58" s="33" t="s">
        <v>40</v>
      </c>
      <c r="D58" s="33" t="s">
        <v>35</v>
      </c>
      <c r="E58" s="33" t="s">
        <v>37</v>
      </c>
      <c r="F58" s="34" t="s">
        <v>53</v>
      </c>
      <c r="G58" s="33">
        <v>1</v>
      </c>
      <c r="H58" s="33">
        <v>2</v>
      </c>
    </row>
    <row r="59" spans="3:8" ht="31">
      <c r="C59" s="33" t="s">
        <v>39</v>
      </c>
      <c r="D59" s="33" t="s">
        <v>38</v>
      </c>
      <c r="E59" s="33" t="s">
        <v>34</v>
      </c>
      <c r="F59" s="34" t="s">
        <v>53</v>
      </c>
      <c r="G59" s="33">
        <v>4</v>
      </c>
      <c r="H59" s="33">
        <v>2</v>
      </c>
    </row>
    <row r="60" spans="3:8" ht="31">
      <c r="C60" s="33" t="s">
        <v>39</v>
      </c>
      <c r="D60" s="33" t="s">
        <v>35</v>
      </c>
      <c r="E60" s="33" t="s">
        <v>37</v>
      </c>
      <c r="F60" s="34" t="s">
        <v>53</v>
      </c>
      <c r="G60" s="33">
        <v>4</v>
      </c>
      <c r="H60" s="33">
        <v>2</v>
      </c>
    </row>
    <row r="61" spans="3:8" ht="31">
      <c r="C61" s="33" t="s">
        <v>39</v>
      </c>
      <c r="D61" s="33" t="s">
        <v>35</v>
      </c>
      <c r="E61" s="33" t="s">
        <v>37</v>
      </c>
      <c r="F61" s="34" t="s">
        <v>53</v>
      </c>
      <c r="G61" s="33">
        <v>2</v>
      </c>
      <c r="H61" s="33">
        <v>1</v>
      </c>
    </row>
    <row r="62" spans="3:8" ht="31">
      <c r="C62" s="33" t="s">
        <v>39</v>
      </c>
      <c r="D62" s="33" t="s">
        <v>35</v>
      </c>
      <c r="E62" s="33" t="s">
        <v>37</v>
      </c>
      <c r="F62" s="34" t="s">
        <v>53</v>
      </c>
      <c r="G62" s="33">
        <v>0</v>
      </c>
      <c r="H62" s="33">
        <v>0</v>
      </c>
    </row>
    <row r="63" spans="3:8" ht="31">
      <c r="C63" s="33" t="s">
        <v>36</v>
      </c>
      <c r="D63" s="33" t="s">
        <v>35</v>
      </c>
      <c r="E63" s="33" t="s">
        <v>34</v>
      </c>
      <c r="F63" s="34" t="s">
        <v>53</v>
      </c>
      <c r="G63" s="33">
        <v>0</v>
      </c>
      <c r="H63" s="33">
        <v>2</v>
      </c>
    </row>
    <row r="64" spans="3:8" ht="31">
      <c r="C64" s="33" t="s">
        <v>40</v>
      </c>
      <c r="D64" s="33" t="s">
        <v>35</v>
      </c>
      <c r="E64" s="33" t="s">
        <v>37</v>
      </c>
      <c r="F64" s="34" t="s">
        <v>53</v>
      </c>
      <c r="G64" s="33">
        <v>0</v>
      </c>
      <c r="H64" s="33">
        <v>1</v>
      </c>
    </row>
    <row r="65" spans="3:8" ht="31">
      <c r="C65" s="33" t="s">
        <v>39</v>
      </c>
      <c r="D65" s="33" t="s">
        <v>38</v>
      </c>
      <c r="E65" s="33" t="s">
        <v>37</v>
      </c>
      <c r="F65" s="34" t="s">
        <v>53</v>
      </c>
      <c r="G65" s="33">
        <v>4</v>
      </c>
      <c r="H65" s="33">
        <v>2</v>
      </c>
    </row>
    <row r="66" spans="3:8" ht="31">
      <c r="C66" s="33" t="s">
        <v>39</v>
      </c>
      <c r="D66" s="33" t="s">
        <v>38</v>
      </c>
      <c r="E66" s="33" t="s">
        <v>34</v>
      </c>
      <c r="F66" s="34" t="s">
        <v>53</v>
      </c>
      <c r="G66" s="33">
        <v>1</v>
      </c>
      <c r="H66" s="33">
        <v>1</v>
      </c>
    </row>
    <row r="67" spans="3:8" ht="31">
      <c r="C67" s="33" t="s">
        <v>39</v>
      </c>
      <c r="D67" s="33" t="s">
        <v>35</v>
      </c>
      <c r="E67" s="33" t="s">
        <v>34</v>
      </c>
      <c r="F67" s="34" t="s">
        <v>53</v>
      </c>
      <c r="G67" s="33">
        <v>0</v>
      </c>
      <c r="H67" s="33">
        <v>1</v>
      </c>
    </row>
    <row r="68" spans="3:8" ht="31">
      <c r="C68" s="33" t="s">
        <v>39</v>
      </c>
      <c r="D68" s="33" t="s">
        <v>38</v>
      </c>
      <c r="E68" s="33" t="s">
        <v>34</v>
      </c>
      <c r="F68" s="34" t="s">
        <v>53</v>
      </c>
      <c r="G68" s="33">
        <v>3</v>
      </c>
      <c r="H68" s="33">
        <v>1</v>
      </c>
    </row>
    <row r="69" spans="3:8" ht="31">
      <c r="C69" s="33" t="s">
        <v>40</v>
      </c>
      <c r="D69" s="33" t="s">
        <v>35</v>
      </c>
      <c r="E69" s="33" t="s">
        <v>37</v>
      </c>
      <c r="F69" s="34" t="s">
        <v>53</v>
      </c>
      <c r="G69" s="33">
        <v>0</v>
      </c>
      <c r="H69" s="33">
        <v>2</v>
      </c>
    </row>
    <row r="70" spans="3:8" ht="31">
      <c r="C70" s="33" t="s">
        <v>39</v>
      </c>
      <c r="D70" s="33" t="s">
        <v>38</v>
      </c>
      <c r="E70" s="33" t="s">
        <v>34</v>
      </c>
      <c r="F70" s="34" t="s">
        <v>53</v>
      </c>
      <c r="G70" s="33">
        <v>4</v>
      </c>
      <c r="H70" s="33">
        <v>1</v>
      </c>
    </row>
    <row r="71" spans="3:8" ht="31">
      <c r="C71" s="33" t="s">
        <v>39</v>
      </c>
      <c r="D71" s="33" t="s">
        <v>38</v>
      </c>
      <c r="E71" s="33" t="s">
        <v>34</v>
      </c>
      <c r="F71" s="34" t="s">
        <v>53</v>
      </c>
      <c r="G71" s="33">
        <v>4</v>
      </c>
      <c r="H71" s="33">
        <v>1</v>
      </c>
    </row>
    <row r="72" spans="3:8" ht="31">
      <c r="C72" s="33" t="s">
        <v>39</v>
      </c>
      <c r="D72" s="33" t="s">
        <v>35</v>
      </c>
      <c r="E72" s="33" t="s">
        <v>34</v>
      </c>
      <c r="F72" s="34" t="s">
        <v>53</v>
      </c>
      <c r="G72" s="33">
        <v>1</v>
      </c>
      <c r="H72" s="33">
        <v>1</v>
      </c>
    </row>
    <row r="73" spans="3:8" ht="31">
      <c r="C73" s="33" t="s">
        <v>40</v>
      </c>
      <c r="D73" s="33" t="s">
        <v>35</v>
      </c>
      <c r="E73" s="33" t="s">
        <v>37</v>
      </c>
      <c r="F73" s="34" t="s">
        <v>53</v>
      </c>
      <c r="G73" s="33">
        <v>0</v>
      </c>
      <c r="H73" s="33">
        <v>2</v>
      </c>
    </row>
    <row r="74" spans="3:8" ht="31">
      <c r="C74" s="33" t="s">
        <v>40</v>
      </c>
      <c r="D74" s="33" t="s">
        <v>35</v>
      </c>
      <c r="E74" s="33" t="s">
        <v>34</v>
      </c>
      <c r="F74" s="34" t="s">
        <v>53</v>
      </c>
      <c r="G74" s="33">
        <v>1</v>
      </c>
      <c r="H74" s="33">
        <v>1</v>
      </c>
    </row>
    <row r="75" spans="3:8" ht="31">
      <c r="C75" s="33" t="s">
        <v>40</v>
      </c>
      <c r="D75" s="33" t="s">
        <v>35</v>
      </c>
      <c r="E75" s="33" t="s">
        <v>34</v>
      </c>
      <c r="F75" s="34" t="s">
        <v>53</v>
      </c>
      <c r="G75" s="33">
        <v>0</v>
      </c>
      <c r="H75" s="33">
        <v>2</v>
      </c>
    </row>
    <row r="76" spans="3:8" ht="31">
      <c r="C76" s="33" t="s">
        <v>40</v>
      </c>
      <c r="D76" s="33" t="s">
        <v>35</v>
      </c>
      <c r="E76" s="33" t="s">
        <v>37</v>
      </c>
      <c r="F76" s="34" t="s">
        <v>53</v>
      </c>
      <c r="G76" s="33">
        <v>1</v>
      </c>
      <c r="H76" s="33">
        <v>1</v>
      </c>
    </row>
    <row r="77" spans="3:8" ht="31">
      <c r="C77" s="33" t="s">
        <v>39</v>
      </c>
      <c r="D77" s="33" t="s">
        <v>38</v>
      </c>
      <c r="E77" s="33" t="s">
        <v>37</v>
      </c>
      <c r="F77" s="34" t="s">
        <v>53</v>
      </c>
      <c r="G77" s="33">
        <v>3</v>
      </c>
      <c r="H77" s="33">
        <v>1</v>
      </c>
    </row>
    <row r="78" spans="3:8" ht="31">
      <c r="C78" s="33" t="s">
        <v>39</v>
      </c>
      <c r="D78" s="33" t="s">
        <v>38</v>
      </c>
      <c r="E78" s="33" t="s">
        <v>34</v>
      </c>
      <c r="F78" s="34" t="s">
        <v>53</v>
      </c>
      <c r="G78" s="33">
        <v>4</v>
      </c>
      <c r="H78" s="33">
        <v>1</v>
      </c>
    </row>
    <row r="79" spans="3:8" ht="31">
      <c r="C79" s="33" t="s">
        <v>39</v>
      </c>
      <c r="D79" s="33" t="s">
        <v>38</v>
      </c>
      <c r="E79" s="33" t="s">
        <v>37</v>
      </c>
      <c r="F79" s="34" t="s">
        <v>53</v>
      </c>
      <c r="G79" s="33">
        <v>4</v>
      </c>
      <c r="H79" s="33">
        <v>2</v>
      </c>
    </row>
    <row r="80" spans="3:8" ht="31">
      <c r="C80" s="33" t="s">
        <v>39</v>
      </c>
      <c r="D80" s="33" t="s">
        <v>38</v>
      </c>
      <c r="E80" s="33" t="s">
        <v>34</v>
      </c>
      <c r="F80" s="34" t="s">
        <v>53</v>
      </c>
      <c r="G80" s="33">
        <v>4</v>
      </c>
      <c r="H80" s="33">
        <v>2</v>
      </c>
    </row>
    <row r="81" spans="3:8" ht="31">
      <c r="C81" s="33" t="s">
        <v>39</v>
      </c>
      <c r="D81" s="33" t="s">
        <v>38</v>
      </c>
      <c r="E81" s="33" t="s">
        <v>37</v>
      </c>
      <c r="F81" s="34" t="s">
        <v>53</v>
      </c>
      <c r="G81" s="33">
        <v>1</v>
      </c>
      <c r="H81" s="33">
        <v>1</v>
      </c>
    </row>
    <row r="82" spans="3:8" ht="31">
      <c r="C82" s="33" t="s">
        <v>39</v>
      </c>
      <c r="D82" s="33" t="s">
        <v>35</v>
      </c>
      <c r="E82" s="33" t="s">
        <v>34</v>
      </c>
      <c r="F82" s="34" t="s">
        <v>53</v>
      </c>
      <c r="G82" s="33">
        <v>1</v>
      </c>
      <c r="H82" s="33">
        <v>1</v>
      </c>
    </row>
    <row r="83" spans="3:8" ht="31">
      <c r="C83" s="33" t="s">
        <v>39</v>
      </c>
      <c r="D83" s="33" t="s">
        <v>38</v>
      </c>
      <c r="E83" s="33" t="s">
        <v>37</v>
      </c>
      <c r="F83" s="34" t="s">
        <v>53</v>
      </c>
      <c r="G83" s="33">
        <v>2</v>
      </c>
      <c r="H83" s="33">
        <v>2</v>
      </c>
    </row>
    <row r="84" spans="3:8" ht="31">
      <c r="C84" s="33" t="s">
        <v>39</v>
      </c>
      <c r="D84" s="33" t="s">
        <v>35</v>
      </c>
      <c r="E84" s="33" t="s">
        <v>34</v>
      </c>
      <c r="F84" s="34" t="s">
        <v>53</v>
      </c>
      <c r="G84" s="33">
        <v>0</v>
      </c>
      <c r="H84" s="33">
        <v>2</v>
      </c>
    </row>
    <row r="85" spans="3:8" ht="31">
      <c r="C85" s="33" t="s">
        <v>39</v>
      </c>
      <c r="D85" s="33" t="s">
        <v>38</v>
      </c>
      <c r="E85" s="33" t="s">
        <v>34</v>
      </c>
      <c r="F85" s="34" t="s">
        <v>53</v>
      </c>
      <c r="G85" s="33">
        <v>5</v>
      </c>
      <c r="H85" s="33">
        <v>2</v>
      </c>
    </row>
    <row r="86" spans="3:8" ht="31">
      <c r="C86" s="33" t="s">
        <v>39</v>
      </c>
      <c r="D86" s="33" t="s">
        <v>35</v>
      </c>
      <c r="E86" s="33" t="s">
        <v>34</v>
      </c>
      <c r="F86" s="34" t="s">
        <v>53</v>
      </c>
      <c r="G86" s="33">
        <v>0</v>
      </c>
      <c r="H86" s="33">
        <v>1</v>
      </c>
    </row>
    <row r="87" spans="3:8" ht="31">
      <c r="C87" s="33" t="s">
        <v>39</v>
      </c>
      <c r="D87" s="33" t="s">
        <v>38</v>
      </c>
      <c r="E87" s="33" t="s">
        <v>37</v>
      </c>
      <c r="F87" s="34" t="s">
        <v>53</v>
      </c>
      <c r="G87" s="33">
        <v>3</v>
      </c>
      <c r="H87" s="33">
        <v>2</v>
      </c>
    </row>
    <row r="88" spans="3:8" ht="31">
      <c r="C88" s="33" t="s">
        <v>39</v>
      </c>
      <c r="D88" s="33" t="s">
        <v>35</v>
      </c>
      <c r="E88" s="33" t="s">
        <v>37</v>
      </c>
      <c r="F88" s="34" t="s">
        <v>53</v>
      </c>
      <c r="G88" s="33">
        <v>1</v>
      </c>
      <c r="H88" s="33">
        <v>1</v>
      </c>
    </row>
    <row r="89" spans="3:8" ht="31">
      <c r="C89" s="33" t="s">
        <v>39</v>
      </c>
      <c r="D89" s="33" t="s">
        <v>38</v>
      </c>
      <c r="E89" s="33" t="s">
        <v>37</v>
      </c>
      <c r="F89" s="34" t="s">
        <v>52</v>
      </c>
      <c r="G89" s="33">
        <v>5</v>
      </c>
      <c r="H89" s="33">
        <v>2</v>
      </c>
    </row>
    <row r="90" spans="3:8" ht="31">
      <c r="C90" s="33" t="s">
        <v>39</v>
      </c>
      <c r="D90" s="33" t="s">
        <v>38</v>
      </c>
      <c r="E90" s="33" t="s">
        <v>34</v>
      </c>
      <c r="F90" s="34" t="s">
        <v>52</v>
      </c>
      <c r="G90" s="33">
        <v>4</v>
      </c>
      <c r="H90" s="33">
        <v>1</v>
      </c>
    </row>
    <row r="91" spans="3:8" ht="31">
      <c r="C91" s="33" t="s">
        <v>39</v>
      </c>
      <c r="D91" s="33" t="s">
        <v>38</v>
      </c>
      <c r="E91" s="33" t="s">
        <v>34</v>
      </c>
      <c r="F91" s="34" t="s">
        <v>52</v>
      </c>
      <c r="G91" s="33">
        <v>3</v>
      </c>
      <c r="H91" s="33">
        <v>2</v>
      </c>
    </row>
    <row r="92" spans="3:8" ht="31">
      <c r="C92" s="33" t="s">
        <v>39</v>
      </c>
      <c r="D92" s="33" t="s">
        <v>38</v>
      </c>
      <c r="E92" s="33" t="s">
        <v>37</v>
      </c>
      <c r="F92" s="34" t="s">
        <v>52</v>
      </c>
      <c r="G92" s="33">
        <v>0</v>
      </c>
      <c r="H92" s="33">
        <v>2</v>
      </c>
    </row>
    <row r="93" spans="3:8" ht="31">
      <c r="C93" s="33" t="s">
        <v>36</v>
      </c>
      <c r="D93" s="33" t="s">
        <v>35</v>
      </c>
      <c r="E93" s="33" t="s">
        <v>34</v>
      </c>
      <c r="F93" s="34" t="s">
        <v>52</v>
      </c>
      <c r="G93" s="33">
        <v>1</v>
      </c>
      <c r="H93" s="33">
        <v>2</v>
      </c>
    </row>
    <row r="94" spans="3:8" ht="31">
      <c r="C94" s="33" t="s">
        <v>39</v>
      </c>
      <c r="D94" s="33" t="s">
        <v>38</v>
      </c>
      <c r="E94" s="33" t="s">
        <v>37</v>
      </c>
      <c r="F94" s="34" t="s">
        <v>52</v>
      </c>
      <c r="G94" s="33">
        <v>4</v>
      </c>
      <c r="H94" s="33">
        <v>2</v>
      </c>
    </row>
    <row r="95" spans="3:8" ht="31">
      <c r="C95" s="33" t="s">
        <v>39</v>
      </c>
      <c r="D95" s="33" t="s">
        <v>38</v>
      </c>
      <c r="E95" s="33" t="s">
        <v>34</v>
      </c>
      <c r="F95" s="34" t="s">
        <v>52</v>
      </c>
      <c r="G95" s="33">
        <v>5</v>
      </c>
      <c r="H95" s="33">
        <v>2</v>
      </c>
    </row>
    <row r="96" spans="3:8" ht="31">
      <c r="C96" s="33" t="s">
        <v>39</v>
      </c>
      <c r="D96" s="33" t="s">
        <v>38</v>
      </c>
      <c r="E96" s="33" t="s">
        <v>34</v>
      </c>
      <c r="F96" s="34" t="s">
        <v>52</v>
      </c>
      <c r="G96" s="33">
        <v>0</v>
      </c>
      <c r="H96" s="33">
        <v>0</v>
      </c>
    </row>
    <row r="97" spans="3:8" ht="31">
      <c r="C97" s="33" t="s">
        <v>39</v>
      </c>
      <c r="D97" s="33" t="s">
        <v>38</v>
      </c>
      <c r="E97" s="33" t="s">
        <v>34</v>
      </c>
      <c r="F97" s="34" t="s">
        <v>52</v>
      </c>
      <c r="G97" s="33">
        <v>1</v>
      </c>
      <c r="H97" s="33">
        <v>1</v>
      </c>
    </row>
    <row r="98" spans="3:8" ht="31">
      <c r="C98" s="33" t="s">
        <v>40</v>
      </c>
      <c r="D98" s="33" t="s">
        <v>35</v>
      </c>
      <c r="E98" s="33" t="s">
        <v>37</v>
      </c>
      <c r="F98" s="34" t="s">
        <v>52</v>
      </c>
      <c r="G98" s="33">
        <v>2</v>
      </c>
      <c r="H98" s="33">
        <v>1</v>
      </c>
    </row>
    <row r="99" spans="3:8" ht="31">
      <c r="C99" s="33" t="s">
        <v>40</v>
      </c>
      <c r="D99" s="33" t="s">
        <v>35</v>
      </c>
      <c r="E99" s="33" t="s">
        <v>37</v>
      </c>
      <c r="F99" s="34" t="s">
        <v>52</v>
      </c>
      <c r="G99" s="33">
        <v>0</v>
      </c>
      <c r="H99" s="33">
        <v>0</v>
      </c>
    </row>
    <row r="100" spans="3:8" ht="31">
      <c r="C100" s="33" t="s">
        <v>39</v>
      </c>
      <c r="D100" s="33" t="s">
        <v>35</v>
      </c>
      <c r="E100" s="33" t="s">
        <v>34</v>
      </c>
      <c r="F100" s="34" t="s">
        <v>52</v>
      </c>
      <c r="G100" s="33">
        <v>1</v>
      </c>
      <c r="H100" s="33">
        <v>0</v>
      </c>
    </row>
    <row r="101" spans="3:8" ht="31">
      <c r="C101" s="33" t="s">
        <v>36</v>
      </c>
      <c r="D101" s="33" t="s">
        <v>35</v>
      </c>
      <c r="E101" s="33" t="s">
        <v>34</v>
      </c>
      <c r="F101" s="34" t="s">
        <v>52</v>
      </c>
      <c r="G101" s="33">
        <v>2</v>
      </c>
      <c r="H101" s="33">
        <v>2</v>
      </c>
    </row>
    <row r="102" spans="3:8" ht="31">
      <c r="C102" s="33" t="s">
        <v>40</v>
      </c>
      <c r="D102" s="33" t="s">
        <v>35</v>
      </c>
      <c r="E102" s="33" t="s">
        <v>37</v>
      </c>
      <c r="F102" s="34" t="s">
        <v>52</v>
      </c>
      <c r="G102" s="33">
        <v>0</v>
      </c>
      <c r="H102" s="33">
        <v>1</v>
      </c>
    </row>
    <row r="103" spans="3:8" ht="31">
      <c r="C103" s="33" t="s">
        <v>39</v>
      </c>
      <c r="D103" s="33" t="s">
        <v>38</v>
      </c>
      <c r="E103" s="33" t="s">
        <v>34</v>
      </c>
      <c r="F103" s="34" t="s">
        <v>52</v>
      </c>
      <c r="G103" s="33">
        <v>0</v>
      </c>
      <c r="H103" s="33">
        <v>2</v>
      </c>
    </row>
    <row r="104" spans="3:8" ht="31">
      <c r="C104" s="33" t="s">
        <v>39</v>
      </c>
      <c r="D104" s="33" t="s">
        <v>38</v>
      </c>
      <c r="E104" s="33" t="s">
        <v>34</v>
      </c>
      <c r="F104" s="34" t="s">
        <v>52</v>
      </c>
      <c r="G104" s="33">
        <v>4</v>
      </c>
      <c r="H104" s="33">
        <v>2</v>
      </c>
    </row>
    <row r="105" spans="3:8" ht="31">
      <c r="C105" s="33" t="s">
        <v>39</v>
      </c>
      <c r="D105" s="33" t="s">
        <v>35</v>
      </c>
      <c r="E105" s="33" t="s">
        <v>37</v>
      </c>
      <c r="F105" s="34" t="s">
        <v>52</v>
      </c>
      <c r="G105" s="33">
        <v>0</v>
      </c>
      <c r="H105" s="33">
        <v>0</v>
      </c>
    </row>
    <row r="106" spans="3:8" ht="31">
      <c r="C106" s="33" t="s">
        <v>36</v>
      </c>
      <c r="D106" s="33" t="s">
        <v>35</v>
      </c>
      <c r="E106" s="33" t="s">
        <v>37</v>
      </c>
      <c r="F106" s="34" t="s">
        <v>52</v>
      </c>
      <c r="G106" s="33">
        <v>1</v>
      </c>
      <c r="H106" s="33">
        <v>2</v>
      </c>
    </row>
    <row r="107" spans="3:8" ht="31">
      <c r="C107" s="33" t="s">
        <v>40</v>
      </c>
      <c r="D107" s="33" t="s">
        <v>35</v>
      </c>
      <c r="E107" s="33" t="s">
        <v>37</v>
      </c>
      <c r="F107" s="34" t="s">
        <v>52</v>
      </c>
      <c r="G107" s="33">
        <v>1</v>
      </c>
      <c r="H107" s="33">
        <v>0</v>
      </c>
    </row>
    <row r="108" spans="3:8" ht="31">
      <c r="C108" s="33" t="s">
        <v>40</v>
      </c>
      <c r="D108" s="33" t="s">
        <v>38</v>
      </c>
      <c r="E108" s="33" t="s">
        <v>34</v>
      </c>
      <c r="F108" s="34" t="s">
        <v>52</v>
      </c>
      <c r="G108" s="33">
        <v>0</v>
      </c>
      <c r="H108" s="33">
        <v>0</v>
      </c>
    </row>
    <row r="109" spans="3:8" ht="31">
      <c r="C109" s="33" t="s">
        <v>39</v>
      </c>
      <c r="D109" s="33" t="s">
        <v>38</v>
      </c>
      <c r="E109" s="33" t="s">
        <v>34</v>
      </c>
      <c r="F109" s="34" t="s">
        <v>52</v>
      </c>
      <c r="G109" s="33">
        <v>5</v>
      </c>
      <c r="H109" s="33">
        <v>2</v>
      </c>
    </row>
    <row r="110" spans="3:8" ht="31">
      <c r="C110" s="33" t="s">
        <v>39</v>
      </c>
      <c r="D110" s="33" t="s">
        <v>35</v>
      </c>
      <c r="E110" s="33" t="s">
        <v>37</v>
      </c>
      <c r="F110" s="34" t="s">
        <v>52</v>
      </c>
      <c r="G110" s="33">
        <v>1</v>
      </c>
      <c r="H110" s="33">
        <v>0</v>
      </c>
    </row>
    <row r="111" spans="3:8" ht="31">
      <c r="C111" s="33" t="s">
        <v>39</v>
      </c>
      <c r="D111" s="33" t="s">
        <v>38</v>
      </c>
      <c r="E111" s="33" t="s">
        <v>34</v>
      </c>
      <c r="F111" s="34" t="s">
        <v>52</v>
      </c>
      <c r="G111" s="33">
        <v>4</v>
      </c>
      <c r="H111" s="33">
        <v>1</v>
      </c>
    </row>
    <row r="112" spans="3:8" ht="31">
      <c r="C112" s="33" t="s">
        <v>39</v>
      </c>
      <c r="D112" s="33" t="s">
        <v>35</v>
      </c>
      <c r="E112" s="33" t="s">
        <v>34</v>
      </c>
      <c r="F112" s="34" t="s">
        <v>52</v>
      </c>
      <c r="G112" s="33">
        <v>0</v>
      </c>
      <c r="H112" s="33">
        <v>0</v>
      </c>
    </row>
    <row r="113" spans="3:8" ht="31">
      <c r="C113" s="33" t="s">
        <v>39</v>
      </c>
      <c r="D113" s="33" t="s">
        <v>38</v>
      </c>
      <c r="E113" s="33" t="s">
        <v>37</v>
      </c>
      <c r="F113" s="34" t="s">
        <v>52</v>
      </c>
      <c r="G113" s="33">
        <v>0</v>
      </c>
      <c r="H113" s="33">
        <v>0</v>
      </c>
    </row>
    <row r="114" spans="3:8" ht="31">
      <c r="C114" s="33" t="s">
        <v>39</v>
      </c>
      <c r="D114" s="33" t="s">
        <v>38</v>
      </c>
      <c r="E114" s="33" t="s">
        <v>34</v>
      </c>
      <c r="F114" s="34" t="s">
        <v>52</v>
      </c>
      <c r="G114" s="33">
        <v>8</v>
      </c>
      <c r="H114" s="33">
        <v>2</v>
      </c>
    </row>
    <row r="115" spans="3:8" ht="31">
      <c r="C115" s="33" t="s">
        <v>39</v>
      </c>
      <c r="D115" s="33" t="s">
        <v>38</v>
      </c>
      <c r="E115" s="33" t="s">
        <v>37</v>
      </c>
      <c r="F115" s="34" t="s">
        <v>52</v>
      </c>
      <c r="G115" s="33">
        <v>1</v>
      </c>
      <c r="H115" s="33">
        <v>0</v>
      </c>
    </row>
    <row r="116" spans="3:8" ht="31">
      <c r="C116" s="33" t="s">
        <v>36</v>
      </c>
      <c r="D116" s="33" t="s">
        <v>35</v>
      </c>
      <c r="E116" s="33" t="s">
        <v>37</v>
      </c>
      <c r="F116" s="34" t="s">
        <v>52</v>
      </c>
      <c r="G116" s="33">
        <v>0</v>
      </c>
      <c r="H116" s="33">
        <v>1</v>
      </c>
    </row>
    <row r="117" spans="3:8" ht="31">
      <c r="C117" s="33" t="s">
        <v>40</v>
      </c>
      <c r="D117" s="33" t="s">
        <v>35</v>
      </c>
      <c r="E117" s="33" t="s">
        <v>37</v>
      </c>
      <c r="F117" s="34" t="s">
        <v>52</v>
      </c>
      <c r="G117" s="33">
        <v>0</v>
      </c>
      <c r="H117" s="33">
        <v>2</v>
      </c>
    </row>
    <row r="118" spans="3:8" ht="31">
      <c r="C118" s="33" t="s">
        <v>39</v>
      </c>
      <c r="D118" s="33" t="s">
        <v>38</v>
      </c>
      <c r="E118" s="33" t="s">
        <v>34</v>
      </c>
      <c r="F118" s="34" t="s">
        <v>52</v>
      </c>
      <c r="G118" s="33">
        <v>1</v>
      </c>
      <c r="H118" s="33">
        <v>1</v>
      </c>
    </row>
    <row r="119" spans="3:8" ht="31">
      <c r="C119" s="33" t="s">
        <v>39</v>
      </c>
      <c r="D119" s="33" t="s">
        <v>35</v>
      </c>
      <c r="E119" s="33" t="s">
        <v>37</v>
      </c>
      <c r="F119" s="34" t="s">
        <v>52</v>
      </c>
      <c r="G119" s="33">
        <v>0</v>
      </c>
      <c r="H119" s="33">
        <v>0</v>
      </c>
    </row>
    <row r="120" spans="3:8" ht="31">
      <c r="C120" s="33" t="s">
        <v>39</v>
      </c>
      <c r="D120" s="33" t="s">
        <v>35</v>
      </c>
      <c r="E120" s="33" t="s">
        <v>37</v>
      </c>
      <c r="F120" s="34" t="s">
        <v>52</v>
      </c>
      <c r="G120" s="33">
        <v>0</v>
      </c>
      <c r="H120" s="33">
        <v>0</v>
      </c>
    </row>
    <row r="121" spans="3:8" ht="31">
      <c r="C121" s="33" t="s">
        <v>39</v>
      </c>
      <c r="D121" s="33" t="s">
        <v>35</v>
      </c>
      <c r="E121" s="33" t="s">
        <v>37</v>
      </c>
      <c r="F121" s="34" t="s">
        <v>52</v>
      </c>
      <c r="G121" s="33">
        <v>1</v>
      </c>
      <c r="H121" s="33">
        <v>0</v>
      </c>
    </row>
    <row r="122" spans="3:8" ht="31">
      <c r="C122" s="33" t="s">
        <v>36</v>
      </c>
      <c r="D122" s="33" t="s">
        <v>35</v>
      </c>
      <c r="E122" s="33" t="s">
        <v>37</v>
      </c>
      <c r="F122" s="34" t="s">
        <v>52</v>
      </c>
      <c r="G122" s="33">
        <v>0</v>
      </c>
      <c r="H122" s="33">
        <v>1</v>
      </c>
    </row>
    <row r="123" spans="3:8" ht="31">
      <c r="C123" s="33" t="s">
        <v>36</v>
      </c>
      <c r="D123" s="33" t="s">
        <v>35</v>
      </c>
      <c r="E123" s="33" t="s">
        <v>37</v>
      </c>
      <c r="F123" s="34" t="s">
        <v>52</v>
      </c>
      <c r="G123" s="33">
        <v>0</v>
      </c>
      <c r="H123" s="33">
        <v>1</v>
      </c>
    </row>
    <row r="124" spans="3:8" ht="31">
      <c r="C124" s="33" t="s">
        <v>36</v>
      </c>
      <c r="D124" s="33" t="s">
        <v>35</v>
      </c>
      <c r="E124" s="33" t="s">
        <v>37</v>
      </c>
      <c r="F124" s="34" t="s">
        <v>52</v>
      </c>
      <c r="G124" s="33">
        <v>0</v>
      </c>
      <c r="H124" s="33">
        <v>0</v>
      </c>
    </row>
    <row r="125" spans="3:8" ht="31">
      <c r="C125" s="33" t="s">
        <v>40</v>
      </c>
      <c r="D125" s="33" t="s">
        <v>38</v>
      </c>
      <c r="E125" s="33" t="s">
        <v>34</v>
      </c>
      <c r="F125" s="34" t="s">
        <v>52</v>
      </c>
      <c r="G125" s="33">
        <v>0</v>
      </c>
      <c r="H125" s="33">
        <v>0</v>
      </c>
    </row>
    <row r="126" spans="3:8" ht="31">
      <c r="C126" s="33" t="s">
        <v>40</v>
      </c>
      <c r="D126" s="33" t="s">
        <v>38</v>
      </c>
      <c r="E126" s="33" t="s">
        <v>34</v>
      </c>
      <c r="F126" s="34" t="s">
        <v>52</v>
      </c>
      <c r="G126" s="33">
        <v>0</v>
      </c>
      <c r="H126" s="33">
        <v>0</v>
      </c>
    </row>
    <row r="127" spans="3:8" ht="31">
      <c r="C127" s="33" t="s">
        <v>39</v>
      </c>
      <c r="D127" s="33" t="s">
        <v>38</v>
      </c>
      <c r="E127" s="33" t="s">
        <v>34</v>
      </c>
      <c r="F127" s="34" t="s">
        <v>52</v>
      </c>
      <c r="G127" s="33">
        <v>1</v>
      </c>
      <c r="H127" s="33">
        <v>1</v>
      </c>
    </row>
    <row r="128" spans="3:8" ht="31">
      <c r="C128" s="33" t="s">
        <v>39</v>
      </c>
      <c r="D128" s="33" t="s">
        <v>35</v>
      </c>
      <c r="E128" s="33" t="s">
        <v>37</v>
      </c>
      <c r="F128" s="34" t="s">
        <v>52</v>
      </c>
      <c r="G128" s="33">
        <v>0</v>
      </c>
      <c r="H128" s="33">
        <v>0</v>
      </c>
    </row>
    <row r="129" spans="3:8" ht="31">
      <c r="C129" s="33" t="s">
        <v>39</v>
      </c>
      <c r="D129" s="33" t="s">
        <v>35</v>
      </c>
      <c r="E129" s="33" t="s">
        <v>37</v>
      </c>
      <c r="F129" s="34" t="s">
        <v>52</v>
      </c>
      <c r="G129" s="33">
        <v>0</v>
      </c>
      <c r="H129" s="33">
        <v>0</v>
      </c>
    </row>
    <row r="130" spans="3:8" ht="31">
      <c r="C130" s="33" t="s">
        <v>39</v>
      </c>
      <c r="D130" s="33" t="s">
        <v>38</v>
      </c>
      <c r="E130" s="33" t="s">
        <v>34</v>
      </c>
      <c r="F130" s="34" t="s">
        <v>52</v>
      </c>
      <c r="G130" s="33">
        <v>0</v>
      </c>
      <c r="H130" s="33">
        <v>0</v>
      </c>
    </row>
    <row r="131" spans="3:8" ht="31">
      <c r="C131" s="33" t="s">
        <v>39</v>
      </c>
      <c r="D131" s="33" t="s">
        <v>38</v>
      </c>
      <c r="E131" s="33" t="s">
        <v>34</v>
      </c>
      <c r="F131" s="34" t="s">
        <v>52</v>
      </c>
      <c r="G131" s="33">
        <v>0</v>
      </c>
      <c r="H131" s="33">
        <v>0</v>
      </c>
    </row>
    <row r="132" spans="3:8" ht="31">
      <c r="C132" s="33" t="s">
        <v>39</v>
      </c>
      <c r="D132" s="33" t="s">
        <v>38</v>
      </c>
      <c r="E132" s="33" t="s">
        <v>34</v>
      </c>
      <c r="F132" s="34" t="s">
        <v>52</v>
      </c>
      <c r="G132" s="33">
        <v>1</v>
      </c>
      <c r="H132" s="33">
        <v>3</v>
      </c>
    </row>
    <row r="133" spans="3:8" ht="31">
      <c r="C133" s="33" t="s">
        <v>39</v>
      </c>
      <c r="D133" s="33" t="s">
        <v>35</v>
      </c>
      <c r="E133" s="33" t="s">
        <v>37</v>
      </c>
      <c r="F133" s="34" t="s">
        <v>52</v>
      </c>
      <c r="G133" s="33">
        <v>0</v>
      </c>
      <c r="H133" s="33">
        <v>0</v>
      </c>
    </row>
    <row r="134" spans="3:8" ht="31">
      <c r="C134" s="33" t="s">
        <v>39</v>
      </c>
      <c r="D134" s="33" t="s">
        <v>38</v>
      </c>
      <c r="E134" s="33" t="s">
        <v>37</v>
      </c>
      <c r="F134" s="34" t="s">
        <v>52</v>
      </c>
      <c r="G134" s="33">
        <v>5</v>
      </c>
      <c r="H134" s="33">
        <v>2</v>
      </c>
    </row>
    <row r="135" spans="3:8" ht="31">
      <c r="C135" s="33" t="s">
        <v>39</v>
      </c>
      <c r="D135" s="33" t="s">
        <v>38</v>
      </c>
      <c r="E135" s="33" t="s">
        <v>34</v>
      </c>
      <c r="F135" s="34" t="s">
        <v>52</v>
      </c>
      <c r="G135" s="33">
        <v>0</v>
      </c>
      <c r="H135" s="33">
        <v>0</v>
      </c>
    </row>
    <row r="136" spans="3:8" ht="31">
      <c r="C136" s="33" t="s">
        <v>39</v>
      </c>
      <c r="D136" s="33" t="s">
        <v>38</v>
      </c>
      <c r="E136" s="33" t="s">
        <v>34</v>
      </c>
      <c r="F136" s="34" t="s">
        <v>52</v>
      </c>
      <c r="G136" s="33">
        <v>4</v>
      </c>
      <c r="H136" s="33">
        <v>1</v>
      </c>
    </row>
    <row r="137" spans="3:8" ht="31">
      <c r="C137" s="33" t="s">
        <v>39</v>
      </c>
      <c r="D137" s="33" t="s">
        <v>38</v>
      </c>
      <c r="E137" s="33" t="s">
        <v>34</v>
      </c>
      <c r="F137" s="34" t="s">
        <v>52</v>
      </c>
      <c r="G137" s="33">
        <v>0</v>
      </c>
      <c r="H137" s="33">
        <v>0</v>
      </c>
    </row>
    <row r="138" spans="3:8" ht="31">
      <c r="C138" s="33" t="s">
        <v>39</v>
      </c>
      <c r="D138" s="33" t="s">
        <v>35</v>
      </c>
      <c r="E138" s="33" t="s">
        <v>34</v>
      </c>
      <c r="F138" s="34" t="s">
        <v>52</v>
      </c>
      <c r="G138" s="33">
        <v>0</v>
      </c>
      <c r="H138" s="33">
        <v>0</v>
      </c>
    </row>
    <row r="139" spans="3:8" ht="31">
      <c r="C139" s="33" t="s">
        <v>39</v>
      </c>
      <c r="D139" s="33" t="s">
        <v>35</v>
      </c>
      <c r="E139" s="33" t="s">
        <v>37</v>
      </c>
      <c r="F139" s="34" t="s">
        <v>52</v>
      </c>
      <c r="G139" s="33">
        <v>1</v>
      </c>
      <c r="H139" s="33">
        <v>1</v>
      </c>
    </row>
    <row r="140" spans="3:8" ht="31">
      <c r="C140" s="33" t="s">
        <v>39</v>
      </c>
      <c r="D140" s="33" t="s">
        <v>38</v>
      </c>
      <c r="E140" s="33" t="s">
        <v>34</v>
      </c>
      <c r="F140" s="34" t="s">
        <v>52</v>
      </c>
      <c r="G140" s="33">
        <v>2</v>
      </c>
      <c r="H140" s="33">
        <v>0</v>
      </c>
    </row>
    <row r="141" spans="3:8" ht="31">
      <c r="C141" s="33" t="s">
        <v>36</v>
      </c>
      <c r="D141" s="33" t="s">
        <v>38</v>
      </c>
      <c r="E141" s="33" t="s">
        <v>34</v>
      </c>
      <c r="F141" s="34" t="s">
        <v>52</v>
      </c>
      <c r="G141" s="33">
        <v>0</v>
      </c>
      <c r="H141" s="33">
        <v>0</v>
      </c>
    </row>
    <row r="142" spans="3:8" ht="31">
      <c r="C142" s="33" t="s">
        <v>36</v>
      </c>
      <c r="D142" s="33" t="s">
        <v>35</v>
      </c>
      <c r="E142" s="33" t="s">
        <v>37</v>
      </c>
      <c r="F142" s="34" t="s">
        <v>52</v>
      </c>
      <c r="G142" s="33">
        <v>1</v>
      </c>
      <c r="H142" s="33">
        <v>0</v>
      </c>
    </row>
    <row r="143" spans="3:8" ht="31">
      <c r="C143" s="33" t="s">
        <v>36</v>
      </c>
      <c r="D143" s="33" t="s">
        <v>35</v>
      </c>
      <c r="E143" s="33" t="s">
        <v>37</v>
      </c>
      <c r="F143" s="34" t="s">
        <v>52</v>
      </c>
      <c r="G143" s="33">
        <v>1</v>
      </c>
      <c r="H143" s="33">
        <v>0</v>
      </c>
    </row>
    <row r="144" spans="3:8" ht="31">
      <c r="C144" s="33" t="s">
        <v>36</v>
      </c>
      <c r="D144" s="33" t="s">
        <v>35</v>
      </c>
      <c r="E144" s="33" t="s">
        <v>34</v>
      </c>
      <c r="F144" s="34" t="s">
        <v>52</v>
      </c>
      <c r="G144" s="33">
        <v>0</v>
      </c>
      <c r="H144" s="33">
        <v>2</v>
      </c>
    </row>
    <row r="145" spans="3:8" ht="31">
      <c r="C145" s="33" t="s">
        <v>40</v>
      </c>
      <c r="D145" s="33" t="s">
        <v>38</v>
      </c>
      <c r="E145" s="33" t="s">
        <v>34</v>
      </c>
      <c r="F145" s="34" t="s">
        <v>52</v>
      </c>
      <c r="G145" s="33">
        <v>0</v>
      </c>
      <c r="H145" s="33">
        <v>0</v>
      </c>
    </row>
    <row r="146" spans="3:8" ht="31">
      <c r="C146" s="33" t="s">
        <v>40</v>
      </c>
      <c r="D146" s="33" t="s">
        <v>35</v>
      </c>
      <c r="E146" s="33" t="s">
        <v>37</v>
      </c>
      <c r="F146" s="34" t="s">
        <v>52</v>
      </c>
      <c r="G146" s="33">
        <v>0</v>
      </c>
      <c r="H146" s="33">
        <v>0</v>
      </c>
    </row>
    <row r="147" spans="3:8" ht="31">
      <c r="C147" s="33" t="s">
        <v>40</v>
      </c>
      <c r="D147" s="33" t="s">
        <v>35</v>
      </c>
      <c r="E147" s="33" t="s">
        <v>37</v>
      </c>
      <c r="F147" s="34" t="s">
        <v>52</v>
      </c>
      <c r="G147" s="33">
        <v>0</v>
      </c>
      <c r="H147" s="33">
        <v>0</v>
      </c>
    </row>
    <row r="148" spans="3:8" ht="31">
      <c r="C148" s="33" t="s">
        <v>39</v>
      </c>
      <c r="D148" s="33" t="s">
        <v>35</v>
      </c>
      <c r="E148" s="33" t="s">
        <v>37</v>
      </c>
      <c r="F148" s="34" t="s">
        <v>52</v>
      </c>
      <c r="G148" s="33">
        <v>4</v>
      </c>
      <c r="H148" s="33">
        <v>2</v>
      </c>
    </row>
    <row r="149" spans="3:8" ht="31">
      <c r="C149" s="33" t="s">
        <v>39</v>
      </c>
      <c r="D149" s="33" t="s">
        <v>38</v>
      </c>
      <c r="E149" s="33" t="s">
        <v>37</v>
      </c>
      <c r="F149" s="34" t="s">
        <v>52</v>
      </c>
      <c r="G149" s="33">
        <v>0</v>
      </c>
      <c r="H149" s="33">
        <v>0</v>
      </c>
    </row>
    <row r="150" spans="3:8" ht="31">
      <c r="C150" s="33" t="s">
        <v>39</v>
      </c>
      <c r="D150" s="33" t="s">
        <v>38</v>
      </c>
      <c r="E150" s="33" t="s">
        <v>34</v>
      </c>
      <c r="F150" s="34" t="s">
        <v>52</v>
      </c>
      <c r="G150" s="33">
        <v>0</v>
      </c>
      <c r="H150" s="33">
        <v>0</v>
      </c>
    </row>
    <row r="151" spans="3:8" ht="31">
      <c r="C151" s="33" t="s">
        <v>39</v>
      </c>
      <c r="D151" s="33" t="s">
        <v>38</v>
      </c>
      <c r="E151" s="33" t="s">
        <v>34</v>
      </c>
      <c r="F151" s="34" t="s">
        <v>52</v>
      </c>
      <c r="G151" s="33">
        <v>0</v>
      </c>
      <c r="H151" s="33">
        <v>0</v>
      </c>
    </row>
    <row r="152" spans="3:8" ht="31">
      <c r="C152" s="33" t="s">
        <v>39</v>
      </c>
      <c r="D152" s="33" t="s">
        <v>35</v>
      </c>
      <c r="E152" s="33" t="s">
        <v>37</v>
      </c>
      <c r="F152" s="34" t="s">
        <v>52</v>
      </c>
      <c r="G152" s="33">
        <v>0</v>
      </c>
      <c r="H152" s="33">
        <v>1</v>
      </c>
    </row>
    <row r="153" spans="3:8" ht="31">
      <c r="C153" s="33" t="s">
        <v>39</v>
      </c>
      <c r="D153" s="33" t="s">
        <v>38</v>
      </c>
      <c r="E153" s="33" t="s">
        <v>34</v>
      </c>
      <c r="F153" s="34" t="s">
        <v>52</v>
      </c>
      <c r="G153" s="33">
        <v>0</v>
      </c>
      <c r="H153" s="33">
        <v>0</v>
      </c>
    </row>
    <row r="154" spans="3:8" ht="31">
      <c r="C154" s="33" t="s">
        <v>39</v>
      </c>
      <c r="D154" s="33" t="s">
        <v>38</v>
      </c>
      <c r="E154" s="33" t="s">
        <v>34</v>
      </c>
      <c r="F154" s="34" t="s">
        <v>52</v>
      </c>
      <c r="G154" s="33">
        <v>2</v>
      </c>
      <c r="H154" s="33">
        <v>0</v>
      </c>
    </row>
    <row r="155" spans="3:8" ht="31">
      <c r="C155" s="33" t="s">
        <v>39</v>
      </c>
      <c r="D155" s="33" t="s">
        <v>38</v>
      </c>
      <c r="E155" s="33" t="s">
        <v>34</v>
      </c>
      <c r="F155" s="34" t="s">
        <v>52</v>
      </c>
      <c r="G155" s="33">
        <v>0</v>
      </c>
      <c r="H155" s="33">
        <v>0</v>
      </c>
    </row>
    <row r="156" spans="3:8" ht="31">
      <c r="C156" s="33" t="s">
        <v>39</v>
      </c>
      <c r="D156" s="33" t="s">
        <v>38</v>
      </c>
      <c r="E156" s="33" t="s">
        <v>34</v>
      </c>
      <c r="F156" s="34" t="s">
        <v>52</v>
      </c>
      <c r="G156" s="33">
        <v>1</v>
      </c>
      <c r="H156" s="33">
        <v>1</v>
      </c>
    </row>
    <row r="157" spans="3:8" ht="31">
      <c r="C157" s="33" t="s">
        <v>39</v>
      </c>
      <c r="D157" s="33" t="s">
        <v>38</v>
      </c>
      <c r="E157" s="33" t="s">
        <v>37</v>
      </c>
      <c r="F157" s="34" t="s">
        <v>52</v>
      </c>
      <c r="G157" s="33">
        <v>0</v>
      </c>
      <c r="H157" s="33">
        <v>0</v>
      </c>
    </row>
    <row r="158" spans="3:8" ht="31">
      <c r="C158" s="33" t="s">
        <v>39</v>
      </c>
      <c r="D158" s="33" t="s">
        <v>38</v>
      </c>
      <c r="E158" s="33" t="s">
        <v>34</v>
      </c>
      <c r="F158" s="34" t="s">
        <v>52</v>
      </c>
      <c r="G158" s="33">
        <v>1</v>
      </c>
      <c r="H158" s="33">
        <v>0</v>
      </c>
    </row>
    <row r="159" spans="3:8" ht="31">
      <c r="C159" s="33" t="s">
        <v>39</v>
      </c>
      <c r="D159" s="33" t="s">
        <v>38</v>
      </c>
      <c r="E159" s="33" t="s">
        <v>34</v>
      </c>
      <c r="F159" s="34" t="s">
        <v>52</v>
      </c>
      <c r="G159" s="33">
        <v>0</v>
      </c>
      <c r="H159" s="33">
        <v>0</v>
      </c>
    </row>
    <row r="160" spans="3:8" ht="31">
      <c r="C160" s="33" t="s">
        <v>39</v>
      </c>
      <c r="D160" s="33" t="s">
        <v>38</v>
      </c>
      <c r="E160" s="33" t="s">
        <v>34</v>
      </c>
      <c r="F160" s="34" t="s">
        <v>52</v>
      </c>
      <c r="G160" s="33">
        <v>0</v>
      </c>
      <c r="H160" s="33">
        <v>0</v>
      </c>
    </row>
    <row r="161" spans="3:8" ht="31">
      <c r="C161" s="33" t="s">
        <v>36</v>
      </c>
      <c r="D161" s="33" t="s">
        <v>35</v>
      </c>
      <c r="E161" s="33" t="s">
        <v>37</v>
      </c>
      <c r="F161" s="34" t="s">
        <v>52</v>
      </c>
      <c r="G161" s="33">
        <v>1</v>
      </c>
      <c r="H161" s="33">
        <v>0</v>
      </c>
    </row>
    <row r="162" spans="3:8" ht="31">
      <c r="C162" s="33" t="s">
        <v>36</v>
      </c>
      <c r="D162" s="33" t="s">
        <v>35</v>
      </c>
      <c r="E162" s="33" t="s">
        <v>37</v>
      </c>
      <c r="F162" s="34" t="s">
        <v>52</v>
      </c>
      <c r="G162" s="33">
        <v>1</v>
      </c>
      <c r="H162" s="33">
        <v>0</v>
      </c>
    </row>
    <row r="163" spans="3:8" ht="31">
      <c r="C163" s="33" t="s">
        <v>36</v>
      </c>
      <c r="D163" s="33" t="s">
        <v>38</v>
      </c>
      <c r="E163" s="33" t="s">
        <v>34</v>
      </c>
      <c r="F163" s="34" t="s">
        <v>52</v>
      </c>
      <c r="G163" s="33">
        <v>1</v>
      </c>
      <c r="H163" s="33">
        <v>0</v>
      </c>
    </row>
    <row r="164" spans="3:8" ht="31">
      <c r="C164" s="33" t="s">
        <v>36</v>
      </c>
      <c r="D164" s="33" t="s">
        <v>35</v>
      </c>
      <c r="E164" s="33" t="s">
        <v>37</v>
      </c>
      <c r="F164" s="34" t="s">
        <v>52</v>
      </c>
      <c r="G164" s="33">
        <v>2</v>
      </c>
      <c r="H164" s="33">
        <v>2</v>
      </c>
    </row>
    <row r="165" spans="3:8" ht="31">
      <c r="C165" s="33" t="s">
        <v>36</v>
      </c>
      <c r="D165" s="33" t="s">
        <v>35</v>
      </c>
      <c r="E165" s="33" t="s">
        <v>37</v>
      </c>
      <c r="F165" s="34" t="s">
        <v>52</v>
      </c>
      <c r="G165" s="33">
        <v>1</v>
      </c>
      <c r="H165" s="33">
        <v>0</v>
      </c>
    </row>
    <row r="166" spans="3:8" ht="31">
      <c r="C166" s="33" t="s">
        <v>36</v>
      </c>
      <c r="D166" s="33" t="s">
        <v>35</v>
      </c>
      <c r="E166" s="33" t="s">
        <v>37</v>
      </c>
      <c r="F166" s="34" t="s">
        <v>52</v>
      </c>
      <c r="G166" s="33">
        <v>0</v>
      </c>
      <c r="H166" s="33">
        <v>2</v>
      </c>
    </row>
    <row r="167" spans="3:8" ht="31">
      <c r="C167" s="33" t="s">
        <v>40</v>
      </c>
      <c r="D167" s="33" t="s">
        <v>38</v>
      </c>
      <c r="E167" s="33" t="s">
        <v>34</v>
      </c>
      <c r="F167" s="34" t="s">
        <v>52</v>
      </c>
      <c r="G167" s="33">
        <v>0</v>
      </c>
      <c r="H167" s="33">
        <v>0</v>
      </c>
    </row>
    <row r="168" spans="3:8" ht="31">
      <c r="C168" s="33" t="s">
        <v>40</v>
      </c>
      <c r="D168" s="33" t="s">
        <v>38</v>
      </c>
      <c r="E168" s="33" t="s">
        <v>34</v>
      </c>
      <c r="F168" s="34" t="s">
        <v>52</v>
      </c>
      <c r="G168" s="33">
        <v>0</v>
      </c>
      <c r="H168" s="33">
        <v>0</v>
      </c>
    </row>
    <row r="169" spans="3:8" ht="31">
      <c r="C169" s="33" t="s">
        <v>40</v>
      </c>
      <c r="D169" s="33" t="s">
        <v>38</v>
      </c>
      <c r="E169" s="33" t="s">
        <v>34</v>
      </c>
      <c r="F169" s="34" t="s">
        <v>52</v>
      </c>
      <c r="G169" s="33">
        <v>0</v>
      </c>
      <c r="H169" s="33">
        <v>0</v>
      </c>
    </row>
    <row r="170" spans="3:8" ht="31">
      <c r="C170" s="33" t="s">
        <v>40</v>
      </c>
      <c r="D170" s="33" t="s">
        <v>38</v>
      </c>
      <c r="E170" s="33" t="s">
        <v>34</v>
      </c>
      <c r="F170" s="34" t="s">
        <v>52</v>
      </c>
      <c r="G170" s="33">
        <v>0</v>
      </c>
      <c r="H170" s="33">
        <v>0</v>
      </c>
    </row>
    <row r="171" spans="3:8" ht="31">
      <c r="C171" s="33" t="s">
        <v>40</v>
      </c>
      <c r="D171" s="33" t="s">
        <v>35</v>
      </c>
      <c r="E171" s="33" t="s">
        <v>37</v>
      </c>
      <c r="F171" s="34" t="s">
        <v>52</v>
      </c>
      <c r="G171" s="33">
        <v>0</v>
      </c>
      <c r="H171" s="33">
        <v>1</v>
      </c>
    </row>
    <row r="172" spans="3:8" ht="31">
      <c r="C172" s="33" t="s">
        <v>40</v>
      </c>
      <c r="D172" s="33" t="s">
        <v>38</v>
      </c>
      <c r="E172" s="33" t="s">
        <v>34</v>
      </c>
      <c r="F172" s="34" t="s">
        <v>52</v>
      </c>
      <c r="G172" s="33">
        <v>0</v>
      </c>
      <c r="H172" s="33">
        <v>0</v>
      </c>
    </row>
    <row r="173" spans="3:8" ht="31">
      <c r="C173" s="33" t="s">
        <v>40</v>
      </c>
      <c r="D173" s="33" t="s">
        <v>38</v>
      </c>
      <c r="E173" s="33" t="s">
        <v>34</v>
      </c>
      <c r="F173" s="34" t="s">
        <v>52</v>
      </c>
      <c r="G173" s="33">
        <v>0</v>
      </c>
      <c r="H173" s="33">
        <v>0</v>
      </c>
    </row>
    <row r="174" spans="3:8" ht="31">
      <c r="C174" s="33" t="s">
        <v>40</v>
      </c>
      <c r="D174" s="33" t="s">
        <v>38</v>
      </c>
      <c r="E174" s="33" t="s">
        <v>37</v>
      </c>
      <c r="F174" s="34" t="s">
        <v>52</v>
      </c>
      <c r="G174" s="33">
        <v>1</v>
      </c>
      <c r="H174" s="33">
        <v>1</v>
      </c>
    </row>
    <row r="175" spans="3:8" ht="31">
      <c r="C175" s="33" t="s">
        <v>40</v>
      </c>
      <c r="D175" s="33" t="s">
        <v>35</v>
      </c>
      <c r="E175" s="33" t="s">
        <v>37</v>
      </c>
      <c r="F175" s="34" t="s">
        <v>52</v>
      </c>
      <c r="G175" s="33">
        <v>0</v>
      </c>
      <c r="H175" s="33">
        <v>2</v>
      </c>
    </row>
    <row r="176" spans="3:8" ht="31">
      <c r="C176" s="33" t="s">
        <v>39</v>
      </c>
      <c r="D176" s="33" t="s">
        <v>35</v>
      </c>
      <c r="E176" s="33" t="s">
        <v>37</v>
      </c>
      <c r="F176" s="34" t="s">
        <v>52</v>
      </c>
      <c r="G176" s="33">
        <v>0</v>
      </c>
      <c r="H176" s="33">
        <v>0</v>
      </c>
    </row>
    <row r="177" spans="3:8" ht="31">
      <c r="C177" s="33" t="s">
        <v>39</v>
      </c>
      <c r="D177" s="33" t="s">
        <v>35</v>
      </c>
      <c r="E177" s="33" t="s">
        <v>37</v>
      </c>
      <c r="F177" s="34" t="s">
        <v>52</v>
      </c>
      <c r="G177" s="33">
        <v>0</v>
      </c>
      <c r="H177" s="33">
        <v>1</v>
      </c>
    </row>
    <row r="178" spans="3:8" ht="31">
      <c r="C178" s="33" t="s">
        <v>39</v>
      </c>
      <c r="D178" s="33" t="s">
        <v>38</v>
      </c>
      <c r="E178" s="33" t="s">
        <v>34</v>
      </c>
      <c r="F178" s="34" t="s">
        <v>52</v>
      </c>
      <c r="G178" s="33">
        <v>0</v>
      </c>
      <c r="H178" s="33">
        <v>0</v>
      </c>
    </row>
    <row r="179" spans="3:8" ht="31">
      <c r="C179" s="33" t="s">
        <v>39</v>
      </c>
      <c r="D179" s="33" t="s">
        <v>38</v>
      </c>
      <c r="E179" s="33" t="s">
        <v>37</v>
      </c>
      <c r="F179" s="34" t="s">
        <v>52</v>
      </c>
      <c r="G179" s="33">
        <v>1</v>
      </c>
      <c r="H179" s="33">
        <v>0</v>
      </c>
    </row>
    <row r="180" spans="3:8" ht="31">
      <c r="C180" s="33" t="s">
        <v>39</v>
      </c>
      <c r="D180" s="33" t="s">
        <v>35</v>
      </c>
      <c r="E180" s="33" t="s">
        <v>37</v>
      </c>
      <c r="F180" s="34" t="s">
        <v>52</v>
      </c>
      <c r="G180" s="33">
        <v>0</v>
      </c>
      <c r="H180" s="33">
        <v>0</v>
      </c>
    </row>
    <row r="181" spans="3:8" ht="31">
      <c r="C181" s="33" t="s">
        <v>39</v>
      </c>
      <c r="D181" s="33" t="s">
        <v>38</v>
      </c>
      <c r="E181" s="33" t="s">
        <v>37</v>
      </c>
      <c r="F181" s="34" t="s">
        <v>52</v>
      </c>
      <c r="G181" s="33">
        <v>0</v>
      </c>
      <c r="H181" s="33">
        <v>1</v>
      </c>
    </row>
    <row r="182" spans="3:8" ht="31">
      <c r="C182" s="33" t="s">
        <v>39</v>
      </c>
      <c r="D182" s="33" t="s">
        <v>38</v>
      </c>
      <c r="E182" s="33" t="s">
        <v>34</v>
      </c>
      <c r="F182" s="34" t="s">
        <v>52</v>
      </c>
      <c r="G182" s="33">
        <v>0</v>
      </c>
      <c r="H182" s="33">
        <v>0</v>
      </c>
    </row>
    <row r="183" spans="3:8" ht="31">
      <c r="C183" s="33" t="s">
        <v>39</v>
      </c>
      <c r="D183" s="33" t="s">
        <v>38</v>
      </c>
      <c r="E183" s="33" t="s">
        <v>37</v>
      </c>
      <c r="F183" s="34" t="s">
        <v>52</v>
      </c>
      <c r="G183" s="33">
        <v>0</v>
      </c>
      <c r="H183" s="33">
        <v>0</v>
      </c>
    </row>
    <row r="184" spans="3:8" ht="31">
      <c r="C184" s="33" t="s">
        <v>39</v>
      </c>
      <c r="D184" s="33" t="s">
        <v>38</v>
      </c>
      <c r="E184" s="33" t="s">
        <v>34</v>
      </c>
      <c r="F184" s="34" t="s">
        <v>52</v>
      </c>
      <c r="G184" s="33">
        <v>0</v>
      </c>
      <c r="H184" s="33">
        <v>0</v>
      </c>
    </row>
    <row r="185" spans="3:8" ht="31">
      <c r="C185" s="33" t="s">
        <v>39</v>
      </c>
      <c r="D185" s="33" t="s">
        <v>38</v>
      </c>
      <c r="E185" s="33" t="s">
        <v>34</v>
      </c>
      <c r="F185" s="34" t="s">
        <v>52</v>
      </c>
      <c r="G185" s="33">
        <v>1</v>
      </c>
      <c r="H185" s="33">
        <v>0</v>
      </c>
    </row>
    <row r="186" spans="3:8" ht="31">
      <c r="C186" s="33" t="s">
        <v>39</v>
      </c>
      <c r="D186" s="33" t="s">
        <v>35</v>
      </c>
      <c r="E186" s="33" t="s">
        <v>34</v>
      </c>
      <c r="F186" s="34" t="s">
        <v>52</v>
      </c>
      <c r="G186" s="33">
        <v>0</v>
      </c>
      <c r="H186" s="33">
        <v>0</v>
      </c>
    </row>
    <row r="187" spans="3:8" ht="31">
      <c r="C187" s="33" t="s">
        <v>39</v>
      </c>
      <c r="D187" s="33" t="s">
        <v>38</v>
      </c>
      <c r="E187" s="33" t="s">
        <v>34</v>
      </c>
      <c r="F187" s="34" t="s">
        <v>52</v>
      </c>
      <c r="G187" s="33">
        <v>0</v>
      </c>
      <c r="H187" s="33">
        <v>0</v>
      </c>
    </row>
    <row r="188" spans="3:8" ht="31">
      <c r="C188" s="33" t="s">
        <v>39</v>
      </c>
      <c r="D188" s="33" t="s">
        <v>38</v>
      </c>
      <c r="E188" s="33" t="s">
        <v>34</v>
      </c>
      <c r="F188" s="34" t="s">
        <v>52</v>
      </c>
      <c r="G188" s="33">
        <v>0</v>
      </c>
      <c r="H188" s="33">
        <v>0</v>
      </c>
    </row>
    <row r="189" spans="3:8" ht="31">
      <c r="C189" s="33" t="s">
        <v>39</v>
      </c>
      <c r="D189" s="33" t="s">
        <v>38</v>
      </c>
      <c r="E189" s="33" t="s">
        <v>34</v>
      </c>
      <c r="F189" s="34" t="s">
        <v>52</v>
      </c>
      <c r="G189" s="33">
        <v>2</v>
      </c>
      <c r="H189" s="33">
        <v>2</v>
      </c>
    </row>
    <row r="190" spans="3:8" ht="31">
      <c r="C190" s="33" t="s">
        <v>39</v>
      </c>
      <c r="D190" s="33" t="s">
        <v>38</v>
      </c>
      <c r="E190" s="33" t="s">
        <v>37</v>
      </c>
      <c r="F190" s="34" t="s">
        <v>52</v>
      </c>
      <c r="G190" s="33">
        <v>0</v>
      </c>
      <c r="H190" s="33">
        <v>0</v>
      </c>
    </row>
    <row r="191" spans="3:8" ht="31">
      <c r="C191" s="33" t="s">
        <v>39</v>
      </c>
      <c r="D191" s="33" t="s">
        <v>38</v>
      </c>
      <c r="E191" s="33" t="s">
        <v>34</v>
      </c>
      <c r="F191" s="34" t="s">
        <v>52</v>
      </c>
      <c r="G191" s="33">
        <v>1</v>
      </c>
      <c r="H191" s="33">
        <v>1</v>
      </c>
    </row>
    <row r="192" spans="3:8" ht="31">
      <c r="C192" s="33" t="s">
        <v>39</v>
      </c>
      <c r="D192" s="33" t="s">
        <v>38</v>
      </c>
      <c r="E192" s="33" t="s">
        <v>34</v>
      </c>
      <c r="F192" s="34" t="s">
        <v>52</v>
      </c>
      <c r="G192" s="33">
        <v>0</v>
      </c>
      <c r="H192" s="33">
        <v>0</v>
      </c>
    </row>
    <row r="193" spans="3:8" ht="31">
      <c r="C193" s="33" t="s">
        <v>39</v>
      </c>
      <c r="D193" s="33" t="s">
        <v>35</v>
      </c>
      <c r="E193" s="33" t="s">
        <v>37</v>
      </c>
      <c r="F193" s="34" t="s">
        <v>52</v>
      </c>
      <c r="G193" s="33">
        <v>0</v>
      </c>
      <c r="H193" s="33">
        <v>0</v>
      </c>
    </row>
    <row r="194" spans="3:8" ht="31">
      <c r="C194" s="33" t="s">
        <v>39</v>
      </c>
      <c r="D194" s="33" t="s">
        <v>38</v>
      </c>
      <c r="E194" s="33" t="s">
        <v>37</v>
      </c>
      <c r="F194" s="34" t="s">
        <v>52</v>
      </c>
      <c r="G194" s="33">
        <v>0</v>
      </c>
      <c r="H194" s="33">
        <v>0</v>
      </c>
    </row>
    <row r="195" spans="3:8" ht="31">
      <c r="C195" s="33" t="s">
        <v>39</v>
      </c>
      <c r="D195" s="33" t="s">
        <v>38</v>
      </c>
      <c r="E195" s="33" t="s">
        <v>34</v>
      </c>
      <c r="F195" s="34" t="s">
        <v>52</v>
      </c>
      <c r="G195" s="33">
        <v>1</v>
      </c>
      <c r="H195" s="33">
        <v>1</v>
      </c>
    </row>
    <row r="196" spans="3:8" ht="31">
      <c r="C196" s="33" t="s">
        <v>39</v>
      </c>
      <c r="D196" s="33" t="s">
        <v>35</v>
      </c>
      <c r="E196" s="33" t="s">
        <v>37</v>
      </c>
      <c r="F196" s="34" t="s">
        <v>52</v>
      </c>
      <c r="G196" s="33">
        <v>0</v>
      </c>
      <c r="H196" s="33">
        <v>0</v>
      </c>
    </row>
    <row r="197" spans="3:8" ht="31">
      <c r="C197" s="33" t="s">
        <v>39</v>
      </c>
      <c r="D197" s="33" t="s">
        <v>35</v>
      </c>
      <c r="E197" s="33" t="s">
        <v>37</v>
      </c>
      <c r="F197" s="34" t="s">
        <v>52</v>
      </c>
      <c r="G197" s="33">
        <v>0</v>
      </c>
      <c r="H197" s="33">
        <v>0</v>
      </c>
    </row>
    <row r="198" spans="3:8" ht="31">
      <c r="C198" s="33" t="s">
        <v>39</v>
      </c>
      <c r="D198" s="33" t="s">
        <v>38</v>
      </c>
      <c r="E198" s="33" t="s">
        <v>37</v>
      </c>
      <c r="F198" s="34" t="s">
        <v>52</v>
      </c>
      <c r="G198" s="33">
        <v>2</v>
      </c>
      <c r="H198" s="33">
        <v>0</v>
      </c>
    </row>
    <row r="199" spans="3:8" ht="31">
      <c r="C199" s="33" t="s">
        <v>39</v>
      </c>
      <c r="D199" s="33" t="s">
        <v>38</v>
      </c>
      <c r="E199" s="33" t="s">
        <v>34</v>
      </c>
      <c r="F199" s="34" t="s">
        <v>52</v>
      </c>
      <c r="G199" s="33">
        <v>1</v>
      </c>
      <c r="H199" s="33">
        <v>0</v>
      </c>
    </row>
    <row r="200" spans="3:8" ht="31">
      <c r="C200" s="33" t="s">
        <v>40</v>
      </c>
      <c r="D200" s="33" t="s">
        <v>38</v>
      </c>
      <c r="E200" s="33" t="s">
        <v>34</v>
      </c>
      <c r="F200" s="34" t="s">
        <v>52</v>
      </c>
      <c r="G200" s="33">
        <v>0</v>
      </c>
      <c r="H200" s="33">
        <v>0</v>
      </c>
    </row>
    <row r="201" spans="3:8" ht="31">
      <c r="C201" s="33" t="s">
        <v>39</v>
      </c>
      <c r="D201" s="33" t="s">
        <v>38</v>
      </c>
      <c r="E201" s="33" t="s">
        <v>37</v>
      </c>
      <c r="F201" s="34" t="s">
        <v>52</v>
      </c>
      <c r="G201" s="33">
        <v>0</v>
      </c>
      <c r="H201" s="33">
        <v>0</v>
      </c>
    </row>
    <row r="202" spans="3:8" ht="31">
      <c r="C202" s="33" t="s">
        <v>39</v>
      </c>
      <c r="D202" s="33" t="s">
        <v>38</v>
      </c>
      <c r="E202" s="33" t="s">
        <v>34</v>
      </c>
      <c r="F202" s="34" t="s">
        <v>52</v>
      </c>
      <c r="G202" s="33">
        <v>0</v>
      </c>
      <c r="H202" s="33">
        <v>0</v>
      </c>
    </row>
    <row r="203" spans="3:8" ht="31">
      <c r="C203" s="33" t="s">
        <v>36</v>
      </c>
      <c r="D203" s="33" t="s">
        <v>35</v>
      </c>
      <c r="E203" s="33" t="s">
        <v>37</v>
      </c>
      <c r="F203" s="34" t="s">
        <v>52</v>
      </c>
      <c r="G203" s="33">
        <v>1</v>
      </c>
      <c r="H203" s="33">
        <v>0</v>
      </c>
    </row>
    <row r="204" spans="3:8" ht="31">
      <c r="C204" s="33" t="s">
        <v>36</v>
      </c>
      <c r="D204" s="33" t="s">
        <v>38</v>
      </c>
      <c r="E204" s="33" t="s">
        <v>34</v>
      </c>
      <c r="F204" s="34" t="s">
        <v>52</v>
      </c>
      <c r="G204" s="33">
        <v>3</v>
      </c>
      <c r="H204" s="33">
        <v>2</v>
      </c>
    </row>
    <row r="205" spans="3:8" ht="31">
      <c r="C205" s="33" t="s">
        <v>36</v>
      </c>
      <c r="D205" s="33" t="s">
        <v>35</v>
      </c>
      <c r="E205" s="33" t="s">
        <v>37</v>
      </c>
      <c r="F205" s="34" t="s">
        <v>52</v>
      </c>
      <c r="G205" s="33">
        <v>0</v>
      </c>
      <c r="H205" s="33">
        <v>0</v>
      </c>
    </row>
    <row r="206" spans="3:8" ht="31">
      <c r="C206" s="33" t="s">
        <v>36</v>
      </c>
      <c r="D206" s="33" t="s">
        <v>38</v>
      </c>
      <c r="E206" s="33" t="s">
        <v>34</v>
      </c>
      <c r="F206" s="34" t="s">
        <v>52</v>
      </c>
      <c r="G206" s="33">
        <v>1</v>
      </c>
      <c r="H206" s="33">
        <v>0</v>
      </c>
    </row>
    <row r="207" spans="3:8" ht="31">
      <c r="C207" s="33" t="s">
        <v>36</v>
      </c>
      <c r="D207" s="33" t="s">
        <v>35</v>
      </c>
      <c r="E207" s="33" t="s">
        <v>37</v>
      </c>
      <c r="F207" s="34" t="s">
        <v>52</v>
      </c>
      <c r="G207" s="33">
        <v>0</v>
      </c>
      <c r="H207" s="33">
        <v>2</v>
      </c>
    </row>
    <row r="208" spans="3:8" ht="31">
      <c r="C208" s="33" t="s">
        <v>40</v>
      </c>
      <c r="D208" s="33" t="s">
        <v>35</v>
      </c>
      <c r="E208" s="33" t="s">
        <v>37</v>
      </c>
      <c r="F208" s="34" t="s">
        <v>52</v>
      </c>
      <c r="G208" s="33">
        <v>1</v>
      </c>
      <c r="H208" s="33">
        <v>0</v>
      </c>
    </row>
    <row r="209" spans="3:8" ht="31">
      <c r="C209" s="33" t="s">
        <v>40</v>
      </c>
      <c r="D209" s="33" t="s">
        <v>35</v>
      </c>
      <c r="E209" s="33" t="s">
        <v>37</v>
      </c>
      <c r="F209" s="34" t="s">
        <v>52</v>
      </c>
      <c r="G209" s="33">
        <v>0</v>
      </c>
      <c r="H209" s="33">
        <v>0</v>
      </c>
    </row>
    <row r="210" spans="3:8" ht="31">
      <c r="C210" s="33" t="s">
        <v>40</v>
      </c>
      <c r="D210" s="33" t="s">
        <v>38</v>
      </c>
      <c r="E210" s="33" t="s">
        <v>34</v>
      </c>
      <c r="F210" s="34" t="s">
        <v>52</v>
      </c>
      <c r="G210" s="33">
        <v>0</v>
      </c>
      <c r="H210" s="33">
        <v>0</v>
      </c>
    </row>
    <row r="211" spans="3:8" ht="31">
      <c r="C211" s="33" t="s">
        <v>40</v>
      </c>
      <c r="D211" s="33" t="s">
        <v>35</v>
      </c>
      <c r="E211" s="33" t="s">
        <v>34</v>
      </c>
      <c r="F211" s="34" t="s">
        <v>52</v>
      </c>
      <c r="G211" s="33">
        <v>0</v>
      </c>
      <c r="H211" s="33">
        <v>0</v>
      </c>
    </row>
    <row r="212" spans="3:8" ht="31">
      <c r="C212" s="33" t="s">
        <v>40</v>
      </c>
      <c r="D212" s="33" t="s">
        <v>38</v>
      </c>
      <c r="E212" s="33" t="s">
        <v>34</v>
      </c>
      <c r="F212" s="34" t="s">
        <v>52</v>
      </c>
      <c r="G212" s="33">
        <v>1</v>
      </c>
      <c r="H212" s="33">
        <v>1</v>
      </c>
    </row>
    <row r="213" spans="3:8" ht="31">
      <c r="C213" s="33" t="s">
        <v>40</v>
      </c>
      <c r="D213" s="33" t="s">
        <v>38</v>
      </c>
      <c r="E213" s="33" t="s">
        <v>34</v>
      </c>
      <c r="F213" s="34" t="s">
        <v>52</v>
      </c>
      <c r="G213" s="33">
        <v>0</v>
      </c>
      <c r="H213" s="33">
        <v>0</v>
      </c>
    </row>
    <row r="214" spans="3:8" ht="31">
      <c r="C214" s="33" t="s">
        <v>40</v>
      </c>
      <c r="D214" s="33" t="s">
        <v>35</v>
      </c>
      <c r="E214" s="33" t="s">
        <v>37</v>
      </c>
      <c r="F214" s="34" t="s">
        <v>52</v>
      </c>
      <c r="G214" s="33">
        <v>0</v>
      </c>
      <c r="H214" s="33">
        <v>0</v>
      </c>
    </row>
    <row r="215" spans="3:8" ht="31">
      <c r="C215" s="33" t="s">
        <v>40</v>
      </c>
      <c r="D215" s="33" t="s">
        <v>38</v>
      </c>
      <c r="E215" s="33" t="s">
        <v>34</v>
      </c>
      <c r="F215" s="34" t="s">
        <v>52</v>
      </c>
      <c r="G215" s="33">
        <v>0</v>
      </c>
      <c r="H215" s="33">
        <v>0</v>
      </c>
    </row>
    <row r="216" spans="3:8" ht="31">
      <c r="C216" s="33" t="s">
        <v>39</v>
      </c>
      <c r="D216" s="33" t="s">
        <v>35</v>
      </c>
      <c r="E216" s="33" t="s">
        <v>37</v>
      </c>
      <c r="F216" s="34" t="s">
        <v>52</v>
      </c>
      <c r="G216" s="33">
        <v>1</v>
      </c>
      <c r="H216" s="33">
        <v>0</v>
      </c>
    </row>
    <row r="217" spans="3:8" ht="31">
      <c r="C217" s="33" t="s">
        <v>39</v>
      </c>
      <c r="D217" s="33" t="s">
        <v>38</v>
      </c>
      <c r="E217" s="33" t="s">
        <v>34</v>
      </c>
      <c r="F217" s="34" t="s">
        <v>52</v>
      </c>
      <c r="G217" s="33">
        <v>0</v>
      </c>
      <c r="H217" s="33">
        <v>0</v>
      </c>
    </row>
    <row r="218" spans="3:8" ht="31">
      <c r="C218" s="33" t="s">
        <v>39</v>
      </c>
      <c r="D218" s="33" t="s">
        <v>38</v>
      </c>
      <c r="E218" s="33" t="s">
        <v>34</v>
      </c>
      <c r="F218" s="34" t="s">
        <v>52</v>
      </c>
      <c r="G218" s="33">
        <v>0</v>
      </c>
      <c r="H218" s="33">
        <v>0</v>
      </c>
    </row>
    <row r="219" spans="3:8" ht="31">
      <c r="C219" s="33" t="s">
        <v>39</v>
      </c>
      <c r="D219" s="33" t="s">
        <v>38</v>
      </c>
      <c r="E219" s="33" t="s">
        <v>34</v>
      </c>
      <c r="F219" s="34" t="s">
        <v>52</v>
      </c>
      <c r="G219" s="33">
        <v>0</v>
      </c>
      <c r="H219" s="33">
        <v>0</v>
      </c>
    </row>
    <row r="220" spans="3:8" ht="31">
      <c r="C220" s="33" t="s">
        <v>39</v>
      </c>
      <c r="D220" s="33" t="s">
        <v>38</v>
      </c>
      <c r="E220" s="33" t="s">
        <v>34</v>
      </c>
      <c r="F220" s="34" t="s">
        <v>52</v>
      </c>
      <c r="G220" s="33">
        <v>0</v>
      </c>
      <c r="H220" s="33">
        <v>0</v>
      </c>
    </row>
    <row r="221" spans="3:8" ht="31">
      <c r="C221" s="33" t="s">
        <v>39</v>
      </c>
      <c r="D221" s="33" t="s">
        <v>38</v>
      </c>
      <c r="E221" s="33" t="s">
        <v>34</v>
      </c>
      <c r="F221" s="34" t="s">
        <v>52</v>
      </c>
      <c r="G221" s="33">
        <v>0</v>
      </c>
      <c r="H221" s="33">
        <v>0</v>
      </c>
    </row>
    <row r="222" spans="3:8" ht="31">
      <c r="C222" s="33" t="s">
        <v>39</v>
      </c>
      <c r="D222" s="33" t="s">
        <v>35</v>
      </c>
      <c r="E222" s="33" t="s">
        <v>37</v>
      </c>
      <c r="F222" s="34" t="s">
        <v>52</v>
      </c>
      <c r="G222" s="33">
        <v>0</v>
      </c>
      <c r="H222" s="33">
        <v>0</v>
      </c>
    </row>
    <row r="223" spans="3:8" ht="31">
      <c r="C223" s="33" t="s">
        <v>39</v>
      </c>
      <c r="D223" s="33" t="s">
        <v>35</v>
      </c>
      <c r="E223" s="33" t="s">
        <v>34</v>
      </c>
      <c r="F223" s="34" t="s">
        <v>52</v>
      </c>
      <c r="G223" s="33">
        <v>0</v>
      </c>
      <c r="H223" s="33">
        <v>0</v>
      </c>
    </row>
    <row r="224" spans="3:8" ht="31">
      <c r="C224" s="33" t="s">
        <v>39</v>
      </c>
      <c r="D224" s="33" t="s">
        <v>38</v>
      </c>
      <c r="E224" s="33" t="s">
        <v>34</v>
      </c>
      <c r="F224" s="34" t="s">
        <v>52</v>
      </c>
      <c r="G224" s="33">
        <v>0</v>
      </c>
      <c r="H224" s="33">
        <v>0</v>
      </c>
    </row>
    <row r="225" spans="3:8" ht="31">
      <c r="C225" s="33" t="s">
        <v>39</v>
      </c>
      <c r="D225" s="33" t="s">
        <v>38</v>
      </c>
      <c r="E225" s="33" t="s">
        <v>34</v>
      </c>
      <c r="F225" s="34" t="s">
        <v>52</v>
      </c>
      <c r="G225" s="33">
        <v>0</v>
      </c>
      <c r="H225" s="33">
        <v>0</v>
      </c>
    </row>
    <row r="226" spans="3:8" ht="31">
      <c r="C226" s="33" t="s">
        <v>39</v>
      </c>
      <c r="D226" s="33" t="s">
        <v>38</v>
      </c>
      <c r="E226" s="33" t="s">
        <v>37</v>
      </c>
      <c r="F226" s="34" t="s">
        <v>52</v>
      </c>
      <c r="G226" s="33">
        <v>1</v>
      </c>
      <c r="H226" s="33">
        <v>0</v>
      </c>
    </row>
    <row r="227" spans="3:8" ht="31">
      <c r="C227" s="33" t="s">
        <v>39</v>
      </c>
      <c r="D227" s="33" t="s">
        <v>35</v>
      </c>
      <c r="E227" s="33" t="s">
        <v>37</v>
      </c>
      <c r="F227" s="34" t="s">
        <v>52</v>
      </c>
      <c r="G227" s="33">
        <v>1</v>
      </c>
      <c r="H227" s="33">
        <v>1</v>
      </c>
    </row>
    <row r="228" spans="3:8" ht="31">
      <c r="C228" s="33" t="s">
        <v>39</v>
      </c>
      <c r="D228" s="33" t="s">
        <v>38</v>
      </c>
      <c r="E228" s="33" t="s">
        <v>34</v>
      </c>
      <c r="F228" s="34" t="s">
        <v>52</v>
      </c>
      <c r="G228" s="33">
        <v>0</v>
      </c>
      <c r="H228" s="33">
        <v>0</v>
      </c>
    </row>
    <row r="229" spans="3:8" ht="31">
      <c r="C229" s="33" t="s">
        <v>39</v>
      </c>
      <c r="D229" s="33" t="s">
        <v>38</v>
      </c>
      <c r="E229" s="33" t="s">
        <v>34</v>
      </c>
      <c r="F229" s="34" t="s">
        <v>52</v>
      </c>
      <c r="G229" s="33">
        <v>0</v>
      </c>
      <c r="H229" s="33">
        <v>0</v>
      </c>
    </row>
    <row r="230" spans="3:8" ht="31">
      <c r="C230" s="33" t="s">
        <v>39</v>
      </c>
      <c r="D230" s="33" t="s">
        <v>38</v>
      </c>
      <c r="E230" s="33" t="s">
        <v>34</v>
      </c>
      <c r="F230" s="34" t="s">
        <v>52</v>
      </c>
      <c r="G230" s="33">
        <v>0</v>
      </c>
      <c r="H230" s="33">
        <v>0</v>
      </c>
    </row>
    <row r="231" spans="3:8" ht="31">
      <c r="C231" s="33" t="s">
        <v>39</v>
      </c>
      <c r="D231" s="33" t="s">
        <v>38</v>
      </c>
      <c r="E231" s="33" t="s">
        <v>34</v>
      </c>
      <c r="F231" s="34" t="s">
        <v>52</v>
      </c>
      <c r="G231" s="33">
        <v>0</v>
      </c>
      <c r="H231" s="33">
        <v>0</v>
      </c>
    </row>
    <row r="232" spans="3:8" ht="31">
      <c r="C232" s="33" t="s">
        <v>40</v>
      </c>
      <c r="D232" s="33" t="s">
        <v>35</v>
      </c>
      <c r="E232" s="33" t="s">
        <v>37</v>
      </c>
      <c r="F232" s="34" t="s">
        <v>51</v>
      </c>
      <c r="G232" s="33">
        <v>1</v>
      </c>
      <c r="H232" s="33">
        <v>0</v>
      </c>
    </row>
    <row r="233" spans="3:8" ht="31">
      <c r="C233" s="33" t="s">
        <v>40</v>
      </c>
      <c r="D233" s="33" t="s">
        <v>35</v>
      </c>
      <c r="E233" s="33" t="s">
        <v>37</v>
      </c>
      <c r="F233" s="34" t="s">
        <v>51</v>
      </c>
      <c r="G233" s="33">
        <v>2</v>
      </c>
      <c r="H233" s="33">
        <v>1</v>
      </c>
    </row>
    <row r="234" spans="3:8" ht="31">
      <c r="C234" s="33" t="s">
        <v>40</v>
      </c>
      <c r="D234" s="33" t="s">
        <v>35</v>
      </c>
      <c r="E234" s="33" t="s">
        <v>34</v>
      </c>
      <c r="F234" s="34" t="s">
        <v>51</v>
      </c>
      <c r="G234" s="33">
        <v>0</v>
      </c>
      <c r="H234" s="33">
        <v>0</v>
      </c>
    </row>
    <row r="235" spans="3:8" ht="31">
      <c r="C235" s="33" t="s">
        <v>40</v>
      </c>
      <c r="D235" s="33" t="s">
        <v>35</v>
      </c>
      <c r="E235" s="33" t="s">
        <v>37</v>
      </c>
      <c r="F235" s="34" t="s">
        <v>51</v>
      </c>
      <c r="G235" s="33">
        <v>0</v>
      </c>
      <c r="H235" s="33">
        <v>0</v>
      </c>
    </row>
    <row r="236" spans="3:8" ht="31">
      <c r="C236" s="33" t="s">
        <v>39</v>
      </c>
      <c r="D236" s="33" t="s">
        <v>35</v>
      </c>
      <c r="E236" s="33" t="s">
        <v>34</v>
      </c>
      <c r="F236" s="34" t="s">
        <v>51</v>
      </c>
      <c r="G236" s="33">
        <v>0</v>
      </c>
      <c r="H236" s="33">
        <v>0</v>
      </c>
    </row>
    <row r="237" spans="3:8" ht="31">
      <c r="C237" s="33" t="s">
        <v>39</v>
      </c>
      <c r="D237" s="33" t="s">
        <v>38</v>
      </c>
      <c r="E237" s="33" t="s">
        <v>34</v>
      </c>
      <c r="F237" s="34" t="s">
        <v>51</v>
      </c>
      <c r="G237" s="33">
        <v>0</v>
      </c>
      <c r="H237" s="33">
        <v>0</v>
      </c>
    </row>
    <row r="238" spans="3:8" ht="31">
      <c r="C238" s="33" t="s">
        <v>39</v>
      </c>
      <c r="D238" s="33" t="s">
        <v>38</v>
      </c>
      <c r="E238" s="33" t="s">
        <v>34</v>
      </c>
      <c r="F238" s="34" t="s">
        <v>51</v>
      </c>
      <c r="G238" s="33">
        <v>0</v>
      </c>
      <c r="H238" s="33">
        <v>0</v>
      </c>
    </row>
    <row r="239" spans="3:8" ht="31">
      <c r="C239" s="33" t="s">
        <v>39</v>
      </c>
      <c r="D239" s="33" t="s">
        <v>38</v>
      </c>
      <c r="E239" s="33" t="s">
        <v>34</v>
      </c>
      <c r="F239" s="34" t="s">
        <v>51</v>
      </c>
      <c r="G239" s="33">
        <v>0</v>
      </c>
      <c r="H239" s="33">
        <v>0</v>
      </c>
    </row>
    <row r="240" spans="3:8" ht="31">
      <c r="C240" s="33" t="s">
        <v>39</v>
      </c>
      <c r="D240" s="33" t="s">
        <v>35</v>
      </c>
      <c r="E240" s="33" t="s">
        <v>34</v>
      </c>
      <c r="F240" s="34" t="s">
        <v>51</v>
      </c>
      <c r="G240" s="33">
        <v>0</v>
      </c>
      <c r="H240" s="33">
        <v>0</v>
      </c>
    </row>
    <row r="241" spans="3:8" ht="31">
      <c r="C241" s="33" t="s">
        <v>39</v>
      </c>
      <c r="D241" s="33" t="s">
        <v>38</v>
      </c>
      <c r="E241" s="33" t="s">
        <v>34</v>
      </c>
      <c r="F241" s="34" t="s">
        <v>51</v>
      </c>
      <c r="G241" s="33">
        <v>0</v>
      </c>
      <c r="H241" s="33">
        <v>0</v>
      </c>
    </row>
    <row r="242" spans="3:8" ht="31">
      <c r="C242" s="33" t="s">
        <v>39</v>
      </c>
      <c r="D242" s="33" t="s">
        <v>38</v>
      </c>
      <c r="E242" s="33" t="s">
        <v>37</v>
      </c>
      <c r="F242" s="34" t="s">
        <v>51</v>
      </c>
      <c r="G242" s="33">
        <v>0</v>
      </c>
      <c r="H242" s="33">
        <v>0</v>
      </c>
    </row>
    <row r="243" spans="3:8" ht="31">
      <c r="C243" s="33" t="s">
        <v>39</v>
      </c>
      <c r="D243" s="33" t="s">
        <v>38</v>
      </c>
      <c r="E243" s="33" t="s">
        <v>34</v>
      </c>
      <c r="F243" s="34" t="s">
        <v>51</v>
      </c>
      <c r="G243" s="33">
        <v>0</v>
      </c>
      <c r="H243" s="33">
        <v>0</v>
      </c>
    </row>
    <row r="244" spans="3:8" ht="31">
      <c r="C244" s="33" t="s">
        <v>39</v>
      </c>
      <c r="D244" s="33" t="s">
        <v>38</v>
      </c>
      <c r="E244" s="33" t="s">
        <v>34</v>
      </c>
      <c r="F244" s="34" t="s">
        <v>51</v>
      </c>
      <c r="G244" s="33">
        <v>0</v>
      </c>
      <c r="H244" s="33">
        <v>0</v>
      </c>
    </row>
    <row r="245" spans="3:8" ht="31">
      <c r="C245" s="33" t="s">
        <v>39</v>
      </c>
      <c r="D245" s="33" t="s">
        <v>38</v>
      </c>
      <c r="E245" s="33" t="s">
        <v>34</v>
      </c>
      <c r="F245" s="34" t="s">
        <v>51</v>
      </c>
      <c r="G245" s="33">
        <v>0</v>
      </c>
      <c r="H245" s="33">
        <v>0</v>
      </c>
    </row>
    <row r="246" spans="3:8" ht="31">
      <c r="C246" s="33" t="s">
        <v>39</v>
      </c>
      <c r="D246" s="33" t="s">
        <v>38</v>
      </c>
      <c r="E246" s="33" t="s">
        <v>34</v>
      </c>
      <c r="F246" s="34" t="s">
        <v>51</v>
      </c>
      <c r="G246" s="33">
        <v>0</v>
      </c>
      <c r="H246" s="33">
        <v>0</v>
      </c>
    </row>
    <row r="247" spans="3:8" ht="31">
      <c r="C247" s="33" t="s">
        <v>39</v>
      </c>
      <c r="D247" s="33" t="s">
        <v>38</v>
      </c>
      <c r="E247" s="33" t="s">
        <v>37</v>
      </c>
      <c r="F247" s="34" t="s">
        <v>51</v>
      </c>
      <c r="G247" s="33">
        <v>1</v>
      </c>
      <c r="H247" s="33">
        <v>0</v>
      </c>
    </row>
    <row r="248" spans="3:8" ht="31">
      <c r="C248" s="33" t="s">
        <v>39</v>
      </c>
      <c r="D248" s="33" t="s">
        <v>35</v>
      </c>
      <c r="E248" s="33" t="s">
        <v>34</v>
      </c>
      <c r="F248" s="34" t="s">
        <v>51</v>
      </c>
      <c r="G248" s="33">
        <v>1</v>
      </c>
      <c r="H248" s="33">
        <v>0</v>
      </c>
    </row>
    <row r="249" spans="3:8" ht="31">
      <c r="C249" s="33" t="s">
        <v>39</v>
      </c>
      <c r="D249" s="33" t="s">
        <v>35</v>
      </c>
      <c r="E249" s="33" t="s">
        <v>34</v>
      </c>
      <c r="F249" s="34" t="s">
        <v>51</v>
      </c>
      <c r="G249" s="33">
        <v>1</v>
      </c>
      <c r="H249" s="33">
        <v>1</v>
      </c>
    </row>
    <row r="250" spans="3:8" ht="31">
      <c r="C250" s="33" t="s">
        <v>39</v>
      </c>
      <c r="D250" s="33" t="s">
        <v>38</v>
      </c>
      <c r="E250" s="33" t="s">
        <v>34</v>
      </c>
      <c r="F250" s="34" t="s">
        <v>51</v>
      </c>
      <c r="G250" s="33">
        <v>0</v>
      </c>
      <c r="H250" s="33">
        <v>0</v>
      </c>
    </row>
    <row r="251" spans="3:8" ht="31">
      <c r="C251" s="33" t="s">
        <v>39</v>
      </c>
      <c r="D251" s="33" t="s">
        <v>38</v>
      </c>
      <c r="E251" s="33" t="s">
        <v>37</v>
      </c>
      <c r="F251" s="34" t="s">
        <v>51</v>
      </c>
      <c r="G251" s="33">
        <v>0</v>
      </c>
      <c r="H251" s="33">
        <v>0</v>
      </c>
    </row>
    <row r="252" spans="3:8" ht="31">
      <c r="C252" s="33" t="s">
        <v>39</v>
      </c>
      <c r="D252" s="33" t="s">
        <v>38</v>
      </c>
      <c r="E252" s="33" t="s">
        <v>34</v>
      </c>
      <c r="F252" s="34" t="s">
        <v>51</v>
      </c>
      <c r="G252" s="33">
        <v>0</v>
      </c>
      <c r="H252" s="33">
        <v>0</v>
      </c>
    </row>
    <row r="253" spans="3:8" ht="31">
      <c r="C253" s="33" t="s">
        <v>39</v>
      </c>
      <c r="D253" s="33" t="s">
        <v>38</v>
      </c>
      <c r="E253" s="33" t="s">
        <v>34</v>
      </c>
      <c r="F253" s="34" t="s">
        <v>51</v>
      </c>
      <c r="G253" s="33">
        <v>0</v>
      </c>
      <c r="H253" s="33">
        <v>0</v>
      </c>
    </row>
    <row r="254" spans="3:8" ht="31">
      <c r="C254" s="33" t="s">
        <v>39</v>
      </c>
      <c r="D254" s="33" t="s">
        <v>38</v>
      </c>
      <c r="E254" s="33" t="s">
        <v>34</v>
      </c>
      <c r="F254" s="34" t="s">
        <v>51</v>
      </c>
      <c r="G254" s="33">
        <v>0</v>
      </c>
      <c r="H254" s="33">
        <v>0</v>
      </c>
    </row>
    <row r="255" spans="3:8" ht="31">
      <c r="C255" s="33" t="s">
        <v>39</v>
      </c>
      <c r="D255" s="33" t="s">
        <v>38</v>
      </c>
      <c r="E255" s="33" t="s">
        <v>34</v>
      </c>
      <c r="F255" s="34" t="s">
        <v>51</v>
      </c>
      <c r="G255" s="33">
        <v>0</v>
      </c>
      <c r="H255" s="33">
        <v>0</v>
      </c>
    </row>
    <row r="256" spans="3:8" ht="31">
      <c r="C256" s="33" t="s">
        <v>36</v>
      </c>
      <c r="D256" s="33" t="s">
        <v>35</v>
      </c>
      <c r="E256" s="33" t="s">
        <v>37</v>
      </c>
      <c r="F256" s="34" t="s">
        <v>51</v>
      </c>
      <c r="G256" s="33">
        <v>0</v>
      </c>
      <c r="H256" s="33">
        <v>0</v>
      </c>
    </row>
    <row r="257" spans="3:8" ht="31">
      <c r="C257" s="33" t="s">
        <v>36</v>
      </c>
      <c r="D257" s="33" t="s">
        <v>35</v>
      </c>
      <c r="E257" s="33" t="s">
        <v>37</v>
      </c>
      <c r="F257" s="34" t="s">
        <v>51</v>
      </c>
      <c r="G257" s="33">
        <v>2</v>
      </c>
      <c r="H257" s="33">
        <v>2</v>
      </c>
    </row>
    <row r="258" spans="3:8" ht="31">
      <c r="C258" s="33" t="s">
        <v>36</v>
      </c>
      <c r="D258" s="33" t="s">
        <v>38</v>
      </c>
      <c r="E258" s="33" t="s">
        <v>34</v>
      </c>
      <c r="F258" s="34" t="s">
        <v>51</v>
      </c>
      <c r="G258" s="33">
        <v>0</v>
      </c>
      <c r="H258" s="33">
        <v>1</v>
      </c>
    </row>
    <row r="259" spans="3:8" ht="31">
      <c r="C259" s="33" t="s">
        <v>36</v>
      </c>
      <c r="D259" s="33" t="s">
        <v>35</v>
      </c>
      <c r="E259" s="33" t="s">
        <v>37</v>
      </c>
      <c r="F259" s="34" t="s">
        <v>51</v>
      </c>
      <c r="G259" s="33">
        <v>0</v>
      </c>
      <c r="H259" s="33">
        <v>0</v>
      </c>
    </row>
    <row r="260" spans="3:8" ht="31">
      <c r="C260" s="33" t="s">
        <v>36</v>
      </c>
      <c r="D260" s="33" t="s">
        <v>35</v>
      </c>
      <c r="E260" s="33" t="s">
        <v>34</v>
      </c>
      <c r="F260" s="34" t="s">
        <v>51</v>
      </c>
      <c r="G260" s="33">
        <v>0</v>
      </c>
      <c r="H260" s="33">
        <v>1</v>
      </c>
    </row>
    <row r="261" spans="3:8" ht="31">
      <c r="C261" s="33" t="s">
        <v>40</v>
      </c>
      <c r="D261" s="33" t="s">
        <v>38</v>
      </c>
      <c r="E261" s="33" t="s">
        <v>34</v>
      </c>
      <c r="F261" s="34" t="s">
        <v>51</v>
      </c>
      <c r="G261" s="33">
        <v>0</v>
      </c>
      <c r="H261" s="33">
        <v>0</v>
      </c>
    </row>
    <row r="262" spans="3:8" ht="31">
      <c r="C262" s="33" t="s">
        <v>40</v>
      </c>
      <c r="D262" s="33" t="s">
        <v>38</v>
      </c>
      <c r="E262" s="33" t="s">
        <v>34</v>
      </c>
      <c r="F262" s="34" t="s">
        <v>51</v>
      </c>
      <c r="G262" s="33">
        <v>0</v>
      </c>
      <c r="H262" s="33">
        <v>0</v>
      </c>
    </row>
    <row r="263" spans="3:8" ht="31">
      <c r="C263" s="33" t="s">
        <v>40</v>
      </c>
      <c r="D263" s="33" t="s">
        <v>38</v>
      </c>
      <c r="E263" s="33" t="s">
        <v>34</v>
      </c>
      <c r="F263" s="34" t="s">
        <v>51</v>
      </c>
      <c r="G263" s="33">
        <v>1</v>
      </c>
      <c r="H263" s="33">
        <v>0</v>
      </c>
    </row>
    <row r="264" spans="3:8" ht="31">
      <c r="C264" s="33" t="s">
        <v>40</v>
      </c>
      <c r="D264" s="33" t="s">
        <v>38</v>
      </c>
      <c r="E264" s="33" t="s">
        <v>34</v>
      </c>
      <c r="F264" s="34" t="s">
        <v>51</v>
      </c>
      <c r="G264" s="33">
        <v>1</v>
      </c>
      <c r="H264" s="33">
        <v>0</v>
      </c>
    </row>
    <row r="265" spans="3:8" ht="31">
      <c r="C265" s="33" t="s">
        <v>40</v>
      </c>
      <c r="D265" s="33" t="s">
        <v>38</v>
      </c>
      <c r="E265" s="33" t="s">
        <v>34</v>
      </c>
      <c r="F265" s="34" t="s">
        <v>51</v>
      </c>
      <c r="G265" s="33">
        <v>2</v>
      </c>
      <c r="H265" s="33">
        <v>0</v>
      </c>
    </row>
    <row r="266" spans="3:8" ht="31">
      <c r="C266" s="33" t="s">
        <v>40</v>
      </c>
      <c r="D266" s="33" t="s">
        <v>38</v>
      </c>
      <c r="E266" s="33" t="s">
        <v>34</v>
      </c>
      <c r="F266" s="34" t="s">
        <v>51</v>
      </c>
      <c r="G266" s="33">
        <v>0</v>
      </c>
      <c r="H266" s="33">
        <v>0</v>
      </c>
    </row>
    <row r="267" spans="3:8" ht="31">
      <c r="C267" s="33" t="s">
        <v>40</v>
      </c>
      <c r="D267" s="33" t="s">
        <v>35</v>
      </c>
      <c r="E267" s="33" t="s">
        <v>37</v>
      </c>
      <c r="F267" s="34" t="s">
        <v>51</v>
      </c>
      <c r="G267" s="33">
        <v>0</v>
      </c>
      <c r="H267" s="33">
        <v>1</v>
      </c>
    </row>
    <row r="268" spans="3:8" ht="31">
      <c r="C268" s="33" t="s">
        <v>40</v>
      </c>
      <c r="D268" s="33" t="s">
        <v>35</v>
      </c>
      <c r="E268" s="33" t="s">
        <v>37</v>
      </c>
      <c r="F268" s="34" t="s">
        <v>51</v>
      </c>
      <c r="G268" s="33">
        <v>0</v>
      </c>
      <c r="H268" s="33">
        <v>0</v>
      </c>
    </row>
    <row r="269" spans="3:8" ht="31">
      <c r="C269" s="33" t="s">
        <v>39</v>
      </c>
      <c r="D269" s="33" t="s">
        <v>38</v>
      </c>
      <c r="E269" s="33" t="s">
        <v>34</v>
      </c>
      <c r="F269" s="34" t="s">
        <v>51</v>
      </c>
      <c r="G269" s="33">
        <v>0</v>
      </c>
      <c r="H269" s="33">
        <v>0</v>
      </c>
    </row>
    <row r="270" spans="3:8" ht="31">
      <c r="C270" s="33" t="s">
        <v>39</v>
      </c>
      <c r="D270" s="33" t="s">
        <v>38</v>
      </c>
      <c r="E270" s="33" t="s">
        <v>34</v>
      </c>
      <c r="F270" s="34" t="s">
        <v>51</v>
      </c>
      <c r="G270" s="33">
        <v>0</v>
      </c>
      <c r="H270" s="33">
        <v>0</v>
      </c>
    </row>
    <row r="271" spans="3:8" ht="31">
      <c r="C271" s="33" t="s">
        <v>39</v>
      </c>
      <c r="D271" s="33" t="s">
        <v>38</v>
      </c>
      <c r="E271" s="33" t="s">
        <v>34</v>
      </c>
      <c r="F271" s="34" t="s">
        <v>51</v>
      </c>
      <c r="G271" s="33">
        <v>0</v>
      </c>
      <c r="H271" s="33">
        <v>0</v>
      </c>
    </row>
    <row r="272" spans="3:8" ht="31">
      <c r="C272" s="33" t="s">
        <v>39</v>
      </c>
      <c r="D272" s="33" t="s">
        <v>35</v>
      </c>
      <c r="E272" s="33" t="s">
        <v>34</v>
      </c>
      <c r="F272" s="34" t="s">
        <v>51</v>
      </c>
      <c r="G272" s="33">
        <v>0</v>
      </c>
      <c r="H272" s="33">
        <v>0</v>
      </c>
    </row>
    <row r="273" spans="3:8" ht="31">
      <c r="C273" s="33" t="s">
        <v>39</v>
      </c>
      <c r="D273" s="33" t="s">
        <v>38</v>
      </c>
      <c r="E273" s="33" t="s">
        <v>37</v>
      </c>
      <c r="F273" s="34" t="s">
        <v>51</v>
      </c>
      <c r="G273" s="33">
        <v>0</v>
      </c>
      <c r="H273" s="33">
        <v>0</v>
      </c>
    </row>
    <row r="274" spans="3:8" ht="31">
      <c r="C274" s="33" t="s">
        <v>39</v>
      </c>
      <c r="D274" s="33" t="s">
        <v>38</v>
      </c>
      <c r="E274" s="33" t="s">
        <v>37</v>
      </c>
      <c r="F274" s="34" t="s">
        <v>51</v>
      </c>
      <c r="G274" s="33">
        <v>0</v>
      </c>
      <c r="H274" s="33">
        <v>0</v>
      </c>
    </row>
    <row r="275" spans="3:8" ht="31">
      <c r="C275" s="33" t="s">
        <v>39</v>
      </c>
      <c r="D275" s="33" t="s">
        <v>38</v>
      </c>
      <c r="E275" s="33" t="s">
        <v>34</v>
      </c>
      <c r="F275" s="34" t="s">
        <v>51</v>
      </c>
      <c r="G275" s="33">
        <v>0</v>
      </c>
      <c r="H275" s="33">
        <v>0</v>
      </c>
    </row>
    <row r="276" spans="3:8" ht="31">
      <c r="C276" s="33" t="s">
        <v>39</v>
      </c>
      <c r="D276" s="33" t="s">
        <v>38</v>
      </c>
      <c r="E276" s="33" t="s">
        <v>34</v>
      </c>
      <c r="F276" s="34" t="s">
        <v>51</v>
      </c>
      <c r="G276" s="33">
        <v>0</v>
      </c>
      <c r="H276" s="33">
        <v>0</v>
      </c>
    </row>
    <row r="277" spans="3:8" ht="31">
      <c r="C277" s="33" t="s">
        <v>39</v>
      </c>
      <c r="D277" s="33" t="s">
        <v>38</v>
      </c>
      <c r="E277" s="33" t="s">
        <v>34</v>
      </c>
      <c r="F277" s="34" t="s">
        <v>51</v>
      </c>
      <c r="G277" s="33">
        <v>0</v>
      </c>
      <c r="H277" s="33">
        <v>0</v>
      </c>
    </row>
    <row r="278" spans="3:8" ht="31">
      <c r="C278" s="33" t="s">
        <v>39</v>
      </c>
      <c r="D278" s="33" t="s">
        <v>38</v>
      </c>
      <c r="E278" s="33" t="s">
        <v>34</v>
      </c>
      <c r="F278" s="34" t="s">
        <v>51</v>
      </c>
      <c r="G278" s="33">
        <v>2</v>
      </c>
      <c r="H278" s="33">
        <v>0</v>
      </c>
    </row>
    <row r="279" spans="3:8" ht="31">
      <c r="C279" s="33" t="s">
        <v>39</v>
      </c>
      <c r="D279" s="33" t="s">
        <v>38</v>
      </c>
      <c r="E279" s="33" t="s">
        <v>37</v>
      </c>
      <c r="F279" s="34" t="s">
        <v>51</v>
      </c>
      <c r="G279" s="33">
        <v>2</v>
      </c>
      <c r="H279" s="33">
        <v>2</v>
      </c>
    </row>
    <row r="280" spans="3:8" ht="31">
      <c r="C280" s="33" t="s">
        <v>39</v>
      </c>
      <c r="D280" s="33" t="s">
        <v>38</v>
      </c>
      <c r="E280" s="33" t="s">
        <v>34</v>
      </c>
      <c r="F280" s="34" t="s">
        <v>51</v>
      </c>
      <c r="G280" s="33">
        <v>0</v>
      </c>
      <c r="H280" s="33">
        <v>0</v>
      </c>
    </row>
    <row r="281" spans="3:8" ht="31">
      <c r="C281" s="33" t="s">
        <v>39</v>
      </c>
      <c r="D281" s="33" t="s">
        <v>35</v>
      </c>
      <c r="E281" s="33" t="s">
        <v>34</v>
      </c>
      <c r="F281" s="34" t="s">
        <v>51</v>
      </c>
      <c r="G281" s="33">
        <v>0</v>
      </c>
      <c r="H281" s="33">
        <v>0</v>
      </c>
    </row>
    <row r="282" spans="3:8" ht="31">
      <c r="C282" s="33" t="s">
        <v>39</v>
      </c>
      <c r="D282" s="33" t="s">
        <v>38</v>
      </c>
      <c r="E282" s="33" t="s">
        <v>37</v>
      </c>
      <c r="F282" s="34" t="s">
        <v>51</v>
      </c>
      <c r="G282" s="33">
        <v>1</v>
      </c>
      <c r="H282" s="33">
        <v>0</v>
      </c>
    </row>
    <row r="283" spans="3:8" ht="31">
      <c r="C283" s="33" t="s">
        <v>39</v>
      </c>
      <c r="D283" s="33" t="s">
        <v>38</v>
      </c>
      <c r="E283" s="33" t="s">
        <v>34</v>
      </c>
      <c r="F283" s="34" t="s">
        <v>51</v>
      </c>
      <c r="G283" s="33">
        <v>0</v>
      </c>
      <c r="H283" s="33">
        <v>0</v>
      </c>
    </row>
    <row r="284" spans="3:8" ht="31">
      <c r="C284" s="33" t="s">
        <v>39</v>
      </c>
      <c r="D284" s="33" t="s">
        <v>35</v>
      </c>
      <c r="E284" s="33" t="s">
        <v>34</v>
      </c>
      <c r="F284" s="34" t="s">
        <v>51</v>
      </c>
      <c r="G284" s="33">
        <v>0</v>
      </c>
      <c r="H284" s="33">
        <v>0</v>
      </c>
    </row>
    <row r="285" spans="3:8" ht="31">
      <c r="C285" s="33" t="s">
        <v>39</v>
      </c>
      <c r="D285" s="33" t="s">
        <v>35</v>
      </c>
      <c r="E285" s="33" t="s">
        <v>34</v>
      </c>
      <c r="F285" s="34" t="s">
        <v>51</v>
      </c>
      <c r="G285" s="33">
        <v>0</v>
      </c>
      <c r="H285" s="33">
        <v>0</v>
      </c>
    </row>
    <row r="286" spans="3:8" ht="31">
      <c r="C286" s="33" t="s">
        <v>39</v>
      </c>
      <c r="D286" s="33" t="s">
        <v>38</v>
      </c>
      <c r="E286" s="33" t="s">
        <v>34</v>
      </c>
      <c r="F286" s="34" t="s">
        <v>51</v>
      </c>
      <c r="G286" s="33">
        <v>0</v>
      </c>
      <c r="H286" s="33">
        <v>0</v>
      </c>
    </row>
    <row r="287" spans="3:8" ht="31">
      <c r="C287" s="33" t="s">
        <v>39</v>
      </c>
      <c r="D287" s="33" t="s">
        <v>38</v>
      </c>
      <c r="E287" s="33" t="s">
        <v>34</v>
      </c>
      <c r="F287" s="34" t="s">
        <v>51</v>
      </c>
      <c r="G287" s="33">
        <v>0</v>
      </c>
      <c r="H287" s="33">
        <v>0</v>
      </c>
    </row>
    <row r="288" spans="3:8" ht="31">
      <c r="C288" s="33" t="s">
        <v>39</v>
      </c>
      <c r="D288" s="33" t="s">
        <v>38</v>
      </c>
      <c r="E288" s="33" t="s">
        <v>34</v>
      </c>
      <c r="F288" s="34" t="s">
        <v>51</v>
      </c>
      <c r="G288" s="33">
        <v>0</v>
      </c>
      <c r="H288" s="33">
        <v>0</v>
      </c>
    </row>
    <row r="289" spans="3:8" ht="31">
      <c r="C289" s="33" t="s">
        <v>39</v>
      </c>
      <c r="D289" s="33" t="s">
        <v>38</v>
      </c>
      <c r="E289" s="33" t="s">
        <v>34</v>
      </c>
      <c r="F289" s="34" t="s">
        <v>51</v>
      </c>
      <c r="G289" s="33">
        <v>0</v>
      </c>
      <c r="H289" s="33">
        <v>0</v>
      </c>
    </row>
    <row r="290" spans="3:8" ht="31">
      <c r="C290" s="33" t="s">
        <v>39</v>
      </c>
      <c r="D290" s="33" t="s">
        <v>38</v>
      </c>
      <c r="E290" s="33" t="s">
        <v>34</v>
      </c>
      <c r="F290" s="34" t="s">
        <v>51</v>
      </c>
      <c r="G290" s="33">
        <v>0</v>
      </c>
      <c r="H290" s="33">
        <v>0</v>
      </c>
    </row>
    <row r="291" spans="3:8" ht="31">
      <c r="C291" s="33" t="s">
        <v>39</v>
      </c>
      <c r="D291" s="33" t="s">
        <v>38</v>
      </c>
      <c r="E291" s="33" t="s">
        <v>34</v>
      </c>
      <c r="F291" s="34" t="s">
        <v>51</v>
      </c>
      <c r="G291" s="33">
        <v>0</v>
      </c>
      <c r="H291" s="33">
        <v>0</v>
      </c>
    </row>
    <row r="292" spans="3:8" ht="31">
      <c r="C292" s="33" t="s">
        <v>39</v>
      </c>
      <c r="D292" s="33" t="s">
        <v>35</v>
      </c>
      <c r="E292" s="33" t="s">
        <v>37</v>
      </c>
      <c r="F292" s="34" t="s">
        <v>51</v>
      </c>
      <c r="G292" s="33">
        <v>0</v>
      </c>
      <c r="H292" s="33">
        <v>0</v>
      </c>
    </row>
    <row r="293" spans="3:8" ht="31">
      <c r="C293" s="33" t="s">
        <v>39</v>
      </c>
      <c r="D293" s="33" t="s">
        <v>38</v>
      </c>
      <c r="E293" s="33" t="s">
        <v>34</v>
      </c>
      <c r="F293" s="34" t="s">
        <v>51</v>
      </c>
      <c r="G293" s="33">
        <v>0</v>
      </c>
      <c r="H293" s="33">
        <v>0</v>
      </c>
    </row>
    <row r="294" spans="3:8" ht="31">
      <c r="C294" s="33" t="s">
        <v>39</v>
      </c>
      <c r="D294" s="33" t="s">
        <v>38</v>
      </c>
      <c r="E294" s="33" t="s">
        <v>34</v>
      </c>
      <c r="F294" s="34" t="s">
        <v>51</v>
      </c>
      <c r="G294" s="33">
        <v>0</v>
      </c>
      <c r="H294" s="33">
        <v>0</v>
      </c>
    </row>
    <row r="295" spans="3:8" ht="31">
      <c r="C295" s="33" t="s">
        <v>39</v>
      </c>
      <c r="D295" s="33" t="s">
        <v>38</v>
      </c>
      <c r="E295" s="33" t="s">
        <v>34</v>
      </c>
      <c r="F295" s="34" t="s">
        <v>51</v>
      </c>
      <c r="G295" s="33">
        <v>1</v>
      </c>
      <c r="H295" s="33">
        <v>0</v>
      </c>
    </row>
    <row r="296" spans="3:8" ht="31">
      <c r="C296" s="33" t="s">
        <v>39</v>
      </c>
      <c r="D296" s="33" t="s">
        <v>38</v>
      </c>
      <c r="E296" s="33" t="s">
        <v>34</v>
      </c>
      <c r="F296" s="34" t="s">
        <v>51</v>
      </c>
      <c r="G296" s="33">
        <v>0</v>
      </c>
      <c r="H296" s="33">
        <v>0</v>
      </c>
    </row>
    <row r="297" spans="3:8" ht="31">
      <c r="C297" s="33" t="s">
        <v>36</v>
      </c>
      <c r="D297" s="33" t="s">
        <v>35</v>
      </c>
      <c r="E297" s="33" t="s">
        <v>37</v>
      </c>
      <c r="F297" s="34" t="s">
        <v>51</v>
      </c>
      <c r="G297" s="33">
        <v>0</v>
      </c>
      <c r="H297" s="33">
        <v>1</v>
      </c>
    </row>
    <row r="298" spans="3:8" ht="31">
      <c r="C298" s="33" t="s">
        <v>36</v>
      </c>
      <c r="D298" s="33" t="s">
        <v>35</v>
      </c>
      <c r="E298" s="33" t="s">
        <v>37</v>
      </c>
      <c r="F298" s="34" t="s">
        <v>51</v>
      </c>
      <c r="G298" s="33">
        <v>0</v>
      </c>
      <c r="H298" s="33">
        <v>0</v>
      </c>
    </row>
    <row r="299" spans="3:8" ht="31">
      <c r="C299" s="33" t="s">
        <v>36</v>
      </c>
      <c r="D299" s="33" t="s">
        <v>35</v>
      </c>
      <c r="E299" s="33" t="s">
        <v>37</v>
      </c>
      <c r="F299" s="34" t="s">
        <v>51</v>
      </c>
      <c r="G299" s="33">
        <v>0</v>
      </c>
      <c r="H299" s="33">
        <v>2</v>
      </c>
    </row>
    <row r="300" spans="3:8" ht="31">
      <c r="C300" s="33" t="s">
        <v>36</v>
      </c>
      <c r="D300" s="33" t="s">
        <v>35</v>
      </c>
      <c r="E300" s="33" t="s">
        <v>37</v>
      </c>
      <c r="F300" s="34" t="s">
        <v>51</v>
      </c>
      <c r="G300" s="33">
        <v>0</v>
      </c>
      <c r="H300" s="33">
        <v>1</v>
      </c>
    </row>
    <row r="301" spans="3:8" ht="31">
      <c r="C301" s="33" t="s">
        <v>36</v>
      </c>
      <c r="D301" s="33" t="s">
        <v>35</v>
      </c>
      <c r="E301" s="33" t="s">
        <v>37</v>
      </c>
      <c r="F301" s="34" t="s">
        <v>51</v>
      </c>
      <c r="G301" s="33">
        <v>0</v>
      </c>
      <c r="H301" s="33">
        <v>1</v>
      </c>
    </row>
    <row r="302" spans="3:8" ht="31">
      <c r="C302" s="33" t="s">
        <v>36</v>
      </c>
      <c r="D302" s="33" t="s">
        <v>35</v>
      </c>
      <c r="E302" s="33" t="s">
        <v>37</v>
      </c>
      <c r="F302" s="34" t="s">
        <v>51</v>
      </c>
      <c r="G302" s="33">
        <v>1</v>
      </c>
      <c r="H302" s="33">
        <v>0</v>
      </c>
    </row>
    <row r="303" spans="3:8" ht="31">
      <c r="C303" s="33" t="s">
        <v>36</v>
      </c>
      <c r="D303" s="33" t="s">
        <v>38</v>
      </c>
      <c r="E303" s="33" t="s">
        <v>34</v>
      </c>
      <c r="F303" s="34" t="s">
        <v>51</v>
      </c>
      <c r="G303" s="33">
        <v>0</v>
      </c>
      <c r="H303" s="33">
        <v>0</v>
      </c>
    </row>
    <row r="304" spans="3:8" ht="31">
      <c r="C304" s="33" t="s">
        <v>40</v>
      </c>
      <c r="D304" s="33" t="s">
        <v>35</v>
      </c>
      <c r="E304" s="33" t="s">
        <v>37</v>
      </c>
      <c r="F304" s="34" t="s">
        <v>51</v>
      </c>
      <c r="G304" s="33">
        <v>1</v>
      </c>
      <c r="H304" s="33">
        <v>1</v>
      </c>
    </row>
    <row r="305" spans="3:8" ht="31">
      <c r="C305" s="33" t="s">
        <v>40</v>
      </c>
      <c r="D305" s="33" t="s">
        <v>35</v>
      </c>
      <c r="E305" s="33" t="s">
        <v>37</v>
      </c>
      <c r="F305" s="34" t="s">
        <v>51</v>
      </c>
      <c r="G305" s="33">
        <v>0</v>
      </c>
      <c r="H305" s="33">
        <v>0</v>
      </c>
    </row>
    <row r="306" spans="3:8" ht="31">
      <c r="C306" s="33" t="s">
        <v>40</v>
      </c>
      <c r="D306" s="33" t="s">
        <v>38</v>
      </c>
      <c r="E306" s="33" t="s">
        <v>34</v>
      </c>
      <c r="F306" s="34" t="s">
        <v>51</v>
      </c>
      <c r="G306" s="33">
        <v>2</v>
      </c>
      <c r="H306" s="33">
        <v>0</v>
      </c>
    </row>
    <row r="307" spans="3:8" ht="31">
      <c r="C307" s="33" t="s">
        <v>40</v>
      </c>
      <c r="D307" s="33" t="s">
        <v>38</v>
      </c>
      <c r="E307" s="33" t="s">
        <v>37</v>
      </c>
      <c r="F307" s="34" t="s">
        <v>51</v>
      </c>
      <c r="G307" s="33">
        <v>0</v>
      </c>
      <c r="H307" s="33">
        <v>0</v>
      </c>
    </row>
    <row r="308" spans="3:8" ht="31">
      <c r="C308" s="33" t="s">
        <v>40</v>
      </c>
      <c r="D308" s="33" t="s">
        <v>35</v>
      </c>
      <c r="E308" s="33" t="s">
        <v>37</v>
      </c>
      <c r="F308" s="34" t="s">
        <v>51</v>
      </c>
      <c r="G308" s="33">
        <v>1</v>
      </c>
      <c r="H308" s="33">
        <v>2</v>
      </c>
    </row>
    <row r="309" spans="3:8" ht="31">
      <c r="C309" s="33" t="s">
        <v>40</v>
      </c>
      <c r="D309" s="33" t="s">
        <v>35</v>
      </c>
      <c r="E309" s="33" t="s">
        <v>34</v>
      </c>
      <c r="F309" s="34" t="s">
        <v>51</v>
      </c>
      <c r="G309" s="33">
        <v>0</v>
      </c>
      <c r="H309" s="33">
        <v>0</v>
      </c>
    </row>
    <row r="310" spans="3:8" ht="31">
      <c r="C310" s="33" t="s">
        <v>39</v>
      </c>
      <c r="D310" s="33" t="s">
        <v>38</v>
      </c>
      <c r="E310" s="33" t="s">
        <v>34</v>
      </c>
      <c r="F310" s="34" t="s">
        <v>51</v>
      </c>
      <c r="G310" s="33">
        <v>0</v>
      </c>
      <c r="H310" s="33">
        <v>0</v>
      </c>
    </row>
    <row r="311" spans="3:8" ht="31">
      <c r="C311" s="33" t="s">
        <v>39</v>
      </c>
      <c r="D311" s="33" t="s">
        <v>38</v>
      </c>
      <c r="E311" s="33" t="s">
        <v>34</v>
      </c>
      <c r="F311" s="34" t="s">
        <v>51</v>
      </c>
      <c r="G311" s="33">
        <v>0</v>
      </c>
      <c r="H311" s="33">
        <v>0</v>
      </c>
    </row>
    <row r="312" spans="3:8" ht="31">
      <c r="C312" s="33" t="s">
        <v>39</v>
      </c>
      <c r="D312" s="33" t="s">
        <v>35</v>
      </c>
      <c r="E312" s="33" t="s">
        <v>37</v>
      </c>
      <c r="F312" s="34" t="s">
        <v>51</v>
      </c>
      <c r="G312" s="33">
        <v>0</v>
      </c>
      <c r="H312" s="33">
        <v>0</v>
      </c>
    </row>
    <row r="313" spans="3:8" ht="31">
      <c r="C313" s="33" t="s">
        <v>39</v>
      </c>
      <c r="D313" s="33" t="s">
        <v>38</v>
      </c>
      <c r="E313" s="33" t="s">
        <v>34</v>
      </c>
      <c r="F313" s="34" t="s">
        <v>51</v>
      </c>
      <c r="G313" s="33">
        <v>1</v>
      </c>
      <c r="H313" s="33">
        <v>0</v>
      </c>
    </row>
    <row r="314" spans="3:8" ht="31">
      <c r="C314" s="33" t="s">
        <v>39</v>
      </c>
      <c r="D314" s="33" t="s">
        <v>38</v>
      </c>
      <c r="E314" s="33" t="s">
        <v>34</v>
      </c>
      <c r="F314" s="34" t="s">
        <v>51</v>
      </c>
      <c r="G314" s="33">
        <v>0</v>
      </c>
      <c r="H314" s="33">
        <v>0</v>
      </c>
    </row>
    <row r="315" spans="3:8" ht="31">
      <c r="C315" s="33" t="s">
        <v>39</v>
      </c>
      <c r="D315" s="33" t="s">
        <v>35</v>
      </c>
      <c r="E315" s="33" t="s">
        <v>37</v>
      </c>
      <c r="F315" s="34" t="s">
        <v>51</v>
      </c>
      <c r="G315" s="33">
        <v>0</v>
      </c>
      <c r="H315" s="33">
        <v>0</v>
      </c>
    </row>
    <row r="316" spans="3:8" ht="31">
      <c r="C316" s="33" t="s">
        <v>39</v>
      </c>
      <c r="D316" s="33" t="s">
        <v>38</v>
      </c>
      <c r="E316" s="33" t="s">
        <v>37</v>
      </c>
      <c r="F316" s="34" t="s">
        <v>51</v>
      </c>
      <c r="G316" s="33">
        <v>0</v>
      </c>
      <c r="H316" s="33">
        <v>0</v>
      </c>
    </row>
    <row r="317" spans="3:8" ht="31">
      <c r="C317" s="33" t="s">
        <v>39</v>
      </c>
      <c r="D317" s="33" t="s">
        <v>38</v>
      </c>
      <c r="E317" s="33" t="s">
        <v>34</v>
      </c>
      <c r="F317" s="34" t="s">
        <v>51</v>
      </c>
      <c r="G317" s="33">
        <v>0</v>
      </c>
      <c r="H317" s="33">
        <v>0</v>
      </c>
    </row>
    <row r="318" spans="3:8" ht="31">
      <c r="C318" s="33" t="s">
        <v>39</v>
      </c>
      <c r="D318" s="33" t="s">
        <v>38</v>
      </c>
      <c r="E318" s="33" t="s">
        <v>34</v>
      </c>
      <c r="F318" s="34" t="s">
        <v>51</v>
      </c>
      <c r="G318" s="33">
        <v>0</v>
      </c>
      <c r="H318" s="33">
        <v>0</v>
      </c>
    </row>
    <row r="319" spans="3:8" ht="31">
      <c r="C319" s="33" t="s">
        <v>39</v>
      </c>
      <c r="D319" s="33" t="s">
        <v>35</v>
      </c>
      <c r="E319" s="33" t="s">
        <v>37</v>
      </c>
      <c r="F319" s="34" t="s">
        <v>51</v>
      </c>
      <c r="G319" s="33">
        <v>1</v>
      </c>
      <c r="H319" s="33">
        <v>0</v>
      </c>
    </row>
    <row r="320" spans="3:8" ht="31">
      <c r="C320" s="33" t="s">
        <v>39</v>
      </c>
      <c r="D320" s="33" t="s">
        <v>38</v>
      </c>
      <c r="E320" s="33" t="s">
        <v>34</v>
      </c>
      <c r="F320" s="34" t="s">
        <v>51</v>
      </c>
      <c r="G320" s="33">
        <v>0</v>
      </c>
      <c r="H320" s="33">
        <v>0</v>
      </c>
    </row>
    <row r="321" spans="3:8" ht="31">
      <c r="C321" s="33" t="s">
        <v>39</v>
      </c>
      <c r="D321" s="33" t="s">
        <v>35</v>
      </c>
      <c r="E321" s="33" t="s">
        <v>37</v>
      </c>
      <c r="F321" s="34" t="s">
        <v>51</v>
      </c>
      <c r="G321" s="33">
        <v>0</v>
      </c>
      <c r="H321" s="33">
        <v>0</v>
      </c>
    </row>
    <row r="322" spans="3:8" ht="31">
      <c r="C322" s="33" t="s">
        <v>39</v>
      </c>
      <c r="D322" s="33" t="s">
        <v>35</v>
      </c>
      <c r="E322" s="33" t="s">
        <v>37</v>
      </c>
      <c r="F322" s="34" t="s">
        <v>51</v>
      </c>
      <c r="G322" s="33">
        <v>1</v>
      </c>
      <c r="H322" s="33">
        <v>1</v>
      </c>
    </row>
    <row r="323" spans="3:8" ht="31">
      <c r="C323" s="33" t="s">
        <v>39</v>
      </c>
      <c r="D323" s="33" t="s">
        <v>38</v>
      </c>
      <c r="E323" s="33" t="s">
        <v>34</v>
      </c>
      <c r="F323" s="34" t="s">
        <v>51</v>
      </c>
      <c r="G323" s="33">
        <v>0</v>
      </c>
      <c r="H323" s="33">
        <v>0</v>
      </c>
    </row>
    <row r="324" spans="3:8" ht="31">
      <c r="C324" s="33" t="s">
        <v>39</v>
      </c>
      <c r="D324" s="33" t="s">
        <v>38</v>
      </c>
      <c r="E324" s="33" t="s">
        <v>34</v>
      </c>
      <c r="F324" s="34" t="s">
        <v>51</v>
      </c>
      <c r="G324" s="33">
        <v>0</v>
      </c>
      <c r="H324" s="33">
        <v>0</v>
      </c>
    </row>
    <row r="325" spans="3:8" ht="31">
      <c r="C325" s="33" t="s">
        <v>39</v>
      </c>
      <c r="D325" s="33" t="s">
        <v>38</v>
      </c>
      <c r="E325" s="33" t="s">
        <v>37</v>
      </c>
      <c r="F325" s="34" t="s">
        <v>51</v>
      </c>
      <c r="G325" s="33">
        <v>2</v>
      </c>
      <c r="H325" s="33">
        <v>0</v>
      </c>
    </row>
    <row r="326" spans="3:8" ht="31">
      <c r="C326" s="33" t="s">
        <v>39</v>
      </c>
      <c r="D326" s="33" t="s">
        <v>35</v>
      </c>
      <c r="E326" s="33" t="s">
        <v>37</v>
      </c>
      <c r="F326" s="34" t="s">
        <v>51</v>
      </c>
      <c r="G326" s="33">
        <v>0</v>
      </c>
      <c r="H326" s="33">
        <v>0</v>
      </c>
    </row>
    <row r="327" spans="3:8" ht="31">
      <c r="C327" s="33" t="s">
        <v>39</v>
      </c>
      <c r="D327" s="33" t="s">
        <v>38</v>
      </c>
      <c r="E327" s="33" t="s">
        <v>34</v>
      </c>
      <c r="F327" s="34" t="s">
        <v>51</v>
      </c>
      <c r="G327" s="33">
        <v>0</v>
      </c>
      <c r="H327" s="33">
        <v>0</v>
      </c>
    </row>
    <row r="328" spans="3:8" ht="31">
      <c r="C328" s="33" t="s">
        <v>39</v>
      </c>
      <c r="D328" s="33" t="s">
        <v>35</v>
      </c>
      <c r="E328" s="33" t="s">
        <v>34</v>
      </c>
      <c r="F328" s="34" t="s">
        <v>51</v>
      </c>
      <c r="G328" s="33">
        <v>0</v>
      </c>
      <c r="H328" s="33">
        <v>0</v>
      </c>
    </row>
    <row r="329" spans="3:8" ht="31">
      <c r="C329" s="33" t="s">
        <v>39</v>
      </c>
      <c r="D329" s="33" t="s">
        <v>38</v>
      </c>
      <c r="E329" s="33" t="s">
        <v>34</v>
      </c>
      <c r="F329" s="34" t="s">
        <v>51</v>
      </c>
      <c r="G329" s="33">
        <v>0</v>
      </c>
      <c r="H329" s="33">
        <v>0</v>
      </c>
    </row>
    <row r="330" spans="3:8" ht="31">
      <c r="C330" s="33" t="s">
        <v>39</v>
      </c>
      <c r="D330" s="33" t="s">
        <v>38</v>
      </c>
      <c r="E330" s="33" t="s">
        <v>34</v>
      </c>
      <c r="F330" s="34" t="s">
        <v>51</v>
      </c>
      <c r="G330" s="33">
        <v>0</v>
      </c>
      <c r="H330" s="33">
        <v>0</v>
      </c>
    </row>
    <row r="331" spans="3:8" ht="31">
      <c r="C331" s="33" t="s">
        <v>39</v>
      </c>
      <c r="D331" s="33" t="s">
        <v>35</v>
      </c>
      <c r="E331" s="33" t="s">
        <v>37</v>
      </c>
      <c r="F331" s="34" t="s">
        <v>51</v>
      </c>
      <c r="G331" s="33">
        <v>0</v>
      </c>
      <c r="H331" s="33">
        <v>0</v>
      </c>
    </row>
    <row r="332" spans="3:8" ht="31">
      <c r="C332" s="33" t="s">
        <v>39</v>
      </c>
      <c r="D332" s="33" t="s">
        <v>35</v>
      </c>
      <c r="E332" s="33" t="s">
        <v>37</v>
      </c>
      <c r="F332" s="34" t="s">
        <v>51</v>
      </c>
      <c r="G332" s="33">
        <v>0</v>
      </c>
      <c r="H332" s="33">
        <v>0</v>
      </c>
    </row>
    <row r="333" spans="3:8" ht="31">
      <c r="C333" s="33" t="s">
        <v>39</v>
      </c>
      <c r="D333" s="33" t="s">
        <v>38</v>
      </c>
      <c r="E333" s="33" t="s">
        <v>34</v>
      </c>
      <c r="F333" s="34" t="s">
        <v>51</v>
      </c>
      <c r="G333" s="33">
        <v>0</v>
      </c>
      <c r="H333" s="33">
        <v>0</v>
      </c>
    </row>
    <row r="334" spans="3:8" ht="31">
      <c r="C334" s="33" t="s">
        <v>39</v>
      </c>
      <c r="D334" s="33" t="s">
        <v>38</v>
      </c>
      <c r="E334" s="33" t="s">
        <v>37</v>
      </c>
      <c r="F334" s="34" t="s">
        <v>51</v>
      </c>
      <c r="G334" s="33">
        <v>0</v>
      </c>
      <c r="H334" s="33">
        <v>0</v>
      </c>
    </row>
    <row r="335" spans="3:8" ht="31">
      <c r="C335" s="33" t="s">
        <v>39</v>
      </c>
      <c r="D335" s="33" t="s">
        <v>38</v>
      </c>
      <c r="E335" s="33" t="s">
        <v>34</v>
      </c>
      <c r="F335" s="34" t="s">
        <v>51</v>
      </c>
      <c r="G335" s="33">
        <v>0</v>
      </c>
      <c r="H335" s="33">
        <v>0</v>
      </c>
    </row>
    <row r="336" spans="3:8" ht="31">
      <c r="C336" s="33" t="s">
        <v>39</v>
      </c>
      <c r="D336" s="33" t="s">
        <v>38</v>
      </c>
      <c r="E336" s="33" t="s">
        <v>37</v>
      </c>
      <c r="F336" s="34" t="s">
        <v>51</v>
      </c>
      <c r="G336" s="33">
        <v>0</v>
      </c>
      <c r="H336" s="33">
        <v>0</v>
      </c>
    </row>
    <row r="337" spans="3:8" ht="31">
      <c r="C337" s="33" t="s">
        <v>39</v>
      </c>
      <c r="D337" s="33" t="s">
        <v>35</v>
      </c>
      <c r="E337" s="33" t="s">
        <v>34</v>
      </c>
      <c r="F337" s="34" t="s">
        <v>51</v>
      </c>
      <c r="G337" s="33">
        <v>0</v>
      </c>
      <c r="H337" s="33">
        <v>0</v>
      </c>
    </row>
    <row r="338" spans="3:8" ht="31">
      <c r="C338" s="33" t="s">
        <v>39</v>
      </c>
      <c r="D338" s="33" t="s">
        <v>38</v>
      </c>
      <c r="E338" s="33" t="s">
        <v>34</v>
      </c>
      <c r="F338" s="34" t="s">
        <v>51</v>
      </c>
      <c r="G338" s="33">
        <v>0</v>
      </c>
      <c r="H338" s="33">
        <v>0</v>
      </c>
    </row>
    <row r="339" spans="3:8" ht="31">
      <c r="C339" s="33" t="s">
        <v>39</v>
      </c>
      <c r="D339" s="33" t="s">
        <v>38</v>
      </c>
      <c r="E339" s="33" t="s">
        <v>34</v>
      </c>
      <c r="F339" s="34" t="s">
        <v>51</v>
      </c>
      <c r="G339" s="33">
        <v>0</v>
      </c>
      <c r="H339" s="33">
        <v>0</v>
      </c>
    </row>
    <row r="340" spans="3:8" ht="31">
      <c r="C340" s="33" t="s">
        <v>39</v>
      </c>
      <c r="D340" s="33" t="s">
        <v>38</v>
      </c>
      <c r="E340" s="33" t="s">
        <v>34</v>
      </c>
      <c r="F340" s="34" t="s">
        <v>51</v>
      </c>
      <c r="G340" s="33">
        <v>0</v>
      </c>
      <c r="H340" s="33">
        <v>0</v>
      </c>
    </row>
    <row r="341" spans="3:8" ht="31">
      <c r="C341" s="33" t="s">
        <v>36</v>
      </c>
      <c r="D341" s="33" t="s">
        <v>35</v>
      </c>
      <c r="E341" s="33" t="s">
        <v>37</v>
      </c>
      <c r="F341" s="34" t="s">
        <v>51</v>
      </c>
      <c r="G341" s="33">
        <v>0</v>
      </c>
      <c r="H341" s="33">
        <v>1</v>
      </c>
    </row>
    <row r="342" spans="3:8" ht="31">
      <c r="C342" s="33" t="s">
        <v>36</v>
      </c>
      <c r="D342" s="33" t="s">
        <v>35</v>
      </c>
      <c r="E342" s="33" t="s">
        <v>37</v>
      </c>
      <c r="F342" s="34" t="s">
        <v>51</v>
      </c>
      <c r="G342" s="33">
        <v>3</v>
      </c>
      <c r="H342" s="33">
        <v>2</v>
      </c>
    </row>
    <row r="343" spans="3:8" ht="31">
      <c r="C343" s="33" t="s">
        <v>36</v>
      </c>
      <c r="D343" s="33" t="s">
        <v>35</v>
      </c>
      <c r="E343" s="33" t="s">
        <v>34</v>
      </c>
      <c r="F343" s="34" t="s">
        <v>51</v>
      </c>
      <c r="G343" s="33">
        <v>0</v>
      </c>
      <c r="H343" s="33">
        <v>1</v>
      </c>
    </row>
    <row r="344" spans="3:8" ht="31">
      <c r="C344" s="33" t="s">
        <v>36</v>
      </c>
      <c r="D344" s="33" t="s">
        <v>35</v>
      </c>
      <c r="E344" s="33" t="s">
        <v>37</v>
      </c>
      <c r="F344" s="34" t="s">
        <v>51</v>
      </c>
      <c r="G344" s="33">
        <v>1</v>
      </c>
      <c r="H344" s="33">
        <v>0</v>
      </c>
    </row>
    <row r="345" spans="3:8" ht="31">
      <c r="C345" s="33" t="s">
        <v>36</v>
      </c>
      <c r="D345" s="33" t="s">
        <v>38</v>
      </c>
      <c r="E345" s="33" t="s">
        <v>34</v>
      </c>
      <c r="F345" s="34" t="s">
        <v>51</v>
      </c>
      <c r="G345" s="33">
        <v>0</v>
      </c>
      <c r="H345" s="33">
        <v>0</v>
      </c>
    </row>
    <row r="346" spans="3:8" ht="31">
      <c r="C346" s="33" t="s">
        <v>36</v>
      </c>
      <c r="D346" s="33" t="s">
        <v>35</v>
      </c>
      <c r="E346" s="33" t="s">
        <v>37</v>
      </c>
      <c r="F346" s="34" t="s">
        <v>51</v>
      </c>
      <c r="G346" s="33">
        <v>1</v>
      </c>
      <c r="H346" s="33">
        <v>0</v>
      </c>
    </row>
    <row r="347" spans="3:8" ht="31">
      <c r="C347" s="33" t="s">
        <v>40</v>
      </c>
      <c r="D347" s="33" t="s">
        <v>38</v>
      </c>
      <c r="E347" s="33" t="s">
        <v>34</v>
      </c>
      <c r="F347" s="34" t="s">
        <v>51</v>
      </c>
      <c r="G347" s="33">
        <v>0</v>
      </c>
      <c r="H347" s="33">
        <v>0</v>
      </c>
    </row>
    <row r="348" spans="3:8" ht="31">
      <c r="C348" s="33" t="s">
        <v>40</v>
      </c>
      <c r="D348" s="33" t="s">
        <v>38</v>
      </c>
      <c r="E348" s="33" t="s">
        <v>34</v>
      </c>
      <c r="F348" s="34" t="s">
        <v>51</v>
      </c>
      <c r="G348" s="33">
        <v>0</v>
      </c>
      <c r="H348" s="33">
        <v>0</v>
      </c>
    </row>
    <row r="349" spans="3:8" ht="31">
      <c r="C349" s="33" t="s">
        <v>40</v>
      </c>
      <c r="D349" s="33" t="s">
        <v>38</v>
      </c>
      <c r="E349" s="33" t="s">
        <v>34</v>
      </c>
      <c r="F349" s="34" t="s">
        <v>51</v>
      </c>
      <c r="G349" s="33">
        <v>0</v>
      </c>
      <c r="H349" s="33">
        <v>0</v>
      </c>
    </row>
    <row r="350" spans="3:8" ht="31">
      <c r="C350" s="33" t="s">
        <v>40</v>
      </c>
      <c r="D350" s="33" t="s">
        <v>38</v>
      </c>
      <c r="E350" s="33" t="s">
        <v>34</v>
      </c>
      <c r="F350" s="34" t="s">
        <v>51</v>
      </c>
      <c r="G350" s="33">
        <v>2</v>
      </c>
      <c r="H350" s="33">
        <v>1</v>
      </c>
    </row>
    <row r="351" spans="3:8" ht="31">
      <c r="C351" s="33" t="s">
        <v>40</v>
      </c>
      <c r="D351" s="33" t="s">
        <v>35</v>
      </c>
      <c r="E351" s="33" t="s">
        <v>37</v>
      </c>
      <c r="F351" s="34" t="s">
        <v>51</v>
      </c>
      <c r="G351" s="33">
        <v>0</v>
      </c>
      <c r="H351" s="33">
        <v>0</v>
      </c>
    </row>
    <row r="352" spans="3:8" ht="31">
      <c r="C352" s="33" t="s">
        <v>40</v>
      </c>
      <c r="D352" s="33" t="s">
        <v>38</v>
      </c>
      <c r="E352" s="33" t="s">
        <v>34</v>
      </c>
      <c r="F352" s="34" t="s">
        <v>51</v>
      </c>
      <c r="G352" s="33">
        <v>0</v>
      </c>
      <c r="H352" s="33">
        <v>0</v>
      </c>
    </row>
    <row r="353" spans="3:8" ht="31">
      <c r="C353" s="33" t="s">
        <v>40</v>
      </c>
      <c r="D353" s="33" t="s">
        <v>38</v>
      </c>
      <c r="E353" s="33" t="s">
        <v>34</v>
      </c>
      <c r="F353" s="34" t="s">
        <v>51</v>
      </c>
      <c r="G353" s="33">
        <v>0</v>
      </c>
      <c r="H353" s="33">
        <v>0</v>
      </c>
    </row>
    <row r="354" spans="3:8" ht="31">
      <c r="C354" s="33" t="s">
        <v>40</v>
      </c>
      <c r="D354" s="33" t="s">
        <v>38</v>
      </c>
      <c r="E354" s="33" t="s">
        <v>34</v>
      </c>
      <c r="F354" s="34" t="s">
        <v>51</v>
      </c>
      <c r="G354" s="33">
        <v>0</v>
      </c>
      <c r="H354" s="33">
        <v>0</v>
      </c>
    </row>
    <row r="355" spans="3:8" ht="31">
      <c r="C355" s="33" t="s">
        <v>40</v>
      </c>
      <c r="D355" s="33" t="s">
        <v>38</v>
      </c>
      <c r="E355" s="33" t="s">
        <v>34</v>
      </c>
      <c r="F355" s="34" t="s">
        <v>51</v>
      </c>
      <c r="G355" s="33">
        <v>1</v>
      </c>
      <c r="H355" s="33">
        <v>0</v>
      </c>
    </row>
    <row r="356" spans="3:8" ht="31">
      <c r="C356" s="33" t="s">
        <v>39</v>
      </c>
      <c r="D356" s="33" t="s">
        <v>35</v>
      </c>
      <c r="E356" s="33" t="s">
        <v>34</v>
      </c>
      <c r="F356" s="34" t="s">
        <v>51</v>
      </c>
      <c r="G356" s="33">
        <v>0</v>
      </c>
      <c r="H356" s="33">
        <v>0</v>
      </c>
    </row>
    <row r="357" spans="3:8" ht="31">
      <c r="C357" s="33" t="s">
        <v>39</v>
      </c>
      <c r="D357" s="33" t="s">
        <v>38</v>
      </c>
      <c r="E357" s="33" t="s">
        <v>34</v>
      </c>
      <c r="F357" s="34" t="s">
        <v>51</v>
      </c>
      <c r="G357" s="33">
        <v>0</v>
      </c>
      <c r="H357" s="33">
        <v>0</v>
      </c>
    </row>
    <row r="358" spans="3:8" ht="31">
      <c r="C358" s="33" t="s">
        <v>39</v>
      </c>
      <c r="D358" s="33" t="s">
        <v>38</v>
      </c>
      <c r="E358" s="33" t="s">
        <v>34</v>
      </c>
      <c r="F358" s="34" t="s">
        <v>51</v>
      </c>
      <c r="G358" s="33">
        <v>0</v>
      </c>
      <c r="H358" s="33">
        <v>0</v>
      </c>
    </row>
    <row r="359" spans="3:8" ht="31">
      <c r="C359" s="33" t="s">
        <v>39</v>
      </c>
      <c r="D359" s="33" t="s">
        <v>35</v>
      </c>
      <c r="E359" s="33" t="s">
        <v>37</v>
      </c>
      <c r="F359" s="34" t="s">
        <v>51</v>
      </c>
      <c r="G359" s="33">
        <v>0</v>
      </c>
      <c r="H359" s="33">
        <v>0</v>
      </c>
    </row>
    <row r="360" spans="3:8" ht="31">
      <c r="C360" s="33" t="s">
        <v>39</v>
      </c>
      <c r="D360" s="33" t="s">
        <v>38</v>
      </c>
      <c r="E360" s="33" t="s">
        <v>34</v>
      </c>
      <c r="F360" s="34" t="s">
        <v>51</v>
      </c>
      <c r="G360" s="33">
        <v>1</v>
      </c>
      <c r="H360" s="33">
        <v>0</v>
      </c>
    </row>
    <row r="361" spans="3:8" ht="31">
      <c r="C361" s="33" t="s">
        <v>39</v>
      </c>
      <c r="D361" s="33" t="s">
        <v>38</v>
      </c>
      <c r="E361" s="33" t="s">
        <v>37</v>
      </c>
      <c r="F361" s="34" t="s">
        <v>51</v>
      </c>
      <c r="G361" s="33">
        <v>0</v>
      </c>
      <c r="H361" s="33">
        <v>0</v>
      </c>
    </row>
    <row r="362" spans="3:8" ht="31">
      <c r="C362" s="33" t="s">
        <v>39</v>
      </c>
      <c r="D362" s="33" t="s">
        <v>38</v>
      </c>
      <c r="E362" s="33" t="s">
        <v>34</v>
      </c>
      <c r="F362" s="34" t="s">
        <v>51</v>
      </c>
      <c r="G362" s="33">
        <v>0</v>
      </c>
      <c r="H362" s="33">
        <v>0</v>
      </c>
    </row>
    <row r="363" spans="3:8" ht="31">
      <c r="C363" s="33" t="s">
        <v>39</v>
      </c>
      <c r="D363" s="33" t="s">
        <v>35</v>
      </c>
      <c r="E363" s="33" t="s">
        <v>37</v>
      </c>
      <c r="F363" s="34" t="s">
        <v>51</v>
      </c>
      <c r="G363" s="33">
        <v>0</v>
      </c>
      <c r="H363" s="33">
        <v>0</v>
      </c>
    </row>
    <row r="364" spans="3:8" ht="31">
      <c r="C364" s="33" t="s">
        <v>39</v>
      </c>
      <c r="D364" s="33" t="s">
        <v>38</v>
      </c>
      <c r="E364" s="33" t="s">
        <v>34</v>
      </c>
      <c r="F364" s="34" t="s">
        <v>51</v>
      </c>
      <c r="G364" s="33">
        <v>0</v>
      </c>
      <c r="H364" s="33">
        <v>0</v>
      </c>
    </row>
    <row r="365" spans="3:8" ht="31">
      <c r="C365" s="33" t="s">
        <v>39</v>
      </c>
      <c r="D365" s="33" t="s">
        <v>38</v>
      </c>
      <c r="E365" s="33" t="s">
        <v>37</v>
      </c>
      <c r="F365" s="34" t="s">
        <v>51</v>
      </c>
      <c r="G365" s="33">
        <v>0</v>
      </c>
      <c r="H365" s="33">
        <v>0</v>
      </c>
    </row>
    <row r="366" spans="3:8" ht="31">
      <c r="C366" s="33" t="s">
        <v>39</v>
      </c>
      <c r="D366" s="33" t="s">
        <v>35</v>
      </c>
      <c r="E366" s="33" t="s">
        <v>37</v>
      </c>
      <c r="F366" s="34" t="s">
        <v>51</v>
      </c>
      <c r="G366" s="33">
        <v>0</v>
      </c>
      <c r="H366" s="33">
        <v>0</v>
      </c>
    </row>
    <row r="367" spans="3:8" ht="31">
      <c r="C367" s="33" t="s">
        <v>39</v>
      </c>
      <c r="D367" s="33" t="s">
        <v>38</v>
      </c>
      <c r="E367" s="33" t="s">
        <v>34</v>
      </c>
      <c r="F367" s="34" t="s">
        <v>51</v>
      </c>
      <c r="G367" s="33">
        <v>0</v>
      </c>
      <c r="H367" s="33">
        <v>0</v>
      </c>
    </row>
    <row r="368" spans="3:8" ht="31">
      <c r="C368" s="33" t="s">
        <v>36</v>
      </c>
      <c r="D368" s="33" t="s">
        <v>35</v>
      </c>
      <c r="E368" s="33" t="s">
        <v>37</v>
      </c>
      <c r="F368" s="34" t="s">
        <v>51</v>
      </c>
      <c r="G368" s="33">
        <v>0</v>
      </c>
      <c r="H368" s="33">
        <v>0</v>
      </c>
    </row>
    <row r="369" spans="3:8" ht="31">
      <c r="C369" s="33" t="s">
        <v>36</v>
      </c>
      <c r="D369" s="33" t="s">
        <v>38</v>
      </c>
      <c r="E369" s="33" t="s">
        <v>34</v>
      </c>
      <c r="F369" s="34" t="s">
        <v>51</v>
      </c>
      <c r="G369" s="33">
        <v>0</v>
      </c>
      <c r="H369" s="33">
        <v>1</v>
      </c>
    </row>
    <row r="370" spans="3:8" ht="31">
      <c r="C370" s="33" t="s">
        <v>36</v>
      </c>
      <c r="D370" s="33" t="s">
        <v>35</v>
      </c>
      <c r="E370" s="33" t="s">
        <v>37</v>
      </c>
      <c r="F370" s="34" t="s">
        <v>51</v>
      </c>
      <c r="G370" s="33">
        <v>3</v>
      </c>
      <c r="H370" s="33">
        <v>2</v>
      </c>
    </row>
    <row r="371" spans="3:8" ht="31">
      <c r="C371" s="33" t="s">
        <v>36</v>
      </c>
      <c r="D371" s="33" t="s">
        <v>38</v>
      </c>
      <c r="E371" s="33" t="s">
        <v>34</v>
      </c>
      <c r="F371" s="34" t="s">
        <v>51</v>
      </c>
      <c r="G371" s="33">
        <v>0</v>
      </c>
      <c r="H371" s="33">
        <v>0</v>
      </c>
    </row>
    <row r="372" spans="3:8" ht="31">
      <c r="C372" s="33" t="s">
        <v>36</v>
      </c>
      <c r="D372" s="33" t="s">
        <v>35</v>
      </c>
      <c r="E372" s="33" t="s">
        <v>37</v>
      </c>
      <c r="F372" s="34" t="s">
        <v>51</v>
      </c>
      <c r="G372" s="33">
        <v>0</v>
      </c>
      <c r="H372" s="33">
        <v>0</v>
      </c>
    </row>
    <row r="373" spans="3:8" ht="31">
      <c r="C373" s="33" t="s">
        <v>36</v>
      </c>
      <c r="D373" s="33" t="s">
        <v>35</v>
      </c>
      <c r="E373" s="33" t="s">
        <v>37</v>
      </c>
      <c r="F373" s="34" t="s">
        <v>51</v>
      </c>
      <c r="G373" s="33">
        <v>0</v>
      </c>
      <c r="H373" s="33">
        <v>0</v>
      </c>
    </row>
    <row r="374" spans="3:8" ht="31">
      <c r="C374" s="33" t="s">
        <v>36</v>
      </c>
      <c r="D374" s="33" t="s">
        <v>35</v>
      </c>
      <c r="E374" s="33" t="s">
        <v>37</v>
      </c>
      <c r="F374" s="34" t="s">
        <v>51</v>
      </c>
      <c r="G374" s="33">
        <v>0</v>
      </c>
      <c r="H374" s="33">
        <v>0</v>
      </c>
    </row>
    <row r="375" spans="3:8" ht="31">
      <c r="C375" s="33" t="s">
        <v>36</v>
      </c>
      <c r="D375" s="33" t="s">
        <v>38</v>
      </c>
      <c r="E375" s="33" t="s">
        <v>34</v>
      </c>
      <c r="F375" s="34" t="s">
        <v>51</v>
      </c>
      <c r="G375" s="33">
        <v>1</v>
      </c>
      <c r="H375" s="33">
        <v>0</v>
      </c>
    </row>
    <row r="376" spans="3:8" ht="31">
      <c r="C376" s="33" t="s">
        <v>36</v>
      </c>
      <c r="D376" s="33" t="s">
        <v>35</v>
      </c>
      <c r="E376" s="33" t="s">
        <v>34</v>
      </c>
      <c r="F376" s="34" t="s">
        <v>51</v>
      </c>
      <c r="G376" s="33">
        <v>1</v>
      </c>
      <c r="H376" s="33">
        <v>0</v>
      </c>
    </row>
    <row r="377" spans="3:8" ht="31">
      <c r="C377" s="33" t="s">
        <v>40</v>
      </c>
      <c r="D377" s="33" t="s">
        <v>35</v>
      </c>
      <c r="E377" s="33" t="s">
        <v>37</v>
      </c>
      <c r="F377" s="34" t="s">
        <v>51</v>
      </c>
      <c r="G377" s="33">
        <v>0</v>
      </c>
      <c r="H377" s="33">
        <v>0</v>
      </c>
    </row>
    <row r="378" spans="3:8" ht="31">
      <c r="C378" s="33" t="s">
        <v>40</v>
      </c>
      <c r="D378" s="33" t="s">
        <v>35</v>
      </c>
      <c r="E378" s="33" t="s">
        <v>34</v>
      </c>
      <c r="F378" s="34" t="s">
        <v>51</v>
      </c>
      <c r="G378" s="33">
        <v>0</v>
      </c>
      <c r="H378" s="33">
        <v>0</v>
      </c>
    </row>
    <row r="379" spans="3:8" ht="31">
      <c r="C379" s="33" t="s">
        <v>40</v>
      </c>
      <c r="D379" s="33" t="s">
        <v>35</v>
      </c>
      <c r="E379" s="33" t="s">
        <v>37</v>
      </c>
      <c r="F379" s="34" t="s">
        <v>51</v>
      </c>
      <c r="G379" s="33">
        <v>1</v>
      </c>
      <c r="H379" s="33">
        <v>0</v>
      </c>
    </row>
    <row r="380" spans="3:8" ht="31">
      <c r="C380" s="33" t="s">
        <v>40</v>
      </c>
      <c r="D380" s="33" t="s">
        <v>38</v>
      </c>
      <c r="E380" s="33" t="s">
        <v>34</v>
      </c>
      <c r="F380" s="34" t="s">
        <v>51</v>
      </c>
      <c r="G380" s="33">
        <v>0</v>
      </c>
      <c r="H380" s="33">
        <v>0</v>
      </c>
    </row>
    <row r="381" spans="3:8" ht="31">
      <c r="C381" s="33" t="s">
        <v>40</v>
      </c>
      <c r="D381" s="33" t="s">
        <v>38</v>
      </c>
      <c r="E381" s="33" t="s">
        <v>34</v>
      </c>
      <c r="F381" s="34" t="s">
        <v>51</v>
      </c>
      <c r="G381" s="33">
        <v>0</v>
      </c>
      <c r="H381" s="33">
        <v>0</v>
      </c>
    </row>
    <row r="382" spans="3:8" ht="31">
      <c r="C382" s="33" t="s">
        <v>40</v>
      </c>
      <c r="D382" s="33" t="s">
        <v>35</v>
      </c>
      <c r="E382" s="33" t="s">
        <v>37</v>
      </c>
      <c r="F382" s="34" t="s">
        <v>51</v>
      </c>
      <c r="G382" s="33">
        <v>0</v>
      </c>
      <c r="H382" s="33">
        <v>2</v>
      </c>
    </row>
    <row r="383" spans="3:8" ht="31">
      <c r="C383" s="33" t="s">
        <v>40</v>
      </c>
      <c r="D383" s="33" t="s">
        <v>35</v>
      </c>
      <c r="E383" s="33" t="s">
        <v>37</v>
      </c>
      <c r="F383" s="34" t="s">
        <v>51</v>
      </c>
      <c r="G383" s="33">
        <v>1</v>
      </c>
      <c r="H383" s="33">
        <v>2</v>
      </c>
    </row>
    <row r="384" spans="3:8" ht="31">
      <c r="C384" s="33" t="s">
        <v>40</v>
      </c>
      <c r="D384" s="33" t="s">
        <v>35</v>
      </c>
      <c r="E384" s="33" t="s">
        <v>37</v>
      </c>
      <c r="F384" s="34" t="s">
        <v>51</v>
      </c>
      <c r="G384" s="33">
        <v>1</v>
      </c>
      <c r="H384" s="33">
        <v>2</v>
      </c>
    </row>
    <row r="385" spans="3:8" ht="31">
      <c r="C385" s="33" t="s">
        <v>40</v>
      </c>
      <c r="D385" s="33" t="s">
        <v>38</v>
      </c>
      <c r="E385" s="33" t="s">
        <v>34</v>
      </c>
      <c r="F385" s="34" t="s">
        <v>51</v>
      </c>
      <c r="G385" s="33">
        <v>2</v>
      </c>
      <c r="H385" s="33">
        <v>0</v>
      </c>
    </row>
    <row r="386" spans="3:8" ht="31">
      <c r="C386" s="33" t="s">
        <v>40</v>
      </c>
      <c r="D386" s="33" t="s">
        <v>35</v>
      </c>
      <c r="E386" s="33" t="s">
        <v>37</v>
      </c>
      <c r="F386" s="34" t="s">
        <v>51</v>
      </c>
      <c r="G386" s="33">
        <v>2</v>
      </c>
      <c r="H386" s="33">
        <v>1</v>
      </c>
    </row>
    <row r="387" spans="3:8" ht="31">
      <c r="C387" s="33" t="s">
        <v>40</v>
      </c>
      <c r="D387" s="33" t="s">
        <v>38</v>
      </c>
      <c r="E387" s="33" t="s">
        <v>34</v>
      </c>
      <c r="F387" s="34" t="s">
        <v>51</v>
      </c>
      <c r="G387" s="33">
        <v>2</v>
      </c>
      <c r="H387" s="33">
        <v>0</v>
      </c>
    </row>
    <row r="388" spans="3:8" ht="31">
      <c r="C388" s="33" t="s">
        <v>40</v>
      </c>
      <c r="D388" s="33" t="s">
        <v>35</v>
      </c>
      <c r="E388" s="33" t="s">
        <v>37</v>
      </c>
      <c r="F388" s="34" t="s">
        <v>51</v>
      </c>
      <c r="G388" s="33">
        <v>1</v>
      </c>
      <c r="H388" s="33">
        <v>0</v>
      </c>
    </row>
    <row r="389" spans="3:8" ht="31">
      <c r="C389" s="33" t="s">
        <v>40</v>
      </c>
      <c r="D389" s="33" t="s">
        <v>38</v>
      </c>
      <c r="E389" s="33" t="s">
        <v>34</v>
      </c>
      <c r="F389" s="34" t="s">
        <v>51</v>
      </c>
      <c r="G389" s="33">
        <v>0</v>
      </c>
      <c r="H389" s="33">
        <v>0</v>
      </c>
    </row>
    <row r="390" spans="3:8" ht="31">
      <c r="C390" s="33" t="s">
        <v>40</v>
      </c>
      <c r="D390" s="33" t="s">
        <v>35</v>
      </c>
      <c r="E390" s="33" t="s">
        <v>37</v>
      </c>
      <c r="F390" s="34" t="s">
        <v>51</v>
      </c>
      <c r="G390" s="33">
        <v>1</v>
      </c>
      <c r="H390" s="33">
        <v>1</v>
      </c>
    </row>
    <row r="391" spans="3:8" ht="31">
      <c r="C391" s="33" t="s">
        <v>40</v>
      </c>
      <c r="D391" s="33" t="s">
        <v>35</v>
      </c>
      <c r="E391" s="33" t="s">
        <v>37</v>
      </c>
      <c r="F391" s="34" t="s">
        <v>51</v>
      </c>
      <c r="G391" s="33">
        <v>2</v>
      </c>
      <c r="H391" s="33">
        <v>3</v>
      </c>
    </row>
    <row r="392" spans="3:8" ht="31">
      <c r="C392" s="33" t="s">
        <v>40</v>
      </c>
      <c r="D392" s="33" t="s">
        <v>38</v>
      </c>
      <c r="E392" s="33" t="s">
        <v>37</v>
      </c>
      <c r="F392" s="34" t="s">
        <v>51</v>
      </c>
      <c r="G392" s="33">
        <v>0</v>
      </c>
      <c r="H392" s="33">
        <v>0</v>
      </c>
    </row>
    <row r="393" spans="3:8" ht="31">
      <c r="C393" s="33" t="s">
        <v>39</v>
      </c>
      <c r="D393" s="33" t="s">
        <v>38</v>
      </c>
      <c r="E393" s="33" t="s">
        <v>34</v>
      </c>
      <c r="F393" s="34" t="s">
        <v>51</v>
      </c>
      <c r="G393" s="33">
        <v>0</v>
      </c>
      <c r="H393" s="33">
        <v>0</v>
      </c>
    </row>
    <row r="394" spans="3:8" ht="31">
      <c r="C394" s="33" t="s">
        <v>39</v>
      </c>
      <c r="D394" s="33" t="s">
        <v>38</v>
      </c>
      <c r="E394" s="33" t="s">
        <v>34</v>
      </c>
      <c r="F394" s="34" t="s">
        <v>51</v>
      </c>
      <c r="G394" s="33">
        <v>0</v>
      </c>
      <c r="H394" s="33">
        <v>0</v>
      </c>
    </row>
    <row r="395" spans="3:8" ht="31">
      <c r="C395" s="33" t="s">
        <v>39</v>
      </c>
      <c r="D395" s="33" t="s">
        <v>35</v>
      </c>
      <c r="E395" s="33" t="s">
        <v>37</v>
      </c>
      <c r="F395" s="34" t="s">
        <v>51</v>
      </c>
      <c r="G395" s="33">
        <v>0</v>
      </c>
      <c r="H395" s="33">
        <v>3</v>
      </c>
    </row>
    <row r="396" spans="3:8" ht="31">
      <c r="C396" s="33" t="s">
        <v>39</v>
      </c>
      <c r="D396" s="33" t="s">
        <v>38</v>
      </c>
      <c r="E396" s="33" t="s">
        <v>34</v>
      </c>
      <c r="F396" s="34" t="s">
        <v>51</v>
      </c>
      <c r="G396" s="33">
        <v>0</v>
      </c>
      <c r="H396" s="33">
        <v>0</v>
      </c>
    </row>
    <row r="397" spans="3:8" ht="31">
      <c r="C397" s="33" t="s">
        <v>39</v>
      </c>
      <c r="D397" s="33" t="s">
        <v>38</v>
      </c>
      <c r="E397" s="33" t="s">
        <v>34</v>
      </c>
      <c r="F397" s="34" t="s">
        <v>51</v>
      </c>
      <c r="G397" s="33">
        <v>0</v>
      </c>
      <c r="H397" s="33">
        <v>0</v>
      </c>
    </row>
    <row r="398" spans="3:8" ht="31">
      <c r="C398" s="33" t="s">
        <v>39</v>
      </c>
      <c r="D398" s="33" t="s">
        <v>38</v>
      </c>
      <c r="E398" s="33" t="s">
        <v>34</v>
      </c>
      <c r="F398" s="34" t="s">
        <v>51</v>
      </c>
      <c r="G398" s="33">
        <v>0</v>
      </c>
      <c r="H398" s="33">
        <v>0</v>
      </c>
    </row>
    <row r="399" spans="3:8" ht="31">
      <c r="C399" s="33" t="s">
        <v>39</v>
      </c>
      <c r="D399" s="33" t="s">
        <v>38</v>
      </c>
      <c r="E399" s="33" t="s">
        <v>34</v>
      </c>
      <c r="F399" s="34" t="s">
        <v>51</v>
      </c>
      <c r="G399" s="33">
        <v>0</v>
      </c>
      <c r="H399" s="33">
        <v>0</v>
      </c>
    </row>
    <row r="400" spans="3:8" ht="31">
      <c r="C400" s="33" t="s">
        <v>39</v>
      </c>
      <c r="D400" s="33" t="s">
        <v>38</v>
      </c>
      <c r="E400" s="33" t="s">
        <v>34</v>
      </c>
      <c r="F400" s="34" t="s">
        <v>51</v>
      </c>
      <c r="G400" s="33">
        <v>2</v>
      </c>
      <c r="H400" s="33">
        <v>0</v>
      </c>
    </row>
    <row r="401" spans="3:8" ht="31">
      <c r="C401" s="33" t="s">
        <v>39</v>
      </c>
      <c r="D401" s="33" t="s">
        <v>38</v>
      </c>
      <c r="E401" s="33" t="s">
        <v>37</v>
      </c>
      <c r="F401" s="34" t="s">
        <v>51</v>
      </c>
      <c r="G401" s="33">
        <v>0</v>
      </c>
      <c r="H401" s="33">
        <v>0</v>
      </c>
    </row>
    <row r="402" spans="3:8" ht="31">
      <c r="C402" s="33" t="s">
        <v>39</v>
      </c>
      <c r="D402" s="33" t="s">
        <v>35</v>
      </c>
      <c r="E402" s="33" t="s">
        <v>34</v>
      </c>
      <c r="F402" s="34" t="s">
        <v>51</v>
      </c>
      <c r="G402" s="33">
        <v>0</v>
      </c>
      <c r="H402" s="33">
        <v>0</v>
      </c>
    </row>
    <row r="403" spans="3:8" ht="31">
      <c r="C403" s="33" t="s">
        <v>39</v>
      </c>
      <c r="D403" s="33" t="s">
        <v>38</v>
      </c>
      <c r="E403" s="33" t="s">
        <v>37</v>
      </c>
      <c r="F403" s="34" t="s">
        <v>51</v>
      </c>
      <c r="G403" s="33">
        <v>0</v>
      </c>
      <c r="H403" s="33">
        <v>0</v>
      </c>
    </row>
    <row r="404" spans="3:8" ht="31">
      <c r="C404" s="33" t="s">
        <v>39</v>
      </c>
      <c r="D404" s="33" t="s">
        <v>35</v>
      </c>
      <c r="E404" s="33" t="s">
        <v>37</v>
      </c>
      <c r="F404" s="34" t="s">
        <v>51</v>
      </c>
      <c r="G404" s="33">
        <v>1</v>
      </c>
      <c r="H404" s="33">
        <v>0</v>
      </c>
    </row>
    <row r="405" spans="3:8" ht="31">
      <c r="C405" s="33" t="s">
        <v>39</v>
      </c>
      <c r="D405" s="33" t="s">
        <v>38</v>
      </c>
      <c r="E405" s="33" t="s">
        <v>34</v>
      </c>
      <c r="F405" s="34" t="s">
        <v>51</v>
      </c>
      <c r="G405" s="33">
        <v>0</v>
      </c>
      <c r="H405" s="33">
        <v>0</v>
      </c>
    </row>
    <row r="406" spans="3:8" ht="31">
      <c r="C406" s="33" t="s">
        <v>39</v>
      </c>
      <c r="D406" s="33" t="s">
        <v>35</v>
      </c>
      <c r="E406" s="33" t="s">
        <v>34</v>
      </c>
      <c r="F406" s="34" t="s">
        <v>51</v>
      </c>
      <c r="G406" s="33">
        <v>0</v>
      </c>
      <c r="H406" s="33">
        <v>0</v>
      </c>
    </row>
    <row r="407" spans="3:8" ht="31">
      <c r="C407" s="33" t="s">
        <v>39</v>
      </c>
      <c r="D407" s="33" t="s">
        <v>38</v>
      </c>
      <c r="E407" s="33" t="s">
        <v>34</v>
      </c>
      <c r="F407" s="34" t="s">
        <v>51</v>
      </c>
      <c r="G407" s="33">
        <v>1</v>
      </c>
      <c r="H407" s="33">
        <v>0</v>
      </c>
    </row>
    <row r="408" spans="3:8" ht="31">
      <c r="C408" s="33" t="s">
        <v>39</v>
      </c>
      <c r="D408" s="33" t="s">
        <v>38</v>
      </c>
      <c r="E408" s="33" t="s">
        <v>34</v>
      </c>
      <c r="F408" s="34" t="s">
        <v>51</v>
      </c>
      <c r="G408" s="33">
        <v>0</v>
      </c>
      <c r="H408" s="33">
        <v>0</v>
      </c>
    </row>
    <row r="409" spans="3:8" ht="31">
      <c r="C409" s="33" t="s">
        <v>39</v>
      </c>
      <c r="D409" s="33" t="s">
        <v>35</v>
      </c>
      <c r="E409" s="33" t="s">
        <v>37</v>
      </c>
      <c r="F409" s="34" t="s">
        <v>51</v>
      </c>
      <c r="G409" s="33">
        <v>0</v>
      </c>
      <c r="H409" s="33">
        <v>0</v>
      </c>
    </row>
    <row r="410" spans="3:8" ht="31">
      <c r="C410" s="33" t="s">
        <v>39</v>
      </c>
      <c r="D410" s="33" t="s">
        <v>38</v>
      </c>
      <c r="E410" s="33" t="s">
        <v>34</v>
      </c>
      <c r="F410" s="34" t="s">
        <v>51</v>
      </c>
      <c r="G410" s="33">
        <v>0</v>
      </c>
      <c r="H410" s="33">
        <v>0</v>
      </c>
    </row>
    <row r="411" spans="3:8" ht="31">
      <c r="C411" s="33" t="s">
        <v>39</v>
      </c>
      <c r="D411" s="33" t="s">
        <v>38</v>
      </c>
      <c r="E411" s="33" t="s">
        <v>34</v>
      </c>
      <c r="F411" s="34" t="s">
        <v>51</v>
      </c>
      <c r="G411" s="33">
        <v>0</v>
      </c>
      <c r="H411" s="33">
        <v>0</v>
      </c>
    </row>
    <row r="412" spans="3:8" ht="31">
      <c r="C412" s="33" t="s">
        <v>39</v>
      </c>
      <c r="D412" s="33" t="s">
        <v>38</v>
      </c>
      <c r="E412" s="33" t="s">
        <v>34</v>
      </c>
      <c r="F412" s="34" t="s">
        <v>51</v>
      </c>
      <c r="G412" s="33">
        <v>0</v>
      </c>
      <c r="H412" s="33">
        <v>0</v>
      </c>
    </row>
    <row r="413" spans="3:8" ht="31">
      <c r="C413" s="33" t="s">
        <v>39</v>
      </c>
      <c r="D413" s="33" t="s">
        <v>35</v>
      </c>
      <c r="E413" s="33" t="s">
        <v>37</v>
      </c>
      <c r="F413" s="34" t="s">
        <v>51</v>
      </c>
      <c r="G413" s="33">
        <v>0</v>
      </c>
      <c r="H413" s="33">
        <v>2</v>
      </c>
    </row>
    <row r="414" spans="3:8" ht="31">
      <c r="C414" s="33" t="s">
        <v>39</v>
      </c>
      <c r="D414" s="33" t="s">
        <v>38</v>
      </c>
      <c r="E414" s="33" t="s">
        <v>34</v>
      </c>
      <c r="F414" s="34" t="s">
        <v>51</v>
      </c>
      <c r="G414" s="33">
        <v>0</v>
      </c>
      <c r="H414" s="33">
        <v>0</v>
      </c>
    </row>
    <row r="415" spans="3:8" ht="31">
      <c r="C415" s="33" t="s">
        <v>39</v>
      </c>
      <c r="D415" s="33" t="s">
        <v>38</v>
      </c>
      <c r="E415" s="33" t="s">
        <v>34</v>
      </c>
      <c r="F415" s="34" t="s">
        <v>51</v>
      </c>
      <c r="G415" s="33">
        <v>0</v>
      </c>
      <c r="H415" s="33">
        <v>0</v>
      </c>
    </row>
    <row r="416" spans="3:8" ht="31">
      <c r="C416" s="33" t="s">
        <v>36</v>
      </c>
      <c r="D416" s="33" t="s">
        <v>38</v>
      </c>
      <c r="E416" s="33" t="s">
        <v>37</v>
      </c>
      <c r="F416" s="34" t="s">
        <v>51</v>
      </c>
      <c r="G416" s="33">
        <v>1</v>
      </c>
      <c r="H416" s="33">
        <v>2</v>
      </c>
    </row>
    <row r="417" spans="3:8" ht="31">
      <c r="C417" s="33" t="s">
        <v>36</v>
      </c>
      <c r="D417" s="33" t="s">
        <v>38</v>
      </c>
      <c r="E417" s="33" t="s">
        <v>34</v>
      </c>
      <c r="F417" s="34" t="s">
        <v>51</v>
      </c>
      <c r="G417" s="33">
        <v>0</v>
      </c>
      <c r="H417" s="33">
        <v>0</v>
      </c>
    </row>
    <row r="418" spans="3:8" ht="31">
      <c r="C418" s="33" t="s">
        <v>36</v>
      </c>
      <c r="D418" s="33" t="s">
        <v>35</v>
      </c>
      <c r="E418" s="33" t="s">
        <v>34</v>
      </c>
      <c r="F418" s="34" t="s">
        <v>51</v>
      </c>
      <c r="G418" s="33">
        <v>1</v>
      </c>
      <c r="H418" s="33">
        <v>0</v>
      </c>
    </row>
    <row r="419" spans="3:8" ht="31">
      <c r="C419" s="33" t="s">
        <v>36</v>
      </c>
      <c r="D419" s="33" t="s">
        <v>35</v>
      </c>
      <c r="E419" s="33" t="s">
        <v>34</v>
      </c>
      <c r="F419" s="34" t="s">
        <v>51</v>
      </c>
      <c r="G419" s="33">
        <v>1</v>
      </c>
      <c r="H419" s="33">
        <v>0</v>
      </c>
    </row>
    <row r="420" spans="3:8" ht="31">
      <c r="C420" s="33" t="s">
        <v>36</v>
      </c>
      <c r="D420" s="33" t="s">
        <v>35</v>
      </c>
      <c r="E420" s="33" t="s">
        <v>37</v>
      </c>
      <c r="F420" s="34" t="s">
        <v>51</v>
      </c>
      <c r="G420" s="33">
        <v>1</v>
      </c>
      <c r="H420" s="33">
        <v>0</v>
      </c>
    </row>
    <row r="421" spans="3:8" ht="31">
      <c r="C421" s="33" t="s">
        <v>40</v>
      </c>
      <c r="D421" s="33" t="s">
        <v>38</v>
      </c>
      <c r="E421" s="33" t="s">
        <v>34</v>
      </c>
      <c r="F421" s="34" t="s">
        <v>51</v>
      </c>
      <c r="G421" s="33">
        <v>0</v>
      </c>
      <c r="H421" s="33">
        <v>0</v>
      </c>
    </row>
    <row r="422" spans="3:8" ht="31">
      <c r="C422" s="33" t="s">
        <v>40</v>
      </c>
      <c r="D422" s="33" t="s">
        <v>38</v>
      </c>
      <c r="E422" s="33" t="s">
        <v>34</v>
      </c>
      <c r="F422" s="34" t="s">
        <v>51</v>
      </c>
      <c r="G422" s="33">
        <v>1</v>
      </c>
      <c r="H422" s="33">
        <v>0</v>
      </c>
    </row>
    <row r="423" spans="3:8" ht="31">
      <c r="C423" s="33" t="s">
        <v>40</v>
      </c>
      <c r="D423" s="33" t="s">
        <v>38</v>
      </c>
      <c r="E423" s="33" t="s">
        <v>34</v>
      </c>
      <c r="F423" s="34" t="s">
        <v>51</v>
      </c>
      <c r="G423" s="33">
        <v>0</v>
      </c>
      <c r="H423" s="33">
        <v>0</v>
      </c>
    </row>
    <row r="424" spans="3:8" ht="31">
      <c r="C424" s="33" t="s">
        <v>40</v>
      </c>
      <c r="D424" s="33" t="s">
        <v>35</v>
      </c>
      <c r="E424" s="33" t="s">
        <v>37</v>
      </c>
      <c r="F424" s="34" t="s">
        <v>51</v>
      </c>
      <c r="G424" s="33">
        <v>1</v>
      </c>
      <c r="H424" s="33">
        <v>1</v>
      </c>
    </row>
    <row r="425" spans="3:8" ht="31">
      <c r="C425" s="33" t="s">
        <v>40</v>
      </c>
      <c r="D425" s="33" t="s">
        <v>38</v>
      </c>
      <c r="E425" s="33" t="s">
        <v>34</v>
      </c>
      <c r="F425" s="34" t="s">
        <v>51</v>
      </c>
      <c r="G425" s="33">
        <v>0</v>
      </c>
      <c r="H425" s="33">
        <v>0</v>
      </c>
    </row>
    <row r="426" spans="3:8" ht="31">
      <c r="C426" s="33" t="s">
        <v>40</v>
      </c>
      <c r="D426" s="33" t="s">
        <v>38</v>
      </c>
      <c r="E426" s="33" t="s">
        <v>34</v>
      </c>
      <c r="F426" s="34" t="s">
        <v>51</v>
      </c>
      <c r="G426" s="33">
        <v>1</v>
      </c>
      <c r="H426" s="33">
        <v>2</v>
      </c>
    </row>
    <row r="427" spans="3:8" ht="31">
      <c r="C427" s="33" t="s">
        <v>40</v>
      </c>
      <c r="D427" s="33" t="s">
        <v>38</v>
      </c>
      <c r="E427" s="33" t="s">
        <v>34</v>
      </c>
      <c r="F427" s="34" t="s">
        <v>51</v>
      </c>
      <c r="G427" s="33">
        <v>0</v>
      </c>
      <c r="H427" s="33">
        <v>0</v>
      </c>
    </row>
    <row r="428" spans="3:8" ht="31">
      <c r="C428" s="33" t="s">
        <v>40</v>
      </c>
      <c r="D428" s="33" t="s">
        <v>35</v>
      </c>
      <c r="E428" s="33" t="s">
        <v>37</v>
      </c>
      <c r="F428" s="34" t="s">
        <v>51</v>
      </c>
      <c r="G428" s="33">
        <v>0</v>
      </c>
      <c r="H428" s="33">
        <v>1</v>
      </c>
    </row>
    <row r="429" spans="3:8" ht="31">
      <c r="C429" s="33" t="s">
        <v>40</v>
      </c>
      <c r="D429" s="33" t="s">
        <v>38</v>
      </c>
      <c r="E429" s="33" t="s">
        <v>34</v>
      </c>
      <c r="F429" s="34" t="s">
        <v>51</v>
      </c>
      <c r="G429" s="33">
        <v>0</v>
      </c>
      <c r="H429" s="33">
        <v>0</v>
      </c>
    </row>
    <row r="430" spans="3:8" ht="31">
      <c r="C430" s="33" t="s">
        <v>40</v>
      </c>
      <c r="D430" s="33" t="s">
        <v>38</v>
      </c>
      <c r="E430" s="33" t="s">
        <v>34</v>
      </c>
      <c r="F430" s="34" t="s">
        <v>51</v>
      </c>
      <c r="G430" s="33">
        <v>0</v>
      </c>
      <c r="H430" s="33">
        <v>0</v>
      </c>
    </row>
    <row r="431" spans="3:8" ht="31">
      <c r="C431" s="33" t="s">
        <v>39</v>
      </c>
      <c r="D431" s="33" t="s">
        <v>35</v>
      </c>
      <c r="E431" s="33" t="s">
        <v>34</v>
      </c>
      <c r="F431" s="34" t="s">
        <v>51</v>
      </c>
      <c r="G431" s="33">
        <v>0</v>
      </c>
      <c r="H431" s="33">
        <v>0</v>
      </c>
    </row>
    <row r="432" spans="3:8" ht="31">
      <c r="C432" s="33" t="s">
        <v>39</v>
      </c>
      <c r="D432" s="33" t="s">
        <v>38</v>
      </c>
      <c r="E432" s="33" t="s">
        <v>34</v>
      </c>
      <c r="F432" s="34" t="s">
        <v>51</v>
      </c>
      <c r="G432" s="33">
        <v>0</v>
      </c>
      <c r="H432" s="33">
        <v>0</v>
      </c>
    </row>
    <row r="433" spans="3:8" ht="31">
      <c r="C433" s="33" t="s">
        <v>39</v>
      </c>
      <c r="D433" s="33" t="s">
        <v>38</v>
      </c>
      <c r="E433" s="33" t="s">
        <v>34</v>
      </c>
      <c r="F433" s="34" t="s">
        <v>51</v>
      </c>
      <c r="G433" s="33">
        <v>1</v>
      </c>
      <c r="H433" s="33">
        <v>0</v>
      </c>
    </row>
    <row r="434" spans="3:8" ht="31">
      <c r="C434" s="33" t="s">
        <v>39</v>
      </c>
      <c r="D434" s="33" t="s">
        <v>38</v>
      </c>
      <c r="E434" s="33" t="s">
        <v>34</v>
      </c>
      <c r="F434" s="34" t="s">
        <v>51</v>
      </c>
      <c r="G434" s="33">
        <v>0</v>
      </c>
      <c r="H434" s="33">
        <v>0</v>
      </c>
    </row>
    <row r="435" spans="3:8" ht="31">
      <c r="C435" s="33" t="s">
        <v>39</v>
      </c>
      <c r="D435" s="33" t="s">
        <v>38</v>
      </c>
      <c r="E435" s="33" t="s">
        <v>34</v>
      </c>
      <c r="F435" s="34" t="s">
        <v>51</v>
      </c>
      <c r="G435" s="33">
        <v>0</v>
      </c>
      <c r="H435" s="33">
        <v>0</v>
      </c>
    </row>
    <row r="436" spans="3:8" ht="31">
      <c r="C436" s="33" t="s">
        <v>39</v>
      </c>
      <c r="D436" s="33" t="s">
        <v>38</v>
      </c>
      <c r="E436" s="33" t="s">
        <v>34</v>
      </c>
      <c r="F436" s="34" t="s">
        <v>51</v>
      </c>
      <c r="G436" s="33">
        <v>0</v>
      </c>
      <c r="H436" s="33">
        <v>0</v>
      </c>
    </row>
    <row r="437" spans="3:8" ht="31">
      <c r="C437" s="33" t="s">
        <v>39</v>
      </c>
      <c r="D437" s="33" t="s">
        <v>38</v>
      </c>
      <c r="E437" s="33" t="s">
        <v>34</v>
      </c>
      <c r="F437" s="34" t="s">
        <v>51</v>
      </c>
      <c r="G437" s="33">
        <v>0</v>
      </c>
      <c r="H437" s="33">
        <v>0</v>
      </c>
    </row>
    <row r="438" spans="3:8" ht="31">
      <c r="C438" s="33" t="s">
        <v>39</v>
      </c>
      <c r="D438" s="33" t="s">
        <v>38</v>
      </c>
      <c r="E438" s="33" t="s">
        <v>37</v>
      </c>
      <c r="F438" s="34" t="s">
        <v>51</v>
      </c>
      <c r="G438" s="33">
        <v>1</v>
      </c>
      <c r="H438" s="33">
        <v>0</v>
      </c>
    </row>
    <row r="439" spans="3:8" ht="31">
      <c r="C439" s="33" t="s">
        <v>39</v>
      </c>
      <c r="D439" s="33" t="s">
        <v>35</v>
      </c>
      <c r="E439" s="33" t="s">
        <v>34</v>
      </c>
      <c r="F439" s="34" t="s">
        <v>51</v>
      </c>
      <c r="G439" s="33">
        <v>0</v>
      </c>
      <c r="H439" s="33">
        <v>0</v>
      </c>
    </row>
    <row r="440" spans="3:8" ht="31">
      <c r="C440" s="33" t="s">
        <v>39</v>
      </c>
      <c r="D440" s="33" t="s">
        <v>38</v>
      </c>
      <c r="E440" s="33" t="s">
        <v>37</v>
      </c>
      <c r="F440" s="34" t="s">
        <v>51</v>
      </c>
      <c r="G440" s="33">
        <v>0</v>
      </c>
      <c r="H440" s="33">
        <v>0</v>
      </c>
    </row>
    <row r="441" spans="3:8" ht="31">
      <c r="C441" s="33" t="s">
        <v>39</v>
      </c>
      <c r="D441" s="33" t="s">
        <v>38</v>
      </c>
      <c r="E441" s="33" t="s">
        <v>34</v>
      </c>
      <c r="F441" s="34" t="s">
        <v>51</v>
      </c>
      <c r="G441" s="33">
        <v>0</v>
      </c>
      <c r="H441" s="33">
        <v>0</v>
      </c>
    </row>
    <row r="442" spans="3:8" ht="31">
      <c r="C442" s="33" t="s">
        <v>39</v>
      </c>
      <c r="D442" s="33" t="s">
        <v>38</v>
      </c>
      <c r="E442" s="33" t="s">
        <v>34</v>
      </c>
      <c r="F442" s="34" t="s">
        <v>51</v>
      </c>
      <c r="G442" s="33">
        <v>0</v>
      </c>
      <c r="H442" s="33">
        <v>0</v>
      </c>
    </row>
    <row r="443" spans="3:8" ht="31">
      <c r="C443" s="33" t="s">
        <v>39</v>
      </c>
      <c r="D443" s="33" t="s">
        <v>35</v>
      </c>
      <c r="E443" s="33" t="s">
        <v>34</v>
      </c>
      <c r="F443" s="34" t="s">
        <v>51</v>
      </c>
      <c r="G443" s="33">
        <v>1</v>
      </c>
      <c r="H443" s="33">
        <v>0</v>
      </c>
    </row>
    <row r="444" spans="3:8" ht="31">
      <c r="C444" s="33" t="s">
        <v>39</v>
      </c>
      <c r="D444" s="33" t="s">
        <v>38</v>
      </c>
      <c r="E444" s="33" t="s">
        <v>34</v>
      </c>
      <c r="F444" s="34" t="s">
        <v>51</v>
      </c>
      <c r="G444" s="33">
        <v>1</v>
      </c>
      <c r="H444" s="33">
        <v>0</v>
      </c>
    </row>
    <row r="445" spans="3:8" ht="31">
      <c r="C445" s="33" t="s">
        <v>39</v>
      </c>
      <c r="D445" s="33" t="s">
        <v>38</v>
      </c>
      <c r="E445" s="33" t="s">
        <v>34</v>
      </c>
      <c r="F445" s="34" t="s">
        <v>51</v>
      </c>
      <c r="G445" s="33">
        <v>0</v>
      </c>
      <c r="H445" s="33">
        <v>0</v>
      </c>
    </row>
    <row r="446" spans="3:8" ht="31">
      <c r="C446" s="33" t="s">
        <v>39</v>
      </c>
      <c r="D446" s="33" t="s">
        <v>35</v>
      </c>
      <c r="E446" s="33" t="s">
        <v>34</v>
      </c>
      <c r="F446" s="34" t="s">
        <v>51</v>
      </c>
      <c r="G446" s="33">
        <v>0</v>
      </c>
      <c r="H446" s="33">
        <v>0</v>
      </c>
    </row>
    <row r="447" spans="3:8" ht="31">
      <c r="C447" s="33" t="s">
        <v>39</v>
      </c>
      <c r="D447" s="33" t="s">
        <v>38</v>
      </c>
      <c r="E447" s="33" t="s">
        <v>34</v>
      </c>
      <c r="F447" s="34" t="s">
        <v>51</v>
      </c>
      <c r="G447" s="33">
        <v>0</v>
      </c>
      <c r="H447" s="33">
        <v>0</v>
      </c>
    </row>
    <row r="448" spans="3:8" ht="31">
      <c r="C448" s="33" t="s">
        <v>39</v>
      </c>
      <c r="D448" s="33" t="s">
        <v>35</v>
      </c>
      <c r="E448" s="33" t="s">
        <v>34</v>
      </c>
      <c r="F448" s="34" t="s">
        <v>51</v>
      </c>
      <c r="G448" s="33">
        <v>0</v>
      </c>
      <c r="H448" s="33">
        <v>0</v>
      </c>
    </row>
    <row r="449" spans="3:8" ht="31">
      <c r="C449" s="33" t="s">
        <v>39</v>
      </c>
      <c r="D449" s="33" t="s">
        <v>35</v>
      </c>
      <c r="E449" s="33" t="s">
        <v>34</v>
      </c>
      <c r="F449" s="34" t="s">
        <v>51</v>
      </c>
      <c r="G449" s="33">
        <v>0</v>
      </c>
      <c r="H449" s="33">
        <v>0</v>
      </c>
    </row>
    <row r="450" spans="3:8" ht="31">
      <c r="C450" s="33" t="s">
        <v>36</v>
      </c>
      <c r="D450" s="33" t="s">
        <v>35</v>
      </c>
      <c r="E450" s="33" t="s">
        <v>37</v>
      </c>
      <c r="F450" s="34" t="s">
        <v>51</v>
      </c>
      <c r="G450" s="33">
        <v>0</v>
      </c>
      <c r="H450" s="33">
        <v>0</v>
      </c>
    </row>
    <row r="451" spans="3:8" ht="31">
      <c r="C451" s="33" t="s">
        <v>36</v>
      </c>
      <c r="D451" s="33" t="s">
        <v>35</v>
      </c>
      <c r="E451" s="33" t="s">
        <v>34</v>
      </c>
      <c r="F451" s="34" t="s">
        <v>51</v>
      </c>
      <c r="G451" s="33">
        <v>0</v>
      </c>
      <c r="H451" s="33">
        <v>0</v>
      </c>
    </row>
    <row r="452" spans="3:8" ht="31">
      <c r="C452" s="33" t="s">
        <v>36</v>
      </c>
      <c r="D452" s="33" t="s">
        <v>35</v>
      </c>
      <c r="E452" s="33" t="s">
        <v>37</v>
      </c>
      <c r="F452" s="34" t="s">
        <v>51</v>
      </c>
      <c r="G452" s="33">
        <v>1</v>
      </c>
      <c r="H452" s="33">
        <v>0</v>
      </c>
    </row>
    <row r="453" spans="3:8" ht="31">
      <c r="C453" s="33" t="s">
        <v>40</v>
      </c>
      <c r="D453" s="33" t="s">
        <v>38</v>
      </c>
      <c r="E453" s="33" t="s">
        <v>34</v>
      </c>
      <c r="F453" s="34" t="s">
        <v>51</v>
      </c>
      <c r="G453" s="33">
        <v>0</v>
      </c>
      <c r="H453" s="33">
        <v>0</v>
      </c>
    </row>
    <row r="454" spans="3:8" ht="31">
      <c r="C454" s="33" t="s">
        <v>40</v>
      </c>
      <c r="D454" s="33" t="s">
        <v>35</v>
      </c>
      <c r="E454" s="33" t="s">
        <v>34</v>
      </c>
      <c r="F454" s="34" t="s">
        <v>51</v>
      </c>
      <c r="G454" s="33">
        <v>1</v>
      </c>
      <c r="H454" s="33">
        <v>1</v>
      </c>
    </row>
    <row r="455" spans="3:8" ht="31">
      <c r="C455" s="33" t="s">
        <v>40</v>
      </c>
      <c r="D455" s="33" t="s">
        <v>38</v>
      </c>
      <c r="E455" s="33" t="s">
        <v>34</v>
      </c>
      <c r="F455" s="34" t="s">
        <v>51</v>
      </c>
      <c r="G455" s="33">
        <v>0</v>
      </c>
      <c r="H455" s="33">
        <v>0</v>
      </c>
    </row>
    <row r="456" spans="3:8" ht="31">
      <c r="C456" s="33" t="s">
        <v>40</v>
      </c>
      <c r="D456" s="33" t="s">
        <v>38</v>
      </c>
      <c r="E456" s="33" t="s">
        <v>37</v>
      </c>
      <c r="F456" s="34" t="s">
        <v>51</v>
      </c>
      <c r="G456" s="33">
        <v>1</v>
      </c>
      <c r="H456" s="33">
        <v>1</v>
      </c>
    </row>
    <row r="457" spans="3:8" ht="31">
      <c r="C457" s="33" t="s">
        <v>40</v>
      </c>
      <c r="D457" s="33" t="s">
        <v>38</v>
      </c>
      <c r="E457" s="33" t="s">
        <v>34</v>
      </c>
      <c r="F457" s="34" t="s">
        <v>51</v>
      </c>
      <c r="G457" s="33">
        <v>0</v>
      </c>
      <c r="H457" s="33">
        <v>0</v>
      </c>
    </row>
    <row r="458" spans="3:8" ht="31">
      <c r="C458" s="33" t="s">
        <v>40</v>
      </c>
      <c r="D458" s="33" t="s">
        <v>38</v>
      </c>
      <c r="E458" s="33" t="s">
        <v>34</v>
      </c>
      <c r="F458" s="34" t="s">
        <v>51</v>
      </c>
      <c r="G458" s="33">
        <v>0</v>
      </c>
      <c r="H458" s="33">
        <v>0</v>
      </c>
    </row>
    <row r="459" spans="3:8" ht="31">
      <c r="C459" s="33" t="s">
        <v>40</v>
      </c>
      <c r="D459" s="33" t="s">
        <v>35</v>
      </c>
      <c r="E459" s="33" t="s">
        <v>37</v>
      </c>
      <c r="F459" s="34" t="s">
        <v>51</v>
      </c>
      <c r="G459" s="33">
        <v>0</v>
      </c>
      <c r="H459" s="33">
        <v>0</v>
      </c>
    </row>
    <row r="460" spans="3:8" ht="31">
      <c r="C460" s="33" t="s">
        <v>39</v>
      </c>
      <c r="D460" s="33" t="s">
        <v>38</v>
      </c>
      <c r="E460" s="33" t="s">
        <v>34</v>
      </c>
      <c r="F460" s="34" t="s">
        <v>51</v>
      </c>
      <c r="G460" s="33">
        <v>0</v>
      </c>
      <c r="H460" s="33">
        <v>0</v>
      </c>
    </row>
    <row r="461" spans="3:8" ht="31">
      <c r="C461" s="33" t="s">
        <v>39</v>
      </c>
      <c r="D461" s="33" t="s">
        <v>35</v>
      </c>
      <c r="E461" s="33" t="s">
        <v>34</v>
      </c>
      <c r="F461" s="34" t="s">
        <v>51</v>
      </c>
      <c r="G461" s="33">
        <v>0</v>
      </c>
      <c r="H461" s="33">
        <v>0</v>
      </c>
    </row>
    <row r="462" spans="3:8" ht="31">
      <c r="C462" s="33" t="s">
        <v>39</v>
      </c>
      <c r="D462" s="33" t="s">
        <v>38</v>
      </c>
      <c r="E462" s="33" t="s">
        <v>34</v>
      </c>
      <c r="F462" s="34" t="s">
        <v>51</v>
      </c>
      <c r="G462" s="33">
        <v>0</v>
      </c>
      <c r="H462" s="33">
        <v>0</v>
      </c>
    </row>
    <row r="463" spans="3:8" ht="31">
      <c r="C463" s="33" t="s">
        <v>39</v>
      </c>
      <c r="D463" s="33" t="s">
        <v>38</v>
      </c>
      <c r="E463" s="33" t="s">
        <v>34</v>
      </c>
      <c r="F463" s="34" t="s">
        <v>51</v>
      </c>
      <c r="G463" s="33">
        <v>0</v>
      </c>
      <c r="H463" s="33">
        <v>0</v>
      </c>
    </row>
    <row r="464" spans="3:8" ht="31">
      <c r="C464" s="33" t="s">
        <v>39</v>
      </c>
      <c r="D464" s="33" t="s">
        <v>38</v>
      </c>
      <c r="E464" s="33" t="s">
        <v>34</v>
      </c>
      <c r="F464" s="34" t="s">
        <v>51</v>
      </c>
      <c r="G464" s="33">
        <v>0</v>
      </c>
      <c r="H464" s="33">
        <v>0</v>
      </c>
    </row>
    <row r="465" spans="3:8" ht="31">
      <c r="C465" s="33" t="s">
        <v>39</v>
      </c>
      <c r="D465" s="33" t="s">
        <v>38</v>
      </c>
      <c r="E465" s="33" t="s">
        <v>34</v>
      </c>
      <c r="F465" s="34" t="s">
        <v>51</v>
      </c>
      <c r="G465" s="33">
        <v>0</v>
      </c>
      <c r="H465" s="33">
        <v>0</v>
      </c>
    </row>
    <row r="466" spans="3:8" ht="31">
      <c r="C466" s="33" t="s">
        <v>39</v>
      </c>
      <c r="D466" s="33" t="s">
        <v>38</v>
      </c>
      <c r="E466" s="33" t="s">
        <v>34</v>
      </c>
      <c r="F466" s="34" t="s">
        <v>51</v>
      </c>
      <c r="G466" s="33">
        <v>0</v>
      </c>
      <c r="H466" s="33">
        <v>0</v>
      </c>
    </row>
    <row r="467" spans="3:8" ht="31">
      <c r="C467" s="33" t="s">
        <v>39</v>
      </c>
      <c r="D467" s="33" t="s">
        <v>38</v>
      </c>
      <c r="E467" s="33" t="s">
        <v>34</v>
      </c>
      <c r="F467" s="34" t="s">
        <v>51</v>
      </c>
      <c r="G467" s="33">
        <v>0</v>
      </c>
      <c r="H467" s="33">
        <v>0</v>
      </c>
    </row>
    <row r="468" spans="3:8" ht="31">
      <c r="C468" s="33" t="s">
        <v>39</v>
      </c>
      <c r="D468" s="33" t="s">
        <v>38</v>
      </c>
      <c r="E468" s="33" t="s">
        <v>34</v>
      </c>
      <c r="F468" s="34" t="s">
        <v>51</v>
      </c>
      <c r="G468" s="33">
        <v>1</v>
      </c>
      <c r="H468" s="33">
        <v>0</v>
      </c>
    </row>
    <row r="469" spans="3:8" ht="31">
      <c r="C469" s="33" t="s">
        <v>39</v>
      </c>
      <c r="D469" s="33" t="s">
        <v>38</v>
      </c>
      <c r="E469" s="33" t="s">
        <v>34</v>
      </c>
      <c r="F469" s="34" t="s">
        <v>51</v>
      </c>
      <c r="G469" s="33">
        <v>1</v>
      </c>
      <c r="H469" s="33">
        <v>2</v>
      </c>
    </row>
    <row r="470" spans="3:8" ht="31">
      <c r="C470" s="33" t="s">
        <v>39</v>
      </c>
      <c r="D470" s="33" t="s">
        <v>38</v>
      </c>
      <c r="E470" s="33" t="s">
        <v>34</v>
      </c>
      <c r="F470" s="34" t="s">
        <v>51</v>
      </c>
      <c r="G470" s="33">
        <v>0</v>
      </c>
      <c r="H470" s="33">
        <v>0</v>
      </c>
    </row>
    <row r="471" spans="3:8" ht="31">
      <c r="C471" s="33" t="s">
        <v>39</v>
      </c>
      <c r="D471" s="33" t="s">
        <v>38</v>
      </c>
      <c r="E471" s="33" t="s">
        <v>34</v>
      </c>
      <c r="F471" s="34" t="s">
        <v>51</v>
      </c>
      <c r="G471" s="33">
        <v>1</v>
      </c>
      <c r="H471" s="33">
        <v>0</v>
      </c>
    </row>
    <row r="472" spans="3:8" ht="31">
      <c r="C472" s="33" t="s">
        <v>39</v>
      </c>
      <c r="D472" s="33" t="s">
        <v>35</v>
      </c>
      <c r="E472" s="33" t="s">
        <v>37</v>
      </c>
      <c r="F472" s="34" t="s">
        <v>51</v>
      </c>
      <c r="G472" s="33">
        <v>0</v>
      </c>
      <c r="H472" s="33">
        <v>0</v>
      </c>
    </row>
    <row r="473" spans="3:8" ht="31">
      <c r="C473" s="33" t="s">
        <v>39</v>
      </c>
      <c r="D473" s="33" t="s">
        <v>35</v>
      </c>
      <c r="E473" s="33" t="s">
        <v>34</v>
      </c>
      <c r="F473" s="34" t="s">
        <v>51</v>
      </c>
      <c r="G473" s="33">
        <v>0</v>
      </c>
      <c r="H473" s="33">
        <v>0</v>
      </c>
    </row>
    <row r="474" spans="3:8" ht="31">
      <c r="C474" s="33" t="s">
        <v>39</v>
      </c>
      <c r="D474" s="33" t="s">
        <v>38</v>
      </c>
      <c r="E474" s="33" t="s">
        <v>34</v>
      </c>
      <c r="F474" s="34" t="s">
        <v>51</v>
      </c>
      <c r="G474" s="33">
        <v>2</v>
      </c>
      <c r="H474" s="33">
        <v>0</v>
      </c>
    </row>
    <row r="475" spans="3:8" ht="31">
      <c r="C475" s="33" t="s">
        <v>39</v>
      </c>
      <c r="D475" s="33" t="s">
        <v>35</v>
      </c>
      <c r="E475" s="33" t="s">
        <v>37</v>
      </c>
      <c r="F475" s="34" t="s">
        <v>51</v>
      </c>
      <c r="G475" s="33">
        <v>1</v>
      </c>
      <c r="H475" s="33">
        <v>1</v>
      </c>
    </row>
    <row r="476" spans="3:8" ht="31">
      <c r="C476" s="33" t="s">
        <v>39</v>
      </c>
      <c r="D476" s="33" t="s">
        <v>35</v>
      </c>
      <c r="E476" s="33" t="s">
        <v>34</v>
      </c>
      <c r="F476" s="34" t="s">
        <v>51</v>
      </c>
      <c r="G476" s="33">
        <v>0</v>
      </c>
      <c r="H476" s="33">
        <v>0</v>
      </c>
    </row>
    <row r="477" spans="3:8" ht="31">
      <c r="C477" s="33" t="s">
        <v>39</v>
      </c>
      <c r="D477" s="33" t="s">
        <v>38</v>
      </c>
      <c r="E477" s="33" t="s">
        <v>37</v>
      </c>
      <c r="F477" s="34" t="s">
        <v>51</v>
      </c>
      <c r="G477" s="33">
        <v>1</v>
      </c>
      <c r="H477" s="33">
        <v>0</v>
      </c>
    </row>
    <row r="478" spans="3:8" ht="31">
      <c r="C478" s="33" t="s">
        <v>39</v>
      </c>
      <c r="D478" s="33" t="s">
        <v>35</v>
      </c>
      <c r="E478" s="33" t="s">
        <v>37</v>
      </c>
      <c r="F478" s="34" t="s">
        <v>51</v>
      </c>
      <c r="G478" s="33">
        <v>0</v>
      </c>
      <c r="H478" s="33">
        <v>0</v>
      </c>
    </row>
    <row r="479" spans="3:8" ht="31">
      <c r="C479" s="33" t="s">
        <v>39</v>
      </c>
      <c r="D479" s="33" t="s">
        <v>38</v>
      </c>
      <c r="E479" s="33" t="s">
        <v>37</v>
      </c>
      <c r="F479" s="34" t="s">
        <v>51</v>
      </c>
      <c r="G479" s="33">
        <v>0</v>
      </c>
      <c r="H479" s="33">
        <v>2</v>
      </c>
    </row>
    <row r="480" spans="3:8" ht="31">
      <c r="C480" s="33" t="s">
        <v>39</v>
      </c>
      <c r="D480" s="33" t="s">
        <v>38</v>
      </c>
      <c r="E480" s="33" t="s">
        <v>34</v>
      </c>
      <c r="F480" s="34" t="s">
        <v>51</v>
      </c>
      <c r="G480" s="33">
        <v>0</v>
      </c>
      <c r="H480" s="33">
        <v>0</v>
      </c>
    </row>
    <row r="481" spans="3:8" ht="31">
      <c r="C481" s="33" t="s">
        <v>36</v>
      </c>
      <c r="D481" s="33" t="s">
        <v>35</v>
      </c>
      <c r="E481" s="33" t="s">
        <v>34</v>
      </c>
      <c r="F481" s="34" t="s">
        <v>51</v>
      </c>
      <c r="G481" s="33">
        <v>1</v>
      </c>
      <c r="H481" s="33">
        <v>0</v>
      </c>
    </row>
    <row r="482" spans="3:8" ht="31">
      <c r="C482" s="33" t="s">
        <v>36</v>
      </c>
      <c r="D482" s="33" t="s">
        <v>38</v>
      </c>
      <c r="E482" s="33" t="s">
        <v>34</v>
      </c>
      <c r="F482" s="34" t="s">
        <v>51</v>
      </c>
      <c r="G482" s="33">
        <v>1</v>
      </c>
      <c r="H482" s="33">
        <v>0</v>
      </c>
    </row>
    <row r="483" spans="3:8" ht="31">
      <c r="C483" s="33" t="s">
        <v>36</v>
      </c>
      <c r="D483" s="33" t="s">
        <v>35</v>
      </c>
      <c r="E483" s="33" t="s">
        <v>34</v>
      </c>
      <c r="F483" s="34" t="s">
        <v>51</v>
      </c>
      <c r="G483" s="33">
        <v>0</v>
      </c>
      <c r="H483" s="33">
        <v>0</v>
      </c>
    </row>
    <row r="484" spans="3:8" ht="31">
      <c r="C484" s="33" t="s">
        <v>36</v>
      </c>
      <c r="D484" s="33" t="s">
        <v>35</v>
      </c>
      <c r="E484" s="33" t="s">
        <v>37</v>
      </c>
      <c r="F484" s="34" t="s">
        <v>51</v>
      </c>
      <c r="G484" s="33">
        <v>1</v>
      </c>
      <c r="H484" s="33">
        <v>2</v>
      </c>
    </row>
    <row r="485" spans="3:8" ht="31">
      <c r="C485" s="33" t="s">
        <v>36</v>
      </c>
      <c r="D485" s="33" t="s">
        <v>35</v>
      </c>
      <c r="E485" s="33" t="s">
        <v>37</v>
      </c>
      <c r="F485" s="34" t="s">
        <v>51</v>
      </c>
      <c r="G485" s="33">
        <v>1</v>
      </c>
      <c r="H485" s="33">
        <v>1</v>
      </c>
    </row>
    <row r="486" spans="3:8" ht="31">
      <c r="C486" s="33" t="s">
        <v>36</v>
      </c>
      <c r="D486" s="33" t="s">
        <v>35</v>
      </c>
      <c r="E486" s="33" t="s">
        <v>34</v>
      </c>
      <c r="F486" s="34" t="s">
        <v>51</v>
      </c>
      <c r="G486" s="33">
        <v>0</v>
      </c>
      <c r="H486" s="33">
        <v>0</v>
      </c>
    </row>
    <row r="487" spans="3:8" ht="31">
      <c r="C487" s="33" t="s">
        <v>36</v>
      </c>
      <c r="D487" s="33" t="s">
        <v>38</v>
      </c>
      <c r="E487" s="33" t="s">
        <v>34</v>
      </c>
      <c r="F487" s="34" t="s">
        <v>51</v>
      </c>
      <c r="G487" s="33">
        <v>0</v>
      </c>
      <c r="H487" s="33">
        <v>2</v>
      </c>
    </row>
    <row r="488" spans="3:8" ht="31">
      <c r="C488" s="33" t="s">
        <v>40</v>
      </c>
      <c r="D488" s="33" t="s">
        <v>38</v>
      </c>
      <c r="E488" s="33" t="s">
        <v>34</v>
      </c>
      <c r="F488" s="34" t="s">
        <v>51</v>
      </c>
      <c r="G488" s="33">
        <v>0</v>
      </c>
      <c r="H488" s="33">
        <v>0</v>
      </c>
    </row>
    <row r="489" spans="3:8" ht="31">
      <c r="C489" s="33" t="s">
        <v>40</v>
      </c>
      <c r="D489" s="33" t="s">
        <v>35</v>
      </c>
      <c r="E489" s="33" t="s">
        <v>37</v>
      </c>
      <c r="F489" s="34" t="s">
        <v>51</v>
      </c>
      <c r="G489" s="33">
        <v>1</v>
      </c>
      <c r="H489" s="33">
        <v>0</v>
      </c>
    </row>
    <row r="490" spans="3:8" ht="31">
      <c r="C490" s="33" t="s">
        <v>40</v>
      </c>
      <c r="D490" s="33" t="s">
        <v>38</v>
      </c>
      <c r="E490" s="33" t="s">
        <v>34</v>
      </c>
      <c r="F490" s="34" t="s">
        <v>51</v>
      </c>
      <c r="G490" s="33">
        <v>0</v>
      </c>
      <c r="H490" s="33">
        <v>0</v>
      </c>
    </row>
    <row r="491" spans="3:8" ht="31">
      <c r="C491" s="33" t="s">
        <v>40</v>
      </c>
      <c r="D491" s="33" t="s">
        <v>38</v>
      </c>
      <c r="E491" s="33" t="s">
        <v>34</v>
      </c>
      <c r="F491" s="34" t="s">
        <v>51</v>
      </c>
      <c r="G491" s="33">
        <v>0</v>
      </c>
      <c r="H491" s="33">
        <v>0</v>
      </c>
    </row>
    <row r="492" spans="3:8" ht="31">
      <c r="C492" s="33" t="s">
        <v>40</v>
      </c>
      <c r="D492" s="33" t="s">
        <v>38</v>
      </c>
      <c r="E492" s="33" t="s">
        <v>34</v>
      </c>
      <c r="F492" s="34" t="s">
        <v>51</v>
      </c>
      <c r="G492" s="33">
        <v>0</v>
      </c>
      <c r="H492" s="33">
        <v>0</v>
      </c>
    </row>
    <row r="493" spans="3:8" ht="31">
      <c r="C493" s="33" t="s">
        <v>40</v>
      </c>
      <c r="D493" s="33" t="s">
        <v>35</v>
      </c>
      <c r="E493" s="33" t="s">
        <v>37</v>
      </c>
      <c r="F493" s="34" t="s">
        <v>51</v>
      </c>
      <c r="G493" s="33">
        <v>0</v>
      </c>
      <c r="H493" s="33">
        <v>0</v>
      </c>
    </row>
    <row r="494" spans="3:8" ht="31">
      <c r="C494" s="33" t="s">
        <v>40</v>
      </c>
      <c r="D494" s="33" t="s">
        <v>38</v>
      </c>
      <c r="E494" s="33" t="s">
        <v>37</v>
      </c>
      <c r="F494" s="34" t="s">
        <v>51</v>
      </c>
      <c r="G494" s="33">
        <v>1</v>
      </c>
      <c r="H494" s="33">
        <v>0</v>
      </c>
    </row>
    <row r="495" spans="3:8" ht="31">
      <c r="C495" s="33" t="s">
        <v>40</v>
      </c>
      <c r="D495" s="33" t="s">
        <v>38</v>
      </c>
      <c r="E495" s="33" t="s">
        <v>34</v>
      </c>
      <c r="F495" s="34" t="s">
        <v>51</v>
      </c>
      <c r="G495" s="33">
        <v>1</v>
      </c>
      <c r="H495" s="33">
        <v>0</v>
      </c>
    </row>
    <row r="496" spans="3:8" ht="31">
      <c r="C496" s="33" t="s">
        <v>39</v>
      </c>
      <c r="D496" s="33" t="s">
        <v>35</v>
      </c>
      <c r="E496" s="33" t="s">
        <v>34</v>
      </c>
      <c r="F496" s="34" t="s">
        <v>51</v>
      </c>
      <c r="G496" s="33">
        <v>0</v>
      </c>
      <c r="H496" s="33">
        <v>0</v>
      </c>
    </row>
    <row r="497" spans="3:8" ht="31">
      <c r="C497" s="33" t="s">
        <v>39</v>
      </c>
      <c r="D497" s="33" t="s">
        <v>38</v>
      </c>
      <c r="E497" s="33" t="s">
        <v>37</v>
      </c>
      <c r="F497" s="34" t="s">
        <v>51</v>
      </c>
      <c r="G497" s="33">
        <v>0</v>
      </c>
      <c r="H497" s="33">
        <v>0</v>
      </c>
    </row>
    <row r="498" spans="3:8" ht="31">
      <c r="C498" s="33" t="s">
        <v>39</v>
      </c>
      <c r="D498" s="33" t="s">
        <v>38</v>
      </c>
      <c r="E498" s="33" t="s">
        <v>34</v>
      </c>
      <c r="F498" s="34" t="s">
        <v>51</v>
      </c>
      <c r="G498" s="33">
        <v>0</v>
      </c>
      <c r="H498" s="33">
        <v>0</v>
      </c>
    </row>
    <row r="499" spans="3:8" ht="31">
      <c r="C499" s="33" t="s">
        <v>39</v>
      </c>
      <c r="D499" s="33" t="s">
        <v>38</v>
      </c>
      <c r="E499" s="33" t="s">
        <v>34</v>
      </c>
      <c r="F499" s="34" t="s">
        <v>51</v>
      </c>
      <c r="G499" s="33">
        <v>0</v>
      </c>
      <c r="H499" s="33">
        <v>0</v>
      </c>
    </row>
    <row r="500" spans="3:8" ht="31">
      <c r="C500" s="33" t="s">
        <v>39</v>
      </c>
      <c r="D500" s="33" t="s">
        <v>35</v>
      </c>
      <c r="E500" s="33" t="s">
        <v>34</v>
      </c>
      <c r="F500" s="34" t="s">
        <v>51</v>
      </c>
      <c r="G500" s="33">
        <v>0</v>
      </c>
      <c r="H500" s="33">
        <v>0</v>
      </c>
    </row>
    <row r="501" spans="3:8" ht="31">
      <c r="C501" s="33" t="s">
        <v>39</v>
      </c>
      <c r="D501" s="33" t="s">
        <v>35</v>
      </c>
      <c r="E501" s="33" t="s">
        <v>37</v>
      </c>
      <c r="F501" s="34" t="s">
        <v>51</v>
      </c>
      <c r="G501" s="33">
        <v>0</v>
      </c>
      <c r="H501" s="33">
        <v>0</v>
      </c>
    </row>
    <row r="502" spans="3:8" ht="31">
      <c r="C502" s="33" t="s">
        <v>39</v>
      </c>
      <c r="D502" s="33" t="s">
        <v>38</v>
      </c>
      <c r="E502" s="33" t="s">
        <v>37</v>
      </c>
      <c r="F502" s="34" t="s">
        <v>51</v>
      </c>
      <c r="G502" s="33">
        <v>1</v>
      </c>
      <c r="H502" s="33">
        <v>0</v>
      </c>
    </row>
    <row r="503" spans="3:8" ht="31">
      <c r="C503" s="33" t="s">
        <v>39</v>
      </c>
      <c r="D503" s="33" t="s">
        <v>35</v>
      </c>
      <c r="E503" s="33" t="s">
        <v>37</v>
      </c>
      <c r="F503" s="34" t="s">
        <v>51</v>
      </c>
      <c r="G503" s="33">
        <v>0</v>
      </c>
      <c r="H503" s="33">
        <v>2</v>
      </c>
    </row>
    <row r="504" spans="3:8" ht="31">
      <c r="C504" s="33" t="s">
        <v>39</v>
      </c>
      <c r="D504" s="33" t="s">
        <v>38</v>
      </c>
      <c r="E504" s="33" t="s">
        <v>34</v>
      </c>
      <c r="F504" s="34" t="s">
        <v>51</v>
      </c>
      <c r="G504" s="33">
        <v>0</v>
      </c>
      <c r="H504" s="33">
        <v>0</v>
      </c>
    </row>
    <row r="505" spans="3:8" ht="31">
      <c r="C505" s="33" t="s">
        <v>39</v>
      </c>
      <c r="D505" s="33" t="s">
        <v>35</v>
      </c>
      <c r="E505" s="33" t="s">
        <v>34</v>
      </c>
      <c r="F505" s="34" t="s">
        <v>51</v>
      </c>
      <c r="G505" s="33">
        <v>0</v>
      </c>
      <c r="H505" s="33">
        <v>0</v>
      </c>
    </row>
    <row r="506" spans="3:8" ht="31">
      <c r="C506" s="33" t="s">
        <v>39</v>
      </c>
      <c r="D506" s="33" t="s">
        <v>35</v>
      </c>
      <c r="E506" s="33" t="s">
        <v>37</v>
      </c>
      <c r="F506" s="34" t="s">
        <v>51</v>
      </c>
      <c r="G506" s="33">
        <v>0</v>
      </c>
      <c r="H506" s="33">
        <v>1</v>
      </c>
    </row>
    <row r="507" spans="3:8" ht="31">
      <c r="C507" s="33" t="s">
        <v>39</v>
      </c>
      <c r="D507" s="33" t="s">
        <v>38</v>
      </c>
      <c r="E507" s="33" t="s">
        <v>34</v>
      </c>
      <c r="F507" s="34" t="s">
        <v>51</v>
      </c>
      <c r="G507" s="33">
        <v>0</v>
      </c>
      <c r="H507" s="33">
        <v>0</v>
      </c>
    </row>
    <row r="508" spans="3:8" ht="31">
      <c r="C508" s="33" t="s">
        <v>39</v>
      </c>
      <c r="D508" s="33" t="s">
        <v>38</v>
      </c>
      <c r="E508" s="33" t="s">
        <v>34</v>
      </c>
      <c r="F508" s="34" t="s">
        <v>51</v>
      </c>
      <c r="G508" s="33">
        <v>0</v>
      </c>
      <c r="H508" s="33">
        <v>0</v>
      </c>
    </row>
    <row r="509" spans="3:8" ht="31">
      <c r="C509" s="33" t="s">
        <v>39</v>
      </c>
      <c r="D509" s="33" t="s">
        <v>38</v>
      </c>
      <c r="E509" s="33" t="s">
        <v>34</v>
      </c>
      <c r="F509" s="34" t="s">
        <v>51</v>
      </c>
      <c r="G509" s="33">
        <v>1</v>
      </c>
      <c r="H509" s="33">
        <v>0</v>
      </c>
    </row>
    <row r="510" spans="3:8" ht="31">
      <c r="C510" s="33" t="s">
        <v>39</v>
      </c>
      <c r="D510" s="33" t="s">
        <v>38</v>
      </c>
      <c r="E510" s="33" t="s">
        <v>34</v>
      </c>
      <c r="F510" s="34" t="s">
        <v>51</v>
      </c>
      <c r="G510" s="33">
        <v>0</v>
      </c>
      <c r="H510" s="33">
        <v>0</v>
      </c>
    </row>
    <row r="511" spans="3:8" ht="31">
      <c r="C511" s="33" t="s">
        <v>36</v>
      </c>
      <c r="D511" s="33" t="s">
        <v>35</v>
      </c>
      <c r="E511" s="33" t="s">
        <v>34</v>
      </c>
      <c r="F511" s="34" t="s">
        <v>51</v>
      </c>
      <c r="G511" s="33">
        <v>0</v>
      </c>
      <c r="H511" s="33">
        <v>0</v>
      </c>
    </row>
    <row r="512" spans="3:8" ht="31">
      <c r="C512" s="33" t="s">
        <v>36</v>
      </c>
      <c r="D512" s="33" t="s">
        <v>38</v>
      </c>
      <c r="E512" s="33" t="s">
        <v>34</v>
      </c>
      <c r="F512" s="34" t="s">
        <v>51</v>
      </c>
      <c r="G512" s="33">
        <v>0</v>
      </c>
      <c r="H512" s="33">
        <v>0</v>
      </c>
    </row>
    <row r="513" spans="3:8" ht="31">
      <c r="C513" s="33" t="s">
        <v>36</v>
      </c>
      <c r="D513" s="33" t="s">
        <v>35</v>
      </c>
      <c r="E513" s="33" t="s">
        <v>37</v>
      </c>
      <c r="F513" s="34" t="s">
        <v>51</v>
      </c>
      <c r="G513" s="33">
        <v>3</v>
      </c>
      <c r="H513" s="33">
        <v>2</v>
      </c>
    </row>
    <row r="514" spans="3:8" ht="31">
      <c r="C514" s="33" t="s">
        <v>36</v>
      </c>
      <c r="D514" s="33" t="s">
        <v>38</v>
      </c>
      <c r="E514" s="33" t="s">
        <v>34</v>
      </c>
      <c r="F514" s="34" t="s">
        <v>51</v>
      </c>
      <c r="G514" s="33">
        <v>1</v>
      </c>
      <c r="H514" s="33">
        <v>0</v>
      </c>
    </row>
    <row r="515" spans="3:8" ht="31">
      <c r="C515" s="33" t="s">
        <v>36</v>
      </c>
      <c r="D515" s="33" t="s">
        <v>35</v>
      </c>
      <c r="E515" s="33" t="s">
        <v>34</v>
      </c>
      <c r="F515" s="34" t="s">
        <v>51</v>
      </c>
      <c r="G515" s="33">
        <v>0</v>
      </c>
      <c r="H515" s="33">
        <v>0</v>
      </c>
    </row>
    <row r="516" spans="3:8" ht="31">
      <c r="C516" s="33" t="s">
        <v>40</v>
      </c>
      <c r="D516" s="33" t="s">
        <v>35</v>
      </c>
      <c r="E516" s="33" t="s">
        <v>37</v>
      </c>
      <c r="F516" s="34" t="s">
        <v>51</v>
      </c>
      <c r="G516" s="33">
        <v>1</v>
      </c>
      <c r="H516" s="33">
        <v>0</v>
      </c>
    </row>
    <row r="517" spans="3:8" ht="31">
      <c r="C517" s="33" t="s">
        <v>40</v>
      </c>
      <c r="D517" s="33" t="s">
        <v>38</v>
      </c>
      <c r="E517" s="33" t="s">
        <v>34</v>
      </c>
      <c r="F517" s="34" t="s">
        <v>51</v>
      </c>
      <c r="G517" s="33">
        <v>0</v>
      </c>
      <c r="H517" s="33">
        <v>0</v>
      </c>
    </row>
    <row r="518" spans="3:8" ht="31">
      <c r="C518" s="33" t="s">
        <v>40</v>
      </c>
      <c r="D518" s="33" t="s">
        <v>38</v>
      </c>
      <c r="E518" s="33" t="s">
        <v>34</v>
      </c>
      <c r="F518" s="34" t="s">
        <v>51</v>
      </c>
      <c r="G518" s="33">
        <v>0</v>
      </c>
      <c r="H518" s="33">
        <v>0</v>
      </c>
    </row>
    <row r="519" spans="3:8" ht="31">
      <c r="C519" s="33" t="s">
        <v>40</v>
      </c>
      <c r="D519" s="33" t="s">
        <v>35</v>
      </c>
      <c r="E519" s="33" t="s">
        <v>37</v>
      </c>
      <c r="F519" s="34" t="s">
        <v>51</v>
      </c>
      <c r="G519" s="33">
        <v>1</v>
      </c>
      <c r="H519" s="33">
        <v>0</v>
      </c>
    </row>
    <row r="520" spans="3:8" ht="31">
      <c r="C520" s="33" t="s">
        <v>40</v>
      </c>
      <c r="D520" s="33" t="s">
        <v>38</v>
      </c>
      <c r="E520" s="33" t="s">
        <v>34</v>
      </c>
      <c r="F520" s="34" t="s">
        <v>51</v>
      </c>
      <c r="G520" s="33">
        <v>0</v>
      </c>
      <c r="H520" s="33">
        <v>0</v>
      </c>
    </row>
    <row r="521" spans="3:8" ht="31">
      <c r="C521" s="33" t="s">
        <v>40</v>
      </c>
      <c r="D521" s="33" t="s">
        <v>35</v>
      </c>
      <c r="E521" s="33" t="s">
        <v>37</v>
      </c>
      <c r="F521" s="34" t="s">
        <v>51</v>
      </c>
      <c r="G521" s="33">
        <v>0</v>
      </c>
      <c r="H521" s="33">
        <v>0</v>
      </c>
    </row>
    <row r="522" spans="3:8" ht="31">
      <c r="C522" s="33" t="s">
        <v>40</v>
      </c>
      <c r="D522" s="33" t="s">
        <v>38</v>
      </c>
      <c r="E522" s="33" t="s">
        <v>34</v>
      </c>
      <c r="F522" s="34" t="s">
        <v>51</v>
      </c>
      <c r="G522" s="33">
        <v>0</v>
      </c>
      <c r="H522" s="33">
        <v>1</v>
      </c>
    </row>
    <row r="523" spans="3:8" ht="31">
      <c r="C523" s="33" t="s">
        <v>40</v>
      </c>
      <c r="D523" s="33" t="s">
        <v>38</v>
      </c>
      <c r="E523" s="33" t="s">
        <v>34</v>
      </c>
      <c r="F523" s="34" t="s">
        <v>51</v>
      </c>
      <c r="G523" s="33">
        <v>0</v>
      </c>
      <c r="H523" s="33">
        <v>0</v>
      </c>
    </row>
    <row r="524" spans="3:8" ht="31">
      <c r="C524" s="33" t="s">
        <v>40</v>
      </c>
      <c r="D524" s="33" t="s">
        <v>38</v>
      </c>
      <c r="E524" s="33" t="s">
        <v>34</v>
      </c>
      <c r="F524" s="34" t="s">
        <v>51</v>
      </c>
      <c r="G524" s="33">
        <v>0</v>
      </c>
      <c r="H524" s="33">
        <v>0</v>
      </c>
    </row>
    <row r="525" spans="3:8" ht="31">
      <c r="C525" s="33" t="s">
        <v>40</v>
      </c>
      <c r="D525" s="33" t="s">
        <v>35</v>
      </c>
      <c r="E525" s="33" t="s">
        <v>37</v>
      </c>
      <c r="F525" s="34" t="s">
        <v>51</v>
      </c>
      <c r="G525" s="33">
        <v>0</v>
      </c>
      <c r="H525" s="33">
        <v>0</v>
      </c>
    </row>
    <row r="526" spans="3:8" ht="31">
      <c r="C526" s="33" t="s">
        <v>40</v>
      </c>
      <c r="D526" s="33" t="s">
        <v>35</v>
      </c>
      <c r="E526" s="33" t="s">
        <v>37</v>
      </c>
      <c r="F526" s="34" t="s">
        <v>51</v>
      </c>
      <c r="G526" s="33">
        <v>0</v>
      </c>
      <c r="H526" s="33">
        <v>0</v>
      </c>
    </row>
    <row r="527" spans="3:8" ht="31">
      <c r="C527" s="33" t="s">
        <v>39</v>
      </c>
      <c r="D527" s="33" t="s">
        <v>38</v>
      </c>
      <c r="E527" s="33" t="s">
        <v>34</v>
      </c>
      <c r="F527" s="34" t="s">
        <v>51</v>
      </c>
      <c r="G527" s="33">
        <v>0</v>
      </c>
      <c r="H527" s="33">
        <v>0</v>
      </c>
    </row>
    <row r="528" spans="3:8" ht="31">
      <c r="C528" s="33" t="s">
        <v>39</v>
      </c>
      <c r="D528" s="33" t="s">
        <v>38</v>
      </c>
      <c r="E528" s="33" t="s">
        <v>34</v>
      </c>
      <c r="F528" s="34" t="s">
        <v>51</v>
      </c>
      <c r="G528" s="33">
        <v>0</v>
      </c>
      <c r="H528" s="33">
        <v>0</v>
      </c>
    </row>
    <row r="529" spans="3:8" ht="31">
      <c r="C529" s="33" t="s">
        <v>39</v>
      </c>
      <c r="D529" s="33" t="s">
        <v>38</v>
      </c>
      <c r="E529" s="33" t="s">
        <v>37</v>
      </c>
      <c r="F529" s="34" t="s">
        <v>51</v>
      </c>
      <c r="G529" s="33">
        <v>1</v>
      </c>
      <c r="H529" s="33">
        <v>1</v>
      </c>
    </row>
    <row r="530" spans="3:8" ht="31">
      <c r="C530" s="33" t="s">
        <v>39</v>
      </c>
      <c r="D530" s="33" t="s">
        <v>38</v>
      </c>
      <c r="E530" s="33" t="s">
        <v>34</v>
      </c>
      <c r="F530" s="34" t="s">
        <v>51</v>
      </c>
      <c r="G530" s="33">
        <v>2</v>
      </c>
      <c r="H530" s="33">
        <v>0</v>
      </c>
    </row>
    <row r="531" spans="3:8" ht="31">
      <c r="C531" s="33" t="s">
        <v>39</v>
      </c>
      <c r="D531" s="33" t="s">
        <v>38</v>
      </c>
      <c r="E531" s="33" t="s">
        <v>34</v>
      </c>
      <c r="F531" s="34" t="s">
        <v>51</v>
      </c>
      <c r="G531" s="33">
        <v>1</v>
      </c>
      <c r="H531" s="33">
        <v>0</v>
      </c>
    </row>
    <row r="532" spans="3:8" ht="31">
      <c r="C532" s="33" t="s">
        <v>39</v>
      </c>
      <c r="D532" s="33" t="s">
        <v>38</v>
      </c>
      <c r="E532" s="33" t="s">
        <v>34</v>
      </c>
      <c r="F532" s="34" t="s">
        <v>51</v>
      </c>
      <c r="G532" s="33">
        <v>0</v>
      </c>
      <c r="H532" s="33">
        <v>0</v>
      </c>
    </row>
    <row r="533" spans="3:8" ht="31">
      <c r="C533" s="33" t="s">
        <v>39</v>
      </c>
      <c r="D533" s="33" t="s">
        <v>38</v>
      </c>
      <c r="E533" s="33" t="s">
        <v>37</v>
      </c>
      <c r="F533" s="34" t="s">
        <v>51</v>
      </c>
      <c r="G533" s="33">
        <v>0</v>
      </c>
      <c r="H533" s="33">
        <v>0</v>
      </c>
    </row>
    <row r="534" spans="3:8" ht="31">
      <c r="C534" s="33" t="s">
        <v>39</v>
      </c>
      <c r="D534" s="33" t="s">
        <v>38</v>
      </c>
      <c r="E534" s="33" t="s">
        <v>34</v>
      </c>
      <c r="F534" s="34" t="s">
        <v>51</v>
      </c>
      <c r="G534" s="33">
        <v>0</v>
      </c>
      <c r="H534" s="33">
        <v>0</v>
      </c>
    </row>
    <row r="535" spans="3:8" ht="31">
      <c r="C535" s="33" t="s">
        <v>39</v>
      </c>
      <c r="D535" s="33" t="s">
        <v>38</v>
      </c>
      <c r="E535" s="33" t="s">
        <v>34</v>
      </c>
      <c r="F535" s="34" t="s">
        <v>51</v>
      </c>
      <c r="G535" s="33">
        <v>0</v>
      </c>
      <c r="H535" s="33">
        <v>0</v>
      </c>
    </row>
    <row r="536" spans="3:8" ht="31">
      <c r="C536" s="33" t="s">
        <v>39</v>
      </c>
      <c r="D536" s="33" t="s">
        <v>38</v>
      </c>
      <c r="E536" s="33" t="s">
        <v>34</v>
      </c>
      <c r="F536" s="34" t="s">
        <v>51</v>
      </c>
      <c r="G536" s="33">
        <v>0</v>
      </c>
      <c r="H536" s="33">
        <v>0</v>
      </c>
    </row>
    <row r="537" spans="3:8" ht="31">
      <c r="C537" s="33" t="s">
        <v>39</v>
      </c>
      <c r="D537" s="33" t="s">
        <v>38</v>
      </c>
      <c r="E537" s="33" t="s">
        <v>34</v>
      </c>
      <c r="F537" s="34" t="s">
        <v>51</v>
      </c>
      <c r="G537" s="33">
        <v>0</v>
      </c>
      <c r="H537" s="33">
        <v>0</v>
      </c>
    </row>
    <row r="538" spans="3:8" ht="31">
      <c r="C538" s="33" t="s">
        <v>39</v>
      </c>
      <c r="D538" s="33" t="s">
        <v>38</v>
      </c>
      <c r="E538" s="33" t="s">
        <v>34</v>
      </c>
      <c r="F538" s="34" t="s">
        <v>51</v>
      </c>
      <c r="G538" s="33">
        <v>0</v>
      </c>
      <c r="H538" s="33">
        <v>0</v>
      </c>
    </row>
    <row r="539" spans="3:8" ht="31">
      <c r="C539" s="33" t="s">
        <v>39</v>
      </c>
      <c r="D539" s="33" t="s">
        <v>38</v>
      </c>
      <c r="E539" s="33" t="s">
        <v>34</v>
      </c>
      <c r="F539" s="34" t="s">
        <v>51</v>
      </c>
      <c r="G539" s="33">
        <v>0</v>
      </c>
      <c r="H539" s="33">
        <v>0</v>
      </c>
    </row>
    <row r="540" spans="3:8" ht="31">
      <c r="C540" s="33" t="s">
        <v>39</v>
      </c>
      <c r="D540" s="33" t="s">
        <v>38</v>
      </c>
      <c r="E540" s="33" t="s">
        <v>37</v>
      </c>
      <c r="F540" s="34" t="s">
        <v>51</v>
      </c>
      <c r="G540" s="33">
        <v>0</v>
      </c>
      <c r="H540" s="33">
        <v>0</v>
      </c>
    </row>
    <row r="541" spans="3:8" ht="31">
      <c r="C541" s="33" t="s">
        <v>39</v>
      </c>
      <c r="D541" s="33" t="s">
        <v>38</v>
      </c>
      <c r="E541" s="33" t="s">
        <v>34</v>
      </c>
      <c r="F541" s="34" t="s">
        <v>51</v>
      </c>
      <c r="G541" s="33">
        <v>0</v>
      </c>
      <c r="H541" s="33">
        <v>0</v>
      </c>
    </row>
    <row r="542" spans="3:8" ht="31">
      <c r="C542" s="33" t="s">
        <v>39</v>
      </c>
      <c r="D542" s="33" t="s">
        <v>38</v>
      </c>
      <c r="E542" s="33" t="s">
        <v>34</v>
      </c>
      <c r="F542" s="34" t="s">
        <v>51</v>
      </c>
      <c r="G542" s="33">
        <v>0</v>
      </c>
      <c r="H542" s="33">
        <v>0</v>
      </c>
    </row>
    <row r="543" spans="3:8" ht="31">
      <c r="C543" s="33" t="s">
        <v>36</v>
      </c>
      <c r="D543" s="33" t="s">
        <v>38</v>
      </c>
      <c r="E543" s="33" t="s">
        <v>34</v>
      </c>
      <c r="F543" s="34" t="s">
        <v>51</v>
      </c>
      <c r="G543" s="33">
        <v>0</v>
      </c>
      <c r="H543" s="33">
        <v>0</v>
      </c>
    </row>
    <row r="544" spans="3:8" ht="31">
      <c r="C544" s="33" t="s">
        <v>39</v>
      </c>
      <c r="D544" s="33" t="s">
        <v>38</v>
      </c>
      <c r="E544" s="33" t="s">
        <v>34</v>
      </c>
      <c r="F544" s="34" t="s">
        <v>51</v>
      </c>
      <c r="G544" s="33">
        <v>0</v>
      </c>
      <c r="H544" s="33">
        <v>0</v>
      </c>
    </row>
    <row r="545" spans="3:8" ht="31">
      <c r="C545" s="33" t="s">
        <v>39</v>
      </c>
      <c r="D545" s="33" t="s">
        <v>38</v>
      </c>
      <c r="E545" s="33" t="s">
        <v>34</v>
      </c>
      <c r="F545" s="34" t="s">
        <v>51</v>
      </c>
      <c r="G545" s="33">
        <v>0</v>
      </c>
      <c r="H545" s="33">
        <v>0</v>
      </c>
    </row>
    <row r="546" spans="3:8" ht="31">
      <c r="C546" s="33" t="s">
        <v>36</v>
      </c>
      <c r="D546" s="33" t="s">
        <v>35</v>
      </c>
      <c r="E546" s="33" t="s">
        <v>37</v>
      </c>
      <c r="F546" s="34" t="s">
        <v>51</v>
      </c>
      <c r="G546" s="33">
        <v>0</v>
      </c>
      <c r="H546" s="33">
        <v>0</v>
      </c>
    </row>
    <row r="547" spans="3:8" ht="31">
      <c r="C547" s="33" t="s">
        <v>36</v>
      </c>
      <c r="D547" s="33" t="s">
        <v>35</v>
      </c>
      <c r="E547" s="33" t="s">
        <v>37</v>
      </c>
      <c r="F547" s="34" t="s">
        <v>51</v>
      </c>
      <c r="G547" s="33">
        <v>0</v>
      </c>
      <c r="H547" s="33">
        <v>0</v>
      </c>
    </row>
    <row r="548" spans="3:8" ht="31">
      <c r="C548" s="33" t="s">
        <v>36</v>
      </c>
      <c r="D548" s="33" t="s">
        <v>38</v>
      </c>
      <c r="E548" s="33" t="s">
        <v>34</v>
      </c>
      <c r="F548" s="34" t="s">
        <v>51</v>
      </c>
      <c r="G548" s="33">
        <v>0</v>
      </c>
      <c r="H548" s="33">
        <v>0</v>
      </c>
    </row>
    <row r="549" spans="3:8" ht="31">
      <c r="C549" s="33" t="s">
        <v>36</v>
      </c>
      <c r="D549" s="33" t="s">
        <v>38</v>
      </c>
      <c r="E549" s="33" t="s">
        <v>34</v>
      </c>
      <c r="F549" s="34" t="s">
        <v>51</v>
      </c>
      <c r="G549" s="33">
        <v>1</v>
      </c>
      <c r="H549" s="33">
        <v>0</v>
      </c>
    </row>
    <row r="550" spans="3:8" ht="31">
      <c r="C550" s="33" t="s">
        <v>40</v>
      </c>
      <c r="D550" s="33" t="s">
        <v>38</v>
      </c>
      <c r="E550" s="33" t="s">
        <v>37</v>
      </c>
      <c r="F550" s="34" t="s">
        <v>51</v>
      </c>
      <c r="G550" s="33">
        <v>1</v>
      </c>
      <c r="H550" s="33">
        <v>0</v>
      </c>
    </row>
    <row r="551" spans="3:8" ht="31">
      <c r="C551" s="33" t="s">
        <v>40</v>
      </c>
      <c r="D551" s="33" t="s">
        <v>38</v>
      </c>
      <c r="E551" s="33" t="s">
        <v>34</v>
      </c>
      <c r="F551" s="34" t="s">
        <v>51</v>
      </c>
      <c r="G551" s="33">
        <v>1</v>
      </c>
      <c r="H551" s="33">
        <v>0</v>
      </c>
    </row>
    <row r="552" spans="3:8" ht="31">
      <c r="C552" s="33" t="s">
        <v>40</v>
      </c>
      <c r="D552" s="33" t="s">
        <v>38</v>
      </c>
      <c r="E552" s="33" t="s">
        <v>34</v>
      </c>
      <c r="F552" s="34" t="s">
        <v>51</v>
      </c>
      <c r="G552" s="33">
        <v>0</v>
      </c>
      <c r="H552" s="33">
        <v>0</v>
      </c>
    </row>
    <row r="553" spans="3:8" ht="31">
      <c r="C553" s="33" t="s">
        <v>40</v>
      </c>
      <c r="D553" s="33" t="s">
        <v>38</v>
      </c>
      <c r="E553" s="33" t="s">
        <v>34</v>
      </c>
      <c r="F553" s="34" t="s">
        <v>51</v>
      </c>
      <c r="G553" s="33">
        <v>1</v>
      </c>
      <c r="H553" s="33">
        <v>0</v>
      </c>
    </row>
    <row r="554" spans="3:8" ht="31">
      <c r="C554" s="33" t="s">
        <v>40</v>
      </c>
      <c r="D554" s="33" t="s">
        <v>35</v>
      </c>
      <c r="E554" s="33" t="s">
        <v>37</v>
      </c>
      <c r="F554" s="34" t="s">
        <v>51</v>
      </c>
      <c r="G554" s="33">
        <v>1</v>
      </c>
      <c r="H554" s="33">
        <v>0</v>
      </c>
    </row>
    <row r="555" spans="3:8" ht="31">
      <c r="C555" s="33" t="s">
        <v>40</v>
      </c>
      <c r="D555" s="33" t="s">
        <v>35</v>
      </c>
      <c r="E555" s="33" t="s">
        <v>37</v>
      </c>
      <c r="F555" s="34" t="s">
        <v>51</v>
      </c>
      <c r="G555" s="33">
        <v>1</v>
      </c>
      <c r="H555" s="33">
        <v>0</v>
      </c>
    </row>
    <row r="556" spans="3:8" ht="31">
      <c r="C556" s="33" t="s">
        <v>40</v>
      </c>
      <c r="D556" s="33" t="s">
        <v>35</v>
      </c>
      <c r="E556" s="33" t="s">
        <v>37</v>
      </c>
      <c r="F556" s="34" t="s">
        <v>51</v>
      </c>
      <c r="G556" s="33">
        <v>0</v>
      </c>
      <c r="H556" s="33">
        <v>0</v>
      </c>
    </row>
    <row r="557" spans="3:8" ht="31">
      <c r="C557" s="33" t="s">
        <v>40</v>
      </c>
      <c r="D557" s="33" t="s">
        <v>35</v>
      </c>
      <c r="E557" s="33" t="s">
        <v>34</v>
      </c>
      <c r="F557" s="34" t="s">
        <v>51</v>
      </c>
      <c r="G557" s="33">
        <v>0</v>
      </c>
      <c r="H557" s="33">
        <v>0</v>
      </c>
    </row>
    <row r="558" spans="3:8" ht="31">
      <c r="C558" s="33" t="s">
        <v>40</v>
      </c>
      <c r="D558" s="33" t="s">
        <v>38</v>
      </c>
      <c r="E558" s="33" t="s">
        <v>34</v>
      </c>
      <c r="F558" s="34" t="s">
        <v>51</v>
      </c>
      <c r="G558" s="33">
        <v>1</v>
      </c>
      <c r="H558" s="33">
        <v>0</v>
      </c>
    </row>
    <row r="559" spans="3:8" ht="31">
      <c r="C559" s="33" t="s">
        <v>40</v>
      </c>
      <c r="D559" s="33" t="s">
        <v>35</v>
      </c>
      <c r="E559" s="33" t="s">
        <v>37</v>
      </c>
      <c r="F559" s="34" t="s">
        <v>51</v>
      </c>
      <c r="G559" s="33">
        <v>1</v>
      </c>
      <c r="H559" s="33">
        <v>0</v>
      </c>
    </row>
    <row r="560" spans="3:8" ht="31">
      <c r="C560" s="33" t="s">
        <v>40</v>
      </c>
      <c r="D560" s="33" t="s">
        <v>35</v>
      </c>
      <c r="E560" s="33" t="s">
        <v>37</v>
      </c>
      <c r="F560" s="34" t="s">
        <v>51</v>
      </c>
      <c r="G560" s="33">
        <v>0</v>
      </c>
      <c r="H560" s="33">
        <v>2</v>
      </c>
    </row>
    <row r="561" spans="3:8" ht="31">
      <c r="C561" s="33" t="s">
        <v>39</v>
      </c>
      <c r="D561" s="33" t="s">
        <v>38</v>
      </c>
      <c r="E561" s="33" t="s">
        <v>34</v>
      </c>
      <c r="F561" s="34" t="s">
        <v>51</v>
      </c>
      <c r="G561" s="33">
        <v>1</v>
      </c>
      <c r="H561" s="33">
        <v>0</v>
      </c>
    </row>
    <row r="562" spans="3:8" ht="31">
      <c r="C562" s="33" t="s">
        <v>39</v>
      </c>
      <c r="D562" s="33" t="s">
        <v>38</v>
      </c>
      <c r="E562" s="33" t="s">
        <v>34</v>
      </c>
      <c r="F562" s="34" t="s">
        <v>51</v>
      </c>
      <c r="G562" s="33">
        <v>0</v>
      </c>
      <c r="H562" s="33">
        <v>0</v>
      </c>
    </row>
    <row r="563" spans="3:8" ht="31">
      <c r="C563" s="33" t="s">
        <v>39</v>
      </c>
      <c r="D563" s="33" t="s">
        <v>35</v>
      </c>
      <c r="E563" s="33" t="s">
        <v>34</v>
      </c>
      <c r="F563" s="34" t="s">
        <v>51</v>
      </c>
      <c r="G563" s="33">
        <v>0</v>
      </c>
      <c r="H563" s="33">
        <v>0</v>
      </c>
    </row>
    <row r="564" spans="3:8" ht="31">
      <c r="C564" s="33" t="s">
        <v>39</v>
      </c>
      <c r="D564" s="33" t="s">
        <v>35</v>
      </c>
      <c r="E564" s="33" t="s">
        <v>34</v>
      </c>
      <c r="F564" s="34" t="s">
        <v>51</v>
      </c>
      <c r="G564" s="33">
        <v>0</v>
      </c>
      <c r="H564" s="33">
        <v>0</v>
      </c>
    </row>
    <row r="565" spans="3:8" ht="31">
      <c r="C565" s="33" t="s">
        <v>39</v>
      </c>
      <c r="D565" s="33" t="s">
        <v>38</v>
      </c>
      <c r="E565" s="33" t="s">
        <v>34</v>
      </c>
      <c r="F565" s="34" t="s">
        <v>51</v>
      </c>
      <c r="G565" s="33">
        <v>0</v>
      </c>
      <c r="H565" s="33">
        <v>0</v>
      </c>
    </row>
    <row r="566" spans="3:8" ht="31">
      <c r="C566" s="33" t="s">
        <v>39</v>
      </c>
      <c r="D566" s="33" t="s">
        <v>35</v>
      </c>
      <c r="E566" s="33" t="s">
        <v>34</v>
      </c>
      <c r="F566" s="34" t="s">
        <v>51</v>
      </c>
      <c r="G566" s="33">
        <v>3</v>
      </c>
      <c r="H566" s="33">
        <v>1</v>
      </c>
    </row>
    <row r="567" spans="3:8" ht="31">
      <c r="C567" s="33" t="s">
        <v>39</v>
      </c>
      <c r="D567" s="33" t="s">
        <v>38</v>
      </c>
      <c r="E567" s="33" t="s">
        <v>34</v>
      </c>
      <c r="F567" s="34" t="s">
        <v>51</v>
      </c>
      <c r="G567" s="33">
        <v>0</v>
      </c>
      <c r="H567" s="33">
        <v>0</v>
      </c>
    </row>
    <row r="568" spans="3:8" ht="31">
      <c r="C568" s="33" t="s">
        <v>39</v>
      </c>
      <c r="D568" s="33" t="s">
        <v>38</v>
      </c>
      <c r="E568" s="33" t="s">
        <v>34</v>
      </c>
      <c r="F568" s="34" t="s">
        <v>51</v>
      </c>
      <c r="G568" s="33">
        <v>0</v>
      </c>
      <c r="H568" s="33">
        <v>0</v>
      </c>
    </row>
    <row r="569" spans="3:8" ht="31">
      <c r="C569" s="33" t="s">
        <v>39</v>
      </c>
      <c r="D569" s="33" t="s">
        <v>38</v>
      </c>
      <c r="E569" s="33" t="s">
        <v>34</v>
      </c>
      <c r="F569" s="34" t="s">
        <v>51</v>
      </c>
      <c r="G569" s="33">
        <v>0</v>
      </c>
      <c r="H569" s="33">
        <v>0</v>
      </c>
    </row>
    <row r="570" spans="3:8" ht="31">
      <c r="C570" s="33" t="s">
        <v>39</v>
      </c>
      <c r="D570" s="33" t="s">
        <v>38</v>
      </c>
      <c r="E570" s="33" t="s">
        <v>37</v>
      </c>
      <c r="F570" s="34" t="s">
        <v>51</v>
      </c>
      <c r="G570" s="33">
        <v>0</v>
      </c>
      <c r="H570" s="33">
        <v>0</v>
      </c>
    </row>
    <row r="571" spans="3:8" ht="31">
      <c r="C571" s="33" t="s">
        <v>39</v>
      </c>
      <c r="D571" s="33" t="s">
        <v>38</v>
      </c>
      <c r="E571" s="33" t="s">
        <v>37</v>
      </c>
      <c r="F571" s="34" t="s">
        <v>51</v>
      </c>
      <c r="G571" s="33">
        <v>0</v>
      </c>
      <c r="H571" s="33">
        <v>4</v>
      </c>
    </row>
    <row r="572" spans="3:8" ht="31">
      <c r="C572" s="33" t="s">
        <v>39</v>
      </c>
      <c r="D572" s="33" t="s">
        <v>35</v>
      </c>
      <c r="E572" s="33" t="s">
        <v>34</v>
      </c>
      <c r="F572" s="34" t="s">
        <v>51</v>
      </c>
      <c r="G572" s="33">
        <v>0</v>
      </c>
      <c r="H572" s="33">
        <v>0</v>
      </c>
    </row>
    <row r="573" spans="3:8" ht="31">
      <c r="C573" s="33" t="s">
        <v>39</v>
      </c>
      <c r="D573" s="33" t="s">
        <v>38</v>
      </c>
      <c r="E573" s="33" t="s">
        <v>37</v>
      </c>
      <c r="F573" s="34" t="s">
        <v>51</v>
      </c>
      <c r="G573" s="33">
        <v>1</v>
      </c>
      <c r="H573" s="33">
        <v>1</v>
      </c>
    </row>
    <row r="574" spans="3:8" ht="31">
      <c r="C574" s="33" t="s">
        <v>39</v>
      </c>
      <c r="D574" s="33" t="s">
        <v>35</v>
      </c>
      <c r="E574" s="33" t="s">
        <v>37</v>
      </c>
      <c r="F574" s="34" t="s">
        <v>51</v>
      </c>
      <c r="G574" s="33">
        <v>0</v>
      </c>
      <c r="H574" s="33">
        <v>2</v>
      </c>
    </row>
    <row r="575" spans="3:8" ht="31">
      <c r="C575" s="33" t="s">
        <v>39</v>
      </c>
      <c r="D575" s="33" t="s">
        <v>38</v>
      </c>
      <c r="E575" s="33" t="s">
        <v>34</v>
      </c>
      <c r="F575" s="34" t="s">
        <v>51</v>
      </c>
      <c r="G575" s="33">
        <v>0</v>
      </c>
      <c r="H575" s="33">
        <v>0</v>
      </c>
    </row>
    <row r="576" spans="3:8" ht="31">
      <c r="C576" s="33" t="s">
        <v>36</v>
      </c>
      <c r="D576" s="33" t="s">
        <v>38</v>
      </c>
      <c r="E576" s="33" t="s">
        <v>34</v>
      </c>
      <c r="F576" s="34" t="s">
        <v>50</v>
      </c>
      <c r="G576" s="33">
        <v>1</v>
      </c>
      <c r="H576" s="33">
        <v>2</v>
      </c>
    </row>
    <row r="577" spans="3:8" ht="31">
      <c r="C577" s="33" t="s">
        <v>36</v>
      </c>
      <c r="D577" s="33" t="s">
        <v>35</v>
      </c>
      <c r="E577" s="33" t="s">
        <v>37</v>
      </c>
      <c r="F577" s="34" t="s">
        <v>50</v>
      </c>
      <c r="G577" s="33">
        <v>0</v>
      </c>
      <c r="H577" s="33">
        <v>0</v>
      </c>
    </row>
    <row r="578" spans="3:8" ht="31">
      <c r="C578" s="33" t="s">
        <v>36</v>
      </c>
      <c r="D578" s="33" t="s">
        <v>35</v>
      </c>
      <c r="E578" s="33" t="s">
        <v>37</v>
      </c>
      <c r="F578" s="34" t="s">
        <v>50</v>
      </c>
      <c r="G578" s="33">
        <v>0</v>
      </c>
      <c r="H578" s="33">
        <v>0</v>
      </c>
    </row>
    <row r="579" spans="3:8" ht="31">
      <c r="C579" s="33" t="s">
        <v>36</v>
      </c>
      <c r="D579" s="33" t="s">
        <v>38</v>
      </c>
      <c r="E579" s="33" t="s">
        <v>34</v>
      </c>
      <c r="F579" s="34" t="s">
        <v>50</v>
      </c>
      <c r="G579" s="33">
        <v>0</v>
      </c>
      <c r="H579" s="33">
        <v>0</v>
      </c>
    </row>
    <row r="580" spans="3:8" ht="31">
      <c r="C580" s="33" t="s">
        <v>36</v>
      </c>
      <c r="D580" s="33" t="s">
        <v>35</v>
      </c>
      <c r="E580" s="33" t="s">
        <v>37</v>
      </c>
      <c r="F580" s="34" t="s">
        <v>50</v>
      </c>
      <c r="G580" s="33">
        <v>0</v>
      </c>
      <c r="H580" s="33">
        <v>0</v>
      </c>
    </row>
    <row r="581" spans="3:8" ht="31">
      <c r="C581" s="33" t="s">
        <v>36</v>
      </c>
      <c r="D581" s="33" t="s">
        <v>35</v>
      </c>
      <c r="E581" s="33" t="s">
        <v>37</v>
      </c>
      <c r="F581" s="34" t="s">
        <v>50</v>
      </c>
      <c r="G581" s="33">
        <v>0</v>
      </c>
      <c r="H581" s="33">
        <v>0</v>
      </c>
    </row>
    <row r="582" spans="3:8" ht="31">
      <c r="C582" s="33" t="s">
        <v>36</v>
      </c>
      <c r="D582" s="33" t="s">
        <v>38</v>
      </c>
      <c r="E582" s="33" t="s">
        <v>34</v>
      </c>
      <c r="F582" s="34" t="s">
        <v>50</v>
      </c>
      <c r="G582" s="33">
        <v>0</v>
      </c>
      <c r="H582" s="33">
        <v>0</v>
      </c>
    </row>
    <row r="583" spans="3:8" ht="31">
      <c r="C583" s="33" t="s">
        <v>36</v>
      </c>
      <c r="D583" s="33" t="s">
        <v>38</v>
      </c>
      <c r="E583" s="33" t="s">
        <v>34</v>
      </c>
      <c r="F583" s="34" t="s">
        <v>50</v>
      </c>
      <c r="G583" s="33">
        <v>0</v>
      </c>
      <c r="H583" s="33">
        <v>0</v>
      </c>
    </row>
    <row r="584" spans="3:8" ht="31">
      <c r="C584" s="33" t="s">
        <v>36</v>
      </c>
      <c r="D584" s="33" t="s">
        <v>35</v>
      </c>
      <c r="E584" s="33" t="s">
        <v>34</v>
      </c>
      <c r="F584" s="34" t="s">
        <v>50</v>
      </c>
      <c r="G584" s="33">
        <v>1</v>
      </c>
      <c r="H584" s="33">
        <v>0</v>
      </c>
    </row>
    <row r="585" spans="3:8" ht="31">
      <c r="C585" s="33" t="s">
        <v>36</v>
      </c>
      <c r="D585" s="33" t="s">
        <v>35</v>
      </c>
      <c r="E585" s="33" t="s">
        <v>37</v>
      </c>
      <c r="F585" s="34" t="s">
        <v>50</v>
      </c>
      <c r="G585" s="33">
        <v>0</v>
      </c>
      <c r="H585" s="33">
        <v>0</v>
      </c>
    </row>
    <row r="586" spans="3:8" ht="31">
      <c r="C586" s="33" t="s">
        <v>36</v>
      </c>
      <c r="D586" s="33" t="s">
        <v>35</v>
      </c>
      <c r="E586" s="33" t="s">
        <v>37</v>
      </c>
      <c r="F586" s="34" t="s">
        <v>50</v>
      </c>
      <c r="G586" s="33">
        <v>0</v>
      </c>
      <c r="H586" s="33">
        <v>0</v>
      </c>
    </row>
    <row r="587" spans="3:8" ht="31">
      <c r="C587" s="33" t="s">
        <v>40</v>
      </c>
      <c r="D587" s="33" t="s">
        <v>38</v>
      </c>
      <c r="E587" s="33" t="s">
        <v>34</v>
      </c>
      <c r="F587" s="34" t="s">
        <v>50</v>
      </c>
      <c r="G587" s="33">
        <v>1</v>
      </c>
      <c r="H587" s="33">
        <v>0</v>
      </c>
    </row>
    <row r="588" spans="3:8" ht="31">
      <c r="C588" s="33" t="s">
        <v>40</v>
      </c>
      <c r="D588" s="33" t="s">
        <v>38</v>
      </c>
      <c r="E588" s="33" t="s">
        <v>34</v>
      </c>
      <c r="F588" s="34" t="s">
        <v>50</v>
      </c>
      <c r="G588" s="33">
        <v>0</v>
      </c>
      <c r="H588" s="33">
        <v>0</v>
      </c>
    </row>
    <row r="589" spans="3:8" ht="31">
      <c r="C589" s="33" t="s">
        <v>40</v>
      </c>
      <c r="D589" s="33" t="s">
        <v>38</v>
      </c>
      <c r="E589" s="33" t="s">
        <v>37</v>
      </c>
      <c r="F589" s="34" t="s">
        <v>50</v>
      </c>
      <c r="G589" s="33">
        <v>0</v>
      </c>
      <c r="H589" s="33">
        <v>0</v>
      </c>
    </row>
    <row r="590" spans="3:8" ht="31">
      <c r="C590" s="33" t="s">
        <v>40</v>
      </c>
      <c r="D590" s="33" t="s">
        <v>35</v>
      </c>
      <c r="E590" s="33" t="s">
        <v>37</v>
      </c>
      <c r="F590" s="34" t="s">
        <v>50</v>
      </c>
      <c r="G590" s="33">
        <v>1</v>
      </c>
      <c r="H590" s="33">
        <v>0</v>
      </c>
    </row>
    <row r="591" spans="3:8" ht="31">
      <c r="C591" s="33" t="s">
        <v>40</v>
      </c>
      <c r="D591" s="33" t="s">
        <v>38</v>
      </c>
      <c r="E591" s="33" t="s">
        <v>34</v>
      </c>
      <c r="F591" s="34" t="s">
        <v>50</v>
      </c>
      <c r="G591" s="33">
        <v>0</v>
      </c>
      <c r="H591" s="33">
        <v>0</v>
      </c>
    </row>
    <row r="592" spans="3:8" ht="31">
      <c r="C592" s="33" t="s">
        <v>40</v>
      </c>
      <c r="D592" s="33" t="s">
        <v>38</v>
      </c>
      <c r="E592" s="33" t="s">
        <v>34</v>
      </c>
      <c r="F592" s="34" t="s">
        <v>50</v>
      </c>
      <c r="G592" s="33">
        <v>0</v>
      </c>
      <c r="H592" s="33">
        <v>0</v>
      </c>
    </row>
    <row r="593" spans="3:8" ht="31">
      <c r="C593" s="33" t="s">
        <v>40</v>
      </c>
      <c r="D593" s="33" t="s">
        <v>38</v>
      </c>
      <c r="E593" s="33" t="s">
        <v>34</v>
      </c>
      <c r="F593" s="34" t="s">
        <v>50</v>
      </c>
      <c r="G593" s="33">
        <v>0</v>
      </c>
      <c r="H593" s="33">
        <v>0</v>
      </c>
    </row>
    <row r="594" spans="3:8" ht="31">
      <c r="C594" s="33" t="s">
        <v>40</v>
      </c>
      <c r="D594" s="33" t="s">
        <v>38</v>
      </c>
      <c r="E594" s="33" t="s">
        <v>34</v>
      </c>
      <c r="F594" s="34" t="s">
        <v>50</v>
      </c>
      <c r="G594" s="33">
        <v>1</v>
      </c>
      <c r="H594" s="33">
        <v>1</v>
      </c>
    </row>
    <row r="595" spans="3:8" ht="31">
      <c r="C595" s="33" t="s">
        <v>40</v>
      </c>
      <c r="D595" s="33" t="s">
        <v>38</v>
      </c>
      <c r="E595" s="33" t="s">
        <v>34</v>
      </c>
      <c r="F595" s="34" t="s">
        <v>50</v>
      </c>
      <c r="G595" s="33">
        <v>0</v>
      </c>
      <c r="H595" s="33">
        <v>0</v>
      </c>
    </row>
    <row r="596" spans="3:8" ht="31">
      <c r="C596" s="33" t="s">
        <v>40</v>
      </c>
      <c r="D596" s="33" t="s">
        <v>38</v>
      </c>
      <c r="E596" s="33" t="s">
        <v>34</v>
      </c>
      <c r="F596" s="34" t="s">
        <v>50</v>
      </c>
      <c r="G596" s="33">
        <v>0</v>
      </c>
      <c r="H596" s="33">
        <v>0</v>
      </c>
    </row>
    <row r="597" spans="3:8" ht="31">
      <c r="C597" s="33" t="s">
        <v>40</v>
      </c>
      <c r="D597" s="33" t="s">
        <v>35</v>
      </c>
      <c r="E597" s="33" t="s">
        <v>34</v>
      </c>
      <c r="F597" s="34" t="s">
        <v>50</v>
      </c>
      <c r="G597" s="33">
        <v>0</v>
      </c>
      <c r="H597" s="33">
        <v>0</v>
      </c>
    </row>
    <row r="598" spans="3:8" ht="31">
      <c r="C598" s="33" t="s">
        <v>40</v>
      </c>
      <c r="D598" s="33" t="s">
        <v>35</v>
      </c>
      <c r="E598" s="33" t="s">
        <v>37</v>
      </c>
      <c r="F598" s="34" t="s">
        <v>50</v>
      </c>
      <c r="G598" s="33">
        <v>3</v>
      </c>
      <c r="H598" s="33">
        <v>0</v>
      </c>
    </row>
    <row r="599" spans="3:8" ht="31">
      <c r="C599" s="33" t="s">
        <v>40</v>
      </c>
      <c r="D599" s="33" t="s">
        <v>35</v>
      </c>
      <c r="E599" s="33" t="s">
        <v>37</v>
      </c>
      <c r="F599" s="34" t="s">
        <v>50</v>
      </c>
      <c r="G599" s="33">
        <v>0</v>
      </c>
      <c r="H599" s="33">
        <v>0</v>
      </c>
    </row>
    <row r="600" spans="3:8" ht="31">
      <c r="C600" s="33" t="s">
        <v>40</v>
      </c>
      <c r="D600" s="33" t="s">
        <v>35</v>
      </c>
      <c r="E600" s="33" t="s">
        <v>37</v>
      </c>
      <c r="F600" s="34" t="s">
        <v>50</v>
      </c>
      <c r="G600" s="33">
        <v>0</v>
      </c>
      <c r="H600" s="33">
        <v>0</v>
      </c>
    </row>
    <row r="601" spans="3:8" ht="31">
      <c r="C601" s="33" t="s">
        <v>40</v>
      </c>
      <c r="D601" s="33" t="s">
        <v>38</v>
      </c>
      <c r="E601" s="33" t="s">
        <v>34</v>
      </c>
      <c r="F601" s="34" t="s">
        <v>50</v>
      </c>
      <c r="G601" s="33">
        <v>1</v>
      </c>
      <c r="H601" s="33">
        <v>0</v>
      </c>
    </row>
    <row r="602" spans="3:8" ht="31">
      <c r="C602" s="33" t="s">
        <v>39</v>
      </c>
      <c r="D602" s="33" t="s">
        <v>38</v>
      </c>
      <c r="E602" s="33" t="s">
        <v>34</v>
      </c>
      <c r="F602" s="34" t="s">
        <v>50</v>
      </c>
      <c r="G602" s="33">
        <v>0</v>
      </c>
      <c r="H602" s="33">
        <v>0</v>
      </c>
    </row>
    <row r="603" spans="3:8" ht="31">
      <c r="C603" s="33" t="s">
        <v>39</v>
      </c>
      <c r="D603" s="33" t="s">
        <v>38</v>
      </c>
      <c r="E603" s="33" t="s">
        <v>34</v>
      </c>
      <c r="F603" s="34" t="s">
        <v>50</v>
      </c>
      <c r="G603" s="33">
        <v>0</v>
      </c>
      <c r="H603" s="33">
        <v>0</v>
      </c>
    </row>
    <row r="604" spans="3:8" ht="31">
      <c r="C604" s="33" t="s">
        <v>39</v>
      </c>
      <c r="D604" s="33" t="s">
        <v>38</v>
      </c>
      <c r="E604" s="33" t="s">
        <v>37</v>
      </c>
      <c r="F604" s="34" t="s">
        <v>50</v>
      </c>
      <c r="G604" s="33">
        <v>0</v>
      </c>
      <c r="H604" s="33">
        <v>0</v>
      </c>
    </row>
    <row r="605" spans="3:8" ht="31">
      <c r="C605" s="33" t="s">
        <v>39</v>
      </c>
      <c r="D605" s="33" t="s">
        <v>38</v>
      </c>
      <c r="E605" s="33" t="s">
        <v>37</v>
      </c>
      <c r="F605" s="34" t="s">
        <v>50</v>
      </c>
      <c r="G605" s="33">
        <v>0</v>
      </c>
      <c r="H605" s="33">
        <v>0</v>
      </c>
    </row>
    <row r="606" spans="3:8" ht="31">
      <c r="C606" s="33" t="s">
        <v>39</v>
      </c>
      <c r="D606" s="33" t="s">
        <v>38</v>
      </c>
      <c r="E606" s="33" t="s">
        <v>34</v>
      </c>
      <c r="F606" s="34" t="s">
        <v>50</v>
      </c>
      <c r="G606" s="33">
        <v>0</v>
      </c>
      <c r="H606" s="33">
        <v>0</v>
      </c>
    </row>
    <row r="607" spans="3:8" ht="31">
      <c r="C607" s="33" t="s">
        <v>39</v>
      </c>
      <c r="D607" s="33" t="s">
        <v>35</v>
      </c>
      <c r="E607" s="33" t="s">
        <v>37</v>
      </c>
      <c r="F607" s="34" t="s">
        <v>50</v>
      </c>
      <c r="G607" s="33">
        <v>0</v>
      </c>
      <c r="H607" s="33">
        <v>0</v>
      </c>
    </row>
    <row r="608" spans="3:8" ht="31">
      <c r="C608" s="33" t="s">
        <v>39</v>
      </c>
      <c r="D608" s="33" t="s">
        <v>35</v>
      </c>
      <c r="E608" s="33" t="s">
        <v>34</v>
      </c>
      <c r="F608" s="34" t="s">
        <v>50</v>
      </c>
      <c r="G608" s="33">
        <v>0</v>
      </c>
      <c r="H608" s="33">
        <v>0</v>
      </c>
    </row>
    <row r="609" spans="3:8" ht="31">
      <c r="C609" s="33" t="s">
        <v>39</v>
      </c>
      <c r="D609" s="33" t="s">
        <v>35</v>
      </c>
      <c r="E609" s="33" t="s">
        <v>37</v>
      </c>
      <c r="F609" s="34" t="s">
        <v>50</v>
      </c>
      <c r="G609" s="33">
        <v>0</v>
      </c>
      <c r="H609" s="33">
        <v>0</v>
      </c>
    </row>
    <row r="610" spans="3:8" ht="31">
      <c r="C610" s="33" t="s">
        <v>39</v>
      </c>
      <c r="D610" s="33" t="s">
        <v>38</v>
      </c>
      <c r="E610" s="33" t="s">
        <v>34</v>
      </c>
      <c r="F610" s="34" t="s">
        <v>50</v>
      </c>
      <c r="G610" s="33">
        <v>0</v>
      </c>
      <c r="H610" s="33">
        <v>0</v>
      </c>
    </row>
    <row r="611" spans="3:8" ht="31">
      <c r="C611" s="33" t="s">
        <v>39</v>
      </c>
      <c r="D611" s="33" t="s">
        <v>38</v>
      </c>
      <c r="E611" s="33" t="s">
        <v>34</v>
      </c>
      <c r="F611" s="34" t="s">
        <v>50</v>
      </c>
      <c r="G611" s="33">
        <v>0</v>
      </c>
      <c r="H611" s="33">
        <v>0</v>
      </c>
    </row>
    <row r="612" spans="3:8" ht="31">
      <c r="C612" s="33" t="s">
        <v>39</v>
      </c>
      <c r="D612" s="33" t="s">
        <v>38</v>
      </c>
      <c r="E612" s="33" t="s">
        <v>37</v>
      </c>
      <c r="F612" s="34" t="s">
        <v>50</v>
      </c>
      <c r="G612" s="33">
        <v>1</v>
      </c>
      <c r="H612" s="33">
        <v>0</v>
      </c>
    </row>
    <row r="613" spans="3:8" ht="31">
      <c r="C613" s="33" t="s">
        <v>39</v>
      </c>
      <c r="D613" s="33" t="s">
        <v>38</v>
      </c>
      <c r="E613" s="33" t="s">
        <v>34</v>
      </c>
      <c r="F613" s="34" t="s">
        <v>50</v>
      </c>
      <c r="G613" s="33">
        <v>1</v>
      </c>
      <c r="H613" s="33">
        <v>0</v>
      </c>
    </row>
    <row r="614" spans="3:8" ht="31">
      <c r="C614" s="33" t="s">
        <v>39</v>
      </c>
      <c r="D614" s="33" t="s">
        <v>38</v>
      </c>
      <c r="E614" s="33" t="s">
        <v>34</v>
      </c>
      <c r="F614" s="34" t="s">
        <v>50</v>
      </c>
      <c r="G614" s="33">
        <v>0</v>
      </c>
      <c r="H614" s="33">
        <v>0</v>
      </c>
    </row>
    <row r="615" spans="3:8" ht="31">
      <c r="C615" s="33" t="s">
        <v>39</v>
      </c>
      <c r="D615" s="33" t="s">
        <v>38</v>
      </c>
      <c r="E615" s="33" t="s">
        <v>37</v>
      </c>
      <c r="F615" s="34" t="s">
        <v>50</v>
      </c>
      <c r="G615" s="33">
        <v>1</v>
      </c>
      <c r="H615" s="33">
        <v>1</v>
      </c>
    </row>
    <row r="616" spans="3:8" ht="31">
      <c r="C616" s="33" t="s">
        <v>39</v>
      </c>
      <c r="D616" s="33" t="s">
        <v>38</v>
      </c>
      <c r="E616" s="33" t="s">
        <v>37</v>
      </c>
      <c r="F616" s="34" t="s">
        <v>50</v>
      </c>
      <c r="G616" s="33">
        <v>0</v>
      </c>
      <c r="H616" s="33">
        <v>0</v>
      </c>
    </row>
    <row r="617" spans="3:8" ht="31">
      <c r="C617" s="33" t="s">
        <v>39</v>
      </c>
      <c r="D617" s="33" t="s">
        <v>38</v>
      </c>
      <c r="E617" s="33" t="s">
        <v>34</v>
      </c>
      <c r="F617" s="34" t="s">
        <v>50</v>
      </c>
      <c r="G617" s="33">
        <v>0</v>
      </c>
      <c r="H617" s="33">
        <v>0</v>
      </c>
    </row>
    <row r="618" spans="3:8" ht="31">
      <c r="C618" s="33" t="s">
        <v>36</v>
      </c>
      <c r="D618" s="33" t="s">
        <v>38</v>
      </c>
      <c r="E618" s="33" t="s">
        <v>34</v>
      </c>
      <c r="F618" s="34" t="s">
        <v>50</v>
      </c>
      <c r="G618" s="33">
        <v>1</v>
      </c>
      <c r="H618" s="33">
        <v>0</v>
      </c>
    </row>
    <row r="619" spans="3:8" ht="31">
      <c r="C619" s="33" t="s">
        <v>36</v>
      </c>
      <c r="D619" s="33" t="s">
        <v>35</v>
      </c>
      <c r="E619" s="33" t="s">
        <v>34</v>
      </c>
      <c r="F619" s="34" t="s">
        <v>50</v>
      </c>
      <c r="G619" s="33">
        <v>1</v>
      </c>
      <c r="H619" s="33">
        <v>0</v>
      </c>
    </row>
    <row r="620" spans="3:8" ht="31">
      <c r="C620" s="33" t="s">
        <v>36</v>
      </c>
      <c r="D620" s="33" t="s">
        <v>35</v>
      </c>
      <c r="E620" s="33" t="s">
        <v>37</v>
      </c>
      <c r="F620" s="34" t="s">
        <v>50</v>
      </c>
      <c r="G620" s="33">
        <v>1</v>
      </c>
      <c r="H620" s="33">
        <v>0</v>
      </c>
    </row>
    <row r="621" spans="3:8" ht="31">
      <c r="C621" s="33" t="s">
        <v>36</v>
      </c>
      <c r="D621" s="33" t="s">
        <v>38</v>
      </c>
      <c r="E621" s="33" t="s">
        <v>34</v>
      </c>
      <c r="F621" s="34" t="s">
        <v>50</v>
      </c>
      <c r="G621" s="33">
        <v>0</v>
      </c>
      <c r="H621" s="33">
        <v>0</v>
      </c>
    </row>
    <row r="622" spans="3:8" ht="31">
      <c r="C622" s="33" t="s">
        <v>36</v>
      </c>
      <c r="D622" s="33" t="s">
        <v>35</v>
      </c>
      <c r="E622" s="33" t="s">
        <v>34</v>
      </c>
      <c r="F622" s="34" t="s">
        <v>50</v>
      </c>
      <c r="G622" s="33">
        <v>0</v>
      </c>
      <c r="H622" s="33">
        <v>0</v>
      </c>
    </row>
    <row r="623" spans="3:8" ht="31">
      <c r="C623" s="33" t="s">
        <v>36</v>
      </c>
      <c r="D623" s="33" t="s">
        <v>35</v>
      </c>
      <c r="E623" s="33" t="s">
        <v>37</v>
      </c>
      <c r="F623" s="34" t="s">
        <v>50</v>
      </c>
      <c r="G623" s="33">
        <v>0</v>
      </c>
      <c r="H623" s="33">
        <v>2</v>
      </c>
    </row>
    <row r="624" spans="3:8" ht="31">
      <c r="C624" s="33" t="s">
        <v>36</v>
      </c>
      <c r="D624" s="33" t="s">
        <v>35</v>
      </c>
      <c r="E624" s="33" t="s">
        <v>37</v>
      </c>
      <c r="F624" s="34" t="s">
        <v>50</v>
      </c>
      <c r="G624" s="33">
        <v>0</v>
      </c>
      <c r="H624" s="33">
        <v>0</v>
      </c>
    </row>
    <row r="625" spans="3:8" ht="31">
      <c r="C625" s="33" t="s">
        <v>40</v>
      </c>
      <c r="D625" s="33" t="s">
        <v>38</v>
      </c>
      <c r="E625" s="33" t="s">
        <v>34</v>
      </c>
      <c r="F625" s="34" t="s">
        <v>50</v>
      </c>
      <c r="G625" s="33">
        <v>1</v>
      </c>
      <c r="H625" s="33">
        <v>1</v>
      </c>
    </row>
    <row r="626" spans="3:8" ht="31">
      <c r="C626" s="33" t="s">
        <v>40</v>
      </c>
      <c r="D626" s="33" t="s">
        <v>35</v>
      </c>
      <c r="E626" s="33" t="s">
        <v>37</v>
      </c>
      <c r="F626" s="34" t="s">
        <v>50</v>
      </c>
      <c r="G626" s="33">
        <v>1</v>
      </c>
      <c r="H626" s="33">
        <v>1</v>
      </c>
    </row>
    <row r="627" spans="3:8" ht="31">
      <c r="C627" s="33" t="s">
        <v>40</v>
      </c>
      <c r="D627" s="33" t="s">
        <v>38</v>
      </c>
      <c r="E627" s="33" t="s">
        <v>34</v>
      </c>
      <c r="F627" s="34" t="s">
        <v>50</v>
      </c>
      <c r="G627" s="33">
        <v>0</v>
      </c>
      <c r="H627" s="33">
        <v>0</v>
      </c>
    </row>
    <row r="628" spans="3:8" ht="31">
      <c r="C628" s="33" t="s">
        <v>40</v>
      </c>
      <c r="D628" s="33" t="s">
        <v>38</v>
      </c>
      <c r="E628" s="33" t="s">
        <v>34</v>
      </c>
      <c r="F628" s="34" t="s">
        <v>50</v>
      </c>
      <c r="G628" s="33">
        <v>1</v>
      </c>
      <c r="H628" s="33">
        <v>1</v>
      </c>
    </row>
    <row r="629" spans="3:8" ht="31">
      <c r="C629" s="33" t="s">
        <v>40</v>
      </c>
      <c r="D629" s="33" t="s">
        <v>35</v>
      </c>
      <c r="E629" s="33" t="s">
        <v>37</v>
      </c>
      <c r="F629" s="34" t="s">
        <v>50</v>
      </c>
      <c r="G629" s="33">
        <v>0</v>
      </c>
      <c r="H629" s="33">
        <v>0</v>
      </c>
    </row>
    <row r="630" spans="3:8" ht="31">
      <c r="C630" s="33" t="s">
        <v>40</v>
      </c>
      <c r="D630" s="33" t="s">
        <v>35</v>
      </c>
      <c r="E630" s="33" t="s">
        <v>37</v>
      </c>
      <c r="F630" s="34" t="s">
        <v>50</v>
      </c>
      <c r="G630" s="33">
        <v>0</v>
      </c>
      <c r="H630" s="33">
        <v>0</v>
      </c>
    </row>
    <row r="631" spans="3:8" ht="31">
      <c r="C631" s="33" t="s">
        <v>40</v>
      </c>
      <c r="D631" s="33" t="s">
        <v>35</v>
      </c>
      <c r="E631" s="33" t="s">
        <v>34</v>
      </c>
      <c r="F631" s="34" t="s">
        <v>50</v>
      </c>
      <c r="G631" s="33">
        <v>0</v>
      </c>
      <c r="H631" s="33">
        <v>0</v>
      </c>
    </row>
    <row r="632" spans="3:8" ht="31">
      <c r="C632" s="33" t="s">
        <v>39</v>
      </c>
      <c r="D632" s="33" t="s">
        <v>38</v>
      </c>
      <c r="E632" s="33" t="s">
        <v>34</v>
      </c>
      <c r="F632" s="34" t="s">
        <v>50</v>
      </c>
      <c r="G632" s="33">
        <v>0</v>
      </c>
      <c r="H632" s="33">
        <v>0</v>
      </c>
    </row>
    <row r="633" spans="3:8" ht="31">
      <c r="C633" s="33" t="s">
        <v>39</v>
      </c>
      <c r="D633" s="33" t="s">
        <v>38</v>
      </c>
      <c r="E633" s="33" t="s">
        <v>34</v>
      </c>
      <c r="F633" s="34" t="s">
        <v>50</v>
      </c>
      <c r="G633" s="33">
        <v>0</v>
      </c>
      <c r="H633" s="33">
        <v>0</v>
      </c>
    </row>
    <row r="634" spans="3:8" ht="31">
      <c r="C634" s="33" t="s">
        <v>39</v>
      </c>
      <c r="D634" s="33" t="s">
        <v>35</v>
      </c>
      <c r="E634" s="33" t="s">
        <v>37</v>
      </c>
      <c r="F634" s="34" t="s">
        <v>50</v>
      </c>
      <c r="G634" s="33">
        <v>1</v>
      </c>
      <c r="H634" s="33">
        <v>1</v>
      </c>
    </row>
    <row r="635" spans="3:8" ht="31">
      <c r="C635" s="33" t="s">
        <v>39</v>
      </c>
      <c r="D635" s="33" t="s">
        <v>38</v>
      </c>
      <c r="E635" s="33" t="s">
        <v>34</v>
      </c>
      <c r="F635" s="34" t="s">
        <v>50</v>
      </c>
      <c r="G635" s="33">
        <v>0</v>
      </c>
      <c r="H635" s="33">
        <v>0</v>
      </c>
    </row>
    <row r="636" spans="3:8" ht="31">
      <c r="C636" s="33" t="s">
        <v>39</v>
      </c>
      <c r="D636" s="33" t="s">
        <v>38</v>
      </c>
      <c r="E636" s="33" t="s">
        <v>37</v>
      </c>
      <c r="F636" s="34" t="s">
        <v>50</v>
      </c>
      <c r="G636" s="33">
        <v>0</v>
      </c>
      <c r="H636" s="33">
        <v>0</v>
      </c>
    </row>
    <row r="637" spans="3:8" ht="31">
      <c r="C637" s="33" t="s">
        <v>39</v>
      </c>
      <c r="D637" s="33" t="s">
        <v>35</v>
      </c>
      <c r="E637" s="33" t="s">
        <v>37</v>
      </c>
      <c r="F637" s="34" t="s">
        <v>50</v>
      </c>
      <c r="G637" s="33">
        <v>0</v>
      </c>
      <c r="H637" s="33">
        <v>0</v>
      </c>
    </row>
    <row r="638" spans="3:8" ht="31">
      <c r="C638" s="33" t="s">
        <v>39</v>
      </c>
      <c r="D638" s="33" t="s">
        <v>35</v>
      </c>
      <c r="E638" s="33" t="s">
        <v>34</v>
      </c>
      <c r="F638" s="34" t="s">
        <v>50</v>
      </c>
      <c r="G638" s="33">
        <v>0</v>
      </c>
      <c r="H638" s="33">
        <v>0</v>
      </c>
    </row>
    <row r="639" spans="3:8" ht="31">
      <c r="C639" s="33" t="s">
        <v>39</v>
      </c>
      <c r="D639" s="33" t="s">
        <v>38</v>
      </c>
      <c r="E639" s="33" t="s">
        <v>34</v>
      </c>
      <c r="F639" s="34" t="s">
        <v>50</v>
      </c>
      <c r="G639" s="33">
        <v>3</v>
      </c>
      <c r="H639" s="33">
        <v>0</v>
      </c>
    </row>
    <row r="640" spans="3:8" ht="31">
      <c r="C640" s="33" t="s">
        <v>39</v>
      </c>
      <c r="D640" s="33" t="s">
        <v>38</v>
      </c>
      <c r="E640" s="33" t="s">
        <v>37</v>
      </c>
      <c r="F640" s="34" t="s">
        <v>50</v>
      </c>
      <c r="G640" s="33">
        <v>1</v>
      </c>
      <c r="H640" s="33">
        <v>0</v>
      </c>
    </row>
    <row r="641" spans="3:8" ht="31">
      <c r="C641" s="33" t="s">
        <v>36</v>
      </c>
      <c r="D641" s="33" t="s">
        <v>35</v>
      </c>
      <c r="E641" s="33" t="s">
        <v>37</v>
      </c>
      <c r="F641" s="34" t="s">
        <v>50</v>
      </c>
      <c r="G641" s="33">
        <v>0</v>
      </c>
      <c r="H641" s="33">
        <v>0</v>
      </c>
    </row>
    <row r="642" spans="3:8" ht="31">
      <c r="C642" s="33" t="s">
        <v>36</v>
      </c>
      <c r="D642" s="33" t="s">
        <v>35</v>
      </c>
      <c r="E642" s="33" t="s">
        <v>34</v>
      </c>
      <c r="F642" s="34" t="s">
        <v>50</v>
      </c>
      <c r="G642" s="33">
        <v>0</v>
      </c>
      <c r="H642" s="33">
        <v>0</v>
      </c>
    </row>
    <row r="643" spans="3:8" ht="31">
      <c r="C643" s="33" t="s">
        <v>40</v>
      </c>
      <c r="D643" s="33" t="s">
        <v>35</v>
      </c>
      <c r="E643" s="33" t="s">
        <v>34</v>
      </c>
      <c r="F643" s="34" t="s">
        <v>50</v>
      </c>
      <c r="G643" s="33">
        <v>1</v>
      </c>
      <c r="H643" s="33">
        <v>0</v>
      </c>
    </row>
    <row r="644" spans="3:8" ht="31">
      <c r="C644" s="33" t="s">
        <v>40</v>
      </c>
      <c r="D644" s="33" t="s">
        <v>38</v>
      </c>
      <c r="E644" s="33" t="s">
        <v>34</v>
      </c>
      <c r="F644" s="34" t="s">
        <v>50</v>
      </c>
      <c r="G644" s="33">
        <v>0</v>
      </c>
      <c r="H644" s="33">
        <v>0</v>
      </c>
    </row>
    <row r="645" spans="3:8" ht="31">
      <c r="C645" s="33" t="s">
        <v>40</v>
      </c>
      <c r="D645" s="33" t="s">
        <v>38</v>
      </c>
      <c r="E645" s="33" t="s">
        <v>34</v>
      </c>
      <c r="F645" s="34" t="s">
        <v>50</v>
      </c>
      <c r="G645" s="33">
        <v>2</v>
      </c>
      <c r="H645" s="33">
        <v>0</v>
      </c>
    </row>
    <row r="646" spans="3:8" ht="31">
      <c r="C646" s="33" t="s">
        <v>40</v>
      </c>
      <c r="D646" s="33" t="s">
        <v>38</v>
      </c>
      <c r="E646" s="33" t="s">
        <v>34</v>
      </c>
      <c r="F646" s="34" t="s">
        <v>50</v>
      </c>
      <c r="G646" s="33">
        <v>0</v>
      </c>
      <c r="H646" s="33">
        <v>0</v>
      </c>
    </row>
    <row r="647" spans="3:8" ht="31">
      <c r="C647" s="33" t="s">
        <v>40</v>
      </c>
      <c r="D647" s="33" t="s">
        <v>38</v>
      </c>
      <c r="E647" s="33" t="s">
        <v>34</v>
      </c>
      <c r="F647" s="34" t="s">
        <v>50</v>
      </c>
      <c r="G647" s="33">
        <v>0</v>
      </c>
      <c r="H647" s="33">
        <v>0</v>
      </c>
    </row>
    <row r="648" spans="3:8" ht="31">
      <c r="C648" s="33" t="s">
        <v>40</v>
      </c>
      <c r="D648" s="33" t="s">
        <v>35</v>
      </c>
      <c r="E648" s="33" t="s">
        <v>37</v>
      </c>
      <c r="F648" s="34" t="s">
        <v>50</v>
      </c>
      <c r="G648" s="33">
        <v>0</v>
      </c>
      <c r="H648" s="33">
        <v>0</v>
      </c>
    </row>
    <row r="649" spans="3:8" ht="31">
      <c r="C649" s="33" t="s">
        <v>39</v>
      </c>
      <c r="D649" s="33" t="s">
        <v>38</v>
      </c>
      <c r="E649" s="33" t="s">
        <v>34</v>
      </c>
      <c r="F649" s="34" t="s">
        <v>50</v>
      </c>
      <c r="G649" s="33">
        <v>0</v>
      </c>
      <c r="H649" s="33">
        <v>0</v>
      </c>
    </row>
    <row r="650" spans="3:8" ht="31">
      <c r="C650" s="33" t="s">
        <v>39</v>
      </c>
      <c r="D650" s="33" t="s">
        <v>38</v>
      </c>
      <c r="E650" s="33" t="s">
        <v>34</v>
      </c>
      <c r="F650" s="34" t="s">
        <v>50</v>
      </c>
      <c r="G650" s="33">
        <v>1</v>
      </c>
      <c r="H650" s="33">
        <v>0</v>
      </c>
    </row>
    <row r="651" spans="3:8" ht="31">
      <c r="C651" s="33" t="s">
        <v>39</v>
      </c>
      <c r="D651" s="33" t="s">
        <v>35</v>
      </c>
      <c r="E651" s="33" t="s">
        <v>34</v>
      </c>
      <c r="F651" s="34" t="s">
        <v>50</v>
      </c>
      <c r="G651" s="33">
        <v>0</v>
      </c>
      <c r="H651" s="33">
        <v>0</v>
      </c>
    </row>
    <row r="652" spans="3:8" ht="31">
      <c r="C652" s="33" t="s">
        <v>39</v>
      </c>
      <c r="D652" s="33" t="s">
        <v>38</v>
      </c>
      <c r="E652" s="33" t="s">
        <v>37</v>
      </c>
      <c r="F652" s="34" t="s">
        <v>50</v>
      </c>
      <c r="G652" s="33">
        <v>1</v>
      </c>
      <c r="H652" s="33">
        <v>1</v>
      </c>
    </row>
    <row r="653" spans="3:8" ht="31">
      <c r="C653" s="33" t="s">
        <v>39</v>
      </c>
      <c r="D653" s="33" t="s">
        <v>35</v>
      </c>
      <c r="E653" s="33" t="s">
        <v>34</v>
      </c>
      <c r="F653" s="34" t="s">
        <v>50</v>
      </c>
      <c r="G653" s="33">
        <v>0</v>
      </c>
      <c r="H653" s="33">
        <v>0</v>
      </c>
    </row>
    <row r="654" spans="3:8" ht="31">
      <c r="C654" s="33" t="s">
        <v>39</v>
      </c>
      <c r="D654" s="33" t="s">
        <v>38</v>
      </c>
      <c r="E654" s="33" t="s">
        <v>34</v>
      </c>
      <c r="F654" s="34" t="s">
        <v>50</v>
      </c>
      <c r="G654" s="33">
        <v>0</v>
      </c>
      <c r="H654" s="33">
        <v>0</v>
      </c>
    </row>
    <row r="655" spans="3:8" ht="31">
      <c r="C655" s="33" t="s">
        <v>39</v>
      </c>
      <c r="D655" s="33" t="s">
        <v>38</v>
      </c>
      <c r="E655" s="33" t="s">
        <v>34</v>
      </c>
      <c r="F655" s="34" t="s">
        <v>50</v>
      </c>
      <c r="G655" s="33">
        <v>0</v>
      </c>
      <c r="H655" s="33">
        <v>0</v>
      </c>
    </row>
    <row r="656" spans="3:8" ht="31">
      <c r="C656" s="33" t="s">
        <v>39</v>
      </c>
      <c r="D656" s="33" t="s">
        <v>35</v>
      </c>
      <c r="E656" s="33" t="s">
        <v>34</v>
      </c>
      <c r="F656" s="34" t="s">
        <v>50</v>
      </c>
      <c r="G656" s="33">
        <v>0</v>
      </c>
      <c r="H656" s="33">
        <v>0</v>
      </c>
    </row>
    <row r="657" spans="3:8" ht="31">
      <c r="C657" s="33" t="s">
        <v>39</v>
      </c>
      <c r="D657" s="33" t="s">
        <v>35</v>
      </c>
      <c r="E657" s="33" t="s">
        <v>34</v>
      </c>
      <c r="F657" s="34" t="s">
        <v>50</v>
      </c>
      <c r="G657" s="33">
        <v>0</v>
      </c>
      <c r="H657" s="33">
        <v>0</v>
      </c>
    </row>
    <row r="658" spans="3:8" ht="31">
      <c r="C658" s="33" t="s">
        <v>39</v>
      </c>
      <c r="D658" s="33" t="s">
        <v>38</v>
      </c>
      <c r="E658" s="33" t="s">
        <v>34</v>
      </c>
      <c r="F658" s="34" t="s">
        <v>50</v>
      </c>
      <c r="G658" s="33">
        <v>0</v>
      </c>
      <c r="H658" s="33">
        <v>0</v>
      </c>
    </row>
    <row r="659" spans="3:8" ht="31">
      <c r="C659" s="33" t="s">
        <v>39</v>
      </c>
      <c r="D659" s="33" t="s">
        <v>35</v>
      </c>
      <c r="E659" s="33" t="s">
        <v>34</v>
      </c>
      <c r="F659" s="34" t="s">
        <v>50</v>
      </c>
      <c r="G659" s="33">
        <v>0</v>
      </c>
      <c r="H659" s="33">
        <v>0</v>
      </c>
    </row>
    <row r="660" spans="3:8" ht="31">
      <c r="C660" s="33" t="s">
        <v>39</v>
      </c>
      <c r="D660" s="33" t="s">
        <v>35</v>
      </c>
      <c r="E660" s="33" t="s">
        <v>34</v>
      </c>
      <c r="F660" s="34" t="s">
        <v>50</v>
      </c>
      <c r="G660" s="33">
        <v>0</v>
      </c>
      <c r="H660" s="33">
        <v>0</v>
      </c>
    </row>
    <row r="661" spans="3:8" ht="31">
      <c r="C661" s="33" t="s">
        <v>39</v>
      </c>
      <c r="D661" s="33" t="s">
        <v>38</v>
      </c>
      <c r="E661" s="33" t="s">
        <v>34</v>
      </c>
      <c r="F661" s="34" t="s">
        <v>50</v>
      </c>
      <c r="G661" s="33">
        <v>0</v>
      </c>
      <c r="H661" s="33">
        <v>0</v>
      </c>
    </row>
    <row r="662" spans="3:8" ht="31">
      <c r="C662" s="33" t="s">
        <v>39</v>
      </c>
      <c r="D662" s="33" t="s">
        <v>35</v>
      </c>
      <c r="E662" s="33" t="s">
        <v>34</v>
      </c>
      <c r="F662" s="34" t="s">
        <v>50</v>
      </c>
      <c r="G662" s="33">
        <v>0</v>
      </c>
      <c r="H662" s="33">
        <v>0</v>
      </c>
    </row>
    <row r="663" spans="3:8" ht="31">
      <c r="C663" s="33" t="s">
        <v>39</v>
      </c>
      <c r="D663" s="33" t="s">
        <v>38</v>
      </c>
      <c r="E663" s="33" t="s">
        <v>34</v>
      </c>
      <c r="F663" s="34" t="s">
        <v>50</v>
      </c>
      <c r="G663" s="33">
        <v>0</v>
      </c>
      <c r="H663" s="33">
        <v>0</v>
      </c>
    </row>
    <row r="664" spans="3:8" ht="31">
      <c r="C664" s="33" t="s">
        <v>39</v>
      </c>
      <c r="D664" s="33" t="s">
        <v>38</v>
      </c>
      <c r="E664" s="33" t="s">
        <v>34</v>
      </c>
      <c r="F664" s="34" t="s">
        <v>50</v>
      </c>
      <c r="G664" s="33">
        <v>0</v>
      </c>
      <c r="H664" s="33">
        <v>0</v>
      </c>
    </row>
    <row r="665" spans="3:8" ht="31">
      <c r="C665" s="33" t="s">
        <v>36</v>
      </c>
      <c r="D665" s="33" t="s">
        <v>38</v>
      </c>
      <c r="E665" s="33" t="s">
        <v>34</v>
      </c>
      <c r="F665" s="34" t="s">
        <v>50</v>
      </c>
      <c r="G665" s="33">
        <v>0</v>
      </c>
      <c r="H665" s="33">
        <v>0</v>
      </c>
    </row>
    <row r="666" spans="3:8" ht="31">
      <c r="C666" s="33" t="s">
        <v>40</v>
      </c>
      <c r="D666" s="33" t="s">
        <v>38</v>
      </c>
      <c r="E666" s="33" t="s">
        <v>34</v>
      </c>
      <c r="F666" s="34" t="s">
        <v>50</v>
      </c>
      <c r="G666" s="33">
        <v>1</v>
      </c>
      <c r="H666" s="33">
        <v>0</v>
      </c>
    </row>
    <row r="667" spans="3:8" ht="31">
      <c r="C667" s="33" t="s">
        <v>40</v>
      </c>
      <c r="D667" s="33" t="s">
        <v>35</v>
      </c>
      <c r="E667" s="33" t="s">
        <v>37</v>
      </c>
      <c r="F667" s="34" t="s">
        <v>50</v>
      </c>
      <c r="G667" s="33">
        <v>0</v>
      </c>
      <c r="H667" s="33">
        <v>0</v>
      </c>
    </row>
    <row r="668" spans="3:8" ht="31">
      <c r="C668" s="33" t="s">
        <v>39</v>
      </c>
      <c r="D668" s="33" t="s">
        <v>38</v>
      </c>
      <c r="E668" s="33" t="s">
        <v>34</v>
      </c>
      <c r="F668" s="34" t="s">
        <v>50</v>
      </c>
      <c r="G668" s="33">
        <v>0</v>
      </c>
      <c r="H668" s="33">
        <v>0</v>
      </c>
    </row>
    <row r="669" spans="3:8" ht="31">
      <c r="C669" s="33" t="s">
        <v>36</v>
      </c>
      <c r="D669" s="33" t="s">
        <v>38</v>
      </c>
      <c r="E669" s="33" t="s">
        <v>34</v>
      </c>
      <c r="F669" s="34" t="s">
        <v>50</v>
      </c>
      <c r="G669" s="33">
        <v>0</v>
      </c>
      <c r="H669" s="33">
        <v>0</v>
      </c>
    </row>
    <row r="670" spans="3:8" ht="31">
      <c r="C670" s="33" t="s">
        <v>36</v>
      </c>
      <c r="D670" s="33" t="s">
        <v>35</v>
      </c>
      <c r="E670" s="33" t="s">
        <v>37</v>
      </c>
      <c r="F670" s="34" t="s">
        <v>50</v>
      </c>
      <c r="G670" s="33">
        <v>1</v>
      </c>
      <c r="H670" s="33">
        <v>0</v>
      </c>
    </row>
    <row r="671" spans="3:8" ht="31">
      <c r="C671" s="33" t="s">
        <v>36</v>
      </c>
      <c r="D671" s="33" t="s">
        <v>35</v>
      </c>
      <c r="E671" s="33" t="s">
        <v>37</v>
      </c>
      <c r="F671" s="34" t="s">
        <v>50</v>
      </c>
      <c r="G671" s="33">
        <v>0</v>
      </c>
      <c r="H671" s="33">
        <v>0</v>
      </c>
    </row>
    <row r="672" spans="3:8" ht="31">
      <c r="C672" s="33" t="s">
        <v>36</v>
      </c>
      <c r="D672" s="33" t="s">
        <v>35</v>
      </c>
      <c r="E672" s="33" t="s">
        <v>37</v>
      </c>
      <c r="F672" s="34" t="s">
        <v>50</v>
      </c>
      <c r="G672" s="33">
        <v>1</v>
      </c>
      <c r="H672" s="33">
        <v>0</v>
      </c>
    </row>
    <row r="673" spans="3:8" ht="31">
      <c r="C673" s="33" t="s">
        <v>36</v>
      </c>
      <c r="D673" s="33" t="s">
        <v>35</v>
      </c>
      <c r="E673" s="33" t="s">
        <v>37</v>
      </c>
      <c r="F673" s="34" t="s">
        <v>50</v>
      </c>
      <c r="G673" s="33">
        <v>0</v>
      </c>
      <c r="H673" s="33">
        <v>0</v>
      </c>
    </row>
    <row r="674" spans="3:8" ht="31">
      <c r="C674" s="33" t="s">
        <v>36</v>
      </c>
      <c r="D674" s="33" t="s">
        <v>35</v>
      </c>
      <c r="E674" s="33" t="s">
        <v>37</v>
      </c>
      <c r="F674" s="34" t="s">
        <v>50</v>
      </c>
      <c r="G674" s="33">
        <v>0</v>
      </c>
      <c r="H674" s="33">
        <v>0</v>
      </c>
    </row>
    <row r="675" spans="3:8" ht="31">
      <c r="C675" s="33" t="s">
        <v>36</v>
      </c>
      <c r="D675" s="33" t="s">
        <v>38</v>
      </c>
      <c r="E675" s="33" t="s">
        <v>34</v>
      </c>
      <c r="F675" s="34" t="s">
        <v>50</v>
      </c>
      <c r="G675" s="33">
        <v>0</v>
      </c>
      <c r="H675" s="33">
        <v>0</v>
      </c>
    </row>
    <row r="676" spans="3:8" ht="31">
      <c r="C676" s="33" t="s">
        <v>40</v>
      </c>
      <c r="D676" s="33" t="s">
        <v>38</v>
      </c>
      <c r="E676" s="33" t="s">
        <v>34</v>
      </c>
      <c r="F676" s="34" t="s">
        <v>50</v>
      </c>
      <c r="G676" s="33">
        <v>0</v>
      </c>
      <c r="H676" s="33">
        <v>0</v>
      </c>
    </row>
    <row r="677" spans="3:8" ht="31">
      <c r="C677" s="33" t="s">
        <v>40</v>
      </c>
      <c r="D677" s="33" t="s">
        <v>35</v>
      </c>
      <c r="E677" s="33" t="s">
        <v>37</v>
      </c>
      <c r="F677" s="34" t="s">
        <v>50</v>
      </c>
      <c r="G677" s="33">
        <v>0</v>
      </c>
      <c r="H677" s="33">
        <v>2</v>
      </c>
    </row>
    <row r="678" spans="3:8" ht="31">
      <c r="C678" s="33" t="s">
        <v>40</v>
      </c>
      <c r="D678" s="33" t="s">
        <v>35</v>
      </c>
      <c r="E678" s="33" t="s">
        <v>37</v>
      </c>
      <c r="F678" s="34" t="s">
        <v>50</v>
      </c>
      <c r="G678" s="33">
        <v>1</v>
      </c>
      <c r="H678" s="33">
        <v>2</v>
      </c>
    </row>
    <row r="679" spans="3:8" ht="31">
      <c r="C679" s="33" t="s">
        <v>39</v>
      </c>
      <c r="D679" s="33" t="s">
        <v>35</v>
      </c>
      <c r="E679" s="33" t="s">
        <v>37</v>
      </c>
      <c r="F679" s="34" t="s">
        <v>50</v>
      </c>
      <c r="G679" s="33">
        <v>3</v>
      </c>
      <c r="H679" s="33">
        <v>0</v>
      </c>
    </row>
    <row r="680" spans="3:8" ht="31">
      <c r="C680" s="33" t="s">
        <v>39</v>
      </c>
      <c r="D680" s="33" t="s">
        <v>35</v>
      </c>
      <c r="E680" s="33" t="s">
        <v>37</v>
      </c>
      <c r="F680" s="34" t="s">
        <v>50</v>
      </c>
      <c r="G680" s="33">
        <v>1</v>
      </c>
      <c r="H680" s="33">
        <v>2</v>
      </c>
    </row>
    <row r="681" spans="3:8" ht="31">
      <c r="C681" s="33" t="s">
        <v>39</v>
      </c>
      <c r="D681" s="33" t="s">
        <v>38</v>
      </c>
      <c r="E681" s="33" t="s">
        <v>34</v>
      </c>
      <c r="F681" s="34" t="s">
        <v>50</v>
      </c>
      <c r="G681" s="33">
        <v>0</v>
      </c>
      <c r="H681" s="33">
        <v>0</v>
      </c>
    </row>
    <row r="682" spans="3:8" ht="31">
      <c r="C682" s="33" t="s">
        <v>39</v>
      </c>
      <c r="D682" s="33" t="s">
        <v>38</v>
      </c>
      <c r="E682" s="33" t="s">
        <v>34</v>
      </c>
      <c r="F682" s="34" t="s">
        <v>50</v>
      </c>
      <c r="G682" s="33">
        <v>1</v>
      </c>
      <c r="H682" s="33">
        <v>1</v>
      </c>
    </row>
    <row r="683" spans="3:8" ht="31">
      <c r="C683" s="33" t="s">
        <v>39</v>
      </c>
      <c r="D683" s="33" t="s">
        <v>38</v>
      </c>
      <c r="E683" s="33" t="s">
        <v>34</v>
      </c>
      <c r="F683" s="34" t="s">
        <v>50</v>
      </c>
      <c r="G683" s="33">
        <v>0</v>
      </c>
      <c r="H683" s="33">
        <v>0</v>
      </c>
    </row>
    <row r="684" spans="3:8" ht="31">
      <c r="C684" s="33" t="s">
        <v>39</v>
      </c>
      <c r="D684" s="33" t="s">
        <v>38</v>
      </c>
      <c r="E684" s="33" t="s">
        <v>34</v>
      </c>
      <c r="F684" s="34" t="s">
        <v>50</v>
      </c>
      <c r="G684" s="33">
        <v>0</v>
      </c>
      <c r="H684" s="33">
        <v>0</v>
      </c>
    </row>
    <row r="685" spans="3:8" ht="31">
      <c r="C685" s="33" t="s">
        <v>39</v>
      </c>
      <c r="D685" s="33" t="s">
        <v>38</v>
      </c>
      <c r="E685" s="33" t="s">
        <v>34</v>
      </c>
      <c r="F685" s="34" t="s">
        <v>50</v>
      </c>
      <c r="G685" s="33">
        <v>0</v>
      </c>
      <c r="H685" s="33">
        <v>0</v>
      </c>
    </row>
    <row r="686" spans="3:8" ht="31">
      <c r="C686" s="33" t="s">
        <v>39</v>
      </c>
      <c r="D686" s="33" t="s">
        <v>38</v>
      </c>
      <c r="E686" s="33" t="s">
        <v>34</v>
      </c>
      <c r="F686" s="34" t="s">
        <v>50</v>
      </c>
      <c r="G686" s="33">
        <v>0</v>
      </c>
      <c r="H686" s="33">
        <v>0</v>
      </c>
    </row>
    <row r="687" spans="3:8" ht="31">
      <c r="C687" s="33" t="s">
        <v>39</v>
      </c>
      <c r="D687" s="33" t="s">
        <v>38</v>
      </c>
      <c r="E687" s="33" t="s">
        <v>34</v>
      </c>
      <c r="F687" s="34" t="s">
        <v>50</v>
      </c>
      <c r="G687" s="33">
        <v>0</v>
      </c>
      <c r="H687" s="33">
        <v>0</v>
      </c>
    </row>
    <row r="688" spans="3:8" ht="31">
      <c r="C688" s="33" t="s">
        <v>39</v>
      </c>
      <c r="D688" s="33" t="s">
        <v>38</v>
      </c>
      <c r="E688" s="33" t="s">
        <v>34</v>
      </c>
      <c r="F688" s="34" t="s">
        <v>50</v>
      </c>
      <c r="G688" s="33">
        <v>0</v>
      </c>
      <c r="H688" s="33">
        <v>0</v>
      </c>
    </row>
    <row r="689" spans="3:8" ht="31">
      <c r="C689" s="33" t="s">
        <v>39</v>
      </c>
      <c r="D689" s="33" t="s">
        <v>38</v>
      </c>
      <c r="E689" s="33" t="s">
        <v>34</v>
      </c>
      <c r="F689" s="34" t="s">
        <v>50</v>
      </c>
      <c r="G689" s="33">
        <v>0</v>
      </c>
      <c r="H689" s="33">
        <v>0</v>
      </c>
    </row>
    <row r="690" spans="3:8" ht="31">
      <c r="C690" s="33" t="s">
        <v>36</v>
      </c>
      <c r="D690" s="33" t="s">
        <v>35</v>
      </c>
      <c r="E690" s="33" t="s">
        <v>34</v>
      </c>
      <c r="F690" s="34" t="s">
        <v>50</v>
      </c>
      <c r="G690" s="33">
        <v>0</v>
      </c>
      <c r="H690" s="33">
        <v>0</v>
      </c>
    </row>
    <row r="691" spans="3:8" ht="31">
      <c r="C691" s="33" t="s">
        <v>40</v>
      </c>
      <c r="D691" s="33" t="s">
        <v>38</v>
      </c>
      <c r="E691" s="33" t="s">
        <v>34</v>
      </c>
      <c r="F691" s="34" t="s">
        <v>50</v>
      </c>
      <c r="G691" s="33">
        <v>1</v>
      </c>
      <c r="H691" s="33">
        <v>0</v>
      </c>
    </row>
    <row r="692" spans="3:8" ht="31">
      <c r="C692" s="33" t="s">
        <v>40</v>
      </c>
      <c r="D692" s="33" t="s">
        <v>35</v>
      </c>
      <c r="E692" s="33" t="s">
        <v>34</v>
      </c>
      <c r="F692" s="34" t="s">
        <v>50</v>
      </c>
      <c r="G692" s="33">
        <v>0</v>
      </c>
      <c r="H692" s="33">
        <v>0</v>
      </c>
    </row>
    <row r="693" spans="3:8" ht="31">
      <c r="C693" s="33" t="s">
        <v>40</v>
      </c>
      <c r="D693" s="33" t="s">
        <v>35</v>
      </c>
      <c r="E693" s="33" t="s">
        <v>37</v>
      </c>
      <c r="F693" s="34" t="s">
        <v>50</v>
      </c>
      <c r="G693" s="33">
        <v>0</v>
      </c>
      <c r="H693" s="33">
        <v>1</v>
      </c>
    </row>
    <row r="694" spans="3:8" ht="31">
      <c r="C694" s="33" t="s">
        <v>40</v>
      </c>
      <c r="D694" s="33" t="s">
        <v>35</v>
      </c>
      <c r="E694" s="33" t="s">
        <v>37</v>
      </c>
      <c r="F694" s="34" t="s">
        <v>50</v>
      </c>
      <c r="G694" s="33">
        <v>1</v>
      </c>
      <c r="H694" s="33">
        <v>1</v>
      </c>
    </row>
    <row r="695" spans="3:8" ht="31">
      <c r="C695" s="33" t="s">
        <v>40</v>
      </c>
      <c r="D695" s="33" t="s">
        <v>38</v>
      </c>
      <c r="E695" s="33" t="s">
        <v>34</v>
      </c>
      <c r="F695" s="34" t="s">
        <v>50</v>
      </c>
      <c r="G695" s="33">
        <v>1</v>
      </c>
      <c r="H695" s="33">
        <v>0</v>
      </c>
    </row>
    <row r="696" spans="3:8" ht="31">
      <c r="C696" s="33" t="s">
        <v>40</v>
      </c>
      <c r="D696" s="33" t="s">
        <v>35</v>
      </c>
      <c r="E696" s="33" t="s">
        <v>37</v>
      </c>
      <c r="F696" s="34" t="s">
        <v>50</v>
      </c>
      <c r="G696" s="33">
        <v>0</v>
      </c>
      <c r="H696" s="33">
        <v>0</v>
      </c>
    </row>
    <row r="697" spans="3:8" ht="31">
      <c r="C697" s="33" t="s">
        <v>40</v>
      </c>
      <c r="D697" s="33" t="s">
        <v>38</v>
      </c>
      <c r="E697" s="33" t="s">
        <v>34</v>
      </c>
      <c r="F697" s="34" t="s">
        <v>50</v>
      </c>
      <c r="G697" s="33">
        <v>0</v>
      </c>
      <c r="H697" s="33">
        <v>0</v>
      </c>
    </row>
    <row r="698" spans="3:8" ht="31">
      <c r="C698" s="33" t="s">
        <v>40</v>
      </c>
      <c r="D698" s="33" t="s">
        <v>38</v>
      </c>
      <c r="E698" s="33" t="s">
        <v>34</v>
      </c>
      <c r="F698" s="34" t="s">
        <v>50</v>
      </c>
      <c r="G698" s="33">
        <v>1</v>
      </c>
      <c r="H698" s="33">
        <v>0</v>
      </c>
    </row>
    <row r="699" spans="3:8" ht="31">
      <c r="C699" s="33" t="s">
        <v>40</v>
      </c>
      <c r="D699" s="33" t="s">
        <v>35</v>
      </c>
      <c r="E699" s="33" t="s">
        <v>37</v>
      </c>
      <c r="F699" s="34" t="s">
        <v>50</v>
      </c>
      <c r="G699" s="33">
        <v>0</v>
      </c>
      <c r="H699" s="33">
        <v>0</v>
      </c>
    </row>
    <row r="700" spans="3:8" ht="31">
      <c r="C700" s="33" t="s">
        <v>40</v>
      </c>
      <c r="D700" s="33" t="s">
        <v>38</v>
      </c>
      <c r="E700" s="33" t="s">
        <v>34</v>
      </c>
      <c r="F700" s="34" t="s">
        <v>50</v>
      </c>
      <c r="G700" s="33">
        <v>0</v>
      </c>
      <c r="H700" s="33">
        <v>0</v>
      </c>
    </row>
    <row r="701" spans="3:8" ht="31">
      <c r="C701" s="33" t="s">
        <v>40</v>
      </c>
      <c r="D701" s="33" t="s">
        <v>38</v>
      </c>
      <c r="E701" s="33" t="s">
        <v>34</v>
      </c>
      <c r="F701" s="34" t="s">
        <v>50</v>
      </c>
      <c r="G701" s="33">
        <v>1</v>
      </c>
      <c r="H701" s="33">
        <v>0</v>
      </c>
    </row>
    <row r="702" spans="3:8" ht="31">
      <c r="C702" s="33" t="s">
        <v>39</v>
      </c>
      <c r="D702" s="33" t="s">
        <v>38</v>
      </c>
      <c r="E702" s="33" t="s">
        <v>34</v>
      </c>
      <c r="F702" s="34" t="s">
        <v>50</v>
      </c>
      <c r="G702" s="33">
        <v>1</v>
      </c>
      <c r="H702" s="33">
        <v>1</v>
      </c>
    </row>
    <row r="703" spans="3:8" ht="31">
      <c r="C703" s="33" t="s">
        <v>39</v>
      </c>
      <c r="D703" s="33" t="s">
        <v>38</v>
      </c>
      <c r="E703" s="33" t="s">
        <v>34</v>
      </c>
      <c r="F703" s="34" t="s">
        <v>50</v>
      </c>
      <c r="G703" s="33">
        <v>0</v>
      </c>
      <c r="H703" s="33">
        <v>0</v>
      </c>
    </row>
    <row r="704" spans="3:8" ht="31">
      <c r="C704" s="33" t="s">
        <v>39</v>
      </c>
      <c r="D704" s="33" t="s">
        <v>38</v>
      </c>
      <c r="E704" s="33" t="s">
        <v>34</v>
      </c>
      <c r="F704" s="34" t="s">
        <v>50</v>
      </c>
      <c r="G704" s="33">
        <v>0</v>
      </c>
      <c r="H704" s="33">
        <v>0</v>
      </c>
    </row>
    <row r="705" spans="3:8" ht="31">
      <c r="C705" s="33" t="s">
        <v>39</v>
      </c>
      <c r="D705" s="33" t="s">
        <v>38</v>
      </c>
      <c r="E705" s="33" t="s">
        <v>34</v>
      </c>
      <c r="F705" s="34" t="s">
        <v>50</v>
      </c>
      <c r="G705" s="33">
        <v>0</v>
      </c>
      <c r="H705" s="33">
        <v>0</v>
      </c>
    </row>
    <row r="706" spans="3:8" ht="31">
      <c r="C706" s="33" t="s">
        <v>39</v>
      </c>
      <c r="D706" s="33" t="s">
        <v>38</v>
      </c>
      <c r="E706" s="33" t="s">
        <v>34</v>
      </c>
      <c r="F706" s="34" t="s">
        <v>50</v>
      </c>
      <c r="G706" s="33">
        <v>0</v>
      </c>
      <c r="H706" s="33">
        <v>0</v>
      </c>
    </row>
    <row r="707" spans="3:8" ht="31">
      <c r="C707" s="33" t="s">
        <v>39</v>
      </c>
      <c r="D707" s="33" t="s">
        <v>38</v>
      </c>
      <c r="E707" s="33" t="s">
        <v>34</v>
      </c>
      <c r="F707" s="34" t="s">
        <v>50</v>
      </c>
      <c r="G707" s="33">
        <v>0</v>
      </c>
      <c r="H707" s="33">
        <v>0</v>
      </c>
    </row>
    <row r="708" spans="3:8" ht="31">
      <c r="C708" s="33" t="s">
        <v>36</v>
      </c>
      <c r="D708" s="33" t="s">
        <v>35</v>
      </c>
      <c r="E708" s="33" t="s">
        <v>37</v>
      </c>
      <c r="F708" s="34" t="s">
        <v>50</v>
      </c>
      <c r="G708" s="33">
        <v>0</v>
      </c>
      <c r="H708" s="33">
        <v>0</v>
      </c>
    </row>
    <row r="709" spans="3:8" ht="31">
      <c r="C709" s="33" t="s">
        <v>36</v>
      </c>
      <c r="D709" s="33" t="s">
        <v>35</v>
      </c>
      <c r="E709" s="33" t="s">
        <v>37</v>
      </c>
      <c r="F709" s="34" t="s">
        <v>50</v>
      </c>
      <c r="G709" s="33">
        <v>1</v>
      </c>
      <c r="H709" s="33">
        <v>0</v>
      </c>
    </row>
    <row r="710" spans="3:8" ht="31">
      <c r="C710" s="33" t="s">
        <v>36</v>
      </c>
      <c r="D710" s="33" t="s">
        <v>35</v>
      </c>
      <c r="E710" s="33" t="s">
        <v>37</v>
      </c>
      <c r="F710" s="34" t="s">
        <v>50</v>
      </c>
      <c r="G710" s="33">
        <v>0</v>
      </c>
      <c r="H710" s="33">
        <v>0</v>
      </c>
    </row>
    <row r="711" spans="3:8" ht="31">
      <c r="C711" s="33" t="s">
        <v>36</v>
      </c>
      <c r="D711" s="33" t="s">
        <v>35</v>
      </c>
      <c r="E711" s="33" t="s">
        <v>37</v>
      </c>
      <c r="F711" s="34" t="s">
        <v>50</v>
      </c>
      <c r="G711" s="33">
        <v>1</v>
      </c>
      <c r="H711" s="33">
        <v>0</v>
      </c>
    </row>
    <row r="712" spans="3:8" ht="31">
      <c r="C712" s="33" t="s">
        <v>36</v>
      </c>
      <c r="D712" s="33" t="s">
        <v>35</v>
      </c>
      <c r="E712" s="33" t="s">
        <v>37</v>
      </c>
      <c r="F712" s="34" t="s">
        <v>50</v>
      </c>
      <c r="G712" s="33">
        <v>1</v>
      </c>
      <c r="H712" s="33">
        <v>0</v>
      </c>
    </row>
    <row r="713" spans="3:8" ht="31">
      <c r="C713" s="33" t="s">
        <v>36</v>
      </c>
      <c r="D713" s="33" t="s">
        <v>35</v>
      </c>
      <c r="E713" s="33" t="s">
        <v>34</v>
      </c>
      <c r="F713" s="34" t="s">
        <v>50</v>
      </c>
      <c r="G713" s="33">
        <v>0</v>
      </c>
      <c r="H713" s="33">
        <v>0</v>
      </c>
    </row>
    <row r="714" spans="3:8" ht="31">
      <c r="C714" s="33" t="s">
        <v>36</v>
      </c>
      <c r="D714" s="33" t="s">
        <v>35</v>
      </c>
      <c r="E714" s="33" t="s">
        <v>37</v>
      </c>
      <c r="F714" s="34" t="s">
        <v>50</v>
      </c>
      <c r="G714" s="33">
        <v>1</v>
      </c>
      <c r="H714" s="33">
        <v>0</v>
      </c>
    </row>
    <row r="715" spans="3:8" ht="31">
      <c r="C715" s="33" t="s">
        <v>36</v>
      </c>
      <c r="D715" s="33" t="s">
        <v>35</v>
      </c>
      <c r="E715" s="33" t="s">
        <v>34</v>
      </c>
      <c r="F715" s="34" t="s">
        <v>50</v>
      </c>
      <c r="G715" s="33">
        <v>0</v>
      </c>
      <c r="H715" s="33">
        <v>0</v>
      </c>
    </row>
    <row r="716" spans="3:8" ht="31">
      <c r="C716" s="33" t="s">
        <v>36</v>
      </c>
      <c r="D716" s="33" t="s">
        <v>35</v>
      </c>
      <c r="E716" s="33" t="s">
        <v>37</v>
      </c>
      <c r="F716" s="34" t="s">
        <v>50</v>
      </c>
      <c r="G716" s="33">
        <v>1</v>
      </c>
      <c r="H716" s="33">
        <v>0</v>
      </c>
    </row>
    <row r="717" spans="3:8" ht="31">
      <c r="C717" s="33" t="s">
        <v>36</v>
      </c>
      <c r="D717" s="33" t="s">
        <v>35</v>
      </c>
      <c r="E717" s="33" t="s">
        <v>34</v>
      </c>
      <c r="F717" s="34" t="s">
        <v>50</v>
      </c>
      <c r="G717" s="33">
        <v>0</v>
      </c>
      <c r="H717" s="33">
        <v>0</v>
      </c>
    </row>
    <row r="718" spans="3:8" ht="31">
      <c r="C718" s="33" t="s">
        <v>36</v>
      </c>
      <c r="D718" s="33" t="s">
        <v>35</v>
      </c>
      <c r="E718" s="33" t="s">
        <v>37</v>
      </c>
      <c r="F718" s="34" t="s">
        <v>50</v>
      </c>
      <c r="G718" s="33">
        <v>0</v>
      </c>
      <c r="H718" s="33">
        <v>0</v>
      </c>
    </row>
    <row r="719" spans="3:8" ht="31">
      <c r="C719" s="33" t="s">
        <v>40</v>
      </c>
      <c r="D719" s="33" t="s">
        <v>35</v>
      </c>
      <c r="E719" s="33" t="s">
        <v>37</v>
      </c>
      <c r="F719" s="34" t="s">
        <v>50</v>
      </c>
      <c r="G719" s="33">
        <v>0</v>
      </c>
      <c r="H719" s="33">
        <v>0</v>
      </c>
    </row>
    <row r="720" spans="3:8" ht="31">
      <c r="C720" s="33" t="s">
        <v>40</v>
      </c>
      <c r="D720" s="33" t="s">
        <v>38</v>
      </c>
      <c r="E720" s="33" t="s">
        <v>34</v>
      </c>
      <c r="F720" s="34" t="s">
        <v>50</v>
      </c>
      <c r="G720" s="33">
        <v>0</v>
      </c>
      <c r="H720" s="33">
        <v>0</v>
      </c>
    </row>
    <row r="721" spans="3:8" ht="31">
      <c r="C721" s="33" t="s">
        <v>40</v>
      </c>
      <c r="D721" s="33" t="s">
        <v>38</v>
      </c>
      <c r="E721" s="33" t="s">
        <v>34</v>
      </c>
      <c r="F721" s="34" t="s">
        <v>50</v>
      </c>
      <c r="G721" s="33">
        <v>0</v>
      </c>
      <c r="H721" s="33">
        <v>0</v>
      </c>
    </row>
    <row r="722" spans="3:8" ht="31">
      <c r="C722" s="33" t="s">
        <v>40</v>
      </c>
      <c r="D722" s="33" t="s">
        <v>38</v>
      </c>
      <c r="E722" s="33" t="s">
        <v>34</v>
      </c>
      <c r="F722" s="34" t="s">
        <v>50</v>
      </c>
      <c r="G722" s="33">
        <v>0</v>
      </c>
      <c r="H722" s="33">
        <v>0</v>
      </c>
    </row>
    <row r="723" spans="3:8" ht="31">
      <c r="C723" s="33" t="s">
        <v>39</v>
      </c>
      <c r="D723" s="33" t="s">
        <v>35</v>
      </c>
      <c r="E723" s="33" t="s">
        <v>37</v>
      </c>
      <c r="F723" s="34" t="s">
        <v>50</v>
      </c>
      <c r="G723" s="33">
        <v>1</v>
      </c>
      <c r="H723" s="33">
        <v>1</v>
      </c>
    </row>
    <row r="724" spans="3:8" ht="31">
      <c r="C724" s="33" t="s">
        <v>39</v>
      </c>
      <c r="D724" s="33" t="s">
        <v>38</v>
      </c>
      <c r="E724" s="33" t="s">
        <v>34</v>
      </c>
      <c r="F724" s="34" t="s">
        <v>50</v>
      </c>
      <c r="G724" s="33">
        <v>0</v>
      </c>
      <c r="H724" s="33">
        <v>0</v>
      </c>
    </row>
    <row r="725" spans="3:8" ht="31">
      <c r="C725" s="33" t="s">
        <v>39</v>
      </c>
      <c r="D725" s="33" t="s">
        <v>38</v>
      </c>
      <c r="E725" s="33" t="s">
        <v>34</v>
      </c>
      <c r="F725" s="34" t="s">
        <v>50</v>
      </c>
      <c r="G725" s="33">
        <v>0</v>
      </c>
      <c r="H725" s="33">
        <v>0</v>
      </c>
    </row>
    <row r="726" spans="3:8" ht="31">
      <c r="C726" s="33" t="s">
        <v>39</v>
      </c>
      <c r="D726" s="33" t="s">
        <v>38</v>
      </c>
      <c r="E726" s="33" t="s">
        <v>34</v>
      </c>
      <c r="F726" s="34" t="s">
        <v>50</v>
      </c>
      <c r="G726" s="33">
        <v>0</v>
      </c>
      <c r="H726" s="33">
        <v>0</v>
      </c>
    </row>
    <row r="727" spans="3:8" ht="31">
      <c r="C727" s="33" t="s">
        <v>39</v>
      </c>
      <c r="D727" s="33" t="s">
        <v>38</v>
      </c>
      <c r="E727" s="33" t="s">
        <v>34</v>
      </c>
      <c r="F727" s="34" t="s">
        <v>50</v>
      </c>
      <c r="G727" s="33">
        <v>0</v>
      </c>
      <c r="H727" s="33">
        <v>0</v>
      </c>
    </row>
    <row r="728" spans="3:8" ht="31">
      <c r="C728" s="33" t="s">
        <v>39</v>
      </c>
      <c r="D728" s="33" t="s">
        <v>38</v>
      </c>
      <c r="E728" s="33" t="s">
        <v>34</v>
      </c>
      <c r="F728" s="34" t="s">
        <v>50</v>
      </c>
      <c r="G728" s="33">
        <v>0</v>
      </c>
      <c r="H728" s="33">
        <v>0</v>
      </c>
    </row>
    <row r="729" spans="3:8" ht="31">
      <c r="C729" s="33" t="s">
        <v>39</v>
      </c>
      <c r="D729" s="33" t="s">
        <v>38</v>
      </c>
      <c r="E729" s="33" t="s">
        <v>37</v>
      </c>
      <c r="F729" s="34" t="s">
        <v>50</v>
      </c>
      <c r="G729" s="33">
        <v>0</v>
      </c>
      <c r="H729" s="33">
        <v>0</v>
      </c>
    </row>
    <row r="730" spans="3:8" ht="31">
      <c r="C730" s="33" t="s">
        <v>39</v>
      </c>
      <c r="D730" s="33" t="s">
        <v>38</v>
      </c>
      <c r="E730" s="33" t="s">
        <v>34</v>
      </c>
      <c r="F730" s="34" t="s">
        <v>50</v>
      </c>
      <c r="G730" s="33">
        <v>0</v>
      </c>
      <c r="H730" s="33">
        <v>0</v>
      </c>
    </row>
    <row r="731" spans="3:8" ht="31">
      <c r="C731" s="33" t="s">
        <v>36</v>
      </c>
      <c r="D731" s="33" t="s">
        <v>38</v>
      </c>
      <c r="E731" s="33" t="s">
        <v>34</v>
      </c>
      <c r="F731" s="34" t="s">
        <v>50</v>
      </c>
      <c r="G731" s="33">
        <v>0</v>
      </c>
      <c r="H731" s="33">
        <v>0</v>
      </c>
    </row>
    <row r="732" spans="3:8" ht="31">
      <c r="C732" s="33" t="s">
        <v>36</v>
      </c>
      <c r="D732" s="33" t="s">
        <v>35</v>
      </c>
      <c r="E732" s="33" t="s">
        <v>34</v>
      </c>
      <c r="F732" s="34" t="s">
        <v>50</v>
      </c>
      <c r="G732" s="33">
        <v>0</v>
      </c>
      <c r="H732" s="33">
        <v>1</v>
      </c>
    </row>
    <row r="733" spans="3:8" ht="31">
      <c r="C733" s="33" t="s">
        <v>36</v>
      </c>
      <c r="D733" s="33" t="s">
        <v>35</v>
      </c>
      <c r="E733" s="33" t="s">
        <v>34</v>
      </c>
      <c r="F733" s="34" t="s">
        <v>50</v>
      </c>
      <c r="G733" s="33">
        <v>1</v>
      </c>
      <c r="H733" s="33">
        <v>2</v>
      </c>
    </row>
    <row r="734" spans="3:8" ht="31">
      <c r="C734" s="33" t="s">
        <v>36</v>
      </c>
      <c r="D734" s="33" t="s">
        <v>35</v>
      </c>
      <c r="E734" s="33" t="s">
        <v>37</v>
      </c>
      <c r="F734" s="34" t="s">
        <v>50</v>
      </c>
      <c r="G734" s="33">
        <v>1</v>
      </c>
      <c r="H734" s="33">
        <v>2</v>
      </c>
    </row>
    <row r="735" spans="3:8" ht="31">
      <c r="C735" s="33" t="s">
        <v>36</v>
      </c>
      <c r="D735" s="33" t="s">
        <v>38</v>
      </c>
      <c r="E735" s="33" t="s">
        <v>34</v>
      </c>
      <c r="F735" s="34" t="s">
        <v>50</v>
      </c>
      <c r="G735" s="33">
        <v>1</v>
      </c>
      <c r="H735" s="33">
        <v>0</v>
      </c>
    </row>
    <row r="736" spans="3:8" ht="31">
      <c r="C736" s="33" t="s">
        <v>36</v>
      </c>
      <c r="D736" s="33" t="s">
        <v>35</v>
      </c>
      <c r="E736" s="33" t="s">
        <v>37</v>
      </c>
      <c r="F736" s="34" t="s">
        <v>50</v>
      </c>
      <c r="G736" s="33">
        <v>0</v>
      </c>
      <c r="H736" s="33">
        <v>0</v>
      </c>
    </row>
    <row r="737" spans="3:8" ht="31">
      <c r="C737" s="33" t="s">
        <v>36</v>
      </c>
      <c r="D737" s="33" t="s">
        <v>35</v>
      </c>
      <c r="E737" s="33" t="s">
        <v>37</v>
      </c>
      <c r="F737" s="34" t="s">
        <v>50</v>
      </c>
      <c r="G737" s="33">
        <v>0</v>
      </c>
      <c r="H737" s="33">
        <v>2</v>
      </c>
    </row>
    <row r="738" spans="3:8" ht="31">
      <c r="C738" s="33" t="s">
        <v>36</v>
      </c>
      <c r="D738" s="33" t="s">
        <v>38</v>
      </c>
      <c r="E738" s="33" t="s">
        <v>37</v>
      </c>
      <c r="F738" s="34" t="s">
        <v>50</v>
      </c>
      <c r="G738" s="33">
        <v>0</v>
      </c>
      <c r="H738" s="33">
        <v>0</v>
      </c>
    </row>
    <row r="739" spans="3:8" ht="31">
      <c r="C739" s="33" t="s">
        <v>36</v>
      </c>
      <c r="D739" s="33" t="s">
        <v>35</v>
      </c>
      <c r="E739" s="33" t="s">
        <v>34</v>
      </c>
      <c r="F739" s="34" t="s">
        <v>50</v>
      </c>
      <c r="G739" s="33">
        <v>0</v>
      </c>
      <c r="H739" s="33">
        <v>0</v>
      </c>
    </row>
    <row r="740" spans="3:8" ht="31">
      <c r="C740" s="33" t="s">
        <v>36</v>
      </c>
      <c r="D740" s="33" t="s">
        <v>35</v>
      </c>
      <c r="E740" s="33" t="s">
        <v>34</v>
      </c>
      <c r="F740" s="34" t="s">
        <v>50</v>
      </c>
      <c r="G740" s="33">
        <v>0</v>
      </c>
      <c r="H740" s="33">
        <v>0</v>
      </c>
    </row>
    <row r="741" spans="3:8" ht="31">
      <c r="C741" s="33" t="s">
        <v>36</v>
      </c>
      <c r="D741" s="33" t="s">
        <v>38</v>
      </c>
      <c r="E741" s="33" t="s">
        <v>34</v>
      </c>
      <c r="F741" s="34" t="s">
        <v>50</v>
      </c>
      <c r="G741" s="33">
        <v>0</v>
      </c>
      <c r="H741" s="33">
        <v>0</v>
      </c>
    </row>
    <row r="742" spans="3:8" ht="31">
      <c r="C742" s="33" t="s">
        <v>36</v>
      </c>
      <c r="D742" s="33" t="s">
        <v>35</v>
      </c>
      <c r="E742" s="33" t="s">
        <v>37</v>
      </c>
      <c r="F742" s="34" t="s">
        <v>50</v>
      </c>
      <c r="G742" s="33">
        <v>0</v>
      </c>
      <c r="H742" s="33">
        <v>0</v>
      </c>
    </row>
    <row r="743" spans="3:8" ht="31">
      <c r="C743" s="33" t="s">
        <v>40</v>
      </c>
      <c r="D743" s="33" t="s">
        <v>35</v>
      </c>
      <c r="E743" s="33" t="s">
        <v>37</v>
      </c>
      <c r="F743" s="34" t="s">
        <v>50</v>
      </c>
      <c r="G743" s="33">
        <v>1</v>
      </c>
      <c r="H743" s="33">
        <v>0</v>
      </c>
    </row>
    <row r="744" spans="3:8" ht="31">
      <c r="C744" s="33" t="s">
        <v>40</v>
      </c>
      <c r="D744" s="33" t="s">
        <v>35</v>
      </c>
      <c r="E744" s="33" t="s">
        <v>37</v>
      </c>
      <c r="F744" s="34" t="s">
        <v>50</v>
      </c>
      <c r="G744" s="33">
        <v>0</v>
      </c>
      <c r="H744" s="33">
        <v>0</v>
      </c>
    </row>
    <row r="745" spans="3:8" ht="31">
      <c r="C745" s="33" t="s">
        <v>40</v>
      </c>
      <c r="D745" s="33" t="s">
        <v>35</v>
      </c>
      <c r="E745" s="33" t="s">
        <v>37</v>
      </c>
      <c r="F745" s="34" t="s">
        <v>50</v>
      </c>
      <c r="G745" s="33">
        <v>0</v>
      </c>
      <c r="H745" s="33">
        <v>3</v>
      </c>
    </row>
    <row r="746" spans="3:8" ht="31">
      <c r="C746" s="33" t="s">
        <v>40</v>
      </c>
      <c r="D746" s="33" t="s">
        <v>35</v>
      </c>
      <c r="E746" s="33" t="s">
        <v>37</v>
      </c>
      <c r="F746" s="34" t="s">
        <v>50</v>
      </c>
      <c r="G746" s="33">
        <v>0</v>
      </c>
      <c r="H746" s="33">
        <v>0</v>
      </c>
    </row>
    <row r="747" spans="3:8" ht="31">
      <c r="C747" s="33" t="s">
        <v>40</v>
      </c>
      <c r="D747" s="33" t="s">
        <v>38</v>
      </c>
      <c r="E747" s="33" t="s">
        <v>34</v>
      </c>
      <c r="F747" s="34" t="s">
        <v>50</v>
      </c>
      <c r="G747" s="33">
        <v>0</v>
      </c>
      <c r="H747" s="33">
        <v>0</v>
      </c>
    </row>
    <row r="748" spans="3:8" ht="31">
      <c r="C748" s="33" t="s">
        <v>40</v>
      </c>
      <c r="D748" s="33" t="s">
        <v>38</v>
      </c>
      <c r="E748" s="33" t="s">
        <v>34</v>
      </c>
      <c r="F748" s="34" t="s">
        <v>50</v>
      </c>
      <c r="G748" s="33">
        <v>0</v>
      </c>
      <c r="H748" s="33">
        <v>0</v>
      </c>
    </row>
    <row r="749" spans="3:8" ht="31">
      <c r="C749" s="33" t="s">
        <v>40</v>
      </c>
      <c r="D749" s="33" t="s">
        <v>38</v>
      </c>
      <c r="E749" s="33" t="s">
        <v>34</v>
      </c>
      <c r="F749" s="34" t="s">
        <v>50</v>
      </c>
      <c r="G749" s="33">
        <v>0</v>
      </c>
      <c r="H749" s="33">
        <v>0</v>
      </c>
    </row>
    <row r="750" spans="3:8" ht="31">
      <c r="C750" s="33" t="s">
        <v>40</v>
      </c>
      <c r="D750" s="33" t="s">
        <v>38</v>
      </c>
      <c r="E750" s="33" t="s">
        <v>34</v>
      </c>
      <c r="F750" s="34" t="s">
        <v>50</v>
      </c>
      <c r="G750" s="33">
        <v>0</v>
      </c>
      <c r="H750" s="33">
        <v>0</v>
      </c>
    </row>
    <row r="751" spans="3:8" ht="31">
      <c r="C751" s="33" t="s">
        <v>40</v>
      </c>
      <c r="D751" s="33" t="s">
        <v>38</v>
      </c>
      <c r="E751" s="33" t="s">
        <v>34</v>
      </c>
      <c r="F751" s="34" t="s">
        <v>50</v>
      </c>
      <c r="G751" s="33">
        <v>1</v>
      </c>
      <c r="H751" s="33">
        <v>2</v>
      </c>
    </row>
    <row r="752" spans="3:8" ht="31">
      <c r="C752" s="33" t="s">
        <v>39</v>
      </c>
      <c r="D752" s="33" t="s">
        <v>38</v>
      </c>
      <c r="E752" s="33" t="s">
        <v>34</v>
      </c>
      <c r="F752" s="34" t="s">
        <v>50</v>
      </c>
      <c r="G752" s="33">
        <v>0</v>
      </c>
      <c r="H752" s="33">
        <v>0</v>
      </c>
    </row>
    <row r="753" spans="3:8" ht="31">
      <c r="C753" s="33" t="s">
        <v>39</v>
      </c>
      <c r="D753" s="33" t="s">
        <v>35</v>
      </c>
      <c r="E753" s="33" t="s">
        <v>37</v>
      </c>
      <c r="F753" s="34" t="s">
        <v>50</v>
      </c>
      <c r="G753" s="33">
        <v>0</v>
      </c>
      <c r="H753" s="33">
        <v>2</v>
      </c>
    </row>
    <row r="754" spans="3:8" ht="31">
      <c r="C754" s="33" t="s">
        <v>39</v>
      </c>
      <c r="D754" s="33" t="s">
        <v>35</v>
      </c>
      <c r="E754" s="33" t="s">
        <v>37</v>
      </c>
      <c r="F754" s="34" t="s">
        <v>50</v>
      </c>
      <c r="G754" s="33">
        <v>1</v>
      </c>
      <c r="H754" s="33">
        <v>0</v>
      </c>
    </row>
    <row r="755" spans="3:8" ht="31">
      <c r="C755" s="33" t="s">
        <v>39</v>
      </c>
      <c r="D755" s="33" t="s">
        <v>38</v>
      </c>
      <c r="E755" s="33" t="s">
        <v>34</v>
      </c>
      <c r="F755" s="34" t="s">
        <v>50</v>
      </c>
      <c r="G755" s="33">
        <v>0</v>
      </c>
      <c r="H755" s="33">
        <v>0</v>
      </c>
    </row>
    <row r="756" spans="3:8" ht="31">
      <c r="C756" s="33" t="s">
        <v>39</v>
      </c>
      <c r="D756" s="33" t="s">
        <v>38</v>
      </c>
      <c r="E756" s="33" t="s">
        <v>37</v>
      </c>
      <c r="F756" s="34" t="s">
        <v>50</v>
      </c>
      <c r="G756" s="33">
        <v>0</v>
      </c>
      <c r="H756" s="33">
        <v>2</v>
      </c>
    </row>
    <row r="757" spans="3:8" ht="31">
      <c r="C757" s="33" t="s">
        <v>39</v>
      </c>
      <c r="D757" s="33" t="s">
        <v>38</v>
      </c>
      <c r="E757" s="33" t="s">
        <v>34</v>
      </c>
      <c r="F757" s="34" t="s">
        <v>50</v>
      </c>
      <c r="G757" s="33">
        <v>0</v>
      </c>
      <c r="H757" s="33">
        <v>0</v>
      </c>
    </row>
    <row r="758" spans="3:8" ht="31">
      <c r="C758" s="33" t="s">
        <v>39</v>
      </c>
      <c r="D758" s="33" t="s">
        <v>38</v>
      </c>
      <c r="E758" s="33" t="s">
        <v>34</v>
      </c>
      <c r="F758" s="34" t="s">
        <v>50</v>
      </c>
      <c r="G758" s="33">
        <v>1</v>
      </c>
      <c r="H758" s="33">
        <v>0</v>
      </c>
    </row>
    <row r="759" spans="3:8" ht="31">
      <c r="C759" s="33" t="s">
        <v>39</v>
      </c>
      <c r="D759" s="33" t="s">
        <v>38</v>
      </c>
      <c r="E759" s="33" t="s">
        <v>34</v>
      </c>
      <c r="F759" s="34" t="s">
        <v>50</v>
      </c>
      <c r="G759" s="33">
        <v>0</v>
      </c>
      <c r="H759" s="33">
        <v>0</v>
      </c>
    </row>
    <row r="760" spans="3:8" ht="31">
      <c r="C760" s="33" t="s">
        <v>39</v>
      </c>
      <c r="D760" s="33" t="s">
        <v>38</v>
      </c>
      <c r="E760" s="33" t="s">
        <v>34</v>
      </c>
      <c r="F760" s="34" t="s">
        <v>50</v>
      </c>
      <c r="G760" s="33">
        <v>1</v>
      </c>
      <c r="H760" s="33">
        <v>1</v>
      </c>
    </row>
    <row r="761" spans="3:8" ht="31">
      <c r="C761" s="33" t="s">
        <v>39</v>
      </c>
      <c r="D761" s="33" t="s">
        <v>38</v>
      </c>
      <c r="E761" s="33" t="s">
        <v>34</v>
      </c>
      <c r="F761" s="34" t="s">
        <v>50</v>
      </c>
      <c r="G761" s="33">
        <v>0</v>
      </c>
      <c r="H761" s="33">
        <v>0</v>
      </c>
    </row>
    <row r="762" spans="3:8" ht="31">
      <c r="C762" s="33" t="s">
        <v>40</v>
      </c>
      <c r="D762" s="33" t="s">
        <v>38</v>
      </c>
      <c r="E762" s="33" t="s">
        <v>34</v>
      </c>
      <c r="F762" s="34" t="s">
        <v>50</v>
      </c>
      <c r="G762" s="33">
        <v>0</v>
      </c>
      <c r="H762" s="33">
        <v>2</v>
      </c>
    </row>
    <row r="763" spans="3:8" ht="31">
      <c r="C763" s="33" t="s">
        <v>39</v>
      </c>
      <c r="D763" s="33" t="s">
        <v>35</v>
      </c>
      <c r="E763" s="33" t="s">
        <v>34</v>
      </c>
      <c r="F763" s="34" t="s">
        <v>50</v>
      </c>
      <c r="G763" s="33">
        <v>1</v>
      </c>
      <c r="H763" s="33">
        <v>0</v>
      </c>
    </row>
    <row r="764" spans="3:8" ht="31">
      <c r="C764" s="33" t="s">
        <v>36</v>
      </c>
      <c r="D764" s="33" t="s">
        <v>35</v>
      </c>
      <c r="E764" s="33" t="s">
        <v>34</v>
      </c>
      <c r="F764" s="34" t="s">
        <v>50</v>
      </c>
      <c r="G764" s="33">
        <v>1</v>
      </c>
      <c r="H764" s="33">
        <v>1</v>
      </c>
    </row>
    <row r="765" spans="3:8" ht="31">
      <c r="C765" s="33" t="s">
        <v>36</v>
      </c>
      <c r="D765" s="33" t="s">
        <v>38</v>
      </c>
      <c r="E765" s="33" t="s">
        <v>34</v>
      </c>
      <c r="F765" s="34" t="s">
        <v>50</v>
      </c>
      <c r="G765" s="33">
        <v>1</v>
      </c>
      <c r="H765" s="33">
        <v>1</v>
      </c>
    </row>
    <row r="766" spans="3:8" ht="31">
      <c r="C766" s="33" t="s">
        <v>36</v>
      </c>
      <c r="D766" s="33" t="s">
        <v>38</v>
      </c>
      <c r="E766" s="33" t="s">
        <v>34</v>
      </c>
      <c r="F766" s="34" t="s">
        <v>50</v>
      </c>
      <c r="G766" s="33">
        <v>1</v>
      </c>
      <c r="H766" s="33">
        <v>0</v>
      </c>
    </row>
    <row r="767" spans="3:8" ht="31">
      <c r="C767" s="33" t="s">
        <v>36</v>
      </c>
      <c r="D767" s="33" t="s">
        <v>35</v>
      </c>
      <c r="E767" s="33" t="s">
        <v>37</v>
      </c>
      <c r="F767" s="34" t="s">
        <v>50</v>
      </c>
      <c r="G767" s="33">
        <v>1</v>
      </c>
      <c r="H767" s="33">
        <v>0</v>
      </c>
    </row>
    <row r="768" spans="3:8" ht="31">
      <c r="C768" s="33" t="s">
        <v>36</v>
      </c>
      <c r="D768" s="33" t="s">
        <v>38</v>
      </c>
      <c r="E768" s="33" t="s">
        <v>34</v>
      </c>
      <c r="F768" s="34" t="s">
        <v>50</v>
      </c>
      <c r="G768" s="33">
        <v>0</v>
      </c>
      <c r="H768" s="33">
        <v>1</v>
      </c>
    </row>
    <row r="769" spans="3:8" ht="31">
      <c r="C769" s="33" t="s">
        <v>40</v>
      </c>
      <c r="D769" s="33" t="s">
        <v>38</v>
      </c>
      <c r="E769" s="33" t="s">
        <v>34</v>
      </c>
      <c r="F769" s="34" t="s">
        <v>50</v>
      </c>
      <c r="G769" s="33">
        <v>1</v>
      </c>
      <c r="H769" s="33">
        <v>0</v>
      </c>
    </row>
    <row r="770" spans="3:8" ht="31">
      <c r="C770" s="33" t="s">
        <v>39</v>
      </c>
      <c r="D770" s="33" t="s">
        <v>38</v>
      </c>
      <c r="E770" s="33" t="s">
        <v>37</v>
      </c>
      <c r="F770" s="34" t="s">
        <v>50</v>
      </c>
      <c r="G770" s="33">
        <v>0</v>
      </c>
      <c r="H770" s="33">
        <v>0</v>
      </c>
    </row>
    <row r="771" spans="3:8" ht="31">
      <c r="C771" s="33" t="s">
        <v>39</v>
      </c>
      <c r="D771" s="33" t="s">
        <v>38</v>
      </c>
      <c r="E771" s="33" t="s">
        <v>34</v>
      </c>
      <c r="F771" s="34" t="s">
        <v>50</v>
      </c>
      <c r="G771" s="33">
        <v>2</v>
      </c>
      <c r="H771" s="33">
        <v>0</v>
      </c>
    </row>
    <row r="772" spans="3:8" ht="31">
      <c r="C772" s="33" t="s">
        <v>39</v>
      </c>
      <c r="D772" s="33" t="s">
        <v>38</v>
      </c>
      <c r="E772" s="33" t="s">
        <v>37</v>
      </c>
      <c r="F772" s="34" t="s">
        <v>50</v>
      </c>
      <c r="G772" s="33">
        <v>0</v>
      </c>
      <c r="H772" s="33">
        <v>0</v>
      </c>
    </row>
    <row r="773" spans="3:8" ht="31">
      <c r="C773" s="33" t="s">
        <v>36</v>
      </c>
      <c r="D773" s="33" t="s">
        <v>35</v>
      </c>
      <c r="E773" s="33" t="s">
        <v>37</v>
      </c>
      <c r="F773" s="34" t="s">
        <v>50</v>
      </c>
      <c r="G773" s="33">
        <v>1</v>
      </c>
      <c r="H773" s="33">
        <v>0</v>
      </c>
    </row>
    <row r="774" spans="3:8" ht="31">
      <c r="C774" s="33" t="s">
        <v>36</v>
      </c>
      <c r="D774" s="33" t="s">
        <v>35</v>
      </c>
      <c r="E774" s="33" t="s">
        <v>37</v>
      </c>
      <c r="F774" s="34" t="s">
        <v>50</v>
      </c>
      <c r="G774" s="33">
        <v>0</v>
      </c>
      <c r="H774" s="33">
        <v>0</v>
      </c>
    </row>
    <row r="775" spans="3:8" ht="31">
      <c r="C775" s="33" t="s">
        <v>36</v>
      </c>
      <c r="D775" s="33" t="s">
        <v>38</v>
      </c>
      <c r="E775" s="33" t="s">
        <v>34</v>
      </c>
      <c r="F775" s="34" t="s">
        <v>50</v>
      </c>
      <c r="G775" s="33">
        <v>0</v>
      </c>
      <c r="H775" s="33">
        <v>1</v>
      </c>
    </row>
    <row r="776" spans="3:8" ht="31">
      <c r="C776" s="33" t="s">
        <v>36</v>
      </c>
      <c r="D776" s="33" t="s">
        <v>35</v>
      </c>
      <c r="E776" s="33" t="s">
        <v>34</v>
      </c>
      <c r="F776" s="34" t="s">
        <v>50</v>
      </c>
      <c r="G776" s="33">
        <v>1</v>
      </c>
      <c r="H776" s="33">
        <v>0</v>
      </c>
    </row>
    <row r="777" spans="3:8" ht="31">
      <c r="C777" s="33" t="s">
        <v>36</v>
      </c>
      <c r="D777" s="33" t="s">
        <v>35</v>
      </c>
      <c r="E777" s="33" t="s">
        <v>37</v>
      </c>
      <c r="F777" s="34" t="s">
        <v>50</v>
      </c>
      <c r="G777" s="33">
        <v>0</v>
      </c>
      <c r="H777" s="33">
        <v>0</v>
      </c>
    </row>
    <row r="778" spans="3:8" ht="31">
      <c r="C778" s="33" t="s">
        <v>36</v>
      </c>
      <c r="D778" s="33" t="s">
        <v>38</v>
      </c>
      <c r="E778" s="33" t="s">
        <v>34</v>
      </c>
      <c r="F778" s="34" t="s">
        <v>50</v>
      </c>
      <c r="G778" s="33">
        <v>0</v>
      </c>
      <c r="H778" s="33">
        <v>0</v>
      </c>
    </row>
    <row r="779" spans="3:8" ht="31">
      <c r="C779" s="33" t="s">
        <v>40</v>
      </c>
      <c r="D779" s="33" t="s">
        <v>38</v>
      </c>
      <c r="E779" s="33" t="s">
        <v>37</v>
      </c>
      <c r="F779" s="34" t="s">
        <v>50</v>
      </c>
      <c r="G779" s="33">
        <v>0</v>
      </c>
      <c r="H779" s="33">
        <v>0</v>
      </c>
    </row>
    <row r="780" spans="3:8" ht="31">
      <c r="C780" s="33" t="s">
        <v>40</v>
      </c>
      <c r="D780" s="33" t="s">
        <v>38</v>
      </c>
      <c r="E780" s="33" t="s">
        <v>34</v>
      </c>
      <c r="F780" s="34" t="s">
        <v>50</v>
      </c>
      <c r="G780" s="33">
        <v>1</v>
      </c>
      <c r="H780" s="33">
        <v>0</v>
      </c>
    </row>
    <row r="781" spans="3:8" ht="31">
      <c r="C781" s="33" t="s">
        <v>39</v>
      </c>
      <c r="D781" s="33" t="s">
        <v>38</v>
      </c>
      <c r="E781" s="33" t="s">
        <v>37</v>
      </c>
      <c r="F781" s="34" t="s">
        <v>50</v>
      </c>
      <c r="G781" s="33">
        <v>4</v>
      </c>
      <c r="H781" s="33">
        <v>2</v>
      </c>
    </row>
    <row r="782" spans="3:8" ht="31">
      <c r="C782" s="33" t="s">
        <v>39</v>
      </c>
      <c r="D782" s="33" t="s">
        <v>35</v>
      </c>
      <c r="E782" s="33" t="s">
        <v>37</v>
      </c>
      <c r="F782" s="34" t="s">
        <v>50</v>
      </c>
      <c r="G782" s="33">
        <v>1</v>
      </c>
      <c r="H782" s="33">
        <v>5</v>
      </c>
    </row>
    <row r="783" spans="3:8" ht="31">
      <c r="C783" s="33" t="s">
        <v>39</v>
      </c>
      <c r="D783" s="33" t="s">
        <v>38</v>
      </c>
      <c r="E783" s="33" t="s">
        <v>34</v>
      </c>
      <c r="F783" s="34" t="s">
        <v>50</v>
      </c>
      <c r="G783" s="33">
        <v>0</v>
      </c>
      <c r="H783" s="33">
        <v>0</v>
      </c>
    </row>
    <row r="784" spans="3:8" ht="31">
      <c r="C784" s="33" t="s">
        <v>39</v>
      </c>
      <c r="D784" s="33" t="s">
        <v>38</v>
      </c>
      <c r="E784" s="33" t="s">
        <v>34</v>
      </c>
      <c r="F784" s="34" t="s">
        <v>50</v>
      </c>
      <c r="G784" s="33">
        <v>0</v>
      </c>
      <c r="H784" s="33">
        <v>0</v>
      </c>
    </row>
    <row r="785" spans="3:8" ht="31">
      <c r="C785" s="33" t="s">
        <v>39</v>
      </c>
      <c r="D785" s="33" t="s">
        <v>38</v>
      </c>
      <c r="E785" s="33" t="s">
        <v>34</v>
      </c>
      <c r="F785" s="34" t="s">
        <v>50</v>
      </c>
      <c r="G785" s="33">
        <v>0</v>
      </c>
      <c r="H785" s="33">
        <v>0</v>
      </c>
    </row>
    <row r="786" spans="3:8" ht="31">
      <c r="C786" s="33" t="s">
        <v>39</v>
      </c>
      <c r="D786" s="33" t="s">
        <v>35</v>
      </c>
      <c r="E786" s="33" t="s">
        <v>37</v>
      </c>
      <c r="F786" s="34" t="s">
        <v>50</v>
      </c>
      <c r="G786" s="33">
        <v>0</v>
      </c>
      <c r="H786" s="33">
        <v>0</v>
      </c>
    </row>
    <row r="787" spans="3:8" ht="31">
      <c r="C787" s="33" t="s">
        <v>39</v>
      </c>
      <c r="D787" s="33" t="s">
        <v>38</v>
      </c>
      <c r="E787" s="33" t="s">
        <v>34</v>
      </c>
      <c r="F787" s="34" t="s">
        <v>50</v>
      </c>
      <c r="G787" s="33">
        <v>0</v>
      </c>
      <c r="H787" s="33">
        <v>0</v>
      </c>
    </row>
    <row r="788" spans="3:8" ht="31">
      <c r="C788" s="33" t="s">
        <v>36</v>
      </c>
      <c r="D788" s="33" t="s">
        <v>38</v>
      </c>
      <c r="E788" s="33" t="s">
        <v>34</v>
      </c>
      <c r="F788" s="34" t="s">
        <v>50</v>
      </c>
      <c r="G788" s="33">
        <v>0</v>
      </c>
      <c r="H788" s="33">
        <v>0</v>
      </c>
    </row>
    <row r="789" spans="3:8" ht="31">
      <c r="C789" s="33" t="s">
        <v>36</v>
      </c>
      <c r="D789" s="33" t="s">
        <v>35</v>
      </c>
      <c r="E789" s="33" t="s">
        <v>37</v>
      </c>
      <c r="F789" s="34" t="s">
        <v>50</v>
      </c>
      <c r="G789" s="33">
        <v>1</v>
      </c>
      <c r="H789" s="33">
        <v>1</v>
      </c>
    </row>
    <row r="790" spans="3:8" ht="31">
      <c r="C790" s="33" t="s">
        <v>36</v>
      </c>
      <c r="D790" s="33" t="s">
        <v>38</v>
      </c>
      <c r="E790" s="33" t="s">
        <v>34</v>
      </c>
      <c r="F790" s="34" t="s">
        <v>50</v>
      </c>
      <c r="G790" s="33">
        <v>1</v>
      </c>
      <c r="H790" s="33">
        <v>0</v>
      </c>
    </row>
    <row r="791" spans="3:8" ht="31">
      <c r="C791" s="33" t="s">
        <v>36</v>
      </c>
      <c r="D791" s="33" t="s">
        <v>38</v>
      </c>
      <c r="E791" s="33" t="s">
        <v>34</v>
      </c>
      <c r="F791" s="34" t="s">
        <v>50</v>
      </c>
      <c r="G791" s="33">
        <v>0</v>
      </c>
      <c r="H791" s="33">
        <v>0</v>
      </c>
    </row>
    <row r="792" spans="3:8" ht="31">
      <c r="C792" s="33" t="s">
        <v>36</v>
      </c>
      <c r="D792" s="33" t="s">
        <v>35</v>
      </c>
      <c r="E792" s="33" t="s">
        <v>37</v>
      </c>
      <c r="F792" s="34" t="s">
        <v>50</v>
      </c>
      <c r="G792" s="33">
        <v>0</v>
      </c>
      <c r="H792" s="33">
        <v>0</v>
      </c>
    </row>
    <row r="793" spans="3:8" ht="31">
      <c r="C793" s="33" t="s">
        <v>36</v>
      </c>
      <c r="D793" s="33" t="s">
        <v>35</v>
      </c>
      <c r="E793" s="33" t="s">
        <v>37</v>
      </c>
      <c r="F793" s="34" t="s">
        <v>50</v>
      </c>
      <c r="G793" s="33">
        <v>0</v>
      </c>
      <c r="H793" s="33">
        <v>0</v>
      </c>
    </row>
    <row r="794" spans="3:8" ht="31">
      <c r="C794" s="33" t="s">
        <v>36</v>
      </c>
      <c r="D794" s="33" t="s">
        <v>35</v>
      </c>
      <c r="E794" s="33" t="s">
        <v>37</v>
      </c>
      <c r="F794" s="34" t="s">
        <v>50</v>
      </c>
      <c r="G794" s="33">
        <v>1</v>
      </c>
      <c r="H794" s="33">
        <v>0</v>
      </c>
    </row>
    <row r="795" spans="3:8" ht="31">
      <c r="C795" s="33" t="s">
        <v>36</v>
      </c>
      <c r="D795" s="33" t="s">
        <v>35</v>
      </c>
      <c r="E795" s="33" t="s">
        <v>37</v>
      </c>
      <c r="F795" s="34" t="s">
        <v>50</v>
      </c>
      <c r="G795" s="33">
        <v>1</v>
      </c>
      <c r="H795" s="33">
        <v>1</v>
      </c>
    </row>
    <row r="796" spans="3:8" ht="31">
      <c r="C796" s="33" t="s">
        <v>36</v>
      </c>
      <c r="D796" s="33" t="s">
        <v>35</v>
      </c>
      <c r="E796" s="33" t="s">
        <v>37</v>
      </c>
      <c r="F796" s="34" t="s">
        <v>50</v>
      </c>
      <c r="G796" s="33">
        <v>1</v>
      </c>
      <c r="H796" s="33">
        <v>1</v>
      </c>
    </row>
    <row r="797" spans="3:8" ht="31">
      <c r="C797" s="33" t="s">
        <v>40</v>
      </c>
      <c r="D797" s="33" t="s">
        <v>38</v>
      </c>
      <c r="E797" s="33" t="s">
        <v>34</v>
      </c>
      <c r="F797" s="34" t="s">
        <v>50</v>
      </c>
      <c r="G797" s="33">
        <v>0</v>
      </c>
      <c r="H797" s="33">
        <v>0</v>
      </c>
    </row>
    <row r="798" spans="3:8" ht="31">
      <c r="C798" s="33" t="s">
        <v>40</v>
      </c>
      <c r="D798" s="33" t="s">
        <v>38</v>
      </c>
      <c r="E798" s="33" t="s">
        <v>34</v>
      </c>
      <c r="F798" s="34" t="s">
        <v>50</v>
      </c>
      <c r="G798" s="33">
        <v>0</v>
      </c>
      <c r="H798" s="33">
        <v>0</v>
      </c>
    </row>
    <row r="799" spans="3:8" ht="31">
      <c r="C799" s="33" t="s">
        <v>40</v>
      </c>
      <c r="D799" s="33" t="s">
        <v>38</v>
      </c>
      <c r="E799" s="33" t="s">
        <v>34</v>
      </c>
      <c r="F799" s="34" t="s">
        <v>50</v>
      </c>
      <c r="G799" s="33">
        <v>0</v>
      </c>
      <c r="H799" s="33">
        <v>0</v>
      </c>
    </row>
    <row r="800" spans="3:8" ht="31">
      <c r="C800" s="33" t="s">
        <v>39</v>
      </c>
      <c r="D800" s="33" t="s">
        <v>38</v>
      </c>
      <c r="E800" s="33" t="s">
        <v>34</v>
      </c>
      <c r="F800" s="34" t="s">
        <v>50</v>
      </c>
      <c r="G800" s="33">
        <v>1</v>
      </c>
      <c r="H800" s="33">
        <v>5</v>
      </c>
    </row>
    <row r="801" spans="3:8" ht="31">
      <c r="C801" s="33" t="s">
        <v>39</v>
      </c>
      <c r="D801" s="33" t="s">
        <v>38</v>
      </c>
      <c r="E801" s="33" t="s">
        <v>37</v>
      </c>
      <c r="F801" s="34" t="s">
        <v>50</v>
      </c>
      <c r="G801" s="33">
        <v>1</v>
      </c>
      <c r="H801" s="33">
        <v>5</v>
      </c>
    </row>
    <row r="802" spans="3:8" ht="31">
      <c r="C802" s="33" t="s">
        <v>39</v>
      </c>
      <c r="D802" s="33" t="s">
        <v>38</v>
      </c>
      <c r="E802" s="33" t="s">
        <v>34</v>
      </c>
      <c r="F802" s="34" t="s">
        <v>50</v>
      </c>
      <c r="G802" s="33">
        <v>0</v>
      </c>
      <c r="H802" s="33">
        <v>2</v>
      </c>
    </row>
    <row r="803" spans="3:8" ht="31">
      <c r="C803" s="33" t="s">
        <v>39</v>
      </c>
      <c r="D803" s="33" t="s">
        <v>35</v>
      </c>
      <c r="E803" s="33" t="s">
        <v>34</v>
      </c>
      <c r="F803" s="34" t="s">
        <v>50</v>
      </c>
      <c r="G803" s="33">
        <v>0</v>
      </c>
      <c r="H803" s="33">
        <v>1</v>
      </c>
    </row>
    <row r="804" spans="3:8" ht="31">
      <c r="C804" s="33" t="s">
        <v>39</v>
      </c>
      <c r="D804" s="33" t="s">
        <v>38</v>
      </c>
      <c r="E804" s="33" t="s">
        <v>34</v>
      </c>
      <c r="F804" s="34" t="s">
        <v>50</v>
      </c>
      <c r="G804" s="33">
        <v>0</v>
      </c>
      <c r="H804" s="33">
        <v>0</v>
      </c>
    </row>
    <row r="805" spans="3:8" ht="31">
      <c r="C805" s="33" t="s">
        <v>39</v>
      </c>
      <c r="D805" s="33" t="s">
        <v>35</v>
      </c>
      <c r="E805" s="33" t="s">
        <v>34</v>
      </c>
      <c r="F805" s="34" t="s">
        <v>50</v>
      </c>
      <c r="G805" s="33">
        <v>0</v>
      </c>
      <c r="H805" s="33">
        <v>0</v>
      </c>
    </row>
    <row r="806" spans="3:8" ht="31">
      <c r="C806" s="33" t="s">
        <v>39</v>
      </c>
      <c r="D806" s="33" t="s">
        <v>38</v>
      </c>
      <c r="E806" s="33" t="s">
        <v>37</v>
      </c>
      <c r="F806" s="34" t="s">
        <v>50</v>
      </c>
      <c r="G806" s="33">
        <v>0</v>
      </c>
      <c r="H806" s="33">
        <v>5</v>
      </c>
    </row>
    <row r="807" spans="3:8" ht="31">
      <c r="C807" s="33" t="s">
        <v>39</v>
      </c>
      <c r="D807" s="33" t="s">
        <v>38</v>
      </c>
      <c r="E807" s="33" t="s">
        <v>34</v>
      </c>
      <c r="F807" s="34" t="s">
        <v>50</v>
      </c>
      <c r="G807" s="33">
        <v>0</v>
      </c>
      <c r="H807" s="33">
        <v>0</v>
      </c>
    </row>
    <row r="808" spans="3:8" ht="31">
      <c r="C808" s="33" t="s">
        <v>36</v>
      </c>
      <c r="D808" s="33" t="s">
        <v>35</v>
      </c>
      <c r="E808" s="33" t="s">
        <v>34</v>
      </c>
      <c r="F808" s="34" t="s">
        <v>49</v>
      </c>
      <c r="G808" s="33">
        <v>0</v>
      </c>
      <c r="H808" s="33">
        <v>0</v>
      </c>
    </row>
    <row r="809" spans="3:8" ht="31">
      <c r="C809" s="33" t="s">
        <v>36</v>
      </c>
      <c r="D809" s="33" t="s">
        <v>38</v>
      </c>
      <c r="E809" s="33" t="s">
        <v>34</v>
      </c>
      <c r="F809" s="34" t="s">
        <v>49</v>
      </c>
      <c r="G809" s="33">
        <v>0</v>
      </c>
      <c r="H809" s="33">
        <v>0</v>
      </c>
    </row>
    <row r="810" spans="3:8" ht="31">
      <c r="C810" s="33" t="s">
        <v>36</v>
      </c>
      <c r="D810" s="33" t="s">
        <v>35</v>
      </c>
      <c r="E810" s="33" t="s">
        <v>37</v>
      </c>
      <c r="F810" s="34" t="s">
        <v>49</v>
      </c>
      <c r="G810" s="33">
        <v>0</v>
      </c>
      <c r="H810" s="33">
        <v>0</v>
      </c>
    </row>
    <row r="811" spans="3:8" ht="31">
      <c r="C811" s="33" t="s">
        <v>36</v>
      </c>
      <c r="D811" s="33" t="s">
        <v>35</v>
      </c>
      <c r="E811" s="33" t="s">
        <v>37</v>
      </c>
      <c r="F811" s="34" t="s">
        <v>49</v>
      </c>
      <c r="G811" s="33">
        <v>1</v>
      </c>
      <c r="H811" s="33">
        <v>1</v>
      </c>
    </row>
    <row r="812" spans="3:8" ht="31">
      <c r="C812" s="33" t="s">
        <v>36</v>
      </c>
      <c r="D812" s="33" t="s">
        <v>38</v>
      </c>
      <c r="E812" s="33" t="s">
        <v>34</v>
      </c>
      <c r="F812" s="34" t="s">
        <v>49</v>
      </c>
      <c r="G812" s="33">
        <v>0</v>
      </c>
      <c r="H812" s="33">
        <v>0</v>
      </c>
    </row>
    <row r="813" spans="3:8" ht="31">
      <c r="C813" s="33" t="s">
        <v>40</v>
      </c>
      <c r="D813" s="33" t="s">
        <v>35</v>
      </c>
      <c r="E813" s="33" t="s">
        <v>37</v>
      </c>
      <c r="F813" s="34" t="s">
        <v>49</v>
      </c>
      <c r="G813" s="33">
        <v>1</v>
      </c>
      <c r="H813" s="33">
        <v>1</v>
      </c>
    </row>
    <row r="814" spans="3:8" ht="31">
      <c r="C814" s="33" t="s">
        <v>40</v>
      </c>
      <c r="D814" s="33" t="s">
        <v>38</v>
      </c>
      <c r="E814" s="33" t="s">
        <v>34</v>
      </c>
      <c r="F814" s="34" t="s">
        <v>49</v>
      </c>
      <c r="G814" s="33">
        <v>1</v>
      </c>
      <c r="H814" s="33">
        <v>0</v>
      </c>
    </row>
    <row r="815" spans="3:8" ht="31">
      <c r="C815" s="33" t="s">
        <v>40</v>
      </c>
      <c r="D815" s="33" t="s">
        <v>38</v>
      </c>
      <c r="E815" s="33" t="s">
        <v>34</v>
      </c>
      <c r="F815" s="34" t="s">
        <v>49</v>
      </c>
      <c r="G815" s="33">
        <v>0</v>
      </c>
      <c r="H815" s="33">
        <v>0</v>
      </c>
    </row>
    <row r="816" spans="3:8" ht="31">
      <c r="C816" s="33" t="s">
        <v>40</v>
      </c>
      <c r="D816" s="33" t="s">
        <v>35</v>
      </c>
      <c r="E816" s="33" t="s">
        <v>37</v>
      </c>
      <c r="F816" s="34" t="s">
        <v>49</v>
      </c>
      <c r="G816" s="33">
        <v>0</v>
      </c>
      <c r="H816" s="33">
        <v>0</v>
      </c>
    </row>
    <row r="817" spans="3:8" ht="31">
      <c r="C817" s="33" t="s">
        <v>40</v>
      </c>
      <c r="D817" s="33" t="s">
        <v>38</v>
      </c>
      <c r="E817" s="33" t="s">
        <v>34</v>
      </c>
      <c r="F817" s="34" t="s">
        <v>49</v>
      </c>
      <c r="G817" s="33">
        <v>0</v>
      </c>
      <c r="H817" s="33">
        <v>0</v>
      </c>
    </row>
    <row r="818" spans="3:8" ht="31">
      <c r="C818" s="33" t="s">
        <v>40</v>
      </c>
      <c r="D818" s="33" t="s">
        <v>35</v>
      </c>
      <c r="E818" s="33" t="s">
        <v>37</v>
      </c>
      <c r="F818" s="34" t="s">
        <v>49</v>
      </c>
      <c r="G818" s="33">
        <v>0</v>
      </c>
      <c r="H818" s="33">
        <v>0</v>
      </c>
    </row>
    <row r="819" spans="3:8" ht="31">
      <c r="C819" s="33" t="s">
        <v>39</v>
      </c>
      <c r="D819" s="33" t="s">
        <v>38</v>
      </c>
      <c r="E819" s="33" t="s">
        <v>37</v>
      </c>
      <c r="F819" s="34" t="s">
        <v>49</v>
      </c>
      <c r="G819" s="33">
        <v>1</v>
      </c>
      <c r="H819" s="33">
        <v>0</v>
      </c>
    </row>
    <row r="820" spans="3:8" ht="31">
      <c r="C820" s="33" t="s">
        <v>39</v>
      </c>
      <c r="D820" s="33" t="s">
        <v>38</v>
      </c>
      <c r="E820" s="33" t="s">
        <v>34</v>
      </c>
      <c r="F820" s="34" t="s">
        <v>49</v>
      </c>
      <c r="G820" s="33">
        <v>1</v>
      </c>
      <c r="H820" s="33">
        <v>5</v>
      </c>
    </row>
    <row r="821" spans="3:8" ht="31">
      <c r="C821" s="33" t="s">
        <v>39</v>
      </c>
      <c r="D821" s="33" t="s">
        <v>38</v>
      </c>
      <c r="E821" s="33" t="s">
        <v>34</v>
      </c>
      <c r="F821" s="34" t="s">
        <v>49</v>
      </c>
      <c r="G821" s="33">
        <v>0</v>
      </c>
      <c r="H821" s="33">
        <v>0</v>
      </c>
    </row>
    <row r="822" spans="3:8" ht="31">
      <c r="C822" s="33" t="s">
        <v>39</v>
      </c>
      <c r="D822" s="33" t="s">
        <v>38</v>
      </c>
      <c r="E822" s="33" t="s">
        <v>34</v>
      </c>
      <c r="F822" s="34" t="s">
        <v>49</v>
      </c>
      <c r="G822" s="33">
        <v>1</v>
      </c>
      <c r="H822" s="33">
        <v>1</v>
      </c>
    </row>
    <row r="823" spans="3:8" ht="31">
      <c r="C823" s="33" t="s">
        <v>39</v>
      </c>
      <c r="D823" s="33" t="s">
        <v>38</v>
      </c>
      <c r="E823" s="33" t="s">
        <v>34</v>
      </c>
      <c r="F823" s="34" t="s">
        <v>49</v>
      </c>
      <c r="G823" s="33">
        <v>1</v>
      </c>
      <c r="H823" s="33">
        <v>6</v>
      </c>
    </row>
    <row r="824" spans="3:8" ht="31">
      <c r="C824" s="33" t="s">
        <v>39</v>
      </c>
      <c r="D824" s="33" t="s">
        <v>38</v>
      </c>
      <c r="E824" s="33" t="s">
        <v>34</v>
      </c>
      <c r="F824" s="34" t="s">
        <v>49</v>
      </c>
      <c r="G824" s="33">
        <v>0</v>
      </c>
      <c r="H824" s="33">
        <v>0</v>
      </c>
    </row>
    <row r="825" spans="3:8" ht="31">
      <c r="C825" s="33" t="s">
        <v>39</v>
      </c>
      <c r="D825" s="33" t="s">
        <v>38</v>
      </c>
      <c r="E825" s="33" t="s">
        <v>34</v>
      </c>
      <c r="F825" s="34" t="s">
        <v>49</v>
      </c>
      <c r="G825" s="33">
        <v>1</v>
      </c>
      <c r="H825" s="33">
        <v>4</v>
      </c>
    </row>
    <row r="826" spans="3:8" ht="31">
      <c r="C826" s="33" t="s">
        <v>39</v>
      </c>
      <c r="D826" s="33" t="s">
        <v>38</v>
      </c>
      <c r="E826" s="33" t="s">
        <v>34</v>
      </c>
      <c r="F826" s="34" t="s">
        <v>49</v>
      </c>
      <c r="G826" s="33">
        <v>0</v>
      </c>
      <c r="H826" s="33">
        <v>0</v>
      </c>
    </row>
    <row r="827" spans="3:8" ht="31">
      <c r="C827" s="33" t="s">
        <v>39</v>
      </c>
      <c r="D827" s="33" t="s">
        <v>38</v>
      </c>
      <c r="E827" s="33" t="s">
        <v>34</v>
      </c>
      <c r="F827" s="34" t="s">
        <v>49</v>
      </c>
      <c r="G827" s="33">
        <v>0</v>
      </c>
      <c r="H827" s="33">
        <v>0</v>
      </c>
    </row>
    <row r="828" spans="3:8" ht="31">
      <c r="C828" s="33" t="s">
        <v>39</v>
      </c>
      <c r="D828" s="33" t="s">
        <v>38</v>
      </c>
      <c r="E828" s="33" t="s">
        <v>34</v>
      </c>
      <c r="F828" s="34" t="s">
        <v>49</v>
      </c>
      <c r="G828" s="33">
        <v>0</v>
      </c>
      <c r="H828" s="33">
        <v>2</v>
      </c>
    </row>
    <row r="829" spans="3:8" ht="31">
      <c r="C829" s="33" t="s">
        <v>36</v>
      </c>
      <c r="D829" s="33" t="s">
        <v>38</v>
      </c>
      <c r="E829" s="33" t="s">
        <v>34</v>
      </c>
      <c r="F829" s="34" t="s">
        <v>49</v>
      </c>
      <c r="G829" s="33">
        <v>0</v>
      </c>
      <c r="H829" s="33">
        <v>0</v>
      </c>
    </row>
    <row r="830" spans="3:8" ht="31">
      <c r="C830" s="33" t="s">
        <v>36</v>
      </c>
      <c r="D830" s="33" t="s">
        <v>35</v>
      </c>
      <c r="E830" s="33" t="s">
        <v>37</v>
      </c>
      <c r="F830" s="34" t="s">
        <v>49</v>
      </c>
      <c r="G830" s="33">
        <v>0</v>
      </c>
      <c r="H830" s="33">
        <v>0</v>
      </c>
    </row>
    <row r="831" spans="3:8" ht="31">
      <c r="C831" s="33" t="s">
        <v>36</v>
      </c>
      <c r="D831" s="33" t="s">
        <v>38</v>
      </c>
      <c r="E831" s="33" t="s">
        <v>34</v>
      </c>
      <c r="F831" s="34" t="s">
        <v>49</v>
      </c>
      <c r="G831" s="33">
        <v>1</v>
      </c>
      <c r="H831" s="33">
        <v>0</v>
      </c>
    </row>
    <row r="832" spans="3:8" ht="31">
      <c r="C832" s="33" t="s">
        <v>40</v>
      </c>
      <c r="D832" s="33" t="s">
        <v>35</v>
      </c>
      <c r="E832" s="33" t="s">
        <v>37</v>
      </c>
      <c r="F832" s="34" t="s">
        <v>49</v>
      </c>
      <c r="G832" s="33">
        <v>0</v>
      </c>
      <c r="H832" s="33">
        <v>1</v>
      </c>
    </row>
    <row r="833" spans="3:8" ht="31">
      <c r="C833" s="33" t="s">
        <v>40</v>
      </c>
      <c r="D833" s="33" t="s">
        <v>38</v>
      </c>
      <c r="E833" s="33" t="s">
        <v>34</v>
      </c>
      <c r="F833" s="34" t="s">
        <v>49</v>
      </c>
      <c r="G833" s="33">
        <v>0</v>
      </c>
      <c r="H833" s="33">
        <v>0</v>
      </c>
    </row>
    <row r="834" spans="3:8" ht="31">
      <c r="C834" s="33" t="s">
        <v>40</v>
      </c>
      <c r="D834" s="33" t="s">
        <v>38</v>
      </c>
      <c r="E834" s="33" t="s">
        <v>34</v>
      </c>
      <c r="F834" s="34" t="s">
        <v>49</v>
      </c>
      <c r="G834" s="33">
        <v>0</v>
      </c>
      <c r="H834" s="33">
        <v>0</v>
      </c>
    </row>
    <row r="835" spans="3:8" ht="31">
      <c r="C835" s="33" t="s">
        <v>39</v>
      </c>
      <c r="D835" s="33" t="s">
        <v>38</v>
      </c>
      <c r="E835" s="33" t="s">
        <v>34</v>
      </c>
      <c r="F835" s="34" t="s">
        <v>49</v>
      </c>
      <c r="G835" s="33">
        <v>0</v>
      </c>
      <c r="H835" s="33">
        <v>0</v>
      </c>
    </row>
    <row r="836" spans="3:8" ht="31">
      <c r="C836" s="33" t="s">
        <v>39</v>
      </c>
      <c r="D836" s="33" t="s">
        <v>38</v>
      </c>
      <c r="E836" s="33" t="s">
        <v>34</v>
      </c>
      <c r="F836" s="34" t="s">
        <v>49</v>
      </c>
      <c r="G836" s="33">
        <v>2</v>
      </c>
      <c r="H836" s="33">
        <v>0</v>
      </c>
    </row>
    <row r="837" spans="3:8" ht="31">
      <c r="C837" s="33" t="s">
        <v>39</v>
      </c>
      <c r="D837" s="33" t="s">
        <v>38</v>
      </c>
      <c r="E837" s="33" t="s">
        <v>34</v>
      </c>
      <c r="F837" s="34" t="s">
        <v>49</v>
      </c>
      <c r="G837" s="33">
        <v>0</v>
      </c>
      <c r="H837" s="33">
        <v>0</v>
      </c>
    </row>
    <row r="838" spans="3:8" ht="31">
      <c r="C838" s="33" t="s">
        <v>39</v>
      </c>
      <c r="D838" s="33" t="s">
        <v>38</v>
      </c>
      <c r="E838" s="33" t="s">
        <v>37</v>
      </c>
      <c r="F838" s="34" t="s">
        <v>49</v>
      </c>
      <c r="G838" s="33">
        <v>0</v>
      </c>
      <c r="H838" s="33">
        <v>5</v>
      </c>
    </row>
    <row r="839" spans="3:8" ht="31">
      <c r="C839" s="33" t="s">
        <v>39</v>
      </c>
      <c r="D839" s="33" t="s">
        <v>38</v>
      </c>
      <c r="E839" s="33" t="s">
        <v>37</v>
      </c>
      <c r="F839" s="34" t="s">
        <v>49</v>
      </c>
      <c r="G839" s="33">
        <v>0</v>
      </c>
      <c r="H839" s="33">
        <v>2</v>
      </c>
    </row>
    <row r="840" spans="3:8" ht="31">
      <c r="C840" s="33" t="s">
        <v>36</v>
      </c>
      <c r="D840" s="33" t="s">
        <v>35</v>
      </c>
      <c r="E840" s="33" t="s">
        <v>37</v>
      </c>
      <c r="F840" s="34" t="s">
        <v>49</v>
      </c>
      <c r="G840" s="33">
        <v>0</v>
      </c>
      <c r="H840" s="33">
        <v>0</v>
      </c>
    </row>
    <row r="841" spans="3:8" ht="31">
      <c r="C841" s="33" t="s">
        <v>36</v>
      </c>
      <c r="D841" s="33" t="s">
        <v>38</v>
      </c>
      <c r="E841" s="33" t="s">
        <v>34</v>
      </c>
      <c r="F841" s="34" t="s">
        <v>49</v>
      </c>
      <c r="G841" s="33">
        <v>0</v>
      </c>
      <c r="H841" s="33">
        <v>0</v>
      </c>
    </row>
    <row r="842" spans="3:8" ht="31">
      <c r="C842" s="33" t="s">
        <v>36</v>
      </c>
      <c r="D842" s="33" t="s">
        <v>35</v>
      </c>
      <c r="E842" s="33" t="s">
        <v>34</v>
      </c>
      <c r="F842" s="34" t="s">
        <v>49</v>
      </c>
      <c r="G842" s="33">
        <v>0</v>
      </c>
      <c r="H842" s="33">
        <v>0</v>
      </c>
    </row>
    <row r="843" spans="3:8" ht="31">
      <c r="C843" s="33" t="s">
        <v>36</v>
      </c>
      <c r="D843" s="33" t="s">
        <v>38</v>
      </c>
      <c r="E843" s="33" t="s">
        <v>34</v>
      </c>
      <c r="F843" s="34" t="s">
        <v>49</v>
      </c>
      <c r="G843" s="33">
        <v>0</v>
      </c>
      <c r="H843" s="33">
        <v>0</v>
      </c>
    </row>
    <row r="844" spans="3:8" ht="31">
      <c r="C844" s="33" t="s">
        <v>36</v>
      </c>
      <c r="D844" s="33" t="s">
        <v>38</v>
      </c>
      <c r="E844" s="33" t="s">
        <v>34</v>
      </c>
      <c r="F844" s="34" t="s">
        <v>49</v>
      </c>
      <c r="G844" s="33">
        <v>1</v>
      </c>
      <c r="H844" s="33">
        <v>0</v>
      </c>
    </row>
    <row r="845" spans="3:8" ht="31">
      <c r="C845" s="33" t="s">
        <v>36</v>
      </c>
      <c r="D845" s="33" t="s">
        <v>35</v>
      </c>
      <c r="E845" s="33" t="s">
        <v>34</v>
      </c>
      <c r="F845" s="34" t="s">
        <v>49</v>
      </c>
      <c r="G845" s="33">
        <v>1</v>
      </c>
      <c r="H845" s="33">
        <v>0</v>
      </c>
    </row>
    <row r="846" spans="3:8" ht="31">
      <c r="C846" s="33" t="s">
        <v>36</v>
      </c>
      <c r="D846" s="33" t="s">
        <v>38</v>
      </c>
      <c r="E846" s="33" t="s">
        <v>34</v>
      </c>
      <c r="F846" s="34" t="s">
        <v>49</v>
      </c>
      <c r="G846" s="33">
        <v>0</v>
      </c>
      <c r="H846" s="33">
        <v>0</v>
      </c>
    </row>
    <row r="847" spans="3:8" ht="31">
      <c r="C847" s="33" t="s">
        <v>40</v>
      </c>
      <c r="D847" s="33" t="s">
        <v>38</v>
      </c>
      <c r="E847" s="33" t="s">
        <v>34</v>
      </c>
      <c r="F847" s="34" t="s">
        <v>49</v>
      </c>
      <c r="G847" s="33">
        <v>0</v>
      </c>
      <c r="H847" s="33">
        <v>0</v>
      </c>
    </row>
    <row r="848" spans="3:8" ht="31">
      <c r="C848" s="33" t="s">
        <v>40</v>
      </c>
      <c r="D848" s="33" t="s">
        <v>38</v>
      </c>
      <c r="E848" s="33" t="s">
        <v>34</v>
      </c>
      <c r="F848" s="34" t="s">
        <v>49</v>
      </c>
      <c r="G848" s="33">
        <v>0</v>
      </c>
      <c r="H848" s="33">
        <v>0</v>
      </c>
    </row>
    <row r="849" spans="3:8" ht="31">
      <c r="C849" s="33" t="s">
        <v>40</v>
      </c>
      <c r="D849" s="33" t="s">
        <v>35</v>
      </c>
      <c r="E849" s="33" t="s">
        <v>37</v>
      </c>
      <c r="F849" s="34" t="s">
        <v>49</v>
      </c>
      <c r="G849" s="33">
        <v>0</v>
      </c>
      <c r="H849" s="33">
        <v>0</v>
      </c>
    </row>
    <row r="850" spans="3:8" ht="31">
      <c r="C850" s="33" t="s">
        <v>40</v>
      </c>
      <c r="D850" s="33" t="s">
        <v>38</v>
      </c>
      <c r="E850" s="33" t="s">
        <v>34</v>
      </c>
      <c r="F850" s="34" t="s">
        <v>49</v>
      </c>
      <c r="G850" s="33">
        <v>1</v>
      </c>
      <c r="H850" s="33">
        <v>1</v>
      </c>
    </row>
    <row r="851" spans="3:8" ht="31">
      <c r="C851" s="33" t="s">
        <v>40</v>
      </c>
      <c r="D851" s="33" t="s">
        <v>35</v>
      </c>
      <c r="E851" s="33" t="s">
        <v>34</v>
      </c>
      <c r="F851" s="34" t="s">
        <v>49</v>
      </c>
      <c r="G851" s="33">
        <v>0</v>
      </c>
      <c r="H851" s="33">
        <v>0</v>
      </c>
    </row>
    <row r="852" spans="3:8" ht="31">
      <c r="C852" s="33" t="s">
        <v>40</v>
      </c>
      <c r="D852" s="33" t="s">
        <v>38</v>
      </c>
      <c r="E852" s="33" t="s">
        <v>34</v>
      </c>
      <c r="F852" s="34" t="s">
        <v>49</v>
      </c>
      <c r="G852" s="33">
        <v>1</v>
      </c>
      <c r="H852" s="33">
        <v>0</v>
      </c>
    </row>
    <row r="853" spans="3:8" ht="31">
      <c r="C853" s="33" t="s">
        <v>40</v>
      </c>
      <c r="D853" s="33" t="s">
        <v>35</v>
      </c>
      <c r="E853" s="33" t="s">
        <v>37</v>
      </c>
      <c r="F853" s="34" t="s">
        <v>49</v>
      </c>
      <c r="G853" s="33">
        <v>1</v>
      </c>
      <c r="H853" s="33">
        <v>0</v>
      </c>
    </row>
    <row r="854" spans="3:8" ht="31">
      <c r="C854" s="33" t="s">
        <v>39</v>
      </c>
      <c r="D854" s="33" t="s">
        <v>38</v>
      </c>
      <c r="E854" s="33" t="s">
        <v>34</v>
      </c>
      <c r="F854" s="34" t="s">
        <v>49</v>
      </c>
      <c r="G854" s="33">
        <v>0</v>
      </c>
      <c r="H854" s="33">
        <v>0</v>
      </c>
    </row>
    <row r="855" spans="3:8" ht="31">
      <c r="C855" s="33" t="s">
        <v>39</v>
      </c>
      <c r="D855" s="33" t="s">
        <v>38</v>
      </c>
      <c r="E855" s="33" t="s">
        <v>34</v>
      </c>
      <c r="F855" s="34" t="s">
        <v>49</v>
      </c>
      <c r="G855" s="33">
        <v>0</v>
      </c>
      <c r="H855" s="33">
        <v>0</v>
      </c>
    </row>
    <row r="856" spans="3:8" ht="31">
      <c r="C856" s="33" t="s">
        <v>39</v>
      </c>
      <c r="D856" s="33" t="s">
        <v>38</v>
      </c>
      <c r="E856" s="33" t="s">
        <v>34</v>
      </c>
      <c r="F856" s="34" t="s">
        <v>49</v>
      </c>
      <c r="G856" s="33">
        <v>0</v>
      </c>
      <c r="H856" s="33">
        <v>0</v>
      </c>
    </row>
    <row r="857" spans="3:8" ht="31">
      <c r="C857" s="33" t="s">
        <v>39</v>
      </c>
      <c r="D857" s="33" t="s">
        <v>38</v>
      </c>
      <c r="E857" s="33" t="s">
        <v>34</v>
      </c>
      <c r="F857" s="34" t="s">
        <v>49</v>
      </c>
      <c r="G857" s="33">
        <v>0</v>
      </c>
      <c r="H857" s="33">
        <v>1</v>
      </c>
    </row>
    <row r="858" spans="3:8" ht="31">
      <c r="C858" s="33" t="s">
        <v>36</v>
      </c>
      <c r="D858" s="33" t="s">
        <v>35</v>
      </c>
      <c r="E858" s="33" t="s">
        <v>34</v>
      </c>
      <c r="F858" s="34" t="s">
        <v>49</v>
      </c>
      <c r="G858" s="33">
        <v>1</v>
      </c>
      <c r="H858" s="33">
        <v>0</v>
      </c>
    </row>
    <row r="859" spans="3:8" ht="31">
      <c r="C859" s="33" t="s">
        <v>36</v>
      </c>
      <c r="D859" s="33" t="s">
        <v>35</v>
      </c>
      <c r="E859" s="33" t="s">
        <v>37</v>
      </c>
      <c r="F859" s="34" t="s">
        <v>49</v>
      </c>
      <c r="G859" s="33">
        <v>0</v>
      </c>
      <c r="H859" s="33">
        <v>1</v>
      </c>
    </row>
    <row r="860" spans="3:8" ht="31">
      <c r="C860" s="33" t="s">
        <v>36</v>
      </c>
      <c r="D860" s="33" t="s">
        <v>35</v>
      </c>
      <c r="E860" s="33" t="s">
        <v>37</v>
      </c>
      <c r="F860" s="34" t="s">
        <v>49</v>
      </c>
      <c r="G860" s="33">
        <v>1</v>
      </c>
      <c r="H860" s="33">
        <v>0</v>
      </c>
    </row>
    <row r="861" spans="3:8" ht="31">
      <c r="C861" s="33" t="s">
        <v>40</v>
      </c>
      <c r="D861" s="33" t="s">
        <v>38</v>
      </c>
      <c r="E861" s="33" t="s">
        <v>34</v>
      </c>
      <c r="F861" s="34" t="s">
        <v>49</v>
      </c>
      <c r="G861" s="33">
        <v>1</v>
      </c>
      <c r="H861" s="33">
        <v>1</v>
      </c>
    </row>
    <row r="862" spans="3:8" ht="31">
      <c r="C862" s="33" t="s">
        <v>40</v>
      </c>
      <c r="D862" s="33" t="s">
        <v>38</v>
      </c>
      <c r="E862" s="33" t="s">
        <v>34</v>
      </c>
      <c r="F862" s="34" t="s">
        <v>49</v>
      </c>
      <c r="G862" s="33">
        <v>0</v>
      </c>
      <c r="H862" s="33">
        <v>1</v>
      </c>
    </row>
    <row r="863" spans="3:8" ht="31">
      <c r="C863" s="33" t="s">
        <v>39</v>
      </c>
      <c r="D863" s="33" t="s">
        <v>38</v>
      </c>
      <c r="E863" s="33" t="s">
        <v>34</v>
      </c>
      <c r="F863" s="34" t="s">
        <v>49</v>
      </c>
      <c r="G863" s="33">
        <v>0</v>
      </c>
      <c r="H863" s="33">
        <v>0</v>
      </c>
    </row>
    <row r="864" spans="3:8" ht="31">
      <c r="C864" s="33" t="s">
        <v>39</v>
      </c>
      <c r="D864" s="33" t="s">
        <v>38</v>
      </c>
      <c r="E864" s="33" t="s">
        <v>34</v>
      </c>
      <c r="F864" s="34" t="s">
        <v>49</v>
      </c>
      <c r="G864" s="33">
        <v>0</v>
      </c>
      <c r="H864" s="33">
        <v>0</v>
      </c>
    </row>
    <row r="865" spans="3:8" ht="31">
      <c r="C865" s="33" t="s">
        <v>39</v>
      </c>
      <c r="D865" s="33" t="s">
        <v>38</v>
      </c>
      <c r="E865" s="33" t="s">
        <v>37</v>
      </c>
      <c r="F865" s="34" t="s">
        <v>49</v>
      </c>
      <c r="G865" s="33">
        <v>1</v>
      </c>
      <c r="H865" s="33">
        <v>6</v>
      </c>
    </row>
    <row r="866" spans="3:8" ht="31">
      <c r="C866" s="33" t="s">
        <v>39</v>
      </c>
      <c r="D866" s="33" t="s">
        <v>38</v>
      </c>
      <c r="E866" s="33" t="s">
        <v>34</v>
      </c>
      <c r="F866" s="34" t="s">
        <v>49</v>
      </c>
      <c r="G866" s="33">
        <v>0</v>
      </c>
      <c r="H866" s="33">
        <v>0</v>
      </c>
    </row>
    <row r="867" spans="3:8" ht="31">
      <c r="C867" s="33" t="s">
        <v>36</v>
      </c>
      <c r="D867" s="33" t="s">
        <v>35</v>
      </c>
      <c r="E867" s="33" t="s">
        <v>37</v>
      </c>
      <c r="F867" s="34" t="s">
        <v>49</v>
      </c>
      <c r="G867" s="33">
        <v>0</v>
      </c>
      <c r="H867" s="33">
        <v>0</v>
      </c>
    </row>
    <row r="868" spans="3:8" ht="31">
      <c r="C868" s="33" t="s">
        <v>36</v>
      </c>
      <c r="D868" s="33" t="s">
        <v>35</v>
      </c>
      <c r="E868" s="33" t="s">
        <v>37</v>
      </c>
      <c r="F868" s="34" t="s">
        <v>49</v>
      </c>
      <c r="G868" s="33">
        <v>0</v>
      </c>
      <c r="H868" s="33">
        <v>1</v>
      </c>
    </row>
    <row r="869" spans="3:8" ht="31">
      <c r="C869" s="33" t="s">
        <v>36</v>
      </c>
      <c r="D869" s="33" t="s">
        <v>38</v>
      </c>
      <c r="E869" s="33" t="s">
        <v>34</v>
      </c>
      <c r="F869" s="34" t="s">
        <v>49</v>
      </c>
      <c r="G869" s="33">
        <v>2</v>
      </c>
      <c r="H869" s="33">
        <v>0</v>
      </c>
    </row>
    <row r="870" spans="3:8" ht="31">
      <c r="C870" s="33" t="s">
        <v>40</v>
      </c>
      <c r="D870" s="33" t="s">
        <v>38</v>
      </c>
      <c r="E870" s="33" t="s">
        <v>37</v>
      </c>
      <c r="F870" s="34" t="s">
        <v>49</v>
      </c>
      <c r="G870" s="33">
        <v>1</v>
      </c>
      <c r="H870" s="33">
        <v>0</v>
      </c>
    </row>
    <row r="871" spans="3:8" ht="31">
      <c r="C871" s="33" t="s">
        <v>40</v>
      </c>
      <c r="D871" s="33" t="s">
        <v>38</v>
      </c>
      <c r="E871" s="33" t="s">
        <v>34</v>
      </c>
      <c r="F871" s="34" t="s">
        <v>49</v>
      </c>
      <c r="G871" s="33">
        <v>0</v>
      </c>
      <c r="H871" s="33">
        <v>0</v>
      </c>
    </row>
    <row r="872" spans="3:8" ht="31">
      <c r="C872" s="33" t="s">
        <v>40</v>
      </c>
      <c r="D872" s="33" t="s">
        <v>38</v>
      </c>
      <c r="E872" s="33" t="s">
        <v>34</v>
      </c>
      <c r="F872" s="34" t="s">
        <v>49</v>
      </c>
      <c r="G872" s="33">
        <v>1</v>
      </c>
      <c r="H872" s="33">
        <v>0</v>
      </c>
    </row>
    <row r="873" spans="3:8" ht="31">
      <c r="C873" s="33" t="s">
        <v>39</v>
      </c>
      <c r="D873" s="33" t="s">
        <v>38</v>
      </c>
      <c r="E873" s="33" t="s">
        <v>34</v>
      </c>
      <c r="F873" s="34" t="s">
        <v>49</v>
      </c>
      <c r="G873" s="33">
        <v>0</v>
      </c>
      <c r="H873" s="33">
        <v>1</v>
      </c>
    </row>
    <row r="874" spans="3:8" ht="31">
      <c r="C874" s="33" t="s">
        <v>39</v>
      </c>
      <c r="D874" s="33" t="s">
        <v>38</v>
      </c>
      <c r="E874" s="33" t="s">
        <v>34</v>
      </c>
      <c r="F874" s="34" t="s">
        <v>49</v>
      </c>
      <c r="G874" s="33">
        <v>0</v>
      </c>
      <c r="H874" s="33">
        <v>0</v>
      </c>
    </row>
    <row r="875" spans="3:8" ht="31">
      <c r="C875" s="33" t="s">
        <v>39</v>
      </c>
      <c r="D875" s="33" t="s">
        <v>35</v>
      </c>
      <c r="E875" s="33" t="s">
        <v>34</v>
      </c>
      <c r="F875" s="34" t="s">
        <v>49</v>
      </c>
      <c r="G875" s="33">
        <v>0</v>
      </c>
      <c r="H875" s="33">
        <v>0</v>
      </c>
    </row>
    <row r="876" spans="3:8" ht="31">
      <c r="C876" s="33" t="s">
        <v>39</v>
      </c>
      <c r="D876" s="33" t="s">
        <v>38</v>
      </c>
      <c r="E876" s="33" t="s">
        <v>34</v>
      </c>
      <c r="F876" s="34" t="s">
        <v>49</v>
      </c>
      <c r="G876" s="33">
        <v>0</v>
      </c>
      <c r="H876" s="33">
        <v>0</v>
      </c>
    </row>
    <row r="877" spans="3:8" ht="31">
      <c r="C877" s="33" t="s">
        <v>36</v>
      </c>
      <c r="D877" s="33" t="s">
        <v>38</v>
      </c>
      <c r="E877" s="33" t="s">
        <v>34</v>
      </c>
      <c r="F877" s="34" t="s">
        <v>49</v>
      </c>
      <c r="G877" s="33">
        <v>0</v>
      </c>
      <c r="H877" s="33">
        <v>0</v>
      </c>
    </row>
    <row r="878" spans="3:8" ht="31">
      <c r="C878" s="33" t="s">
        <v>36</v>
      </c>
      <c r="D878" s="33" t="s">
        <v>35</v>
      </c>
      <c r="E878" s="33" t="s">
        <v>37</v>
      </c>
      <c r="F878" s="34" t="s">
        <v>49</v>
      </c>
      <c r="G878" s="33">
        <v>0</v>
      </c>
      <c r="H878" s="33">
        <v>0</v>
      </c>
    </row>
    <row r="879" spans="3:8" ht="31">
      <c r="C879" s="33" t="s">
        <v>36</v>
      </c>
      <c r="D879" s="33" t="s">
        <v>38</v>
      </c>
      <c r="E879" s="33" t="s">
        <v>34</v>
      </c>
      <c r="F879" s="34" t="s">
        <v>49</v>
      </c>
      <c r="G879" s="33">
        <v>0</v>
      </c>
      <c r="H879" s="33">
        <v>0</v>
      </c>
    </row>
    <row r="880" spans="3:8" ht="31">
      <c r="C880" s="33" t="s">
        <v>36</v>
      </c>
      <c r="D880" s="33" t="s">
        <v>35</v>
      </c>
      <c r="E880" s="33" t="s">
        <v>34</v>
      </c>
      <c r="F880" s="34" t="s">
        <v>49</v>
      </c>
      <c r="G880" s="33">
        <v>0</v>
      </c>
      <c r="H880" s="33">
        <v>0</v>
      </c>
    </row>
    <row r="881" spans="3:8" ht="31">
      <c r="C881" s="33" t="s">
        <v>36</v>
      </c>
      <c r="D881" s="33" t="s">
        <v>35</v>
      </c>
      <c r="E881" s="33" t="s">
        <v>37</v>
      </c>
      <c r="F881" s="34" t="s">
        <v>49</v>
      </c>
      <c r="G881" s="33">
        <v>0</v>
      </c>
      <c r="H881" s="33">
        <v>1</v>
      </c>
    </row>
    <row r="882" spans="3:8" ht="31">
      <c r="C882" s="33" t="s">
        <v>36</v>
      </c>
      <c r="D882" s="33" t="s">
        <v>35</v>
      </c>
      <c r="E882" s="33" t="s">
        <v>37</v>
      </c>
      <c r="F882" s="34" t="s">
        <v>49</v>
      </c>
      <c r="G882" s="33">
        <v>0</v>
      </c>
      <c r="H882" s="33">
        <v>1</v>
      </c>
    </row>
    <row r="883" spans="3:8" ht="31">
      <c r="C883" s="33" t="s">
        <v>36</v>
      </c>
      <c r="D883" s="33" t="s">
        <v>38</v>
      </c>
      <c r="E883" s="33" t="s">
        <v>34</v>
      </c>
      <c r="F883" s="34" t="s">
        <v>49</v>
      </c>
      <c r="G883" s="33">
        <v>1</v>
      </c>
      <c r="H883" s="33">
        <v>0</v>
      </c>
    </row>
    <row r="884" spans="3:8" ht="31">
      <c r="C884" s="33" t="s">
        <v>36</v>
      </c>
      <c r="D884" s="33" t="s">
        <v>35</v>
      </c>
      <c r="E884" s="33" t="s">
        <v>37</v>
      </c>
      <c r="F884" s="34" t="s">
        <v>49</v>
      </c>
      <c r="G884" s="33">
        <v>1</v>
      </c>
      <c r="H884" s="33">
        <v>0</v>
      </c>
    </row>
    <row r="885" spans="3:8" ht="31">
      <c r="C885" s="33" t="s">
        <v>36</v>
      </c>
      <c r="D885" s="33" t="s">
        <v>35</v>
      </c>
      <c r="E885" s="33" t="s">
        <v>34</v>
      </c>
      <c r="F885" s="34" t="s">
        <v>49</v>
      </c>
      <c r="G885" s="33">
        <v>0</v>
      </c>
      <c r="H885" s="33">
        <v>0</v>
      </c>
    </row>
    <row r="886" spans="3:8" ht="31">
      <c r="C886" s="33" t="s">
        <v>36</v>
      </c>
      <c r="D886" s="33" t="s">
        <v>35</v>
      </c>
      <c r="E886" s="33" t="s">
        <v>34</v>
      </c>
      <c r="F886" s="34" t="s">
        <v>49</v>
      </c>
      <c r="G886" s="33">
        <v>1</v>
      </c>
      <c r="H886" s="33">
        <v>1</v>
      </c>
    </row>
    <row r="887" spans="3:8" ht="31">
      <c r="C887" s="33" t="s">
        <v>36</v>
      </c>
      <c r="D887" s="33" t="s">
        <v>35</v>
      </c>
      <c r="E887" s="33" t="s">
        <v>37</v>
      </c>
      <c r="F887" s="34" t="s">
        <v>49</v>
      </c>
      <c r="G887" s="33">
        <v>1</v>
      </c>
      <c r="H887" s="33">
        <v>1</v>
      </c>
    </row>
    <row r="888" spans="3:8" ht="31">
      <c r="C888" s="33" t="s">
        <v>40</v>
      </c>
      <c r="D888" s="33" t="s">
        <v>35</v>
      </c>
      <c r="E888" s="33" t="s">
        <v>37</v>
      </c>
      <c r="F888" s="34" t="s">
        <v>49</v>
      </c>
      <c r="G888" s="33">
        <v>0</v>
      </c>
      <c r="H888" s="33">
        <v>2</v>
      </c>
    </row>
    <row r="889" spans="3:8" ht="31">
      <c r="C889" s="33" t="s">
        <v>40</v>
      </c>
      <c r="D889" s="33" t="s">
        <v>35</v>
      </c>
      <c r="E889" s="33" t="s">
        <v>37</v>
      </c>
      <c r="F889" s="34" t="s">
        <v>49</v>
      </c>
      <c r="G889" s="33">
        <v>1</v>
      </c>
      <c r="H889" s="33">
        <v>1</v>
      </c>
    </row>
    <row r="890" spans="3:8" ht="31">
      <c r="C890" s="33" t="s">
        <v>40</v>
      </c>
      <c r="D890" s="33" t="s">
        <v>35</v>
      </c>
      <c r="E890" s="33" t="s">
        <v>37</v>
      </c>
      <c r="F890" s="34" t="s">
        <v>49</v>
      </c>
      <c r="G890" s="33">
        <v>0</v>
      </c>
      <c r="H890" s="33">
        <v>0</v>
      </c>
    </row>
    <row r="891" spans="3:8" ht="31">
      <c r="C891" s="33" t="s">
        <v>39</v>
      </c>
      <c r="D891" s="33" t="s">
        <v>35</v>
      </c>
      <c r="E891" s="33" t="s">
        <v>37</v>
      </c>
      <c r="F891" s="34" t="s">
        <v>49</v>
      </c>
      <c r="G891" s="33">
        <v>0</v>
      </c>
      <c r="H891" s="33">
        <v>0</v>
      </c>
    </row>
    <row r="892" spans="3:8" ht="31">
      <c r="C892" s="33" t="s">
        <v>39</v>
      </c>
      <c r="D892" s="33" t="s">
        <v>38</v>
      </c>
      <c r="E892" s="33" t="s">
        <v>37</v>
      </c>
      <c r="F892" s="34" t="s">
        <v>49</v>
      </c>
      <c r="G892" s="33">
        <v>0</v>
      </c>
      <c r="H892" s="33">
        <v>1</v>
      </c>
    </row>
    <row r="893" spans="3:8" ht="31">
      <c r="C893" s="33" t="s">
        <v>39</v>
      </c>
      <c r="D893" s="33" t="s">
        <v>35</v>
      </c>
      <c r="E893" s="33" t="s">
        <v>34</v>
      </c>
      <c r="F893" s="34" t="s">
        <v>49</v>
      </c>
      <c r="G893" s="33">
        <v>0</v>
      </c>
      <c r="H893" s="33">
        <v>0</v>
      </c>
    </row>
    <row r="894" spans="3:8" ht="31">
      <c r="C894" s="33" t="s">
        <v>39</v>
      </c>
      <c r="D894" s="33" t="s">
        <v>38</v>
      </c>
      <c r="E894" s="33" t="s">
        <v>34</v>
      </c>
      <c r="F894" s="34" t="s">
        <v>49</v>
      </c>
      <c r="G894" s="33">
        <v>0</v>
      </c>
      <c r="H894" s="33">
        <v>0</v>
      </c>
    </row>
    <row r="895" spans="3:8" ht="31">
      <c r="C895" s="33" t="s">
        <v>39</v>
      </c>
      <c r="D895" s="33" t="s">
        <v>35</v>
      </c>
      <c r="E895" s="33" t="s">
        <v>37</v>
      </c>
      <c r="F895" s="34" t="s">
        <v>49</v>
      </c>
      <c r="G895" s="33">
        <v>1</v>
      </c>
      <c r="H895" s="33">
        <v>0</v>
      </c>
    </row>
    <row r="896" spans="3:8" ht="31">
      <c r="C896" s="33" t="s">
        <v>39</v>
      </c>
      <c r="D896" s="33" t="s">
        <v>38</v>
      </c>
      <c r="E896" s="33" t="s">
        <v>37</v>
      </c>
      <c r="F896" s="34" t="s">
        <v>49</v>
      </c>
      <c r="G896" s="33">
        <v>0</v>
      </c>
      <c r="H896" s="33">
        <v>0</v>
      </c>
    </row>
    <row r="897" spans="3:8" ht="31">
      <c r="C897" s="33" t="s">
        <v>39</v>
      </c>
      <c r="D897" s="33" t="s">
        <v>38</v>
      </c>
      <c r="E897" s="33" t="s">
        <v>37</v>
      </c>
      <c r="F897" s="34" t="s">
        <v>49</v>
      </c>
      <c r="G897" s="33">
        <v>1</v>
      </c>
      <c r="H897" s="33">
        <v>4</v>
      </c>
    </row>
    <row r="898" spans="3:8" ht="31">
      <c r="C898" s="33" t="s">
        <v>36</v>
      </c>
      <c r="D898" s="33" t="s">
        <v>38</v>
      </c>
      <c r="E898" s="33" t="s">
        <v>34</v>
      </c>
      <c r="F898" s="34" t="s">
        <v>49</v>
      </c>
      <c r="G898" s="33">
        <v>0</v>
      </c>
      <c r="H898" s="33">
        <v>0</v>
      </c>
    </row>
    <row r="899" spans="3:8" ht="31">
      <c r="C899" s="33" t="s">
        <v>39</v>
      </c>
      <c r="D899" s="33" t="s">
        <v>38</v>
      </c>
      <c r="E899" s="33" t="s">
        <v>34</v>
      </c>
      <c r="F899" s="34" t="s">
        <v>49</v>
      </c>
      <c r="G899" s="33">
        <v>0</v>
      </c>
      <c r="H899" s="33">
        <v>0</v>
      </c>
    </row>
    <row r="900" spans="3:8" ht="31">
      <c r="C900" s="33" t="s">
        <v>36</v>
      </c>
      <c r="D900" s="33" t="s">
        <v>38</v>
      </c>
      <c r="E900" s="33" t="s">
        <v>34</v>
      </c>
      <c r="F900" s="34" t="s">
        <v>49</v>
      </c>
      <c r="G900" s="33">
        <v>1</v>
      </c>
      <c r="H900" s="33">
        <v>0</v>
      </c>
    </row>
    <row r="901" spans="3:8" ht="31">
      <c r="C901" s="33" t="s">
        <v>36</v>
      </c>
      <c r="D901" s="33" t="s">
        <v>38</v>
      </c>
      <c r="E901" s="33" t="s">
        <v>34</v>
      </c>
      <c r="F901" s="34" t="s">
        <v>49</v>
      </c>
      <c r="G901" s="33">
        <v>0</v>
      </c>
      <c r="H901" s="33">
        <v>0</v>
      </c>
    </row>
    <row r="902" spans="3:8" ht="31">
      <c r="C902" s="33" t="s">
        <v>36</v>
      </c>
      <c r="D902" s="33" t="s">
        <v>38</v>
      </c>
      <c r="E902" s="33" t="s">
        <v>34</v>
      </c>
      <c r="F902" s="34" t="s">
        <v>49</v>
      </c>
      <c r="G902" s="33">
        <v>0</v>
      </c>
      <c r="H902" s="33">
        <v>0</v>
      </c>
    </row>
    <row r="903" spans="3:8" ht="31">
      <c r="C903" s="33" t="s">
        <v>36</v>
      </c>
      <c r="D903" s="33" t="s">
        <v>38</v>
      </c>
      <c r="E903" s="33" t="s">
        <v>34</v>
      </c>
      <c r="F903" s="34" t="s">
        <v>49</v>
      </c>
      <c r="G903" s="33">
        <v>0</v>
      </c>
      <c r="H903" s="33">
        <v>0</v>
      </c>
    </row>
    <row r="904" spans="3:8" ht="31">
      <c r="C904" s="33" t="s">
        <v>36</v>
      </c>
      <c r="D904" s="33" t="s">
        <v>38</v>
      </c>
      <c r="E904" s="33" t="s">
        <v>34</v>
      </c>
      <c r="F904" s="34" t="s">
        <v>49</v>
      </c>
      <c r="G904" s="33">
        <v>0</v>
      </c>
      <c r="H904" s="33">
        <v>0</v>
      </c>
    </row>
    <row r="905" spans="3:8" ht="31">
      <c r="C905" s="33" t="s">
        <v>40</v>
      </c>
      <c r="D905" s="33" t="s">
        <v>38</v>
      </c>
      <c r="E905" s="33" t="s">
        <v>34</v>
      </c>
      <c r="F905" s="34" t="s">
        <v>49</v>
      </c>
      <c r="G905" s="33">
        <v>0</v>
      </c>
      <c r="H905" s="33">
        <v>0</v>
      </c>
    </row>
    <row r="906" spans="3:8" ht="31">
      <c r="C906" s="33" t="s">
        <v>36</v>
      </c>
      <c r="D906" s="33" t="s">
        <v>38</v>
      </c>
      <c r="E906" s="33" t="s">
        <v>34</v>
      </c>
      <c r="F906" s="34" t="s">
        <v>49</v>
      </c>
      <c r="G906" s="33">
        <v>1</v>
      </c>
      <c r="H906" s="33">
        <v>0</v>
      </c>
    </row>
    <row r="907" spans="3:8" ht="31">
      <c r="C907" s="33" t="s">
        <v>36</v>
      </c>
      <c r="D907" s="33" t="s">
        <v>35</v>
      </c>
      <c r="E907" s="33" t="s">
        <v>37</v>
      </c>
      <c r="F907" s="34" t="s">
        <v>49</v>
      </c>
      <c r="G907" s="33">
        <v>1</v>
      </c>
      <c r="H907" s="33">
        <v>1</v>
      </c>
    </row>
    <row r="908" spans="3:8" ht="31">
      <c r="C908" s="33" t="s">
        <v>36</v>
      </c>
      <c r="D908" s="33" t="s">
        <v>35</v>
      </c>
      <c r="E908" s="33" t="s">
        <v>37</v>
      </c>
      <c r="F908" s="34" t="s">
        <v>49</v>
      </c>
      <c r="G908" s="33">
        <v>1</v>
      </c>
      <c r="H908" s="33">
        <v>0</v>
      </c>
    </row>
    <row r="909" spans="3:8" ht="31">
      <c r="C909" s="33" t="s">
        <v>36</v>
      </c>
      <c r="D909" s="33" t="s">
        <v>38</v>
      </c>
      <c r="E909" s="33" t="s">
        <v>34</v>
      </c>
      <c r="F909" s="34" t="s">
        <v>49</v>
      </c>
      <c r="G909" s="33">
        <v>0</v>
      </c>
      <c r="H909" s="33">
        <v>0</v>
      </c>
    </row>
    <row r="910" spans="3:8" ht="31">
      <c r="C910" s="33" t="s">
        <v>36</v>
      </c>
      <c r="D910" s="33" t="s">
        <v>38</v>
      </c>
      <c r="E910" s="33" t="s">
        <v>34</v>
      </c>
      <c r="F910" s="34" t="s">
        <v>49</v>
      </c>
      <c r="G910" s="33">
        <v>0</v>
      </c>
      <c r="H910" s="33">
        <v>0</v>
      </c>
    </row>
    <row r="911" spans="3:8" ht="31">
      <c r="C911" s="33" t="s">
        <v>36</v>
      </c>
      <c r="D911" s="33" t="s">
        <v>38</v>
      </c>
      <c r="E911" s="33" t="s">
        <v>34</v>
      </c>
      <c r="F911" s="34" t="s">
        <v>49</v>
      </c>
      <c r="G911" s="33">
        <v>0</v>
      </c>
      <c r="H911" s="33">
        <v>0</v>
      </c>
    </row>
    <row r="912" spans="3:8" ht="31">
      <c r="C912" s="33" t="s">
        <v>36</v>
      </c>
      <c r="D912" s="33" t="s">
        <v>38</v>
      </c>
      <c r="E912" s="33" t="s">
        <v>34</v>
      </c>
      <c r="F912" s="34" t="s">
        <v>49</v>
      </c>
      <c r="G912" s="33">
        <v>0</v>
      </c>
      <c r="H912" s="33">
        <v>0</v>
      </c>
    </row>
    <row r="913" spans="3:8" ht="31">
      <c r="C913" s="33" t="s">
        <v>36</v>
      </c>
      <c r="D913" s="33" t="s">
        <v>38</v>
      </c>
      <c r="E913" s="33" t="s">
        <v>34</v>
      </c>
      <c r="F913" s="34" t="s">
        <v>49</v>
      </c>
      <c r="G913" s="33">
        <v>0</v>
      </c>
      <c r="H913" s="33">
        <v>0</v>
      </c>
    </row>
    <row r="914" spans="3:8" ht="31">
      <c r="C914" s="33" t="s">
        <v>40</v>
      </c>
      <c r="D914" s="33" t="s">
        <v>38</v>
      </c>
      <c r="E914" s="33" t="s">
        <v>34</v>
      </c>
      <c r="F914" s="34" t="s">
        <v>49</v>
      </c>
      <c r="G914" s="33">
        <v>0</v>
      </c>
      <c r="H914" s="33">
        <v>0</v>
      </c>
    </row>
    <row r="915" spans="3:8" ht="31">
      <c r="C915" s="33" t="s">
        <v>40</v>
      </c>
      <c r="D915" s="33" t="s">
        <v>38</v>
      </c>
      <c r="E915" s="33" t="s">
        <v>34</v>
      </c>
      <c r="F915" s="34" t="s">
        <v>49</v>
      </c>
      <c r="G915" s="33">
        <v>0</v>
      </c>
      <c r="H915" s="33">
        <v>0</v>
      </c>
    </row>
    <row r="916" spans="3:8" ht="31">
      <c r="C916" s="33" t="s">
        <v>39</v>
      </c>
      <c r="D916" s="33" t="s">
        <v>38</v>
      </c>
      <c r="E916" s="33" t="s">
        <v>34</v>
      </c>
      <c r="F916" s="34" t="s">
        <v>49</v>
      </c>
      <c r="G916" s="33">
        <v>0</v>
      </c>
      <c r="H916" s="33">
        <v>0</v>
      </c>
    </row>
    <row r="917" spans="3:8" ht="31">
      <c r="C917" s="33" t="s">
        <v>39</v>
      </c>
      <c r="D917" s="33" t="s">
        <v>38</v>
      </c>
      <c r="E917" s="33" t="s">
        <v>37</v>
      </c>
      <c r="F917" s="34" t="s">
        <v>49</v>
      </c>
      <c r="G917" s="33">
        <v>1</v>
      </c>
      <c r="H917" s="33">
        <v>0</v>
      </c>
    </row>
    <row r="918" spans="3:8" ht="31">
      <c r="C918" s="33" t="s">
        <v>39</v>
      </c>
      <c r="D918" s="33" t="s">
        <v>38</v>
      </c>
      <c r="E918" s="33" t="s">
        <v>34</v>
      </c>
      <c r="F918" s="34" t="s">
        <v>49</v>
      </c>
      <c r="G918" s="33">
        <v>0</v>
      </c>
      <c r="H918" s="33">
        <v>0</v>
      </c>
    </row>
    <row r="919" spans="3:8" ht="31">
      <c r="C919" s="33" t="s">
        <v>39</v>
      </c>
      <c r="D919" s="33" t="s">
        <v>35</v>
      </c>
      <c r="E919" s="33" t="s">
        <v>37</v>
      </c>
      <c r="F919" s="34" t="s">
        <v>49</v>
      </c>
      <c r="G919" s="33">
        <v>1</v>
      </c>
      <c r="H919" s="33">
        <v>0</v>
      </c>
    </row>
    <row r="920" spans="3:8" ht="31">
      <c r="C920" s="33" t="s">
        <v>36</v>
      </c>
      <c r="D920" s="33" t="s">
        <v>35</v>
      </c>
      <c r="E920" s="33" t="s">
        <v>34</v>
      </c>
      <c r="F920" s="34" t="s">
        <v>49</v>
      </c>
      <c r="G920" s="33">
        <v>0</v>
      </c>
      <c r="H920" s="33">
        <v>0</v>
      </c>
    </row>
    <row r="921" spans="3:8" ht="31">
      <c r="C921" s="33" t="s">
        <v>36</v>
      </c>
      <c r="D921" s="33" t="s">
        <v>38</v>
      </c>
      <c r="E921" s="33" t="s">
        <v>34</v>
      </c>
      <c r="F921" s="34" t="s">
        <v>49</v>
      </c>
      <c r="G921" s="33">
        <v>0</v>
      </c>
      <c r="H921" s="33">
        <v>0</v>
      </c>
    </row>
    <row r="922" spans="3:8" ht="31">
      <c r="C922" s="33" t="s">
        <v>36</v>
      </c>
      <c r="D922" s="33" t="s">
        <v>35</v>
      </c>
      <c r="E922" s="33" t="s">
        <v>37</v>
      </c>
      <c r="F922" s="34" t="s">
        <v>49</v>
      </c>
      <c r="G922" s="33">
        <v>1</v>
      </c>
      <c r="H922" s="33">
        <v>0</v>
      </c>
    </row>
    <row r="923" spans="3:8" ht="31">
      <c r="C923" s="33" t="s">
        <v>36</v>
      </c>
      <c r="D923" s="33" t="s">
        <v>35</v>
      </c>
      <c r="E923" s="33" t="s">
        <v>37</v>
      </c>
      <c r="F923" s="34" t="s">
        <v>49</v>
      </c>
      <c r="G923" s="33">
        <v>1</v>
      </c>
      <c r="H923" s="33">
        <v>0</v>
      </c>
    </row>
    <row r="924" spans="3:8" ht="31">
      <c r="C924" s="33" t="s">
        <v>36</v>
      </c>
      <c r="D924" s="33" t="s">
        <v>35</v>
      </c>
      <c r="E924" s="33" t="s">
        <v>37</v>
      </c>
      <c r="F924" s="34" t="s">
        <v>49</v>
      </c>
      <c r="G924" s="33">
        <v>1</v>
      </c>
      <c r="H924" s="33">
        <v>1</v>
      </c>
    </row>
    <row r="925" spans="3:8" ht="31">
      <c r="C925" s="33" t="s">
        <v>36</v>
      </c>
      <c r="D925" s="33" t="s">
        <v>35</v>
      </c>
      <c r="E925" s="33" t="s">
        <v>34</v>
      </c>
      <c r="F925" s="34" t="s">
        <v>49</v>
      </c>
      <c r="G925" s="33">
        <v>1</v>
      </c>
      <c r="H925" s="33">
        <v>0</v>
      </c>
    </row>
    <row r="926" spans="3:8" ht="31">
      <c r="C926" s="33" t="s">
        <v>36</v>
      </c>
      <c r="D926" s="33" t="s">
        <v>35</v>
      </c>
      <c r="E926" s="33" t="s">
        <v>37</v>
      </c>
      <c r="F926" s="34" t="s">
        <v>49</v>
      </c>
      <c r="G926" s="33">
        <v>1</v>
      </c>
      <c r="H926" s="33">
        <v>3</v>
      </c>
    </row>
    <row r="927" spans="3:8" ht="31">
      <c r="C927" s="33" t="s">
        <v>36</v>
      </c>
      <c r="D927" s="33" t="s">
        <v>35</v>
      </c>
      <c r="E927" s="33" t="s">
        <v>37</v>
      </c>
      <c r="F927" s="34" t="s">
        <v>49</v>
      </c>
      <c r="G927" s="33">
        <v>0</v>
      </c>
      <c r="H927" s="33">
        <v>0</v>
      </c>
    </row>
    <row r="928" spans="3:8" ht="31">
      <c r="C928" s="33" t="s">
        <v>36</v>
      </c>
      <c r="D928" s="33" t="s">
        <v>35</v>
      </c>
      <c r="E928" s="33" t="s">
        <v>34</v>
      </c>
      <c r="F928" s="34" t="s">
        <v>49</v>
      </c>
      <c r="G928" s="33">
        <v>1</v>
      </c>
      <c r="H928" s="33">
        <v>0</v>
      </c>
    </row>
    <row r="929" spans="3:8" ht="31">
      <c r="C929" s="33" t="s">
        <v>40</v>
      </c>
      <c r="D929" s="33" t="s">
        <v>35</v>
      </c>
      <c r="E929" s="33" t="s">
        <v>37</v>
      </c>
      <c r="F929" s="34" t="s">
        <v>49</v>
      </c>
      <c r="G929" s="33">
        <v>0</v>
      </c>
      <c r="H929" s="33">
        <v>2</v>
      </c>
    </row>
    <row r="930" spans="3:8" ht="31">
      <c r="C930" s="33" t="s">
        <v>40</v>
      </c>
      <c r="D930" s="33" t="s">
        <v>35</v>
      </c>
      <c r="E930" s="33" t="s">
        <v>37</v>
      </c>
      <c r="F930" s="34" t="s">
        <v>49</v>
      </c>
      <c r="G930" s="33">
        <v>1</v>
      </c>
      <c r="H930" s="33">
        <v>2</v>
      </c>
    </row>
    <row r="931" spans="3:8" ht="31">
      <c r="C931" s="33" t="s">
        <v>40</v>
      </c>
      <c r="D931" s="33" t="s">
        <v>38</v>
      </c>
      <c r="E931" s="33" t="s">
        <v>34</v>
      </c>
      <c r="F931" s="34" t="s">
        <v>49</v>
      </c>
      <c r="G931" s="33">
        <v>0</v>
      </c>
      <c r="H931" s="33">
        <v>0</v>
      </c>
    </row>
    <row r="932" spans="3:8" ht="31">
      <c r="C932" s="33" t="s">
        <v>39</v>
      </c>
      <c r="D932" s="33" t="s">
        <v>38</v>
      </c>
      <c r="E932" s="33" t="s">
        <v>37</v>
      </c>
      <c r="F932" s="34" t="s">
        <v>49</v>
      </c>
      <c r="G932" s="33">
        <v>1</v>
      </c>
      <c r="H932" s="33">
        <v>3</v>
      </c>
    </row>
    <row r="933" spans="3:8" ht="31">
      <c r="C933" s="33" t="s">
        <v>39</v>
      </c>
      <c r="D933" s="33" t="s">
        <v>38</v>
      </c>
      <c r="E933" s="33" t="s">
        <v>34</v>
      </c>
      <c r="F933" s="34" t="s">
        <v>49</v>
      </c>
      <c r="G933" s="33">
        <v>0</v>
      </c>
      <c r="H933" s="33">
        <v>0</v>
      </c>
    </row>
    <row r="934" spans="3:8" ht="31">
      <c r="C934" s="33" t="s">
        <v>36</v>
      </c>
      <c r="D934" s="33" t="s">
        <v>38</v>
      </c>
      <c r="E934" s="33" t="s">
        <v>34</v>
      </c>
      <c r="F934" s="34" t="s">
        <v>49</v>
      </c>
      <c r="G934" s="33">
        <v>0</v>
      </c>
      <c r="H934" s="33">
        <v>0</v>
      </c>
    </row>
    <row r="935" spans="3:8" ht="31">
      <c r="C935" s="33" t="s">
        <v>36</v>
      </c>
      <c r="D935" s="33" t="s">
        <v>35</v>
      </c>
      <c r="E935" s="33" t="s">
        <v>34</v>
      </c>
      <c r="F935" s="34" t="s">
        <v>49</v>
      </c>
      <c r="G935" s="33">
        <v>1</v>
      </c>
      <c r="H935" s="33">
        <v>0</v>
      </c>
    </row>
    <row r="936" spans="3:8" ht="31">
      <c r="C936" s="33" t="s">
        <v>36</v>
      </c>
      <c r="D936" s="33" t="s">
        <v>35</v>
      </c>
      <c r="E936" s="33" t="s">
        <v>34</v>
      </c>
      <c r="F936" s="34" t="s">
        <v>49</v>
      </c>
      <c r="G936" s="33">
        <v>1</v>
      </c>
      <c r="H936" s="33">
        <v>0</v>
      </c>
    </row>
    <row r="937" spans="3:8" ht="31">
      <c r="C937" s="33" t="s">
        <v>36</v>
      </c>
      <c r="D937" s="33" t="s">
        <v>35</v>
      </c>
      <c r="E937" s="33" t="s">
        <v>37</v>
      </c>
      <c r="F937" s="34" t="s">
        <v>49</v>
      </c>
      <c r="G937" s="33">
        <v>1</v>
      </c>
      <c r="H937" s="33">
        <v>0</v>
      </c>
    </row>
    <row r="938" spans="3:8" ht="31">
      <c r="C938" s="33" t="s">
        <v>36</v>
      </c>
      <c r="D938" s="33" t="s">
        <v>35</v>
      </c>
      <c r="E938" s="33" t="s">
        <v>34</v>
      </c>
      <c r="F938" s="34" t="s">
        <v>49</v>
      </c>
      <c r="G938" s="33">
        <v>0</v>
      </c>
      <c r="H938" s="33">
        <v>0</v>
      </c>
    </row>
    <row r="939" spans="3:8" ht="31">
      <c r="C939" s="33" t="s">
        <v>36</v>
      </c>
      <c r="D939" s="33" t="s">
        <v>35</v>
      </c>
      <c r="E939" s="33" t="s">
        <v>37</v>
      </c>
      <c r="F939" s="34" t="s">
        <v>49</v>
      </c>
      <c r="G939" s="33">
        <v>0</v>
      </c>
      <c r="H939" s="33">
        <v>0</v>
      </c>
    </row>
    <row r="940" spans="3:8" ht="31">
      <c r="C940" s="33" t="s">
        <v>36</v>
      </c>
      <c r="D940" s="33" t="s">
        <v>38</v>
      </c>
      <c r="E940" s="33" t="s">
        <v>34</v>
      </c>
      <c r="F940" s="34" t="s">
        <v>49</v>
      </c>
      <c r="G940" s="33">
        <v>1</v>
      </c>
      <c r="H940" s="33">
        <v>1</v>
      </c>
    </row>
    <row r="941" spans="3:8" ht="31">
      <c r="C941" s="33" t="s">
        <v>40</v>
      </c>
      <c r="D941" s="33" t="s">
        <v>38</v>
      </c>
      <c r="E941" s="33" t="s">
        <v>34</v>
      </c>
      <c r="F941" s="34" t="s">
        <v>49</v>
      </c>
      <c r="G941" s="33">
        <v>1</v>
      </c>
      <c r="H941" s="33">
        <v>2</v>
      </c>
    </row>
    <row r="942" spans="3:8" ht="31">
      <c r="C942" s="33" t="s">
        <v>39</v>
      </c>
      <c r="D942" s="33" t="s">
        <v>38</v>
      </c>
      <c r="E942" s="33" t="s">
        <v>34</v>
      </c>
      <c r="F942" s="34" t="s">
        <v>49</v>
      </c>
      <c r="G942" s="33">
        <v>0</v>
      </c>
      <c r="H942" s="33">
        <v>0</v>
      </c>
    </row>
    <row r="943" spans="3:8" ht="31">
      <c r="C943" s="33" t="s">
        <v>36</v>
      </c>
      <c r="D943" s="33" t="s">
        <v>35</v>
      </c>
      <c r="E943" s="33" t="s">
        <v>37</v>
      </c>
      <c r="F943" s="34" t="s">
        <v>48</v>
      </c>
      <c r="G943" s="33">
        <v>0</v>
      </c>
      <c r="H943" s="33">
        <v>1</v>
      </c>
    </row>
    <row r="944" spans="3:8" ht="31">
      <c r="C944" s="33" t="s">
        <v>36</v>
      </c>
      <c r="D944" s="33" t="s">
        <v>38</v>
      </c>
      <c r="E944" s="33" t="s">
        <v>34</v>
      </c>
      <c r="F944" s="34" t="s">
        <v>48</v>
      </c>
      <c r="G944" s="33">
        <v>1</v>
      </c>
      <c r="H944" s="33">
        <v>0</v>
      </c>
    </row>
    <row r="945" spans="3:8" ht="31">
      <c r="C945" s="33" t="s">
        <v>36</v>
      </c>
      <c r="D945" s="33" t="s">
        <v>35</v>
      </c>
      <c r="E945" s="33" t="s">
        <v>34</v>
      </c>
      <c r="F945" s="34" t="s">
        <v>48</v>
      </c>
      <c r="G945" s="33">
        <v>2</v>
      </c>
      <c r="H945" s="33">
        <v>0</v>
      </c>
    </row>
    <row r="946" spans="3:8" ht="31">
      <c r="C946" s="33" t="s">
        <v>36</v>
      </c>
      <c r="D946" s="33" t="s">
        <v>38</v>
      </c>
      <c r="E946" s="33" t="s">
        <v>37</v>
      </c>
      <c r="F946" s="34" t="s">
        <v>48</v>
      </c>
      <c r="G946" s="33">
        <v>0</v>
      </c>
      <c r="H946" s="33">
        <v>0</v>
      </c>
    </row>
    <row r="947" spans="3:8" ht="31">
      <c r="C947" s="33" t="s">
        <v>36</v>
      </c>
      <c r="D947" s="33" t="s">
        <v>38</v>
      </c>
      <c r="E947" s="33" t="s">
        <v>34</v>
      </c>
      <c r="F947" s="34" t="s">
        <v>48</v>
      </c>
      <c r="G947" s="33">
        <v>0</v>
      </c>
      <c r="H947" s="33">
        <v>0</v>
      </c>
    </row>
    <row r="948" spans="3:8" ht="31">
      <c r="C948" s="33" t="s">
        <v>36</v>
      </c>
      <c r="D948" s="33" t="s">
        <v>38</v>
      </c>
      <c r="E948" s="33" t="s">
        <v>34</v>
      </c>
      <c r="F948" s="34" t="s">
        <v>48</v>
      </c>
      <c r="G948" s="33">
        <v>1</v>
      </c>
      <c r="H948" s="33">
        <v>0</v>
      </c>
    </row>
    <row r="949" spans="3:8" ht="31">
      <c r="C949" s="33" t="s">
        <v>36</v>
      </c>
      <c r="D949" s="33" t="s">
        <v>38</v>
      </c>
      <c r="E949" s="33" t="s">
        <v>34</v>
      </c>
      <c r="F949" s="34" t="s">
        <v>48</v>
      </c>
      <c r="G949" s="33">
        <v>1</v>
      </c>
      <c r="H949" s="33">
        <v>1</v>
      </c>
    </row>
    <row r="950" spans="3:8" ht="31">
      <c r="C950" s="33" t="s">
        <v>36</v>
      </c>
      <c r="D950" s="33" t="s">
        <v>35</v>
      </c>
      <c r="E950" s="33" t="s">
        <v>37</v>
      </c>
      <c r="F950" s="34" t="s">
        <v>48</v>
      </c>
      <c r="G950" s="33">
        <v>1</v>
      </c>
      <c r="H950" s="33">
        <v>1</v>
      </c>
    </row>
    <row r="951" spans="3:8" ht="31">
      <c r="C951" s="33" t="s">
        <v>40</v>
      </c>
      <c r="D951" s="33" t="s">
        <v>38</v>
      </c>
      <c r="E951" s="33" t="s">
        <v>34</v>
      </c>
      <c r="F951" s="34" t="s">
        <v>48</v>
      </c>
      <c r="G951" s="33">
        <v>0</v>
      </c>
      <c r="H951" s="33">
        <v>0</v>
      </c>
    </row>
    <row r="952" spans="3:8" ht="31">
      <c r="C952" s="33" t="s">
        <v>40</v>
      </c>
      <c r="D952" s="33" t="s">
        <v>38</v>
      </c>
      <c r="E952" s="33" t="s">
        <v>34</v>
      </c>
      <c r="F952" s="34" t="s">
        <v>48</v>
      </c>
      <c r="G952" s="33">
        <v>1</v>
      </c>
      <c r="H952" s="33">
        <v>0</v>
      </c>
    </row>
    <row r="953" spans="3:8" ht="31">
      <c r="C953" s="33" t="s">
        <v>40</v>
      </c>
      <c r="D953" s="33" t="s">
        <v>35</v>
      </c>
      <c r="E953" s="33" t="s">
        <v>37</v>
      </c>
      <c r="F953" s="34" t="s">
        <v>48</v>
      </c>
      <c r="G953" s="33">
        <v>0</v>
      </c>
      <c r="H953" s="33">
        <v>1</v>
      </c>
    </row>
    <row r="954" spans="3:8" ht="31">
      <c r="C954" s="33" t="s">
        <v>40</v>
      </c>
      <c r="D954" s="33" t="s">
        <v>35</v>
      </c>
      <c r="E954" s="33" t="s">
        <v>37</v>
      </c>
      <c r="F954" s="34" t="s">
        <v>48</v>
      </c>
      <c r="G954" s="33">
        <v>0</v>
      </c>
      <c r="H954" s="33">
        <v>0</v>
      </c>
    </row>
    <row r="955" spans="3:8" ht="31">
      <c r="C955" s="33" t="s">
        <v>40</v>
      </c>
      <c r="D955" s="33" t="s">
        <v>35</v>
      </c>
      <c r="E955" s="33" t="s">
        <v>37</v>
      </c>
      <c r="F955" s="34" t="s">
        <v>48</v>
      </c>
      <c r="G955" s="33">
        <v>0</v>
      </c>
      <c r="H955" s="33">
        <v>0</v>
      </c>
    </row>
    <row r="956" spans="3:8" ht="31">
      <c r="C956" s="33" t="s">
        <v>39</v>
      </c>
      <c r="D956" s="33" t="s">
        <v>38</v>
      </c>
      <c r="E956" s="33" t="s">
        <v>34</v>
      </c>
      <c r="F956" s="34" t="s">
        <v>48</v>
      </c>
      <c r="G956" s="33">
        <v>1</v>
      </c>
      <c r="H956" s="33">
        <v>0</v>
      </c>
    </row>
    <row r="957" spans="3:8" ht="31">
      <c r="C957" s="33" t="s">
        <v>39</v>
      </c>
      <c r="D957" s="33" t="s">
        <v>38</v>
      </c>
      <c r="E957" s="33" t="s">
        <v>34</v>
      </c>
      <c r="F957" s="34" t="s">
        <v>48</v>
      </c>
      <c r="G957" s="33">
        <v>0</v>
      </c>
      <c r="H957" s="33">
        <v>0</v>
      </c>
    </row>
    <row r="958" spans="3:8" ht="31">
      <c r="C958" s="33" t="s">
        <v>36</v>
      </c>
      <c r="D958" s="33" t="s">
        <v>35</v>
      </c>
      <c r="E958" s="33" t="s">
        <v>34</v>
      </c>
      <c r="F958" s="34" t="s">
        <v>48</v>
      </c>
      <c r="G958" s="33">
        <v>0</v>
      </c>
      <c r="H958" s="33">
        <v>0</v>
      </c>
    </row>
    <row r="959" spans="3:8" ht="31">
      <c r="C959" s="33" t="s">
        <v>36</v>
      </c>
      <c r="D959" s="33" t="s">
        <v>35</v>
      </c>
      <c r="E959" s="33" t="s">
        <v>37</v>
      </c>
      <c r="F959" s="34" t="s">
        <v>48</v>
      </c>
      <c r="G959" s="33">
        <v>1</v>
      </c>
      <c r="H959" s="33">
        <v>0</v>
      </c>
    </row>
    <row r="960" spans="3:8" ht="31">
      <c r="C960" s="33" t="s">
        <v>36</v>
      </c>
      <c r="D960" s="33" t="s">
        <v>35</v>
      </c>
      <c r="E960" s="33" t="s">
        <v>37</v>
      </c>
      <c r="F960" s="34" t="s">
        <v>48</v>
      </c>
      <c r="G960" s="33">
        <v>0</v>
      </c>
      <c r="H960" s="33">
        <v>1</v>
      </c>
    </row>
    <row r="961" spans="3:8" ht="31">
      <c r="C961" s="33" t="s">
        <v>36</v>
      </c>
      <c r="D961" s="33" t="s">
        <v>38</v>
      </c>
      <c r="E961" s="33" t="s">
        <v>34</v>
      </c>
      <c r="F961" s="34" t="s">
        <v>48</v>
      </c>
      <c r="G961" s="33">
        <v>0</v>
      </c>
      <c r="H961" s="33">
        <v>1</v>
      </c>
    </row>
    <row r="962" spans="3:8" ht="31">
      <c r="C962" s="33" t="s">
        <v>40</v>
      </c>
      <c r="D962" s="33" t="s">
        <v>38</v>
      </c>
      <c r="E962" s="33" t="s">
        <v>34</v>
      </c>
      <c r="F962" s="34" t="s">
        <v>48</v>
      </c>
      <c r="G962" s="33">
        <v>0</v>
      </c>
      <c r="H962" s="33">
        <v>0</v>
      </c>
    </row>
    <row r="963" spans="3:8" ht="31">
      <c r="C963" s="33" t="s">
        <v>39</v>
      </c>
      <c r="D963" s="33" t="s">
        <v>38</v>
      </c>
      <c r="E963" s="33" t="s">
        <v>34</v>
      </c>
      <c r="F963" s="34" t="s">
        <v>48</v>
      </c>
      <c r="G963" s="33">
        <v>0</v>
      </c>
      <c r="H963" s="33">
        <v>0</v>
      </c>
    </row>
    <row r="964" spans="3:8" ht="31">
      <c r="C964" s="33" t="s">
        <v>39</v>
      </c>
      <c r="D964" s="33" t="s">
        <v>38</v>
      </c>
      <c r="E964" s="33" t="s">
        <v>34</v>
      </c>
      <c r="F964" s="34" t="s">
        <v>48</v>
      </c>
      <c r="G964" s="33">
        <v>0</v>
      </c>
      <c r="H964" s="33">
        <v>0</v>
      </c>
    </row>
    <row r="965" spans="3:8" ht="31">
      <c r="C965" s="33" t="s">
        <v>39</v>
      </c>
      <c r="D965" s="33" t="s">
        <v>38</v>
      </c>
      <c r="E965" s="33" t="s">
        <v>34</v>
      </c>
      <c r="F965" s="34" t="s">
        <v>48</v>
      </c>
      <c r="G965" s="33">
        <v>0</v>
      </c>
      <c r="H965" s="33">
        <v>0</v>
      </c>
    </row>
    <row r="966" spans="3:8" ht="31">
      <c r="C966" s="33" t="s">
        <v>36</v>
      </c>
      <c r="D966" s="33" t="s">
        <v>35</v>
      </c>
      <c r="E966" s="33" t="s">
        <v>37</v>
      </c>
      <c r="F966" s="34" t="s">
        <v>48</v>
      </c>
      <c r="G966" s="33">
        <v>1</v>
      </c>
      <c r="H966" s="33">
        <v>1</v>
      </c>
    </row>
    <row r="967" spans="3:8" ht="31">
      <c r="C967" s="33" t="s">
        <v>36</v>
      </c>
      <c r="D967" s="33" t="s">
        <v>35</v>
      </c>
      <c r="E967" s="33" t="s">
        <v>34</v>
      </c>
      <c r="F967" s="34" t="s">
        <v>48</v>
      </c>
      <c r="G967" s="33">
        <v>0</v>
      </c>
      <c r="H967" s="33">
        <v>0</v>
      </c>
    </row>
    <row r="968" spans="3:8" ht="31">
      <c r="C968" s="33" t="s">
        <v>36</v>
      </c>
      <c r="D968" s="33" t="s">
        <v>35</v>
      </c>
      <c r="E968" s="33" t="s">
        <v>37</v>
      </c>
      <c r="F968" s="34" t="s">
        <v>48</v>
      </c>
      <c r="G968" s="33">
        <v>1</v>
      </c>
      <c r="H968" s="33">
        <v>0</v>
      </c>
    </row>
    <row r="969" spans="3:8" ht="31">
      <c r="C969" s="33" t="s">
        <v>36</v>
      </c>
      <c r="D969" s="33" t="s">
        <v>38</v>
      </c>
      <c r="E969" s="33" t="s">
        <v>34</v>
      </c>
      <c r="F969" s="34" t="s">
        <v>48</v>
      </c>
      <c r="G969" s="33">
        <v>1</v>
      </c>
      <c r="H969" s="33">
        <v>1</v>
      </c>
    </row>
    <row r="970" spans="3:8" ht="31">
      <c r="C970" s="33" t="s">
        <v>40</v>
      </c>
      <c r="D970" s="33" t="s">
        <v>38</v>
      </c>
      <c r="E970" s="33" t="s">
        <v>34</v>
      </c>
      <c r="F970" s="34" t="s">
        <v>48</v>
      </c>
      <c r="G970" s="33">
        <v>0</v>
      </c>
      <c r="H970" s="33">
        <v>0</v>
      </c>
    </row>
    <row r="971" spans="3:8" ht="31">
      <c r="C971" s="33" t="s">
        <v>40</v>
      </c>
      <c r="D971" s="33" t="s">
        <v>38</v>
      </c>
      <c r="E971" s="33" t="s">
        <v>34</v>
      </c>
      <c r="F971" s="34" t="s">
        <v>48</v>
      </c>
      <c r="G971" s="33">
        <v>0</v>
      </c>
      <c r="H971" s="33">
        <v>0</v>
      </c>
    </row>
    <row r="972" spans="3:8" ht="31">
      <c r="C972" s="33" t="s">
        <v>36</v>
      </c>
      <c r="D972" s="33" t="s">
        <v>35</v>
      </c>
      <c r="E972" s="33" t="s">
        <v>37</v>
      </c>
      <c r="F972" s="34" t="s">
        <v>48</v>
      </c>
      <c r="G972" s="33">
        <v>2</v>
      </c>
      <c r="H972" s="33">
        <v>0</v>
      </c>
    </row>
    <row r="973" spans="3:8" ht="31">
      <c r="C973" s="33" t="s">
        <v>36</v>
      </c>
      <c r="D973" s="33" t="s">
        <v>35</v>
      </c>
      <c r="E973" s="33" t="s">
        <v>37</v>
      </c>
      <c r="F973" s="34" t="s">
        <v>48</v>
      </c>
      <c r="G973" s="33">
        <v>0</v>
      </c>
      <c r="H973" s="33">
        <v>0</v>
      </c>
    </row>
    <row r="974" spans="3:8" ht="31">
      <c r="C974" s="33" t="s">
        <v>36</v>
      </c>
      <c r="D974" s="33" t="s">
        <v>35</v>
      </c>
      <c r="E974" s="33" t="s">
        <v>34</v>
      </c>
      <c r="F974" s="34" t="s">
        <v>48</v>
      </c>
      <c r="G974" s="33">
        <v>1</v>
      </c>
      <c r="H974" s="33">
        <v>1</v>
      </c>
    </row>
    <row r="975" spans="3:8" ht="31">
      <c r="C975" s="33" t="s">
        <v>36</v>
      </c>
      <c r="D975" s="33" t="s">
        <v>35</v>
      </c>
      <c r="E975" s="33" t="s">
        <v>34</v>
      </c>
      <c r="F975" s="34" t="s">
        <v>48</v>
      </c>
      <c r="G975" s="33">
        <v>0</v>
      </c>
      <c r="H975" s="33">
        <v>0</v>
      </c>
    </row>
    <row r="976" spans="3:8" ht="31">
      <c r="C976" s="33" t="s">
        <v>36</v>
      </c>
      <c r="D976" s="33" t="s">
        <v>35</v>
      </c>
      <c r="E976" s="33" t="s">
        <v>37</v>
      </c>
      <c r="F976" s="34" t="s">
        <v>48</v>
      </c>
      <c r="G976" s="33">
        <v>1</v>
      </c>
      <c r="H976" s="33">
        <v>1</v>
      </c>
    </row>
    <row r="977" spans="3:8" ht="31">
      <c r="C977" s="33" t="s">
        <v>36</v>
      </c>
      <c r="D977" s="33" t="s">
        <v>35</v>
      </c>
      <c r="E977" s="33" t="s">
        <v>37</v>
      </c>
      <c r="F977" s="34" t="s">
        <v>48</v>
      </c>
      <c r="G977" s="33">
        <v>1</v>
      </c>
      <c r="H977" s="33">
        <v>0</v>
      </c>
    </row>
    <row r="978" spans="3:8" ht="31">
      <c r="C978" s="33" t="s">
        <v>36</v>
      </c>
      <c r="D978" s="33" t="s">
        <v>38</v>
      </c>
      <c r="E978" s="33" t="s">
        <v>34</v>
      </c>
      <c r="F978" s="34" t="s">
        <v>48</v>
      </c>
      <c r="G978" s="33">
        <v>0</v>
      </c>
      <c r="H978" s="33">
        <v>0</v>
      </c>
    </row>
    <row r="979" spans="3:8" ht="31">
      <c r="C979" s="33" t="s">
        <v>36</v>
      </c>
      <c r="D979" s="33" t="s">
        <v>35</v>
      </c>
      <c r="E979" s="33" t="s">
        <v>37</v>
      </c>
      <c r="F979" s="34" t="s">
        <v>48</v>
      </c>
      <c r="G979" s="33">
        <v>1</v>
      </c>
      <c r="H979" s="33">
        <v>0</v>
      </c>
    </row>
    <row r="980" spans="3:8" ht="31">
      <c r="C980" s="33" t="s">
        <v>36</v>
      </c>
      <c r="D980" s="33" t="s">
        <v>35</v>
      </c>
      <c r="E980" s="33" t="s">
        <v>34</v>
      </c>
      <c r="F980" s="34" t="s">
        <v>48</v>
      </c>
      <c r="G980" s="33">
        <v>1</v>
      </c>
      <c r="H980" s="33">
        <v>0</v>
      </c>
    </row>
    <row r="981" spans="3:8" ht="31">
      <c r="C981" s="33" t="s">
        <v>36</v>
      </c>
      <c r="D981" s="33" t="s">
        <v>38</v>
      </c>
      <c r="E981" s="33" t="s">
        <v>34</v>
      </c>
      <c r="F981" s="34" t="s">
        <v>48</v>
      </c>
      <c r="G981" s="33">
        <v>0</v>
      </c>
      <c r="H981" s="33">
        <v>1</v>
      </c>
    </row>
    <row r="982" spans="3:8" ht="31">
      <c r="C982" s="33" t="s">
        <v>40</v>
      </c>
      <c r="D982" s="33" t="s">
        <v>38</v>
      </c>
      <c r="E982" s="33" t="s">
        <v>34</v>
      </c>
      <c r="F982" s="34" t="s">
        <v>48</v>
      </c>
      <c r="G982" s="33">
        <v>1</v>
      </c>
      <c r="H982" s="33">
        <v>0</v>
      </c>
    </row>
    <row r="983" spans="3:8" ht="31">
      <c r="C983" s="33" t="s">
        <v>40</v>
      </c>
      <c r="D983" s="33" t="s">
        <v>38</v>
      </c>
      <c r="E983" s="33" t="s">
        <v>34</v>
      </c>
      <c r="F983" s="34" t="s">
        <v>48</v>
      </c>
      <c r="G983" s="33">
        <v>0</v>
      </c>
      <c r="H983" s="33">
        <v>0</v>
      </c>
    </row>
    <row r="984" spans="3:8" ht="31">
      <c r="C984" s="33" t="s">
        <v>40</v>
      </c>
      <c r="D984" s="33" t="s">
        <v>35</v>
      </c>
      <c r="E984" s="33" t="s">
        <v>37</v>
      </c>
      <c r="F984" s="34" t="s">
        <v>48</v>
      </c>
      <c r="G984" s="33">
        <v>1</v>
      </c>
      <c r="H984" s="33">
        <v>3</v>
      </c>
    </row>
    <row r="985" spans="3:8" ht="31">
      <c r="C985" s="33" t="s">
        <v>40</v>
      </c>
      <c r="D985" s="33" t="s">
        <v>38</v>
      </c>
      <c r="E985" s="33" t="s">
        <v>34</v>
      </c>
      <c r="F985" s="34" t="s">
        <v>48</v>
      </c>
      <c r="G985" s="33">
        <v>0</v>
      </c>
      <c r="H985" s="33">
        <v>0</v>
      </c>
    </row>
    <row r="986" spans="3:8" ht="31">
      <c r="C986" s="33" t="s">
        <v>36</v>
      </c>
      <c r="D986" s="33" t="s">
        <v>35</v>
      </c>
      <c r="E986" s="33" t="s">
        <v>37</v>
      </c>
      <c r="F986" s="34" t="s">
        <v>48</v>
      </c>
      <c r="G986" s="33">
        <v>2</v>
      </c>
      <c r="H986" s="33">
        <v>0</v>
      </c>
    </row>
    <row r="987" spans="3:8" ht="31">
      <c r="C987" s="33" t="s">
        <v>36</v>
      </c>
      <c r="D987" s="33" t="s">
        <v>38</v>
      </c>
      <c r="E987" s="33" t="s">
        <v>34</v>
      </c>
      <c r="F987" s="34" t="s">
        <v>48</v>
      </c>
      <c r="G987" s="33">
        <v>1</v>
      </c>
      <c r="H987" s="33">
        <v>1</v>
      </c>
    </row>
    <row r="988" spans="3:8" ht="31">
      <c r="C988" s="33" t="s">
        <v>36</v>
      </c>
      <c r="D988" s="33" t="s">
        <v>38</v>
      </c>
      <c r="E988" s="33" t="s">
        <v>34</v>
      </c>
      <c r="F988" s="34" t="s">
        <v>48</v>
      </c>
      <c r="G988" s="33">
        <v>0</v>
      </c>
      <c r="H988" s="33">
        <v>0</v>
      </c>
    </row>
    <row r="989" spans="3:8" ht="31">
      <c r="C989" s="33" t="s">
        <v>36</v>
      </c>
      <c r="D989" s="33" t="s">
        <v>35</v>
      </c>
      <c r="E989" s="33" t="s">
        <v>37</v>
      </c>
      <c r="F989" s="34" t="s">
        <v>48</v>
      </c>
      <c r="G989" s="33">
        <v>0</v>
      </c>
      <c r="H989" s="33">
        <v>0</v>
      </c>
    </row>
    <row r="990" spans="3:8" ht="31">
      <c r="C990" s="33" t="s">
        <v>36</v>
      </c>
      <c r="D990" s="33" t="s">
        <v>38</v>
      </c>
      <c r="E990" s="33" t="s">
        <v>34</v>
      </c>
      <c r="F990" s="34" t="s">
        <v>48</v>
      </c>
      <c r="G990" s="33">
        <v>0</v>
      </c>
      <c r="H990" s="33">
        <v>0</v>
      </c>
    </row>
    <row r="991" spans="3:8" ht="31">
      <c r="C991" s="33" t="s">
        <v>36</v>
      </c>
      <c r="D991" s="33" t="s">
        <v>38</v>
      </c>
      <c r="E991" s="33" t="s">
        <v>34</v>
      </c>
      <c r="F991" s="34" t="s">
        <v>48</v>
      </c>
      <c r="G991" s="33">
        <v>1</v>
      </c>
      <c r="H991" s="33">
        <v>0</v>
      </c>
    </row>
    <row r="992" spans="3:8" ht="31">
      <c r="C992" s="33" t="s">
        <v>36</v>
      </c>
      <c r="D992" s="33" t="s">
        <v>35</v>
      </c>
      <c r="E992" s="33" t="s">
        <v>37</v>
      </c>
      <c r="F992" s="34" t="s">
        <v>48</v>
      </c>
      <c r="G992" s="33">
        <v>0</v>
      </c>
      <c r="H992" s="33">
        <v>0</v>
      </c>
    </row>
    <row r="993" spans="3:8" ht="31">
      <c r="C993" s="33" t="s">
        <v>40</v>
      </c>
      <c r="D993" s="33" t="s">
        <v>35</v>
      </c>
      <c r="E993" s="33" t="s">
        <v>37</v>
      </c>
      <c r="F993" s="34" t="s">
        <v>48</v>
      </c>
      <c r="G993" s="33">
        <v>0</v>
      </c>
      <c r="H993" s="33">
        <v>0</v>
      </c>
    </row>
    <row r="994" spans="3:8" ht="31">
      <c r="C994" s="33" t="s">
        <v>39</v>
      </c>
      <c r="D994" s="33" t="s">
        <v>38</v>
      </c>
      <c r="E994" s="33" t="s">
        <v>34</v>
      </c>
      <c r="F994" s="34" t="s">
        <v>48</v>
      </c>
      <c r="G994" s="33">
        <v>0</v>
      </c>
      <c r="H994" s="33">
        <v>0</v>
      </c>
    </row>
    <row r="995" spans="3:8" ht="31">
      <c r="C995" s="33" t="s">
        <v>36</v>
      </c>
      <c r="D995" s="33" t="s">
        <v>35</v>
      </c>
      <c r="E995" s="33" t="s">
        <v>37</v>
      </c>
      <c r="F995" s="34" t="s">
        <v>48</v>
      </c>
      <c r="G995" s="33">
        <v>0</v>
      </c>
      <c r="H995" s="33">
        <v>1</v>
      </c>
    </row>
    <row r="996" spans="3:8" ht="31">
      <c r="C996" s="33" t="s">
        <v>36</v>
      </c>
      <c r="D996" s="33" t="s">
        <v>35</v>
      </c>
      <c r="E996" s="33" t="s">
        <v>34</v>
      </c>
      <c r="F996" s="34" t="s">
        <v>48</v>
      </c>
      <c r="G996" s="33">
        <v>0</v>
      </c>
      <c r="H996" s="33">
        <v>0</v>
      </c>
    </row>
    <row r="997" spans="3:8" ht="31">
      <c r="C997" s="33" t="s">
        <v>36</v>
      </c>
      <c r="D997" s="33" t="s">
        <v>38</v>
      </c>
      <c r="E997" s="33" t="s">
        <v>34</v>
      </c>
      <c r="F997" s="34" t="s">
        <v>48</v>
      </c>
      <c r="G997" s="33">
        <v>0</v>
      </c>
      <c r="H997" s="33">
        <v>0</v>
      </c>
    </row>
    <row r="998" spans="3:8" ht="31">
      <c r="C998" s="33" t="s">
        <v>36</v>
      </c>
      <c r="D998" s="33" t="s">
        <v>38</v>
      </c>
      <c r="E998" s="33" t="s">
        <v>34</v>
      </c>
      <c r="F998" s="34" t="s">
        <v>48</v>
      </c>
      <c r="G998" s="33">
        <v>0</v>
      </c>
      <c r="H998" s="33">
        <v>0</v>
      </c>
    </row>
    <row r="999" spans="3:8" ht="31">
      <c r="C999" s="33" t="s">
        <v>36</v>
      </c>
      <c r="D999" s="33" t="s">
        <v>38</v>
      </c>
      <c r="E999" s="33" t="s">
        <v>34</v>
      </c>
      <c r="F999" s="34" t="s">
        <v>48</v>
      </c>
      <c r="G999" s="33">
        <v>1</v>
      </c>
      <c r="H999" s="33">
        <v>0</v>
      </c>
    </row>
    <row r="1000" spans="3:8" ht="31">
      <c r="C1000" s="33" t="s">
        <v>36</v>
      </c>
      <c r="D1000" s="33" t="s">
        <v>38</v>
      </c>
      <c r="E1000" s="33" t="s">
        <v>34</v>
      </c>
      <c r="F1000" s="34" t="s">
        <v>48</v>
      </c>
      <c r="G1000" s="33">
        <v>1</v>
      </c>
      <c r="H1000" s="33">
        <v>1</v>
      </c>
    </row>
    <row r="1001" spans="3:8" ht="31">
      <c r="C1001" s="33" t="s">
        <v>40</v>
      </c>
      <c r="D1001" s="33" t="s">
        <v>38</v>
      </c>
      <c r="E1001" s="33" t="s">
        <v>34</v>
      </c>
      <c r="F1001" s="34" t="s">
        <v>48</v>
      </c>
      <c r="G1001" s="33">
        <v>0</v>
      </c>
      <c r="H1001" s="33">
        <v>0</v>
      </c>
    </row>
    <row r="1002" spans="3:8" ht="31">
      <c r="C1002" s="33" t="s">
        <v>40</v>
      </c>
      <c r="D1002" s="33" t="s">
        <v>38</v>
      </c>
      <c r="E1002" s="33" t="s">
        <v>34</v>
      </c>
      <c r="F1002" s="34" t="s">
        <v>48</v>
      </c>
      <c r="G1002" s="33">
        <v>0</v>
      </c>
      <c r="H1002" s="33">
        <v>0</v>
      </c>
    </row>
    <row r="1003" spans="3:8" ht="31">
      <c r="C1003" s="33" t="s">
        <v>40</v>
      </c>
      <c r="D1003" s="33" t="s">
        <v>38</v>
      </c>
      <c r="E1003" s="33" t="s">
        <v>37</v>
      </c>
      <c r="F1003" s="34" t="s">
        <v>48</v>
      </c>
      <c r="G1003" s="33">
        <v>0</v>
      </c>
      <c r="H1003" s="33">
        <v>0</v>
      </c>
    </row>
    <row r="1004" spans="3:8" ht="31">
      <c r="C1004" s="33" t="s">
        <v>36</v>
      </c>
      <c r="D1004" s="33" t="s">
        <v>35</v>
      </c>
      <c r="E1004" s="33" t="s">
        <v>37</v>
      </c>
      <c r="F1004" s="34" t="s">
        <v>48</v>
      </c>
      <c r="G1004" s="33">
        <v>0</v>
      </c>
      <c r="H1004" s="33">
        <v>0</v>
      </c>
    </row>
    <row r="1005" spans="3:8" ht="31">
      <c r="C1005" s="33" t="s">
        <v>36</v>
      </c>
      <c r="D1005" s="33" t="s">
        <v>35</v>
      </c>
      <c r="E1005" s="33" t="s">
        <v>37</v>
      </c>
      <c r="F1005" s="34" t="s">
        <v>48</v>
      </c>
      <c r="G1005" s="33">
        <v>0</v>
      </c>
      <c r="H1005" s="33">
        <v>1</v>
      </c>
    </row>
    <row r="1006" spans="3:8" ht="31">
      <c r="C1006" s="33" t="s">
        <v>36</v>
      </c>
      <c r="D1006" s="33" t="s">
        <v>35</v>
      </c>
      <c r="E1006" s="33" t="s">
        <v>37</v>
      </c>
      <c r="F1006" s="34" t="s">
        <v>48</v>
      </c>
      <c r="G1006" s="33">
        <v>0</v>
      </c>
      <c r="H1006" s="33">
        <v>1</v>
      </c>
    </row>
    <row r="1007" spans="3:8" ht="31">
      <c r="C1007" s="33" t="s">
        <v>36</v>
      </c>
      <c r="D1007" s="33" t="s">
        <v>38</v>
      </c>
      <c r="E1007" s="33" t="s">
        <v>34</v>
      </c>
      <c r="F1007" s="34" t="s">
        <v>48</v>
      </c>
      <c r="G1007" s="33">
        <v>0</v>
      </c>
      <c r="H1007" s="33">
        <v>0</v>
      </c>
    </row>
    <row r="1008" spans="3:8" ht="31">
      <c r="C1008" s="33" t="s">
        <v>36</v>
      </c>
      <c r="D1008" s="33" t="s">
        <v>35</v>
      </c>
      <c r="E1008" s="33" t="s">
        <v>37</v>
      </c>
      <c r="F1008" s="34" t="s">
        <v>48</v>
      </c>
      <c r="G1008" s="33">
        <v>0</v>
      </c>
      <c r="H1008" s="33">
        <v>0</v>
      </c>
    </row>
    <row r="1009" spans="3:8" ht="31">
      <c r="C1009" s="33" t="s">
        <v>36</v>
      </c>
      <c r="D1009" s="33" t="s">
        <v>38</v>
      </c>
      <c r="E1009" s="33" t="s">
        <v>34</v>
      </c>
      <c r="F1009" s="34" t="s">
        <v>48</v>
      </c>
      <c r="G1009" s="33">
        <v>0</v>
      </c>
      <c r="H1009" s="33">
        <v>2</v>
      </c>
    </row>
    <row r="1010" spans="3:8" ht="31">
      <c r="C1010" s="33" t="s">
        <v>36</v>
      </c>
      <c r="D1010" s="33" t="s">
        <v>35</v>
      </c>
      <c r="E1010" s="33" t="s">
        <v>37</v>
      </c>
      <c r="F1010" s="34" t="s">
        <v>48</v>
      </c>
      <c r="G1010" s="33">
        <v>2</v>
      </c>
      <c r="H1010" s="33">
        <v>0</v>
      </c>
    </row>
    <row r="1011" spans="3:8" ht="31">
      <c r="C1011" s="33" t="s">
        <v>40</v>
      </c>
      <c r="D1011" s="33" t="s">
        <v>38</v>
      </c>
      <c r="E1011" s="33" t="s">
        <v>34</v>
      </c>
      <c r="F1011" s="34" t="s">
        <v>48</v>
      </c>
      <c r="G1011" s="33">
        <v>0</v>
      </c>
      <c r="H1011" s="33">
        <v>0</v>
      </c>
    </row>
    <row r="1012" spans="3:8" ht="31">
      <c r="C1012" s="33" t="s">
        <v>39</v>
      </c>
      <c r="D1012" s="33" t="s">
        <v>38</v>
      </c>
      <c r="E1012" s="33" t="s">
        <v>34</v>
      </c>
      <c r="F1012" s="34" t="s">
        <v>48</v>
      </c>
      <c r="G1012" s="33">
        <v>0</v>
      </c>
      <c r="H1012" s="33">
        <v>0</v>
      </c>
    </row>
    <row r="1013" spans="3:8" ht="31">
      <c r="C1013" s="33" t="s">
        <v>36</v>
      </c>
      <c r="D1013" s="33" t="s">
        <v>35</v>
      </c>
      <c r="E1013" s="33" t="s">
        <v>37</v>
      </c>
      <c r="F1013" s="34" t="s">
        <v>47</v>
      </c>
      <c r="G1013" s="33">
        <v>0</v>
      </c>
      <c r="H1013" s="33">
        <v>0</v>
      </c>
    </row>
    <row r="1014" spans="3:8" ht="31">
      <c r="C1014" s="33" t="s">
        <v>36</v>
      </c>
      <c r="D1014" s="33" t="s">
        <v>35</v>
      </c>
      <c r="E1014" s="33" t="s">
        <v>37</v>
      </c>
      <c r="F1014" s="34" t="s">
        <v>47</v>
      </c>
      <c r="G1014" s="33">
        <v>1</v>
      </c>
      <c r="H1014" s="33">
        <v>4</v>
      </c>
    </row>
    <row r="1015" spans="3:8" ht="31">
      <c r="C1015" s="33" t="s">
        <v>36</v>
      </c>
      <c r="D1015" s="33" t="s">
        <v>35</v>
      </c>
      <c r="E1015" s="33" t="s">
        <v>34</v>
      </c>
      <c r="F1015" s="34" t="s">
        <v>47</v>
      </c>
      <c r="G1015" s="33">
        <v>1</v>
      </c>
      <c r="H1015" s="33">
        <v>1</v>
      </c>
    </row>
    <row r="1016" spans="3:8" ht="31">
      <c r="C1016" s="33" t="s">
        <v>36</v>
      </c>
      <c r="D1016" s="33" t="s">
        <v>35</v>
      </c>
      <c r="E1016" s="33" t="s">
        <v>37</v>
      </c>
      <c r="F1016" s="34" t="s">
        <v>47</v>
      </c>
      <c r="G1016" s="33">
        <v>1</v>
      </c>
      <c r="H1016" s="33">
        <v>0</v>
      </c>
    </row>
    <row r="1017" spans="3:8" ht="31">
      <c r="C1017" s="33" t="s">
        <v>36</v>
      </c>
      <c r="D1017" s="33" t="s">
        <v>38</v>
      </c>
      <c r="E1017" s="33" t="s">
        <v>34</v>
      </c>
      <c r="F1017" s="34" t="s">
        <v>47</v>
      </c>
      <c r="G1017" s="33">
        <v>0</v>
      </c>
      <c r="H1017" s="33">
        <v>0</v>
      </c>
    </row>
    <row r="1018" spans="3:8" ht="31">
      <c r="C1018" s="33" t="s">
        <v>40</v>
      </c>
      <c r="D1018" s="33" t="s">
        <v>38</v>
      </c>
      <c r="E1018" s="33" t="s">
        <v>34</v>
      </c>
      <c r="F1018" s="34" t="s">
        <v>47</v>
      </c>
      <c r="G1018" s="33">
        <v>1</v>
      </c>
      <c r="H1018" s="33">
        <v>1</v>
      </c>
    </row>
    <row r="1019" spans="3:8" ht="31">
      <c r="C1019" s="33" t="s">
        <v>40</v>
      </c>
      <c r="D1019" s="33" t="s">
        <v>38</v>
      </c>
      <c r="E1019" s="33" t="s">
        <v>37</v>
      </c>
      <c r="F1019" s="34" t="s">
        <v>47</v>
      </c>
      <c r="G1019" s="33">
        <v>1</v>
      </c>
      <c r="H1019" s="33">
        <v>0</v>
      </c>
    </row>
    <row r="1020" spans="3:8" ht="31">
      <c r="C1020" s="33" t="s">
        <v>39</v>
      </c>
      <c r="D1020" s="33" t="s">
        <v>38</v>
      </c>
      <c r="E1020" s="33" t="s">
        <v>34</v>
      </c>
      <c r="F1020" s="34" t="s">
        <v>47</v>
      </c>
      <c r="G1020" s="33">
        <v>0</v>
      </c>
      <c r="H1020" s="33">
        <v>0</v>
      </c>
    </row>
    <row r="1021" spans="3:8" ht="31">
      <c r="C1021" s="33" t="s">
        <v>36</v>
      </c>
      <c r="D1021" s="33" t="s">
        <v>38</v>
      </c>
      <c r="E1021" s="33" t="s">
        <v>34</v>
      </c>
      <c r="F1021" s="34" t="s">
        <v>47</v>
      </c>
      <c r="G1021" s="33">
        <v>1</v>
      </c>
      <c r="H1021" s="33">
        <v>3</v>
      </c>
    </row>
    <row r="1022" spans="3:8" ht="31">
      <c r="C1022" s="33" t="s">
        <v>36</v>
      </c>
      <c r="D1022" s="33" t="s">
        <v>38</v>
      </c>
      <c r="E1022" s="33" t="s">
        <v>34</v>
      </c>
      <c r="F1022" s="34" t="s">
        <v>47</v>
      </c>
      <c r="G1022" s="33">
        <v>0</v>
      </c>
      <c r="H1022" s="33">
        <v>0</v>
      </c>
    </row>
    <row r="1023" spans="3:8" ht="31">
      <c r="C1023" s="33" t="s">
        <v>36</v>
      </c>
      <c r="D1023" s="33" t="s">
        <v>38</v>
      </c>
      <c r="E1023" s="33" t="s">
        <v>34</v>
      </c>
      <c r="F1023" s="34" t="s">
        <v>47</v>
      </c>
      <c r="G1023" s="33">
        <v>0</v>
      </c>
      <c r="H1023" s="33">
        <v>0</v>
      </c>
    </row>
    <row r="1024" spans="3:8" ht="31">
      <c r="C1024" s="33" t="s">
        <v>40</v>
      </c>
      <c r="D1024" s="33" t="s">
        <v>38</v>
      </c>
      <c r="E1024" s="33" t="s">
        <v>34</v>
      </c>
      <c r="F1024" s="34" t="s">
        <v>47</v>
      </c>
      <c r="G1024" s="33">
        <v>0</v>
      </c>
      <c r="H1024" s="33">
        <v>0</v>
      </c>
    </row>
    <row r="1025" spans="3:8" ht="31">
      <c r="C1025" s="33" t="s">
        <v>39</v>
      </c>
      <c r="D1025" s="33" t="s">
        <v>38</v>
      </c>
      <c r="E1025" s="33" t="s">
        <v>34</v>
      </c>
      <c r="F1025" s="34" t="s">
        <v>47</v>
      </c>
      <c r="G1025" s="33">
        <v>0</v>
      </c>
      <c r="H1025" s="33">
        <v>0</v>
      </c>
    </row>
    <row r="1026" spans="3:8" ht="31">
      <c r="C1026" s="33" t="s">
        <v>36</v>
      </c>
      <c r="D1026" s="33" t="s">
        <v>38</v>
      </c>
      <c r="E1026" s="33" t="s">
        <v>34</v>
      </c>
      <c r="F1026" s="34" t="s">
        <v>47</v>
      </c>
      <c r="G1026" s="33">
        <v>0</v>
      </c>
      <c r="H1026" s="33">
        <v>0</v>
      </c>
    </row>
    <row r="1027" spans="3:8" ht="31">
      <c r="C1027" s="33" t="s">
        <v>36</v>
      </c>
      <c r="D1027" s="33" t="s">
        <v>35</v>
      </c>
      <c r="E1027" s="33" t="s">
        <v>37</v>
      </c>
      <c r="F1027" s="34" t="s">
        <v>47</v>
      </c>
      <c r="G1027" s="33">
        <v>0</v>
      </c>
      <c r="H1027" s="33">
        <v>0</v>
      </c>
    </row>
    <row r="1028" spans="3:8" ht="31">
      <c r="C1028" s="33" t="s">
        <v>36</v>
      </c>
      <c r="D1028" s="33" t="s">
        <v>38</v>
      </c>
      <c r="E1028" s="33" t="s">
        <v>34</v>
      </c>
      <c r="F1028" s="34" t="s">
        <v>47</v>
      </c>
      <c r="G1028" s="33">
        <v>0</v>
      </c>
      <c r="H1028" s="33">
        <v>0</v>
      </c>
    </row>
    <row r="1029" spans="3:8" ht="31">
      <c r="C1029" s="33" t="s">
        <v>40</v>
      </c>
      <c r="D1029" s="33" t="s">
        <v>35</v>
      </c>
      <c r="E1029" s="33" t="s">
        <v>34</v>
      </c>
      <c r="F1029" s="34" t="s">
        <v>47</v>
      </c>
      <c r="G1029" s="33">
        <v>0</v>
      </c>
      <c r="H1029" s="33">
        <v>0</v>
      </c>
    </row>
    <row r="1030" spans="3:8" ht="31">
      <c r="C1030" s="33" t="s">
        <v>40</v>
      </c>
      <c r="D1030" s="33" t="s">
        <v>38</v>
      </c>
      <c r="E1030" s="33" t="s">
        <v>34</v>
      </c>
      <c r="F1030" s="34" t="s">
        <v>47</v>
      </c>
      <c r="G1030" s="33">
        <v>0</v>
      </c>
      <c r="H1030" s="33">
        <v>0</v>
      </c>
    </row>
    <row r="1031" spans="3:8" ht="31">
      <c r="C1031" s="33" t="s">
        <v>36</v>
      </c>
      <c r="D1031" s="33" t="s">
        <v>35</v>
      </c>
      <c r="E1031" s="33" t="s">
        <v>37</v>
      </c>
      <c r="F1031" s="34" t="s">
        <v>47</v>
      </c>
      <c r="G1031" s="33">
        <v>1</v>
      </c>
      <c r="H1031" s="33">
        <v>0</v>
      </c>
    </row>
    <row r="1032" spans="3:8" ht="31">
      <c r="C1032" s="33" t="s">
        <v>36</v>
      </c>
      <c r="D1032" s="33" t="s">
        <v>38</v>
      </c>
      <c r="E1032" s="33" t="s">
        <v>37</v>
      </c>
      <c r="F1032" s="34" t="s">
        <v>47</v>
      </c>
      <c r="G1032" s="33">
        <v>1</v>
      </c>
      <c r="H1032" s="33">
        <v>0</v>
      </c>
    </row>
    <row r="1033" spans="3:8" ht="31">
      <c r="C1033" s="33" t="s">
        <v>40</v>
      </c>
      <c r="D1033" s="33" t="s">
        <v>38</v>
      </c>
      <c r="E1033" s="33" t="s">
        <v>34</v>
      </c>
      <c r="F1033" s="34" t="s">
        <v>47</v>
      </c>
      <c r="G1033" s="33">
        <v>1</v>
      </c>
      <c r="H1033" s="33">
        <v>0</v>
      </c>
    </row>
    <row r="1034" spans="3:8" ht="31">
      <c r="C1034" s="33" t="s">
        <v>39</v>
      </c>
      <c r="D1034" s="33" t="s">
        <v>35</v>
      </c>
      <c r="E1034" s="33" t="s">
        <v>37</v>
      </c>
      <c r="F1034" s="34" t="s">
        <v>47</v>
      </c>
      <c r="G1034" s="33">
        <v>0</v>
      </c>
      <c r="H1034" s="33">
        <v>0</v>
      </c>
    </row>
    <row r="1035" spans="3:8" ht="31">
      <c r="C1035" s="33" t="s">
        <v>36</v>
      </c>
      <c r="D1035" s="33" t="s">
        <v>35</v>
      </c>
      <c r="E1035" s="33" t="s">
        <v>37</v>
      </c>
      <c r="F1035" s="34" t="s">
        <v>47</v>
      </c>
      <c r="G1035" s="33">
        <v>0</v>
      </c>
      <c r="H1035" s="33">
        <v>2</v>
      </c>
    </row>
    <row r="1036" spans="3:8" ht="31">
      <c r="C1036" s="33" t="s">
        <v>36</v>
      </c>
      <c r="D1036" s="33" t="s">
        <v>35</v>
      </c>
      <c r="E1036" s="33" t="s">
        <v>37</v>
      </c>
      <c r="F1036" s="34" t="s">
        <v>47</v>
      </c>
      <c r="G1036" s="33">
        <v>1</v>
      </c>
      <c r="H1036" s="33">
        <v>1</v>
      </c>
    </row>
    <row r="1037" spans="3:8" ht="31">
      <c r="C1037" s="33" t="s">
        <v>36</v>
      </c>
      <c r="D1037" s="33" t="s">
        <v>38</v>
      </c>
      <c r="E1037" s="33" t="s">
        <v>34</v>
      </c>
      <c r="F1037" s="34" t="s">
        <v>47</v>
      </c>
      <c r="G1037" s="33">
        <v>1</v>
      </c>
      <c r="H1037" s="33">
        <v>4</v>
      </c>
    </row>
    <row r="1038" spans="3:8" ht="31">
      <c r="C1038" s="33" t="s">
        <v>36</v>
      </c>
      <c r="D1038" s="33" t="s">
        <v>38</v>
      </c>
      <c r="E1038" s="33" t="s">
        <v>34</v>
      </c>
      <c r="F1038" s="34" t="s">
        <v>47</v>
      </c>
      <c r="G1038" s="33">
        <v>0</v>
      </c>
      <c r="H1038" s="33">
        <v>0</v>
      </c>
    </row>
    <row r="1039" spans="3:8" ht="31">
      <c r="C1039" s="33" t="s">
        <v>36</v>
      </c>
      <c r="D1039" s="33" t="s">
        <v>38</v>
      </c>
      <c r="E1039" s="33" t="s">
        <v>34</v>
      </c>
      <c r="F1039" s="34" t="s">
        <v>47</v>
      </c>
      <c r="G1039" s="33">
        <v>1</v>
      </c>
      <c r="H1039" s="33">
        <v>0</v>
      </c>
    </row>
    <row r="1040" spans="3:8" ht="31">
      <c r="C1040" s="33" t="s">
        <v>36</v>
      </c>
      <c r="D1040" s="33" t="s">
        <v>38</v>
      </c>
      <c r="E1040" s="33" t="s">
        <v>34</v>
      </c>
      <c r="F1040" s="34" t="s">
        <v>47</v>
      </c>
      <c r="G1040" s="33">
        <v>0</v>
      </c>
      <c r="H1040" s="33">
        <v>0</v>
      </c>
    </row>
    <row r="1041" spans="3:8" ht="31">
      <c r="C1041" s="33" t="s">
        <v>36</v>
      </c>
      <c r="D1041" s="33" t="s">
        <v>38</v>
      </c>
      <c r="E1041" s="33" t="s">
        <v>34</v>
      </c>
      <c r="F1041" s="34" t="s">
        <v>47</v>
      </c>
      <c r="G1041" s="33">
        <v>0</v>
      </c>
      <c r="H1041" s="33">
        <v>1</v>
      </c>
    </row>
    <row r="1042" spans="3:8" ht="31">
      <c r="C1042" s="33" t="s">
        <v>39</v>
      </c>
      <c r="D1042" s="33" t="s">
        <v>38</v>
      </c>
      <c r="E1042" s="33" t="s">
        <v>34</v>
      </c>
      <c r="F1042" s="34" t="s">
        <v>47</v>
      </c>
      <c r="G1042" s="33">
        <v>0</v>
      </c>
      <c r="H1042" s="33">
        <v>0</v>
      </c>
    </row>
    <row r="1043" spans="3:8" ht="31">
      <c r="C1043" s="33" t="s">
        <v>40</v>
      </c>
      <c r="D1043" s="33" t="s">
        <v>38</v>
      </c>
      <c r="E1043" s="33" t="s">
        <v>34</v>
      </c>
      <c r="F1043" s="34" t="s">
        <v>47</v>
      </c>
      <c r="G1043" s="33">
        <v>0</v>
      </c>
      <c r="H1043" s="33">
        <v>0</v>
      </c>
    </row>
    <row r="1044" spans="3:8" ht="31">
      <c r="C1044" s="33" t="s">
        <v>36</v>
      </c>
      <c r="D1044" s="33" t="s">
        <v>38</v>
      </c>
      <c r="E1044" s="33" t="s">
        <v>34</v>
      </c>
      <c r="F1044" s="34" t="s">
        <v>47</v>
      </c>
      <c r="G1044" s="33">
        <v>1</v>
      </c>
      <c r="H1044" s="33">
        <v>0</v>
      </c>
    </row>
    <row r="1045" spans="3:8" ht="31">
      <c r="C1045" s="33" t="s">
        <v>36</v>
      </c>
      <c r="D1045" s="33" t="s">
        <v>38</v>
      </c>
      <c r="E1045" s="33" t="s">
        <v>34</v>
      </c>
      <c r="F1045" s="34" t="s">
        <v>47</v>
      </c>
      <c r="G1045" s="33">
        <v>1</v>
      </c>
      <c r="H1045" s="33">
        <v>1</v>
      </c>
    </row>
    <row r="1046" spans="3:8" ht="31">
      <c r="C1046" s="33" t="s">
        <v>40</v>
      </c>
      <c r="D1046" s="33" t="s">
        <v>38</v>
      </c>
      <c r="E1046" s="33" t="s">
        <v>34</v>
      </c>
      <c r="F1046" s="34" t="s">
        <v>47</v>
      </c>
      <c r="G1046" s="33">
        <v>0</v>
      </c>
      <c r="H1046" s="33">
        <v>0</v>
      </c>
    </row>
    <row r="1047" spans="3:8" ht="31">
      <c r="C1047" s="33" t="s">
        <v>39</v>
      </c>
      <c r="D1047" s="33" t="s">
        <v>38</v>
      </c>
      <c r="E1047" s="33" t="s">
        <v>34</v>
      </c>
      <c r="F1047" s="34" t="s">
        <v>47</v>
      </c>
      <c r="G1047" s="33">
        <v>0</v>
      </c>
      <c r="H1047" s="33">
        <v>0</v>
      </c>
    </row>
    <row r="1048" spans="3:8" ht="31">
      <c r="C1048" s="33" t="s">
        <v>36</v>
      </c>
      <c r="D1048" s="33" t="s">
        <v>38</v>
      </c>
      <c r="E1048" s="33" t="s">
        <v>34</v>
      </c>
      <c r="F1048" s="34" t="s">
        <v>47</v>
      </c>
      <c r="G1048" s="33">
        <v>0</v>
      </c>
      <c r="H1048" s="33">
        <v>0</v>
      </c>
    </row>
    <row r="1049" spans="3:8" ht="31">
      <c r="C1049" s="33" t="s">
        <v>36</v>
      </c>
      <c r="D1049" s="33" t="s">
        <v>38</v>
      </c>
      <c r="E1049" s="33" t="s">
        <v>34</v>
      </c>
      <c r="F1049" s="34" t="s">
        <v>47</v>
      </c>
      <c r="G1049" s="33">
        <v>0</v>
      </c>
      <c r="H1049" s="33">
        <v>0</v>
      </c>
    </row>
    <row r="1050" spans="3:8" ht="31">
      <c r="C1050" s="33" t="s">
        <v>39</v>
      </c>
      <c r="D1050" s="33" t="s">
        <v>38</v>
      </c>
      <c r="E1050" s="33" t="s">
        <v>34</v>
      </c>
      <c r="F1050" s="34" t="s">
        <v>47</v>
      </c>
      <c r="G1050" s="33">
        <v>0</v>
      </c>
      <c r="H1050" s="33">
        <v>0</v>
      </c>
    </row>
    <row r="1051" spans="3:8" ht="31">
      <c r="C1051" s="33" t="s">
        <v>36</v>
      </c>
      <c r="D1051" s="33" t="s">
        <v>35</v>
      </c>
      <c r="E1051" s="33" t="s">
        <v>37</v>
      </c>
      <c r="F1051" s="34" t="s">
        <v>47</v>
      </c>
      <c r="G1051" s="33">
        <v>1</v>
      </c>
      <c r="H1051" s="33">
        <v>0</v>
      </c>
    </row>
    <row r="1052" spans="3:8" ht="31">
      <c r="C1052" s="31" t="s">
        <v>36</v>
      </c>
      <c r="D1052" s="31" t="s">
        <v>35</v>
      </c>
      <c r="E1052" s="31" t="s">
        <v>34</v>
      </c>
      <c r="F1052" s="32" t="s">
        <v>47</v>
      </c>
      <c r="G1052" s="31">
        <v>0</v>
      </c>
      <c r="H1052" s="31">
        <v>0</v>
      </c>
    </row>
  </sheetData>
  <phoneticPr fontId="4"/>
  <pageMargins left="0.7" right="0.7" top="0.75" bottom="0.75" header="0.3" footer="0.3"/>
  <pageSetup paperSize="9" orientation="portrait" verticalDpi="0"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2EC90-8D72-2640-91CA-EDDFA4F22EBB}">
  <dimension ref="B1:I9"/>
  <sheetViews>
    <sheetView tabSelected="1" zoomScale="150" workbookViewId="0">
      <selection activeCell="I7" sqref="I7"/>
    </sheetView>
  </sheetViews>
  <sheetFormatPr baseColWidth="10" defaultRowHeight="20"/>
  <cols>
    <col min="9" max="9" width="12.140625" customWidth="1"/>
  </cols>
  <sheetData>
    <row r="1" spans="2:9" ht="21" thickBot="1"/>
    <row r="2" spans="2:9" ht="21" thickBot="1">
      <c r="B2" s="162" t="s">
        <v>255</v>
      </c>
      <c r="C2" s="163" t="s">
        <v>256</v>
      </c>
      <c r="E2" s="115"/>
      <c r="F2" s="162" t="s">
        <v>255</v>
      </c>
      <c r="G2" s="163" t="s">
        <v>256</v>
      </c>
      <c r="I2" s="194" t="s">
        <v>62</v>
      </c>
    </row>
    <row r="3" spans="2:9">
      <c r="B3" s="145">
        <v>120</v>
      </c>
      <c r="C3" s="158">
        <v>45</v>
      </c>
      <c r="E3" s="159" t="s">
        <v>257</v>
      </c>
      <c r="F3" s="159"/>
      <c r="G3" s="159"/>
      <c r="I3" s="192" t="s">
        <v>262</v>
      </c>
    </row>
    <row r="4" spans="2:9">
      <c r="B4" s="145">
        <v>50</v>
      </c>
      <c r="C4" s="158">
        <v>80</v>
      </c>
      <c r="E4" s="159" t="s">
        <v>258</v>
      </c>
      <c r="F4" s="159"/>
      <c r="G4" s="159"/>
      <c r="I4" s="192" t="s">
        <v>263</v>
      </c>
    </row>
    <row r="5" spans="2:9">
      <c r="B5" s="145">
        <v>45</v>
      </c>
      <c r="C5" s="158">
        <v>120</v>
      </c>
      <c r="E5" s="159" t="s">
        <v>261</v>
      </c>
      <c r="F5" s="159"/>
      <c r="G5" s="159"/>
      <c r="I5" s="192" t="s">
        <v>264</v>
      </c>
    </row>
    <row r="6" spans="2:9" ht="21" thickBot="1">
      <c r="B6" s="145">
        <v>101</v>
      </c>
      <c r="C6" s="158">
        <v>112</v>
      </c>
      <c r="E6" s="160" t="s">
        <v>260</v>
      </c>
      <c r="F6" s="160"/>
      <c r="G6" s="160"/>
      <c r="I6" s="193" t="s">
        <v>265</v>
      </c>
    </row>
    <row r="7" spans="2:9">
      <c r="B7" s="145">
        <v>80</v>
      </c>
      <c r="C7" s="158">
        <v>115</v>
      </c>
    </row>
    <row r="8" spans="2:9">
      <c r="B8" s="145">
        <v>98</v>
      </c>
      <c r="C8" s="158">
        <v>50</v>
      </c>
    </row>
    <row r="9" spans="2:9">
      <c r="B9" s="146">
        <v>75</v>
      </c>
      <c r="C9" s="161">
        <v>47</v>
      </c>
    </row>
  </sheetData>
  <phoneticPr fontId="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23</vt:i4>
      </vt:variant>
    </vt:vector>
  </HeadingPairs>
  <TitlesOfParts>
    <vt:vector size="23" baseType="lpstr">
      <vt:lpstr>(参考)Excel自動計算設定</vt:lpstr>
      <vt:lpstr>(参考)Excel必要操作</vt:lpstr>
      <vt:lpstr>(参考)代表値の計算方法</vt:lpstr>
      <vt:lpstr>Sheet1</vt:lpstr>
      <vt:lpstr>(演習1)データの要約</vt:lpstr>
      <vt:lpstr>【解答】(演習1)データの要約</vt:lpstr>
      <vt:lpstr>(演習2)質的変数の集計</vt:lpstr>
      <vt:lpstr>【解答】(演習2)質的変数の集計</vt:lpstr>
      <vt:lpstr>(演習3)2変数の集計</vt:lpstr>
      <vt:lpstr>【解答】(演習3)2変数の集計</vt:lpstr>
      <vt:lpstr>(演習4)人事データ可視化</vt:lpstr>
      <vt:lpstr>【解答】(演習4)人事データ可視化</vt:lpstr>
      <vt:lpstr>(演習5)人事データ可視化2</vt:lpstr>
      <vt:lpstr>【解答】(演習5)人事データ可視化2</vt:lpstr>
      <vt:lpstr>(演習6)移動平均法</vt:lpstr>
      <vt:lpstr>【解答】(演習6)移動平均法</vt:lpstr>
      <vt:lpstr>(演習7)二酸化炭素量</vt:lpstr>
      <vt:lpstr>【解答】(演習7)二酸化炭素量</vt:lpstr>
      <vt:lpstr>(演習8)MVプロット</vt:lpstr>
      <vt:lpstr>【解答】(演習8)MVプロット</vt:lpstr>
      <vt:lpstr>(演習9)タイタニック</vt:lpstr>
      <vt:lpstr>(演習9)タイタニック ヒント</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Minoru Kadota</dc:creator>
  <cp:lastModifiedBy>門田　実</cp:lastModifiedBy>
  <dcterms:created xsi:type="dcterms:W3CDTF">2018-04-12T01:45:02Z</dcterms:created>
  <dcterms:modified xsi:type="dcterms:W3CDTF">2023-11-06T11:30:04Z</dcterms:modified>
</cp:coreProperties>
</file>