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rh/Documents/GitHub/geochem_python/"/>
    </mc:Choice>
  </mc:AlternateContent>
  <xr:revisionPtr revIDLastSave="0" documentId="13_ncr:40009_{11198C68-EA55-C949-8F9A-397537BA3A23}" xr6:coauthVersionLast="45" xr6:coauthVersionMax="45" xr10:uidLastSave="{00000000-0000-0000-0000-000000000000}"/>
  <bookViews>
    <workbookView xWindow="-32840" yWindow="-1800" windowWidth="28040" windowHeight="16680"/>
  </bookViews>
  <sheets>
    <sheet name="te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9" i="1"/>
  <c r="E9" i="1"/>
  <c r="E10" i="1"/>
  <c r="E11" i="1"/>
  <c r="E12" i="1"/>
  <c r="E13" i="1"/>
  <c r="E14" i="1"/>
  <c r="E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C35" i="1"/>
  <c r="D35" i="1"/>
  <c r="F35" i="1"/>
  <c r="B35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D9" i="1"/>
  <c r="C9" i="1"/>
  <c r="B9" i="1"/>
</calcChain>
</file>

<file path=xl/sharedStrings.xml><?xml version="1.0" encoding="utf-8"?>
<sst xmlns="http://schemas.openxmlformats.org/spreadsheetml/2006/main" count="6" uniqueCount="6">
  <si>
    <t>time</t>
  </si>
  <si>
    <t>MoO4</t>
  </si>
  <si>
    <t>MoO3S</t>
  </si>
  <si>
    <t>MoO2S2</t>
  </si>
  <si>
    <t>MoOS3</t>
  </si>
  <si>
    <t>MoS4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</si>
</sst>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[Mo]</a:t>
            </a:r>
            <a:r>
              <a:rPr lang="en-US" baseline="-25000"/>
              <a:t>model</a:t>
            </a:r>
            <a:r>
              <a:rPr lang="en-US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0419373247243"/>
          <c:y val="0.12050508849903013"/>
          <c:w val="0.83670502852583517"/>
          <c:h val="0.73145331914026912"/>
        </c:manualLayout>
      </c:layout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test!$A$2:$A$7</c:f>
              <c:numCache>
                <c:formatCode>General</c:formatCode>
                <c:ptCount val="6"/>
                <c:pt idx="0">
                  <c:v>7007.0070070069996</c:v>
                </c:pt>
                <c:pt idx="1">
                  <c:v>36036.036036035999</c:v>
                </c:pt>
                <c:pt idx="2">
                  <c:v>86586.586586586505</c:v>
                </c:pt>
                <c:pt idx="3">
                  <c:v>172672.67267267199</c:v>
                </c:pt>
                <c:pt idx="4">
                  <c:v>259259.25925925901</c:v>
                </c:pt>
                <c:pt idx="5">
                  <c:v>431931.931931931</c:v>
                </c:pt>
              </c:numCache>
            </c:numRef>
          </c:xVal>
          <c:yVal>
            <c:numRef>
              <c:f>test!$B$9:$B$14</c:f>
              <c:numCache>
                <c:formatCode>General</c:formatCode>
                <c:ptCount val="6"/>
                <c:pt idx="0">
                  <c:v>0.85171942513083643</c:v>
                </c:pt>
                <c:pt idx="1">
                  <c:v>2.2557012417823228</c:v>
                </c:pt>
                <c:pt idx="2">
                  <c:v>2.4154743782821857</c:v>
                </c:pt>
                <c:pt idx="3">
                  <c:v>2.5111255850445038</c:v>
                </c:pt>
                <c:pt idx="4">
                  <c:v>2.3830658436214001</c:v>
                </c:pt>
                <c:pt idx="5">
                  <c:v>1.4561817523229006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3-6048-A532-AC2958215AA0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test!$A$2:$A$7</c:f>
              <c:numCache>
                <c:formatCode>General</c:formatCode>
                <c:ptCount val="6"/>
                <c:pt idx="0">
                  <c:v>7007.0070070069996</c:v>
                </c:pt>
                <c:pt idx="1">
                  <c:v>36036.036036035999</c:v>
                </c:pt>
                <c:pt idx="2">
                  <c:v>86586.586586586505</c:v>
                </c:pt>
                <c:pt idx="3">
                  <c:v>172672.67267267199</c:v>
                </c:pt>
                <c:pt idx="4">
                  <c:v>259259.25925925901</c:v>
                </c:pt>
                <c:pt idx="5">
                  <c:v>431931.931931931</c:v>
                </c:pt>
              </c:numCache>
            </c:numRef>
          </c:xVal>
          <c:yVal>
            <c:numRef>
              <c:f>test!$C$9:$C$14</c:f>
              <c:numCache>
                <c:formatCode>General</c:formatCode>
                <c:ptCount val="6"/>
                <c:pt idx="0">
                  <c:v>1.5176544583591305</c:v>
                </c:pt>
                <c:pt idx="1">
                  <c:v>1.1465290012085363</c:v>
                </c:pt>
                <c:pt idx="2">
                  <c:v>1.5193168855698433</c:v>
                </c:pt>
                <c:pt idx="3">
                  <c:v>2.4579697754521495</c:v>
                </c:pt>
                <c:pt idx="4">
                  <c:v>3.9409058683421985</c:v>
                </c:pt>
                <c:pt idx="5">
                  <c:v>2.8377266740424685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3-6048-A532-AC2958215AA0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test!$A$2:$A$7</c:f>
              <c:numCache>
                <c:formatCode>General</c:formatCode>
                <c:ptCount val="6"/>
                <c:pt idx="0">
                  <c:v>7007.0070070069996</c:v>
                </c:pt>
                <c:pt idx="1">
                  <c:v>36036.036036035999</c:v>
                </c:pt>
                <c:pt idx="2">
                  <c:v>86586.586586586505</c:v>
                </c:pt>
                <c:pt idx="3">
                  <c:v>172672.67267267199</c:v>
                </c:pt>
                <c:pt idx="4">
                  <c:v>259259.25925925901</c:v>
                </c:pt>
                <c:pt idx="5">
                  <c:v>431931.931931931</c:v>
                </c:pt>
              </c:numCache>
            </c:numRef>
          </c:xVal>
          <c:yVal>
            <c:numRef>
              <c:f>test!$D$9:$D$14</c:f>
              <c:numCache>
                <c:formatCode>General</c:formatCode>
                <c:ptCount val="6"/>
                <c:pt idx="0">
                  <c:v>-2.8371159159159158</c:v>
                </c:pt>
                <c:pt idx="1">
                  <c:v>-3.7619139457787258</c:v>
                </c:pt>
                <c:pt idx="2">
                  <c:v>-1.4176655444483748</c:v>
                </c:pt>
                <c:pt idx="3">
                  <c:v>-0.51921683238988825</c:v>
                </c:pt>
                <c:pt idx="4">
                  <c:v>0.12907263887474973</c:v>
                </c:pt>
                <c:pt idx="5">
                  <c:v>2.5967014665704822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3-6048-A532-AC2958215AA0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test!$A$2:$A$7</c:f>
              <c:numCache>
                <c:formatCode>General</c:formatCode>
                <c:ptCount val="6"/>
                <c:pt idx="0">
                  <c:v>7007.0070070069996</c:v>
                </c:pt>
                <c:pt idx="1">
                  <c:v>36036.036036035999</c:v>
                </c:pt>
                <c:pt idx="2">
                  <c:v>86586.586586586505</c:v>
                </c:pt>
                <c:pt idx="3">
                  <c:v>172672.67267267199</c:v>
                </c:pt>
                <c:pt idx="4">
                  <c:v>259259.25925925901</c:v>
                </c:pt>
                <c:pt idx="5">
                  <c:v>431931.931931931</c:v>
                </c:pt>
              </c:numCache>
            </c:numRef>
          </c:xVal>
          <c:yVal>
            <c:numRef>
              <c:f>test!$E$9:$E$14</c:f>
              <c:numCache>
                <c:formatCode>General</c:formatCode>
                <c:ptCount val="6"/>
                <c:pt idx="0">
                  <c:v>8.4583776481372955E-2</c:v>
                </c:pt>
                <c:pt idx="1">
                  <c:v>-5.4495565391770597</c:v>
                </c:pt>
                <c:pt idx="2">
                  <c:v>-3.701181356329927</c:v>
                </c:pt>
                <c:pt idx="3">
                  <c:v>-2.6426896731131166</c:v>
                </c:pt>
                <c:pt idx="4">
                  <c:v>-2.3371538084531029</c:v>
                </c:pt>
                <c:pt idx="5">
                  <c:v>-2.0805582961689812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3-6048-A532-AC2958215AA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test!$A$2:$A$7</c:f>
              <c:numCache>
                <c:formatCode>General</c:formatCode>
                <c:ptCount val="6"/>
                <c:pt idx="0">
                  <c:v>7007.0070070069996</c:v>
                </c:pt>
                <c:pt idx="1">
                  <c:v>36036.036036035999</c:v>
                </c:pt>
                <c:pt idx="2">
                  <c:v>86586.586586586505</c:v>
                </c:pt>
                <c:pt idx="3">
                  <c:v>172672.67267267199</c:v>
                </c:pt>
                <c:pt idx="4">
                  <c:v>259259.25925925901</c:v>
                </c:pt>
                <c:pt idx="5">
                  <c:v>431931.931931931</c:v>
                </c:pt>
              </c:numCache>
            </c:numRef>
          </c:xVal>
          <c:yVal>
            <c:numRef>
              <c:f>test!$F$9:$F$14</c:f>
              <c:numCache>
                <c:formatCode>General</c:formatCode>
                <c:ptCount val="6"/>
                <c:pt idx="0">
                  <c:v>6594.9833817594972</c:v>
                </c:pt>
                <c:pt idx="1">
                  <c:v>1.1740389027895548</c:v>
                </c:pt>
                <c:pt idx="2">
                  <c:v>-4.8406413058691777</c:v>
                </c:pt>
                <c:pt idx="3">
                  <c:v>-3.3760169482726039</c:v>
                </c:pt>
                <c:pt idx="4">
                  <c:v>-2.9984551897847451</c:v>
                </c:pt>
                <c:pt idx="5">
                  <c:v>-3.176159482439934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3-6048-A532-AC295821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64783"/>
        <c:axId val="434385759"/>
      </c:scatterChart>
      <c:valAx>
        <c:axId val="434264783"/>
        <c:scaling>
          <c:orientation val="minMax"/>
          <c:max val="45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6083692176548308"/>
              <c:y val="0.92342159362068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385759"/>
        <c:crossesAt val="0"/>
        <c:crossBetween val="midCat"/>
      </c:valAx>
      <c:valAx>
        <c:axId val="434385759"/>
        <c:scaling>
          <c:orientation val="minMax"/>
          <c:max val="5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delta 98/95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26478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09671615053976E-2"/>
          <c:y val="0.11517636158249457"/>
          <c:w val="0.85584895935467797"/>
          <c:h val="0.860805575651933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708682909248946"/>
                  <c:y val="-8.79896993722878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test!$A$2:$A$7</c:f>
              <c:numCache>
                <c:formatCode>General</c:formatCode>
                <c:ptCount val="6"/>
                <c:pt idx="0">
                  <c:v>7007.0070070069996</c:v>
                </c:pt>
                <c:pt idx="1">
                  <c:v>36036.036036035999</c:v>
                </c:pt>
                <c:pt idx="2">
                  <c:v>86586.586586586505</c:v>
                </c:pt>
                <c:pt idx="3">
                  <c:v>172672.67267267199</c:v>
                </c:pt>
                <c:pt idx="4">
                  <c:v>259259.25925925901</c:v>
                </c:pt>
                <c:pt idx="5">
                  <c:v>431931.931931931</c:v>
                </c:pt>
              </c:numCache>
            </c:numRef>
          </c:xVal>
          <c:yVal>
            <c:numRef>
              <c:f>test!$E$35:$E$40</c:f>
              <c:numCache>
                <c:formatCode>General</c:formatCode>
                <c:ptCount val="6"/>
                <c:pt idx="0">
                  <c:v>-3.2564119944603986E-4</c:v>
                </c:pt>
                <c:pt idx="1">
                  <c:v>-3.5242189296844792E-2</c:v>
                </c:pt>
                <c:pt idx="2">
                  <c:v>-0.19341943012087823</c:v>
                </c:pt>
                <c:pt idx="3">
                  <c:v>-0.5459686533041046</c:v>
                </c:pt>
                <c:pt idx="4">
                  <c:v>-0.71218906237758295</c:v>
                </c:pt>
                <c:pt idx="5">
                  <c:v>-0.6897512302553982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B-3340-B168-6926A9E19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78911"/>
        <c:axId val="363780543"/>
      </c:scatterChart>
      <c:valAx>
        <c:axId val="363778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780543"/>
        <c:crosses val="autoZero"/>
        <c:crossBetween val="midCat"/>
      </c:valAx>
      <c:valAx>
        <c:axId val="36378054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77891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63500</xdr:rowOff>
    </xdr:from>
    <xdr:to>
      <xdr:col>9</xdr:col>
      <xdr:colOff>101601</xdr:colOff>
      <xdr:row>66</xdr:row>
      <xdr:rowOff>170393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03FB77-6162-4E4D-A5CD-5493B86A0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26</xdr:row>
      <xdr:rowOff>88900</xdr:rowOff>
    </xdr:from>
    <xdr:to>
      <xdr:col>14</xdr:col>
      <xdr:colOff>741892</xdr:colOff>
      <xdr:row>43</xdr:row>
      <xdr:rowOff>179915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24BB9-93C2-C64C-B944-4DB32DF27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292100</xdr:colOff>
      <xdr:row>0</xdr:row>
      <xdr:rowOff>88900</xdr:rowOff>
    </xdr:from>
    <xdr:to>
      <xdr:col>16</xdr:col>
      <xdr:colOff>304800</xdr:colOff>
      <xdr:row>25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5EB3B5-CE62-AA44-8D8F-DD0C509E9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0600" y="88900"/>
          <a:ext cx="7442200" cy="5181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4c3aefafca5c2b0/PhD/Mo_Thio_experimental_data/Mo_data_simpl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ecutive_rate_test"/>
    </sheetNames>
    <sheetDataSet>
      <sheetData sheetId="0">
        <row r="16">
          <cell r="A16">
            <v>7200</v>
          </cell>
          <cell r="K16">
            <v>-2.9729547261493097E-2</v>
          </cell>
        </row>
        <row r="17">
          <cell r="A17">
            <v>36000</v>
          </cell>
          <cell r="K17">
            <v>-0.11651251093354627</v>
          </cell>
        </row>
        <row r="18">
          <cell r="A18">
            <v>86400</v>
          </cell>
          <cell r="K18">
            <v>-0.19488034907321669</v>
          </cell>
        </row>
        <row r="19">
          <cell r="A19">
            <v>172800</v>
          </cell>
          <cell r="K19">
            <v>-0.32424949551640742</v>
          </cell>
        </row>
        <row r="20">
          <cell r="A20">
            <v>259200</v>
          </cell>
          <cell r="K20">
            <v>-0.30589436200393938</v>
          </cell>
        </row>
        <row r="21">
          <cell r="A21">
            <v>432000</v>
          </cell>
          <cell r="K21">
            <v>-0.39736207006844071</v>
          </cell>
        </row>
        <row r="27">
          <cell r="H27">
            <v>0.90033716742078684</v>
          </cell>
          <cell r="I27">
            <v>1.4567791147047813</v>
          </cell>
          <cell r="J27">
            <v>-2.8033345367509908</v>
          </cell>
          <cell r="K27">
            <v>-2.5417423654864928</v>
          </cell>
          <cell r="L27">
            <v>-2.7590901411886151</v>
          </cell>
        </row>
        <row r="28">
          <cell r="H28">
            <v>0.95331102581008897</v>
          </cell>
          <cell r="I28">
            <v>1.7810034414802105</v>
          </cell>
          <cell r="J28">
            <v>-1.438120509259718</v>
          </cell>
          <cell r="K28">
            <v>-2.3790675167642914</v>
          </cell>
          <cell r="L28">
            <v>-3.7465420137285164</v>
          </cell>
        </row>
        <row r="29">
          <cell r="H29">
            <v>2.328450361343132</v>
          </cell>
          <cell r="I29">
            <v>2.9387853774112744</v>
          </cell>
          <cell r="J29">
            <v>-0.84244676596485168</v>
          </cell>
          <cell r="K29">
            <v>-2.562219565891882</v>
          </cell>
          <cell r="L29">
            <v>-2.7022235714954026</v>
          </cell>
        </row>
        <row r="30">
          <cell r="H30">
            <v>3.1214827437174555</v>
          </cell>
          <cell r="I30">
            <v>3.4995254206410009</v>
          </cell>
          <cell r="J30">
            <v>-0.37242059050357351</v>
          </cell>
          <cell r="K30">
            <v>-2.6018291565532534</v>
          </cell>
          <cell r="L30">
            <v>-2.7453105200770969</v>
          </cell>
        </row>
        <row r="31">
          <cell r="H31">
            <v>2.5050413519884405</v>
          </cell>
          <cell r="I31">
            <v>3.7535020433719426</v>
          </cell>
          <cell r="J31">
            <v>8.1218891317778666E-2</v>
          </cell>
          <cell r="K31">
            <v>-3.1674295562161277</v>
          </cell>
          <cell r="L31">
            <v>-3.4855133475040909</v>
          </cell>
        </row>
        <row r="32">
          <cell r="H32">
            <v>1.9776949424063295</v>
          </cell>
          <cell r="I32">
            <v>2.9008030645895522</v>
          </cell>
          <cell r="J32">
            <v>1.0676941789495922</v>
          </cell>
          <cell r="K32">
            <v>-2.5322692132127269</v>
          </cell>
          <cell r="L32">
            <v>-3.3239803355988018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B1" workbookViewId="0">
      <selection activeCell="G13" sqref="G13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7007.0070070069996</v>
      </c>
      <c r="B2" s="1">
        <v>0.05</v>
      </c>
      <c r="C2" s="1">
        <v>0.63525197562781099</v>
      </c>
      <c r="D2" s="2">
        <v>0.25</v>
      </c>
      <c r="E2" s="1">
        <v>0.70000010000000001</v>
      </c>
      <c r="F2" s="1">
        <v>1.6337843270375701E-6</v>
      </c>
    </row>
    <row r="3" spans="1:7">
      <c r="A3">
        <v>36036.036036035999</v>
      </c>
      <c r="B3" s="2">
        <v>0.02</v>
      </c>
      <c r="C3" s="1">
        <v>0.81556067310842495</v>
      </c>
      <c r="D3" s="1">
        <v>0.16539237761939199</v>
      </c>
      <c r="E3" s="1">
        <v>1.4164456937537E-2</v>
      </c>
      <c r="F3" s="1">
        <v>5.6657526086516903E-4</v>
      </c>
      <c r="G3" s="1"/>
    </row>
    <row r="4" spans="1:7">
      <c r="A4">
        <v>86586.586586586505</v>
      </c>
      <c r="B4" s="2">
        <v>0.02</v>
      </c>
      <c r="C4" s="1">
        <v>0.58217836042917603</v>
      </c>
      <c r="D4" s="1">
        <v>0.33191202401927</v>
      </c>
      <c r="E4" s="1">
        <v>7.7421840895702906E-2</v>
      </c>
      <c r="F4" s="1">
        <v>8.48569684419446E-3</v>
      </c>
      <c r="G4" s="1"/>
    </row>
    <row r="5" spans="1:7">
      <c r="A5">
        <v>172672.67267267199</v>
      </c>
      <c r="B5" s="2">
        <v>0.02</v>
      </c>
      <c r="C5" s="1">
        <v>0.32483203630136398</v>
      </c>
      <c r="D5" s="1">
        <v>0.408850346790333</v>
      </c>
      <c r="E5" s="1">
        <v>0.21219002967053699</v>
      </c>
      <c r="F5" s="1">
        <v>5.4127587233109897E-2</v>
      </c>
      <c r="G5" s="1"/>
    </row>
    <row r="6" spans="1:7">
      <c r="A6">
        <v>259259.25925925901</v>
      </c>
      <c r="B6" s="2">
        <v>0.02</v>
      </c>
      <c r="C6" s="1">
        <v>0.180628709368333</v>
      </c>
      <c r="D6" s="1">
        <v>0.36783766251071098</v>
      </c>
      <c r="E6" s="1">
        <v>0.31315386649674298</v>
      </c>
      <c r="F6" s="1">
        <v>0.13837976162421101</v>
      </c>
      <c r="G6" s="1"/>
    </row>
    <row r="7" spans="1:7">
      <c r="A7">
        <v>431931.931931931</v>
      </c>
      <c r="B7" s="2">
        <v>0.02</v>
      </c>
      <c r="C7" s="2">
        <v>0.19</v>
      </c>
      <c r="D7" s="1">
        <v>0.21777466646662899</v>
      </c>
      <c r="E7" s="1">
        <v>0.36519202768870301</v>
      </c>
      <c r="F7" s="1">
        <v>0.36099101545360102</v>
      </c>
      <c r="G7" s="1"/>
    </row>
    <row r="9" spans="1:7">
      <c r="B9">
        <f>(-0.0000000000003*A2^2+0.0000001*A2+0.0419)/B2</f>
        <v>0.85171942513083643</v>
      </c>
      <c r="C9">
        <f>(-0.000001*A2+0.9711)/C2</f>
        <v>1.5176544583591305</v>
      </c>
      <c r="D9">
        <f>(0.000003*A2-0.7303)/D2</f>
        <v>-2.8371159159159158</v>
      </c>
      <c r="E9">
        <f>(0.000000000007*A2^2-0.000005*A2+0.0939)/E2</f>
        <v>8.4583776481372955E-2</v>
      </c>
      <c r="F9">
        <f>(-0.000000000006*A2^2-0.00000009*A2+0.0117)/F2</f>
        <v>6594.9833817594972</v>
      </c>
    </row>
    <row r="10" spans="1:7">
      <c r="B10">
        <f t="shared" ref="B10:B14" si="0">(-0.0000000000003*A3^2+0.0000001*A3+0.0419)/B3</f>
        <v>2.2557012417823228</v>
      </c>
      <c r="C10">
        <f t="shared" ref="C10:C14" si="1">(-0.000001*A3+0.9711)/C3</f>
        <v>1.1465290012085363</v>
      </c>
      <c r="D10">
        <f t="shared" ref="D10:D14" si="2">(0.000003*A3-0.7303)/D3</f>
        <v>-3.7619139457787258</v>
      </c>
      <c r="E10">
        <f t="shared" ref="E10:E14" si="3">(0.000000000007*A3^2-0.000005*A3+0.0939)/E3</f>
        <v>-5.4495565391770597</v>
      </c>
      <c r="F10">
        <f t="shared" ref="F10:F14" si="4">(-0.000000000006*A3^2-0.00000009*A3+0.0117)/F3</f>
        <v>1.1740389027895548</v>
      </c>
    </row>
    <row r="11" spans="1:7">
      <c r="B11">
        <f t="shared" si="0"/>
        <v>2.4154743782821857</v>
      </c>
      <c r="C11">
        <f t="shared" si="1"/>
        <v>1.5193168855698433</v>
      </c>
      <c r="D11">
        <f t="shared" si="2"/>
        <v>-1.4176655444483748</v>
      </c>
      <c r="E11">
        <f t="shared" si="3"/>
        <v>-3.701181356329927</v>
      </c>
      <c r="F11">
        <f t="shared" si="4"/>
        <v>-4.8406413058691777</v>
      </c>
    </row>
    <row r="12" spans="1:7">
      <c r="B12">
        <f t="shared" si="0"/>
        <v>2.5111255850445038</v>
      </c>
      <c r="C12">
        <f t="shared" si="1"/>
        <v>2.4579697754521495</v>
      </c>
      <c r="D12">
        <f t="shared" si="2"/>
        <v>-0.51921683238988825</v>
      </c>
      <c r="E12">
        <f t="shared" si="3"/>
        <v>-2.6426896731131166</v>
      </c>
      <c r="F12">
        <f t="shared" si="4"/>
        <v>-3.3760169482726039</v>
      </c>
    </row>
    <row r="13" spans="1:7">
      <c r="B13">
        <f t="shared" si="0"/>
        <v>2.3830658436214001</v>
      </c>
      <c r="C13">
        <f t="shared" si="1"/>
        <v>3.9409058683421985</v>
      </c>
      <c r="D13">
        <f t="shared" si="2"/>
        <v>0.12907263887474973</v>
      </c>
      <c r="E13">
        <f t="shared" si="3"/>
        <v>-2.3371538084531029</v>
      </c>
      <c r="F13">
        <f t="shared" si="4"/>
        <v>-2.9984551897847451</v>
      </c>
    </row>
    <row r="14" spans="1:7">
      <c r="B14">
        <f t="shared" si="0"/>
        <v>1.4561817523229006</v>
      </c>
      <c r="C14">
        <f t="shared" si="1"/>
        <v>2.8377266740424685</v>
      </c>
      <c r="D14">
        <f t="shared" si="2"/>
        <v>2.5967014665704822</v>
      </c>
      <c r="E14">
        <f t="shared" si="3"/>
        <v>-2.0805582961689812</v>
      </c>
      <c r="F14">
        <f t="shared" si="4"/>
        <v>-3.176159482439934</v>
      </c>
    </row>
    <row r="19" spans="2:6">
      <c r="B19" s="1">
        <v>0.34685910658258501</v>
      </c>
      <c r="C19" s="1">
        <v>0.63525197562781099</v>
      </c>
      <c r="D19" s="1">
        <v>1.7644679127186098E-2</v>
      </c>
      <c r="E19" s="1">
        <v>2.4260487809164001E-4</v>
      </c>
      <c r="F19" s="1">
        <v>1.6337843270375701E-6</v>
      </c>
    </row>
    <row r="20" spans="2:6">
      <c r="B20" s="1">
        <v>4.3159170737803697E-3</v>
      </c>
      <c r="C20" s="1">
        <v>0.81556067310842495</v>
      </c>
      <c r="D20" s="1">
        <v>0.16539237761939199</v>
      </c>
      <c r="E20" s="1">
        <v>1.4164456937537E-2</v>
      </c>
      <c r="F20" s="1">
        <v>5.6657526086516903E-4</v>
      </c>
    </row>
    <row r="21" spans="2:6">
      <c r="B21" s="1">
        <v>2.0778116562672302E-6</v>
      </c>
      <c r="C21" s="1">
        <v>0.58217836042917603</v>
      </c>
      <c r="D21" s="1">
        <v>0.33191202401927</v>
      </c>
      <c r="E21" s="1">
        <v>7.7421840895702906E-2</v>
      </c>
      <c r="F21" s="1">
        <v>8.48569684419446E-3</v>
      </c>
    </row>
    <row r="22" spans="2:6">
      <c r="B22" s="1">
        <v>4.6564888097743997E-12</v>
      </c>
      <c r="C22" s="1">
        <v>0.32483203630136398</v>
      </c>
      <c r="D22" s="1">
        <v>0.408850346790333</v>
      </c>
      <c r="E22" s="1">
        <v>0.21219002967053699</v>
      </c>
      <c r="F22" s="1">
        <v>5.4127587233109897E-2</v>
      </c>
    </row>
    <row r="23" spans="2:6">
      <c r="B23" s="1">
        <v>9.6753067262271595E-18</v>
      </c>
      <c r="C23" s="1">
        <v>0.180628709368333</v>
      </c>
      <c r="D23" s="1">
        <v>0.36783766251071098</v>
      </c>
      <c r="E23" s="1">
        <v>0.31315386649674298</v>
      </c>
      <c r="F23" s="1">
        <v>0.13837976162421101</v>
      </c>
    </row>
    <row r="24" spans="2:6">
      <c r="B24" s="1">
        <v>4.5052957501811701E-29</v>
      </c>
      <c r="C24" s="1">
        <v>5.6042290391065598E-2</v>
      </c>
      <c r="D24" s="1">
        <v>0.21777466646662899</v>
      </c>
      <c r="E24" s="1">
        <v>0.36519202768870301</v>
      </c>
      <c r="F24" s="1">
        <v>0.36099101545360102</v>
      </c>
    </row>
    <row r="27" spans="2:6">
      <c r="B27">
        <v>1.25956173234408</v>
      </c>
      <c r="C27">
        <v>0.52607189545909705</v>
      </c>
      <c r="D27">
        <v>-2.4136666486330598</v>
      </c>
      <c r="E27">
        <v>-1.34226979279054</v>
      </c>
      <c r="F27">
        <v>-2.5</v>
      </c>
    </row>
    <row r="28" spans="2:6">
      <c r="B28">
        <v>2.0126671584974298</v>
      </c>
      <c r="C28">
        <v>1.9074025583182601</v>
      </c>
      <c r="D28">
        <v>-1.60145924425273</v>
      </c>
      <c r="E28">
        <v>-2.4880720420314901</v>
      </c>
      <c r="F28">
        <v>-2.4064537621829301</v>
      </c>
    </row>
    <row r="29" spans="2:6">
      <c r="B29">
        <v>3.08174078841847</v>
      </c>
      <c r="C29">
        <v>2.7760487726500802</v>
      </c>
      <c r="D29">
        <v>-0.96615971765248798</v>
      </c>
      <c r="E29">
        <v>-2.4982540828684101</v>
      </c>
      <c r="F29">
        <v>-2.7982616367041802</v>
      </c>
    </row>
    <row r="30" spans="2:6">
      <c r="B30">
        <v>3</v>
      </c>
      <c r="C30">
        <v>3.13781469253734</v>
      </c>
      <c r="D30">
        <v>-0.22016111428990801</v>
      </c>
      <c r="E30">
        <v>-2.5730174700094</v>
      </c>
      <c r="F30">
        <v>-3.1669165234996499</v>
      </c>
    </row>
    <row r="31" spans="2:6">
      <c r="B31">
        <v>3.02498387777421</v>
      </c>
      <c r="C31">
        <v>3.0401028463692801</v>
      </c>
      <c r="D31">
        <v>0.18343699775630301</v>
      </c>
      <c r="E31">
        <v>-2.2742464282649699</v>
      </c>
      <c r="F31">
        <v>-3.1584810140641899</v>
      </c>
    </row>
    <row r="32" spans="2:6">
      <c r="B32">
        <v>2.84165329365401</v>
      </c>
      <c r="C32">
        <v>2.5726038321392299</v>
      </c>
      <c r="D32">
        <v>0.78928871258420896</v>
      </c>
      <c r="E32">
        <v>-1.8887357279424399</v>
      </c>
      <c r="F32">
        <v>-3.1575485092523601</v>
      </c>
    </row>
    <row r="35" spans="2:6">
      <c r="B35">
        <f>B27*B19</f>
        <v>0.43689045716648067</v>
      </c>
      <c r="C35">
        <f t="shared" ref="C35:F35" si="5">C27*C19</f>
        <v>0.33418821091265866</v>
      </c>
      <c r="D35">
        <f t="shared" si="5"/>
        <v>-4.2588373535120974E-2</v>
      </c>
      <c r="E35">
        <f>E27*E19</f>
        <v>-3.2564119944603986E-4</v>
      </c>
      <c r="F35">
        <f t="shared" si="5"/>
        <v>-4.0844608175939252E-6</v>
      </c>
    </row>
    <row r="36" spans="2:6">
      <c r="B36">
        <f t="shared" ref="B36:F36" si="6">B28*B20</f>
        <v>8.6865045531960786E-3</v>
      </c>
      <c r="C36">
        <f t="shared" si="6"/>
        <v>1.5556025143507719</v>
      </c>
      <c r="D36">
        <f t="shared" si="6"/>
        <v>-0.26486915206751366</v>
      </c>
      <c r="E36">
        <f t="shared" si="6"/>
        <v>-3.5242189296844792E-2</v>
      </c>
      <c r="F36">
        <f t="shared" si="6"/>
        <v>-1.3634371680687611E-3</v>
      </c>
    </row>
    <row r="37" spans="2:6">
      <c r="B37">
        <f t="shared" ref="B37:F37" si="7">B29*B21</f>
        <v>6.403276931770061E-6</v>
      </c>
      <c r="C37">
        <f t="shared" si="7"/>
        <v>1.6161555229328501</v>
      </c>
      <c r="D37">
        <f t="shared" si="7"/>
        <v>-0.3206800274119237</v>
      </c>
      <c r="E37">
        <f t="shared" si="7"/>
        <v>-0.19341943012087823</v>
      </c>
      <c r="F37">
        <f t="shared" si="7"/>
        <v>-2.3745199939811085E-2</v>
      </c>
    </row>
    <row r="38" spans="2:6">
      <c r="B38">
        <f t="shared" ref="B38:F38" si="8">B30*B22</f>
        <v>1.3969466429323199E-11</v>
      </c>
      <c r="C38">
        <f t="shared" si="8"/>
        <v>1.0192627361132425</v>
      </c>
      <c r="D38">
        <f t="shared" si="8"/>
        <v>-9.0012947927175027E-2</v>
      </c>
      <c r="E38">
        <f t="shared" si="8"/>
        <v>-0.5459686533041046</v>
      </c>
      <c r="F38">
        <f t="shared" si="8"/>
        <v>-0.17141755038570444</v>
      </c>
    </row>
    <row r="39" spans="2:6">
      <c r="B39">
        <f t="shared" ref="B39:F39" si="9">B31*B23</f>
        <v>2.9267646859357527E-17</v>
      </c>
      <c r="C39">
        <f t="shared" si="9"/>
        <v>0.54912985348667864</v>
      </c>
      <c r="D39">
        <f t="shared" si="9"/>
        <v>6.7475036472661037E-2</v>
      </c>
      <c r="E39">
        <f t="shared" si="9"/>
        <v>-0.71218906237758295</v>
      </c>
      <c r="F39">
        <f t="shared" si="9"/>
        <v>-0.43706984982079883</v>
      </c>
    </row>
    <row r="40" spans="2:6">
      <c r="B40">
        <f t="shared" ref="B40:F40" si="10">B32*B24</f>
        <v>1.2802488507387737E-28</v>
      </c>
      <c r="C40">
        <f t="shared" si="10"/>
        <v>0.14417461102191489</v>
      </c>
      <c r="D40">
        <f t="shared" si="10"/>
        <v>0.17188708612890111</v>
      </c>
      <c r="E40">
        <f t="shared" si="10"/>
        <v>-0.6897512302553982</v>
      </c>
      <c r="F40">
        <f t="shared" si="10"/>
        <v>-1.1398466426990135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Hlohowskyj</dc:creator>
  <cp:lastModifiedBy>Stephan Hlohowskyj</cp:lastModifiedBy>
  <dcterms:created xsi:type="dcterms:W3CDTF">2019-12-18T19:36:46Z</dcterms:created>
  <dcterms:modified xsi:type="dcterms:W3CDTF">2019-12-18T20:10:11Z</dcterms:modified>
</cp:coreProperties>
</file>