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56282ABF-BC3B-4958-B9B3-76DC454F21CF}" xr6:coauthVersionLast="44" xr6:coauthVersionMax="44" xr10:uidLastSave="{00000000-0000-0000-0000-000000000000}"/>
  <bookViews>
    <workbookView xWindow="-108" yWindow="-108" windowWidth="23256" windowHeight="13176" activeTab="2" xr2:uid="{00000000-000D-0000-FFFF-FFFF00000000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Sheet1!$G$4:$G$27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Sheet1!$G$4:$G$27</definedName>
    <definedName name="solver_lhs2" localSheetId="2" hidden="1">Sheet1!$L$9:$L$14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Sheet1!$K$6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Sheet1!$F$4:$F$27</definedName>
    <definedName name="solver_rhs2" localSheetId="2" hidden="1">Sheet1!$N$9:$N$14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4" i="1"/>
  <c r="L13" i="1"/>
  <c r="L12" i="1"/>
  <c r="L10" i="1"/>
  <c r="L9" i="1"/>
  <c r="K6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6" authorId="0" shapeId="0" xr:uid="{2ED8352C-EAAD-4153-A301-703D886B76C7}">
      <text>
        <r>
          <rPr>
            <b/>
            <sz val="10"/>
            <color indexed="81"/>
            <rFont val="Arial"/>
            <family val="2"/>
          </rPr>
          <t>=SUMPRODUCT(E4:E27,G4:G27)</t>
        </r>
      </text>
    </comment>
    <comment ref="L9" authorId="0" shapeId="0" xr:uid="{FC5381AA-EB5B-40F9-9DD4-0DB1A83B70BB}">
      <text>
        <r>
          <rPr>
            <b/>
            <sz val="10"/>
            <color indexed="81"/>
            <rFont val="Arial"/>
            <family val="2"/>
          </rPr>
          <t>=SUM(G7:G9,G19:G21)</t>
        </r>
      </text>
    </comment>
    <comment ref="L10" authorId="0" shapeId="0" xr:uid="{C37BB1C4-B9FF-42E9-B3D5-3ACB34CF2E42}">
      <text>
        <r>
          <rPr>
            <b/>
            <sz val="10"/>
            <color indexed="81"/>
            <rFont val="Arial"/>
            <family val="2"/>
          </rPr>
          <t>=SUM(G10:G12,G22:G24)</t>
        </r>
      </text>
    </comment>
    <comment ref="L11" authorId="0" shapeId="0" xr:uid="{62FD1B27-05FF-4DA8-8CA0-80963516D067}">
      <text>
        <r>
          <rPr>
            <b/>
            <sz val="10"/>
            <color indexed="81"/>
            <rFont val="Arial"/>
            <family val="2"/>
          </rPr>
          <t>=SUM(G13:G15,G25:G27)</t>
        </r>
      </text>
    </comment>
    <comment ref="L12" authorId="0" shapeId="0" xr:uid="{0FF0A056-EFF7-44B9-B4BD-E045F98F4812}">
      <text>
        <r>
          <rPr>
            <b/>
            <sz val="10"/>
            <color indexed="81"/>
            <rFont val="Arial"/>
            <family val="2"/>
          </rPr>
          <t>=SUM(G4,G10,G13,G16,G22,G25)</t>
        </r>
      </text>
    </comment>
    <comment ref="L13" authorId="0" shapeId="0" xr:uid="{2326C7A4-7138-4E45-A02D-85A5D23D426A}">
      <text>
        <r>
          <rPr>
            <b/>
            <sz val="10"/>
            <color indexed="81"/>
            <rFont val="Arial"/>
            <family val="2"/>
          </rPr>
          <t>=SUM(G5,G8,G14,G17,G20,G26)</t>
        </r>
      </text>
    </comment>
    <comment ref="L14" authorId="0" shapeId="0" xr:uid="{0443ED83-E117-437E-A8D9-35675FA98D90}">
      <text>
        <r>
          <rPr>
            <b/>
            <sz val="10"/>
            <color indexed="81"/>
            <rFont val="Arial"/>
            <family val="2"/>
          </rPr>
          <t>=SUM(G6,G9,G12,G18,G24,G21)</t>
        </r>
      </text>
    </comment>
  </commentList>
</comments>
</file>

<file path=xl/sharedStrings.xml><?xml version="1.0" encoding="utf-8"?>
<sst xmlns="http://schemas.openxmlformats.org/spreadsheetml/2006/main" count="424" uniqueCount="150">
  <si>
    <t>Leisure Air</t>
  </si>
  <si>
    <t>ODIF</t>
  </si>
  <si>
    <t xml:space="preserve">Origin </t>
  </si>
  <si>
    <t>Destination</t>
  </si>
  <si>
    <t>Fare Class</t>
  </si>
  <si>
    <t>Fare</t>
  </si>
  <si>
    <t>Demand</t>
  </si>
  <si>
    <t>PCQ</t>
  </si>
  <si>
    <t>Q</t>
  </si>
  <si>
    <t>PMQ</t>
  </si>
  <si>
    <t>PCY</t>
  </si>
  <si>
    <t>Y</t>
  </si>
  <si>
    <t>PMY</t>
  </si>
  <si>
    <t>CMQ</t>
  </si>
  <si>
    <t>CMY</t>
  </si>
  <si>
    <t>Plane Capacity</t>
  </si>
  <si>
    <t>Max Rev</t>
  </si>
  <si>
    <t>LHS</t>
  </si>
  <si>
    <t>RHS</t>
  </si>
  <si>
    <t>Capacity</t>
  </si>
  <si>
    <t>&lt;=</t>
  </si>
  <si>
    <t>Seats Allocated</t>
  </si>
  <si>
    <t>Houston</t>
  </si>
  <si>
    <t>Chicago</t>
  </si>
  <si>
    <t>Miami</t>
  </si>
  <si>
    <t>Phoenix</t>
  </si>
  <si>
    <t>Q = seniors</t>
  </si>
  <si>
    <t>Y = normal</t>
  </si>
  <si>
    <t>HCQ</t>
  </si>
  <si>
    <t>HMQ</t>
  </si>
  <si>
    <t>HPQ</t>
  </si>
  <si>
    <t>CHY</t>
  </si>
  <si>
    <t>CHQ</t>
  </si>
  <si>
    <t>CPQ</t>
  </si>
  <si>
    <t>MCQ</t>
  </si>
  <si>
    <t>MHQ</t>
  </si>
  <si>
    <t>MPQ</t>
  </si>
  <si>
    <t>PHQ</t>
  </si>
  <si>
    <t>HCY</t>
  </si>
  <si>
    <t>HMY</t>
  </si>
  <si>
    <t>HPY</t>
  </si>
  <si>
    <t>CPY</t>
  </si>
  <si>
    <t>MCY</t>
  </si>
  <si>
    <t>MHY</t>
  </si>
  <si>
    <t>MPY</t>
  </si>
  <si>
    <t>PHY</t>
  </si>
  <si>
    <t>Leg 1 (C-H)</t>
  </si>
  <si>
    <t>Leg 2 (M-H)</t>
  </si>
  <si>
    <t>Leg 3 (P-H)</t>
  </si>
  <si>
    <t>Leg 5 (H-M)</t>
  </si>
  <si>
    <t>Leg 4 (H-C)</t>
  </si>
  <si>
    <t>Leg 6 (H-P)</t>
  </si>
  <si>
    <t>Microsoft Excel 15.36 Answer Report</t>
  </si>
  <si>
    <t>Worksheet: [LeisureAir_Template.xlsx]Sheet1</t>
  </si>
  <si>
    <t>Report Created: 9/17/19 1:42:05 PM</t>
  </si>
  <si>
    <t>Result: Solver found a solution.  All constraints and optimality conditions are satisfied.</t>
  </si>
  <si>
    <t>Solver Engine</t>
  </si>
  <si>
    <t>Engine: GRG Nonlinear</t>
  </si>
  <si>
    <t>Solution Time: 0.659895 Seconds.</t>
  </si>
  <si>
    <t>Iterations: 25 Subproblems: 0</t>
  </si>
  <si>
    <t>Solver Options</t>
  </si>
  <si>
    <t>Max Time Unlimited, Iterations Unlimited, Precision 0.000001</t>
  </si>
  <si>
    <t>Convergence 0.0001, Population Size 100, Random Seed 0, Derivatives Forward, Require Bounds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</si>
  <si>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</si>
  <si>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</si>
  <si>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</si>
  <si>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</si>
  <si>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</si>
  <si>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</si>
  <si>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</si>
  <si>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</si>
  <si>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</si>
  <si>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</si>
  <si>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</si>
  <si>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</si>
  <si>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</si>
  <si>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$K$6</t>
  </si>
  <si>
    <t>$G$4</t>
  </si>
  <si>
    <t>Q Seats Allocated</t>
  </si>
  <si>
    <t>Contin</t>
  </si>
  <si>
    <t>$G$5</t>
  </si>
  <si>
    <t>$G$6</t>
  </si>
  <si>
    <t>$G$7</t>
  </si>
  <si>
    <t>$G$8</t>
  </si>
  <si>
    <t>$G$9</t>
  </si>
  <si>
    <t>$G$10</t>
  </si>
  <si>
    <t>$G$11</t>
  </si>
  <si>
    <t>$G$12</t>
  </si>
  <si>
    <t>$G$13</t>
  </si>
  <si>
    <t>$G$14</t>
  </si>
  <si>
    <t>$G$15</t>
  </si>
  <si>
    <t>$G$16</t>
  </si>
  <si>
    <t>Y Seats Allocated</t>
  </si>
  <si>
    <t>$G$17</t>
  </si>
  <si>
    <t>$G$18</t>
  </si>
  <si>
    <t>$G$19</t>
  </si>
  <si>
    <t>$G$20</t>
  </si>
  <si>
    <t>$G$21</t>
  </si>
  <si>
    <t>$G$22</t>
  </si>
  <si>
    <t>$G$23</t>
  </si>
  <si>
    <t>$G$24</t>
  </si>
  <si>
    <t>$G$25</t>
  </si>
  <si>
    <t>$G$26</t>
  </si>
  <si>
    <t>$G$27</t>
  </si>
  <si>
    <t>$N$9</t>
  </si>
  <si>
    <t>&lt;= RHS</t>
  </si>
  <si>
    <t>$N$9&lt;=$N$9</t>
  </si>
  <si>
    <t>Binding</t>
  </si>
  <si>
    <t>$N$10</t>
  </si>
  <si>
    <t>$N$10&lt;=$N$10</t>
  </si>
  <si>
    <t>$N$11</t>
  </si>
  <si>
    <t>$N$11&lt;=$N$11</t>
  </si>
  <si>
    <t>$N$12</t>
  </si>
  <si>
    <t>$N$12&lt;=$N$12</t>
  </si>
  <si>
    <t>$N$13</t>
  </si>
  <si>
    <t>$N$13&lt;=$N$13</t>
  </si>
  <si>
    <t>$N$14</t>
  </si>
  <si>
    <t>$N$14&lt;=$N$14</t>
  </si>
  <si>
    <t>$G$4&lt;=$F$4</t>
  </si>
  <si>
    <t>$G$5&lt;=$F$5</t>
  </si>
  <si>
    <t>$G$6&lt;=$F$6</t>
  </si>
  <si>
    <t>$G$7&lt;=$F$7</t>
  </si>
  <si>
    <t>$G$8&lt;=$F$8</t>
  </si>
  <si>
    <t>$G$9&lt;=$F$9</t>
  </si>
  <si>
    <t>$G$10&lt;=$F$10</t>
  </si>
  <si>
    <t>$G$11&lt;=$F$11</t>
  </si>
  <si>
    <t>$G$12&lt;=$F$12</t>
  </si>
  <si>
    <t>$G$13&lt;=$F$13</t>
  </si>
  <si>
    <t>$G$14&lt;=$F$14</t>
  </si>
  <si>
    <t>$G$15&lt;=$F$15</t>
  </si>
  <si>
    <t>$G$16&lt;=$F$16</t>
  </si>
  <si>
    <t>$G$17&lt;=$F$17</t>
  </si>
  <si>
    <t>$G$18&lt;=$F$18</t>
  </si>
  <si>
    <t>$G$19&lt;=$F$19</t>
  </si>
  <si>
    <t>$G$20&lt;=$F$20</t>
  </si>
  <si>
    <t>$G$21&lt;=$F$21</t>
  </si>
  <si>
    <t>$G$22&lt;=$F$22</t>
  </si>
  <si>
    <t>$G$23&lt;=$F$23</t>
  </si>
  <si>
    <t>$G$24&lt;=$F$24</t>
  </si>
  <si>
    <t>$G$25&lt;=$F$25</t>
  </si>
  <si>
    <t>$G$26&lt;=$F$26</t>
  </si>
  <si>
    <t>$G$27&lt;=$F$27</t>
  </si>
  <si>
    <t>Microsoft Excel 15.36 Sensitivity Report</t>
  </si>
  <si>
    <t>Report Created: 9/17/19 1:42:07 PM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</si>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</sst>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0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 applyFont="1" applyBorder="1"/>
    <xf numFmtId="0" fontId="3" fillId="0" borderId="0" xfId="1" applyFont="1"/>
    <xf numFmtId="0" fontId="2" fillId="0" borderId="0" xfId="1" applyFont="1"/>
    <xf numFmtId="0" fontId="2" fillId="0" borderId="2" xfId="1" applyFont="1" applyBorder="1"/>
    <xf numFmtId="0" fontId="3" fillId="0" borderId="1" xfId="1" applyFont="1" applyBorder="1"/>
    <xf numFmtId="0" fontId="3" fillId="0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Border="1" applyAlignment="1">
      <alignment horizontal="center"/>
    </xf>
    <xf numFmtId="0" fontId="3" fillId="0" borderId="0" xfId="1" applyFont="1" applyBorder="1"/>
    <xf numFmtId="44" fontId="2" fillId="0" borderId="0" xfId="2" applyFont="1" applyBorder="1"/>
    <xf numFmtId="0" fontId="2" fillId="0" borderId="4" xfId="1" applyFont="1" applyFill="1" applyBorder="1"/>
    <xf numFmtId="0" fontId="5" fillId="0" borderId="0" xfId="1" applyFont="1"/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4" fontId="6" fillId="3" borderId="0" xfId="2" applyFont="1" applyFill="1" applyBorder="1"/>
    <xf numFmtId="0" fontId="4" fillId="2" borderId="5" xfId="1" applyFont="1" applyFill="1" applyBorder="1" applyAlignment="1">
      <alignment horizontal="center"/>
    </xf>
    <xf numFmtId="0" fontId="2" fillId="4" borderId="0" xfId="1" applyFont="1" applyFill="1" applyAlignment="1">
      <alignment horizontal="center"/>
    </xf>
    <xf numFmtId="44" fontId="2" fillId="4" borderId="0" xfId="2" applyFont="1" applyFill="1" applyBorder="1"/>
    <xf numFmtId="44" fontId="2" fillId="4" borderId="1" xfId="2" applyFont="1" applyFill="1" applyBorder="1"/>
    <xf numFmtId="0" fontId="2" fillId="4" borderId="1" xfId="1" applyFont="1" applyFill="1" applyBorder="1" applyAlignment="1">
      <alignment horizontal="center"/>
    </xf>
    <xf numFmtId="0" fontId="2" fillId="4" borderId="0" xfId="1" applyFont="1" applyFill="1" applyBorder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44" fontId="2" fillId="4" borderId="0" xfId="2" applyNumberFormat="1" applyFont="1" applyFill="1"/>
    <xf numFmtId="0" fontId="9" fillId="0" borderId="0" xfId="0" applyFont="1"/>
    <xf numFmtId="0" fontId="0" fillId="0" borderId="10" xfId="0" applyFill="1" applyBorder="1" applyAlignment="1"/>
    <xf numFmtId="0" fontId="10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4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</cellXfs>
  <cellStyles count="11">
    <cellStyle name="Currency 2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showGridLines="0" workbookViewId="0"/>
  </sheetViews>
  <sheetFormatPr defaultColWidth="11.5546875" defaultRowHeight="14.4" x14ac:dyDescent="0.3"/>
  <cols>
    <col min="1" max="1" width="2.33203125" customWidth="1"/>
    <col min="2" max="2" width="6" customWidth="1"/>
    <col min="3" max="3" width="14.109375" customWidth="1"/>
    <col min="4" max="4" width="11.77734375" bestFit="1" customWidth="1"/>
    <col min="5" max="5" width="12.6640625" customWidth="1"/>
    <col min="6" max="6" width="6.6640625" customWidth="1"/>
    <col min="7" max="7" width="5" customWidth="1"/>
  </cols>
  <sheetData>
    <row r="1" spans="1:5" x14ac:dyDescent="0.3">
      <c r="A1" s="33" t="s">
        <v>52</v>
      </c>
    </row>
    <row r="2" spans="1:5" x14ac:dyDescent="0.3">
      <c r="A2" s="33" t="s">
        <v>53</v>
      </c>
    </row>
    <row r="3" spans="1:5" x14ac:dyDescent="0.3">
      <c r="A3" s="33" t="s">
        <v>54</v>
      </c>
    </row>
    <row r="4" spans="1:5" x14ac:dyDescent="0.3">
      <c r="A4" s="33" t="s">
        <v>55</v>
      </c>
    </row>
    <row r="5" spans="1:5" x14ac:dyDescent="0.3">
      <c r="A5" s="33" t="s">
        <v>56</v>
      </c>
    </row>
    <row r="6" spans="1:5" x14ac:dyDescent="0.3">
      <c r="A6" s="33"/>
      <c r="B6" t="s">
        <v>57</v>
      </c>
    </row>
    <row r="7" spans="1:5" x14ac:dyDescent="0.3">
      <c r="A7" s="33"/>
      <c r="B7" t="s">
        <v>58</v>
      </c>
    </row>
    <row r="8" spans="1:5" x14ac:dyDescent="0.3">
      <c r="A8" s="33"/>
      <c r="B8" t="s">
        <v>59</v>
      </c>
    </row>
    <row r="9" spans="1:5" x14ac:dyDescent="0.3">
      <c r="A9" s="33" t="s">
        <v>60</v>
      </c>
    </row>
    <row r="10" spans="1:5" x14ac:dyDescent="0.3">
      <c r="B10" t="s">
        <v>61</v>
      </c>
    </row>
    <row r="11" spans="1:5" x14ac:dyDescent="0.3">
      <c r="B11" t="s">
        <v>62</v>
      </c>
    </row>
    <row r="12" spans="1:5" x14ac:dyDescent="0.3">
      <c r="B12" t="s">
        <v>63</v>
      </c>
    </row>
    <row r="14" spans="1:5" ht="15" thickBot="1" x14ac:dyDescent="0.35">
      <c r="A14" t="s">
        <v>64</v>
      </c>
    </row>
    <row r="15" spans="1:5" ht="15" thickBot="1" x14ac:dyDescent="0.35">
      <c r="B15" s="35" t="s">
        <v>65</v>
      </c>
      <c r="C15" s="35" t="s">
        <v>66</v>
      </c>
      <c r="D15" s="35" t="s">
        <v>67</v>
      </c>
      <c r="E15" s="35" t="s">
        <v>68</v>
      </c>
    </row>
    <row r="16" spans="1:5" ht="15" thickBot="1" x14ac:dyDescent="0.35">
      <c r="B16" s="34" t="s">
        <v>76</v>
      </c>
      <c r="C16" s="34" t="s">
        <v>16</v>
      </c>
      <c r="D16" s="37">
        <v>4311.1000000000004</v>
      </c>
      <c r="E16" s="37">
        <v>237438.7</v>
      </c>
    </row>
    <row r="19" spans="1:6" ht="15" thickBot="1" x14ac:dyDescent="0.35">
      <c r="A19" t="s">
        <v>69</v>
      </c>
    </row>
    <row r="20" spans="1:6" ht="15" thickBot="1" x14ac:dyDescent="0.35">
      <c r="B20" s="35" t="s">
        <v>65</v>
      </c>
      <c r="C20" s="35" t="s">
        <v>66</v>
      </c>
      <c r="D20" s="35" t="s">
        <v>67</v>
      </c>
      <c r="E20" s="35" t="s">
        <v>68</v>
      </c>
      <c r="F20" s="35" t="s">
        <v>70</v>
      </c>
    </row>
    <row r="21" spans="1:6" x14ac:dyDescent="0.3">
      <c r="B21" s="36" t="s">
        <v>77</v>
      </c>
      <c r="C21" s="36" t="s">
        <v>78</v>
      </c>
      <c r="D21" s="38">
        <v>1</v>
      </c>
      <c r="E21" s="38">
        <v>12</v>
      </c>
      <c r="F21" s="36" t="s">
        <v>79</v>
      </c>
    </row>
    <row r="22" spans="1:6" x14ac:dyDescent="0.3">
      <c r="B22" s="36" t="s">
        <v>80</v>
      </c>
      <c r="C22" s="36" t="s">
        <v>78</v>
      </c>
      <c r="D22" s="38">
        <v>1</v>
      </c>
      <c r="E22" s="38">
        <v>7</v>
      </c>
      <c r="F22" s="36" t="s">
        <v>79</v>
      </c>
    </row>
    <row r="23" spans="1:6" x14ac:dyDescent="0.3">
      <c r="B23" s="36" t="s">
        <v>81</v>
      </c>
      <c r="C23" s="36" t="s">
        <v>78</v>
      </c>
      <c r="D23" s="38">
        <v>1</v>
      </c>
      <c r="E23" s="38">
        <v>10</v>
      </c>
      <c r="F23" s="36" t="s">
        <v>79</v>
      </c>
    </row>
    <row r="24" spans="1:6" x14ac:dyDescent="0.3">
      <c r="B24" s="36" t="s">
        <v>82</v>
      </c>
      <c r="C24" s="36" t="s">
        <v>78</v>
      </c>
      <c r="D24" s="38">
        <v>1</v>
      </c>
      <c r="E24" s="38">
        <v>10</v>
      </c>
      <c r="F24" s="36" t="s">
        <v>79</v>
      </c>
    </row>
    <row r="25" spans="1:6" x14ac:dyDescent="0.3">
      <c r="B25" s="36" t="s">
        <v>83</v>
      </c>
      <c r="C25" s="36" t="s">
        <v>78</v>
      </c>
      <c r="D25" s="38">
        <v>1</v>
      </c>
      <c r="E25" s="38">
        <v>13</v>
      </c>
      <c r="F25" s="36" t="s">
        <v>79</v>
      </c>
    </row>
    <row r="26" spans="1:6" x14ac:dyDescent="0.3">
      <c r="B26" s="36" t="s">
        <v>84</v>
      </c>
      <c r="C26" s="36" t="s">
        <v>78</v>
      </c>
      <c r="D26" s="38">
        <v>1</v>
      </c>
      <c r="E26" s="38">
        <v>15</v>
      </c>
      <c r="F26" s="36" t="s">
        <v>79</v>
      </c>
    </row>
    <row r="27" spans="1:6" x14ac:dyDescent="0.3">
      <c r="B27" s="36" t="s">
        <v>85</v>
      </c>
      <c r="C27" s="36" t="s">
        <v>78</v>
      </c>
      <c r="D27" s="38">
        <v>1</v>
      </c>
      <c r="E27" s="38">
        <v>15</v>
      </c>
      <c r="F27" s="36" t="s">
        <v>79</v>
      </c>
    </row>
    <row r="28" spans="1:6" x14ac:dyDescent="0.3">
      <c r="B28" s="36" t="s">
        <v>86</v>
      </c>
      <c r="C28" s="36" t="s">
        <v>78</v>
      </c>
      <c r="D28" s="38">
        <v>1</v>
      </c>
      <c r="E28" s="38">
        <v>6</v>
      </c>
      <c r="F28" s="36" t="s">
        <v>79</v>
      </c>
    </row>
    <row r="29" spans="1:6" x14ac:dyDescent="0.3">
      <c r="B29" s="36" t="s">
        <v>87</v>
      </c>
      <c r="C29" s="36" t="s">
        <v>78</v>
      </c>
      <c r="D29" s="38">
        <v>1</v>
      </c>
      <c r="E29" s="38">
        <v>8</v>
      </c>
      <c r="F29" s="36" t="s">
        <v>79</v>
      </c>
    </row>
    <row r="30" spans="1:6" x14ac:dyDescent="0.3">
      <c r="B30" s="36" t="s">
        <v>88</v>
      </c>
      <c r="C30" s="36" t="s">
        <v>78</v>
      </c>
      <c r="D30" s="38">
        <v>1</v>
      </c>
      <c r="E30" s="38">
        <v>8</v>
      </c>
      <c r="F30" s="36" t="s">
        <v>79</v>
      </c>
    </row>
    <row r="31" spans="1:6" x14ac:dyDescent="0.3">
      <c r="B31" s="36" t="s">
        <v>89</v>
      </c>
      <c r="C31" s="36" t="s">
        <v>78</v>
      </c>
      <c r="D31" s="38">
        <v>1</v>
      </c>
      <c r="E31" s="38">
        <v>5</v>
      </c>
      <c r="F31" s="36" t="s">
        <v>79</v>
      </c>
    </row>
    <row r="32" spans="1:6" x14ac:dyDescent="0.3">
      <c r="B32" s="36" t="s">
        <v>90</v>
      </c>
      <c r="C32" s="36" t="s">
        <v>78</v>
      </c>
      <c r="D32" s="38">
        <v>1</v>
      </c>
      <c r="E32" s="38">
        <v>12</v>
      </c>
      <c r="F32" s="36" t="s">
        <v>79</v>
      </c>
    </row>
    <row r="33" spans="1:7" x14ac:dyDescent="0.3">
      <c r="B33" s="36" t="s">
        <v>91</v>
      </c>
      <c r="C33" s="36" t="s">
        <v>92</v>
      </c>
      <c r="D33" s="38">
        <v>1</v>
      </c>
      <c r="E33" s="38">
        <v>123</v>
      </c>
      <c r="F33" s="36" t="s">
        <v>79</v>
      </c>
    </row>
    <row r="34" spans="1:7" x14ac:dyDescent="0.3">
      <c r="B34" s="36" t="s">
        <v>93</v>
      </c>
      <c r="C34" s="36" t="s">
        <v>92</v>
      </c>
      <c r="D34" s="38">
        <v>1</v>
      </c>
      <c r="E34" s="38">
        <v>80</v>
      </c>
      <c r="F34" s="36" t="s">
        <v>79</v>
      </c>
    </row>
    <row r="35" spans="1:7" x14ac:dyDescent="0.3">
      <c r="B35" s="36" t="s">
        <v>94</v>
      </c>
      <c r="C35" s="36" t="s">
        <v>92</v>
      </c>
      <c r="D35" s="38">
        <v>1</v>
      </c>
      <c r="E35" s="38">
        <v>110</v>
      </c>
      <c r="F35" s="36" t="s">
        <v>79</v>
      </c>
    </row>
    <row r="36" spans="1:7" x14ac:dyDescent="0.3">
      <c r="B36" s="36" t="s">
        <v>95</v>
      </c>
      <c r="C36" s="36" t="s">
        <v>92</v>
      </c>
      <c r="D36" s="38">
        <v>1</v>
      </c>
      <c r="E36" s="38">
        <v>130</v>
      </c>
      <c r="F36" s="36" t="s">
        <v>79</v>
      </c>
    </row>
    <row r="37" spans="1:7" x14ac:dyDescent="0.3">
      <c r="B37" s="36" t="s">
        <v>96</v>
      </c>
      <c r="C37" s="36" t="s">
        <v>92</v>
      </c>
      <c r="D37" s="38">
        <v>1</v>
      </c>
      <c r="E37" s="38">
        <v>98</v>
      </c>
      <c r="F37" s="36" t="s">
        <v>79</v>
      </c>
    </row>
    <row r="38" spans="1:7" x14ac:dyDescent="0.3">
      <c r="B38" s="36" t="s">
        <v>97</v>
      </c>
      <c r="C38" s="36" t="s">
        <v>92</v>
      </c>
      <c r="D38" s="38">
        <v>1</v>
      </c>
      <c r="E38" s="38">
        <v>88</v>
      </c>
      <c r="F38" s="36" t="s">
        <v>79</v>
      </c>
    </row>
    <row r="39" spans="1:7" x14ac:dyDescent="0.3">
      <c r="B39" s="36" t="s">
        <v>98</v>
      </c>
      <c r="C39" s="36" t="s">
        <v>92</v>
      </c>
      <c r="D39" s="38">
        <v>1</v>
      </c>
      <c r="E39" s="38">
        <v>105</v>
      </c>
      <c r="F39" s="36" t="s">
        <v>79</v>
      </c>
    </row>
    <row r="40" spans="1:7" x14ac:dyDescent="0.3">
      <c r="B40" s="36" t="s">
        <v>99</v>
      </c>
      <c r="C40" s="36" t="s">
        <v>92</v>
      </c>
      <c r="D40" s="38">
        <v>1</v>
      </c>
      <c r="E40" s="38">
        <v>72</v>
      </c>
      <c r="F40" s="36" t="s">
        <v>79</v>
      </c>
    </row>
    <row r="41" spans="1:7" x14ac:dyDescent="0.3">
      <c r="B41" s="36" t="s">
        <v>100</v>
      </c>
      <c r="C41" s="36" t="s">
        <v>92</v>
      </c>
      <c r="D41" s="38">
        <v>1</v>
      </c>
      <c r="E41" s="38">
        <v>68</v>
      </c>
      <c r="F41" s="36" t="s">
        <v>79</v>
      </c>
    </row>
    <row r="42" spans="1:7" x14ac:dyDescent="0.3">
      <c r="B42" s="36" t="s">
        <v>101</v>
      </c>
      <c r="C42" s="36" t="s">
        <v>92</v>
      </c>
      <c r="D42" s="38">
        <v>1</v>
      </c>
      <c r="E42" s="38">
        <v>90</v>
      </c>
      <c r="F42" s="36" t="s">
        <v>79</v>
      </c>
    </row>
    <row r="43" spans="1:7" x14ac:dyDescent="0.3">
      <c r="B43" s="36" t="s">
        <v>102</v>
      </c>
      <c r="C43" s="36" t="s">
        <v>92</v>
      </c>
      <c r="D43" s="38">
        <v>1</v>
      </c>
      <c r="E43" s="38">
        <v>66</v>
      </c>
      <c r="F43" s="36" t="s">
        <v>79</v>
      </c>
    </row>
    <row r="44" spans="1:7" ht="15" thickBot="1" x14ac:dyDescent="0.35">
      <c r="B44" s="34" t="s">
        <v>103</v>
      </c>
      <c r="C44" s="34" t="s">
        <v>92</v>
      </c>
      <c r="D44" s="39">
        <v>1</v>
      </c>
      <c r="E44" s="39">
        <v>115</v>
      </c>
      <c r="F44" s="34" t="s">
        <v>79</v>
      </c>
    </row>
    <row r="47" spans="1:7" ht="15" thickBot="1" x14ac:dyDescent="0.35">
      <c r="A47" t="s">
        <v>71</v>
      </c>
    </row>
    <row r="48" spans="1:7" ht="15" thickBot="1" x14ac:dyDescent="0.35">
      <c r="B48" s="35" t="s">
        <v>65</v>
      </c>
      <c r="C48" s="35" t="s">
        <v>66</v>
      </c>
      <c r="D48" s="35" t="s">
        <v>72</v>
      </c>
      <c r="E48" s="35" t="s">
        <v>73</v>
      </c>
      <c r="F48" s="35" t="s">
        <v>74</v>
      </c>
      <c r="G48" s="35" t="s">
        <v>75</v>
      </c>
    </row>
    <row r="49" spans="2:7" x14ac:dyDescent="0.3">
      <c r="B49" s="36" t="s">
        <v>104</v>
      </c>
      <c r="C49" s="36" t="s">
        <v>105</v>
      </c>
      <c r="D49" s="38">
        <v>260</v>
      </c>
      <c r="E49" s="36" t="s">
        <v>106</v>
      </c>
      <c r="F49" s="36" t="s">
        <v>107</v>
      </c>
      <c r="G49" s="36">
        <v>0</v>
      </c>
    </row>
    <row r="50" spans="2:7" x14ac:dyDescent="0.3">
      <c r="B50" s="36" t="s">
        <v>108</v>
      </c>
      <c r="C50" s="36" t="s">
        <v>105</v>
      </c>
      <c r="D50" s="38">
        <v>260</v>
      </c>
      <c r="E50" s="36" t="s">
        <v>109</v>
      </c>
      <c r="F50" s="36" t="s">
        <v>107</v>
      </c>
      <c r="G50" s="36">
        <v>0</v>
      </c>
    </row>
    <row r="51" spans="2:7" x14ac:dyDescent="0.3">
      <c r="B51" s="36" t="s">
        <v>110</v>
      </c>
      <c r="C51" s="36" t="s">
        <v>105</v>
      </c>
      <c r="D51" s="38">
        <v>260</v>
      </c>
      <c r="E51" s="36" t="s">
        <v>111</v>
      </c>
      <c r="F51" s="36" t="s">
        <v>107</v>
      </c>
      <c r="G51" s="36">
        <v>0</v>
      </c>
    </row>
    <row r="52" spans="2:7" x14ac:dyDescent="0.3">
      <c r="B52" s="36" t="s">
        <v>112</v>
      </c>
      <c r="C52" s="36" t="s">
        <v>105</v>
      </c>
      <c r="D52" s="38">
        <v>260</v>
      </c>
      <c r="E52" s="36" t="s">
        <v>113</v>
      </c>
      <c r="F52" s="36" t="s">
        <v>107</v>
      </c>
      <c r="G52" s="36">
        <v>0</v>
      </c>
    </row>
    <row r="53" spans="2:7" x14ac:dyDescent="0.3">
      <c r="B53" s="36" t="s">
        <v>114</v>
      </c>
      <c r="C53" s="36" t="s">
        <v>105</v>
      </c>
      <c r="D53" s="38">
        <v>260</v>
      </c>
      <c r="E53" s="36" t="s">
        <v>115</v>
      </c>
      <c r="F53" s="36" t="s">
        <v>107</v>
      </c>
      <c r="G53" s="36">
        <v>0</v>
      </c>
    </row>
    <row r="54" spans="2:7" x14ac:dyDescent="0.3">
      <c r="B54" s="36" t="s">
        <v>116</v>
      </c>
      <c r="C54" s="36" t="s">
        <v>105</v>
      </c>
      <c r="D54" s="38">
        <v>260</v>
      </c>
      <c r="E54" s="36" t="s">
        <v>117</v>
      </c>
      <c r="F54" s="36" t="s">
        <v>107</v>
      </c>
      <c r="G54" s="36">
        <v>0</v>
      </c>
    </row>
    <row r="55" spans="2:7" x14ac:dyDescent="0.3">
      <c r="B55" s="36" t="s">
        <v>77</v>
      </c>
      <c r="C55" s="36" t="s">
        <v>78</v>
      </c>
      <c r="D55" s="38">
        <v>12</v>
      </c>
      <c r="E55" s="36" t="s">
        <v>118</v>
      </c>
      <c r="F55" s="36" t="s">
        <v>107</v>
      </c>
      <c r="G55" s="36">
        <v>0</v>
      </c>
    </row>
    <row r="56" spans="2:7" x14ac:dyDescent="0.3">
      <c r="B56" s="36" t="s">
        <v>80</v>
      </c>
      <c r="C56" s="36" t="s">
        <v>78</v>
      </c>
      <c r="D56" s="38">
        <v>7</v>
      </c>
      <c r="E56" s="36" t="s">
        <v>119</v>
      </c>
      <c r="F56" s="36" t="s">
        <v>107</v>
      </c>
      <c r="G56" s="36">
        <v>0</v>
      </c>
    </row>
    <row r="57" spans="2:7" x14ac:dyDescent="0.3">
      <c r="B57" s="36" t="s">
        <v>81</v>
      </c>
      <c r="C57" s="36" t="s">
        <v>78</v>
      </c>
      <c r="D57" s="38">
        <v>10</v>
      </c>
      <c r="E57" s="36" t="s">
        <v>120</v>
      </c>
      <c r="F57" s="36" t="s">
        <v>107</v>
      </c>
      <c r="G57" s="36">
        <v>0</v>
      </c>
    </row>
    <row r="58" spans="2:7" x14ac:dyDescent="0.3">
      <c r="B58" s="36" t="s">
        <v>82</v>
      </c>
      <c r="C58" s="36" t="s">
        <v>78</v>
      </c>
      <c r="D58" s="38">
        <v>10</v>
      </c>
      <c r="E58" s="36" t="s">
        <v>121</v>
      </c>
      <c r="F58" s="36" t="s">
        <v>107</v>
      </c>
      <c r="G58" s="36">
        <v>0</v>
      </c>
    </row>
    <row r="59" spans="2:7" x14ac:dyDescent="0.3">
      <c r="B59" s="36" t="s">
        <v>83</v>
      </c>
      <c r="C59" s="36" t="s">
        <v>78</v>
      </c>
      <c r="D59" s="38">
        <v>13</v>
      </c>
      <c r="E59" s="36" t="s">
        <v>122</v>
      </c>
      <c r="F59" s="36" t="s">
        <v>107</v>
      </c>
      <c r="G59" s="36">
        <v>0</v>
      </c>
    </row>
    <row r="60" spans="2:7" x14ac:dyDescent="0.3">
      <c r="B60" s="36" t="s">
        <v>84</v>
      </c>
      <c r="C60" s="36" t="s">
        <v>78</v>
      </c>
      <c r="D60" s="38">
        <v>15</v>
      </c>
      <c r="E60" s="36" t="s">
        <v>123</v>
      </c>
      <c r="F60" s="36" t="s">
        <v>107</v>
      </c>
      <c r="G60" s="36">
        <v>0</v>
      </c>
    </row>
    <row r="61" spans="2:7" x14ac:dyDescent="0.3">
      <c r="B61" s="36" t="s">
        <v>85</v>
      </c>
      <c r="C61" s="36" t="s">
        <v>78</v>
      </c>
      <c r="D61" s="38">
        <v>15</v>
      </c>
      <c r="E61" s="36" t="s">
        <v>124</v>
      </c>
      <c r="F61" s="36" t="s">
        <v>107</v>
      </c>
      <c r="G61" s="36">
        <v>0</v>
      </c>
    </row>
    <row r="62" spans="2:7" x14ac:dyDescent="0.3">
      <c r="B62" s="36" t="s">
        <v>86</v>
      </c>
      <c r="C62" s="36" t="s">
        <v>78</v>
      </c>
      <c r="D62" s="38">
        <v>6</v>
      </c>
      <c r="E62" s="36" t="s">
        <v>125</v>
      </c>
      <c r="F62" s="36" t="s">
        <v>107</v>
      </c>
      <c r="G62" s="36">
        <v>0</v>
      </c>
    </row>
    <row r="63" spans="2:7" x14ac:dyDescent="0.3">
      <c r="B63" s="36" t="s">
        <v>87</v>
      </c>
      <c r="C63" s="36" t="s">
        <v>78</v>
      </c>
      <c r="D63" s="38">
        <v>8</v>
      </c>
      <c r="E63" s="36" t="s">
        <v>126</v>
      </c>
      <c r="F63" s="36" t="s">
        <v>107</v>
      </c>
      <c r="G63" s="36">
        <v>0</v>
      </c>
    </row>
    <row r="64" spans="2:7" x14ac:dyDescent="0.3">
      <c r="B64" s="36" t="s">
        <v>88</v>
      </c>
      <c r="C64" s="36" t="s">
        <v>78</v>
      </c>
      <c r="D64" s="38">
        <v>8</v>
      </c>
      <c r="E64" s="36" t="s">
        <v>127</v>
      </c>
      <c r="F64" s="36" t="s">
        <v>107</v>
      </c>
      <c r="G64" s="36">
        <v>0</v>
      </c>
    </row>
    <row r="65" spans="2:7" x14ac:dyDescent="0.3">
      <c r="B65" s="36" t="s">
        <v>89</v>
      </c>
      <c r="C65" s="36" t="s">
        <v>78</v>
      </c>
      <c r="D65" s="38">
        <v>5</v>
      </c>
      <c r="E65" s="36" t="s">
        <v>128</v>
      </c>
      <c r="F65" s="36" t="s">
        <v>107</v>
      </c>
      <c r="G65" s="36">
        <v>0</v>
      </c>
    </row>
    <row r="66" spans="2:7" x14ac:dyDescent="0.3">
      <c r="B66" s="36" t="s">
        <v>90</v>
      </c>
      <c r="C66" s="36" t="s">
        <v>78</v>
      </c>
      <c r="D66" s="38">
        <v>12</v>
      </c>
      <c r="E66" s="36" t="s">
        <v>129</v>
      </c>
      <c r="F66" s="36" t="s">
        <v>107</v>
      </c>
      <c r="G66" s="36">
        <v>0</v>
      </c>
    </row>
    <row r="67" spans="2:7" x14ac:dyDescent="0.3">
      <c r="B67" s="36" t="s">
        <v>91</v>
      </c>
      <c r="C67" s="36" t="s">
        <v>92</v>
      </c>
      <c r="D67" s="38">
        <v>123</v>
      </c>
      <c r="E67" s="36" t="s">
        <v>130</v>
      </c>
      <c r="F67" s="36" t="s">
        <v>107</v>
      </c>
      <c r="G67" s="36">
        <v>0</v>
      </c>
    </row>
    <row r="68" spans="2:7" x14ac:dyDescent="0.3">
      <c r="B68" s="36" t="s">
        <v>93</v>
      </c>
      <c r="C68" s="36" t="s">
        <v>92</v>
      </c>
      <c r="D68" s="38">
        <v>80</v>
      </c>
      <c r="E68" s="36" t="s">
        <v>131</v>
      </c>
      <c r="F68" s="36" t="s">
        <v>107</v>
      </c>
      <c r="G68" s="36">
        <v>0</v>
      </c>
    </row>
    <row r="69" spans="2:7" x14ac:dyDescent="0.3">
      <c r="B69" s="36" t="s">
        <v>94</v>
      </c>
      <c r="C69" s="36" t="s">
        <v>92</v>
      </c>
      <c r="D69" s="38">
        <v>110</v>
      </c>
      <c r="E69" s="36" t="s">
        <v>132</v>
      </c>
      <c r="F69" s="36" t="s">
        <v>107</v>
      </c>
      <c r="G69" s="36">
        <v>0</v>
      </c>
    </row>
    <row r="70" spans="2:7" x14ac:dyDescent="0.3">
      <c r="B70" s="36" t="s">
        <v>95</v>
      </c>
      <c r="C70" s="36" t="s">
        <v>92</v>
      </c>
      <c r="D70" s="38">
        <v>130</v>
      </c>
      <c r="E70" s="36" t="s">
        <v>133</v>
      </c>
      <c r="F70" s="36" t="s">
        <v>107</v>
      </c>
      <c r="G70" s="36">
        <v>0</v>
      </c>
    </row>
    <row r="71" spans="2:7" x14ac:dyDescent="0.3">
      <c r="B71" s="36" t="s">
        <v>96</v>
      </c>
      <c r="C71" s="36" t="s">
        <v>92</v>
      </c>
      <c r="D71" s="38">
        <v>98</v>
      </c>
      <c r="E71" s="36" t="s">
        <v>134</v>
      </c>
      <c r="F71" s="36" t="s">
        <v>107</v>
      </c>
      <c r="G71" s="36">
        <v>0</v>
      </c>
    </row>
    <row r="72" spans="2:7" x14ac:dyDescent="0.3">
      <c r="B72" s="36" t="s">
        <v>97</v>
      </c>
      <c r="C72" s="36" t="s">
        <v>92</v>
      </c>
      <c r="D72" s="38">
        <v>88</v>
      </c>
      <c r="E72" s="36" t="s">
        <v>135</v>
      </c>
      <c r="F72" s="36" t="s">
        <v>107</v>
      </c>
      <c r="G72" s="36">
        <v>0</v>
      </c>
    </row>
    <row r="73" spans="2:7" x14ac:dyDescent="0.3">
      <c r="B73" s="36" t="s">
        <v>98</v>
      </c>
      <c r="C73" s="36" t="s">
        <v>92</v>
      </c>
      <c r="D73" s="38">
        <v>105</v>
      </c>
      <c r="E73" s="36" t="s">
        <v>136</v>
      </c>
      <c r="F73" s="36" t="s">
        <v>107</v>
      </c>
      <c r="G73" s="36">
        <v>0</v>
      </c>
    </row>
    <row r="74" spans="2:7" x14ac:dyDescent="0.3">
      <c r="B74" s="36" t="s">
        <v>99</v>
      </c>
      <c r="C74" s="36" t="s">
        <v>92</v>
      </c>
      <c r="D74" s="38">
        <v>72</v>
      </c>
      <c r="E74" s="36" t="s">
        <v>137</v>
      </c>
      <c r="F74" s="36" t="s">
        <v>107</v>
      </c>
      <c r="G74" s="36">
        <v>0</v>
      </c>
    </row>
    <row r="75" spans="2:7" x14ac:dyDescent="0.3">
      <c r="B75" s="36" t="s">
        <v>100</v>
      </c>
      <c r="C75" s="36" t="s">
        <v>92</v>
      </c>
      <c r="D75" s="38">
        <v>68</v>
      </c>
      <c r="E75" s="36" t="s">
        <v>138</v>
      </c>
      <c r="F75" s="36" t="s">
        <v>107</v>
      </c>
      <c r="G75" s="36">
        <v>0</v>
      </c>
    </row>
    <row r="76" spans="2:7" x14ac:dyDescent="0.3">
      <c r="B76" s="36" t="s">
        <v>101</v>
      </c>
      <c r="C76" s="36" t="s">
        <v>92</v>
      </c>
      <c r="D76" s="38">
        <v>90</v>
      </c>
      <c r="E76" s="36" t="s">
        <v>139</v>
      </c>
      <c r="F76" s="36" t="s">
        <v>107</v>
      </c>
      <c r="G76" s="36">
        <v>0</v>
      </c>
    </row>
    <row r="77" spans="2:7" x14ac:dyDescent="0.3">
      <c r="B77" s="36" t="s">
        <v>102</v>
      </c>
      <c r="C77" s="36" t="s">
        <v>92</v>
      </c>
      <c r="D77" s="38">
        <v>66</v>
      </c>
      <c r="E77" s="36" t="s">
        <v>140</v>
      </c>
      <c r="F77" s="36" t="s">
        <v>107</v>
      </c>
      <c r="G77" s="36">
        <v>0</v>
      </c>
    </row>
    <row r="78" spans="2:7" ht="15" thickBot="1" x14ac:dyDescent="0.35">
      <c r="B78" s="34" t="s">
        <v>103</v>
      </c>
      <c r="C78" s="34" t="s">
        <v>92</v>
      </c>
      <c r="D78" s="39">
        <v>115</v>
      </c>
      <c r="E78" s="34" t="s">
        <v>141</v>
      </c>
      <c r="F78" s="34" t="s">
        <v>107</v>
      </c>
      <c r="G78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showGridLines="0" workbookViewId="0">
      <selection sqref="A1:A3"/>
    </sheetView>
  </sheetViews>
  <sheetFormatPr defaultColWidth="11.5546875" defaultRowHeight="14.4" x14ac:dyDescent="0.3"/>
  <cols>
    <col min="1" max="1" width="2.33203125" customWidth="1"/>
    <col min="2" max="2" width="6" bestFit="1" customWidth="1"/>
    <col min="3" max="3" width="14.109375" bestFit="1" customWidth="1"/>
    <col min="4" max="4" width="5.44140625" customWidth="1"/>
    <col min="5" max="5" width="12.109375" bestFit="1" customWidth="1"/>
  </cols>
  <sheetData>
    <row r="1" spans="1:5" x14ac:dyDescent="0.3">
      <c r="A1" s="33" t="s">
        <v>142</v>
      </c>
    </row>
    <row r="2" spans="1:5" x14ac:dyDescent="0.3">
      <c r="A2" s="33" t="s">
        <v>53</v>
      </c>
    </row>
    <row r="3" spans="1:5" x14ac:dyDescent="0.3">
      <c r="A3" s="33" t="s">
        <v>143</v>
      </c>
    </row>
    <row r="6" spans="1:5" ht="15" thickBot="1" x14ac:dyDescent="0.35">
      <c r="A6" t="s">
        <v>69</v>
      </c>
    </row>
    <row r="7" spans="1:5" x14ac:dyDescent="0.3">
      <c r="B7" s="40"/>
      <c r="C7" s="40"/>
      <c r="D7" s="40" t="s">
        <v>144</v>
      </c>
      <c r="E7" s="40" t="s">
        <v>146</v>
      </c>
    </row>
    <row r="8" spans="1:5" ht="15" thickBot="1" x14ac:dyDescent="0.35">
      <c r="B8" s="41" t="s">
        <v>65</v>
      </c>
      <c r="C8" s="41" t="s">
        <v>66</v>
      </c>
      <c r="D8" s="41" t="s">
        <v>145</v>
      </c>
      <c r="E8" s="41" t="s">
        <v>147</v>
      </c>
    </row>
    <row r="9" spans="1:5" x14ac:dyDescent="0.3">
      <c r="B9" s="36" t="s">
        <v>77</v>
      </c>
      <c r="C9" s="36" t="s">
        <v>78</v>
      </c>
      <c r="D9" s="36">
        <v>12</v>
      </c>
      <c r="E9" s="36">
        <v>177.30000305175781</v>
      </c>
    </row>
    <row r="10" spans="1:5" x14ac:dyDescent="0.3">
      <c r="B10" s="36" t="s">
        <v>80</v>
      </c>
      <c r="C10" s="36" t="s">
        <v>78</v>
      </c>
      <c r="D10" s="36">
        <v>7</v>
      </c>
      <c r="E10" s="36">
        <v>99</v>
      </c>
    </row>
    <row r="11" spans="1:5" x14ac:dyDescent="0.3">
      <c r="B11" s="36" t="s">
        <v>81</v>
      </c>
      <c r="C11" s="36" t="s">
        <v>78</v>
      </c>
      <c r="D11" s="36">
        <v>10</v>
      </c>
      <c r="E11" s="36">
        <v>112.5</v>
      </c>
    </row>
    <row r="12" spans="1:5" x14ac:dyDescent="0.3">
      <c r="B12" s="36" t="s">
        <v>82</v>
      </c>
      <c r="C12" s="36" t="s">
        <v>78</v>
      </c>
      <c r="D12" s="36">
        <v>10</v>
      </c>
      <c r="E12" s="36">
        <v>171</v>
      </c>
    </row>
    <row r="13" spans="1:5" x14ac:dyDescent="0.3">
      <c r="B13" s="36" t="s">
        <v>83</v>
      </c>
      <c r="C13" s="36" t="s">
        <v>78</v>
      </c>
      <c r="D13" s="36">
        <v>13</v>
      </c>
      <c r="E13" s="36">
        <v>253.80000305175781</v>
      </c>
    </row>
    <row r="14" spans="1:5" x14ac:dyDescent="0.3">
      <c r="B14" s="36" t="s">
        <v>84</v>
      </c>
      <c r="C14" s="36" t="s">
        <v>78</v>
      </c>
      <c r="D14" s="36">
        <v>15</v>
      </c>
      <c r="E14" s="36">
        <v>175.5</v>
      </c>
    </row>
    <row r="15" spans="1:5" x14ac:dyDescent="0.3">
      <c r="B15" s="36" t="s">
        <v>85</v>
      </c>
      <c r="C15" s="36" t="s">
        <v>78</v>
      </c>
      <c r="D15" s="36">
        <v>15</v>
      </c>
      <c r="E15" s="36">
        <v>262.79998779296875</v>
      </c>
    </row>
    <row r="16" spans="1:5" x14ac:dyDescent="0.3">
      <c r="B16" s="36" t="s">
        <v>86</v>
      </c>
      <c r="C16" s="36" t="s">
        <v>78</v>
      </c>
      <c r="D16" s="36">
        <v>6</v>
      </c>
      <c r="E16" s="36">
        <v>97.199996948242188</v>
      </c>
    </row>
    <row r="17" spans="2:5" x14ac:dyDescent="0.3">
      <c r="B17" s="36" t="s">
        <v>87</v>
      </c>
      <c r="C17" s="36" t="s">
        <v>78</v>
      </c>
      <c r="D17" s="36">
        <v>8</v>
      </c>
      <c r="E17" s="36">
        <v>214.19999694824219</v>
      </c>
    </row>
    <row r="18" spans="2:5" x14ac:dyDescent="0.3">
      <c r="B18" s="36" t="s">
        <v>88</v>
      </c>
      <c r="C18" s="36" t="s">
        <v>78</v>
      </c>
      <c r="D18" s="36">
        <v>8</v>
      </c>
      <c r="E18" s="36">
        <v>172.80000305175781</v>
      </c>
    </row>
    <row r="19" spans="2:5" x14ac:dyDescent="0.3">
      <c r="B19" s="36" t="s">
        <v>89</v>
      </c>
      <c r="C19" s="36" t="s">
        <v>78</v>
      </c>
      <c r="D19" s="36">
        <v>5</v>
      </c>
      <c r="E19" s="36">
        <v>207</v>
      </c>
    </row>
    <row r="20" spans="2:5" x14ac:dyDescent="0.3">
      <c r="B20" s="36" t="s">
        <v>90</v>
      </c>
      <c r="C20" s="36" t="s">
        <v>78</v>
      </c>
      <c r="D20" s="36">
        <v>12</v>
      </c>
      <c r="E20" s="36">
        <v>99</v>
      </c>
    </row>
    <row r="21" spans="2:5" x14ac:dyDescent="0.3">
      <c r="B21" s="36" t="s">
        <v>91</v>
      </c>
      <c r="C21" s="36" t="s">
        <v>92</v>
      </c>
      <c r="D21" s="36">
        <v>123</v>
      </c>
      <c r="E21" s="36">
        <v>197</v>
      </c>
    </row>
    <row r="22" spans="2:5" x14ac:dyDescent="0.3">
      <c r="B22" s="36" t="s">
        <v>93</v>
      </c>
      <c r="C22" s="36" t="s">
        <v>92</v>
      </c>
      <c r="D22" s="36">
        <v>80</v>
      </c>
      <c r="E22" s="36">
        <v>110</v>
      </c>
    </row>
    <row r="23" spans="2:5" x14ac:dyDescent="0.3">
      <c r="B23" s="36" t="s">
        <v>94</v>
      </c>
      <c r="C23" s="36" t="s">
        <v>92</v>
      </c>
      <c r="D23" s="36">
        <v>110</v>
      </c>
      <c r="E23" s="36">
        <v>125</v>
      </c>
    </row>
    <row r="24" spans="2:5" x14ac:dyDescent="0.3">
      <c r="B24" s="36" t="s">
        <v>95</v>
      </c>
      <c r="C24" s="36" t="s">
        <v>92</v>
      </c>
      <c r="D24" s="36">
        <v>130</v>
      </c>
      <c r="E24" s="36">
        <v>190</v>
      </c>
    </row>
    <row r="25" spans="2:5" x14ac:dyDescent="0.3">
      <c r="B25" s="36" t="s">
        <v>96</v>
      </c>
      <c r="C25" s="36" t="s">
        <v>92</v>
      </c>
      <c r="D25" s="36">
        <v>98</v>
      </c>
      <c r="E25" s="36">
        <v>282</v>
      </c>
    </row>
    <row r="26" spans="2:5" x14ac:dyDescent="0.3">
      <c r="B26" s="36" t="s">
        <v>97</v>
      </c>
      <c r="C26" s="36" t="s">
        <v>92</v>
      </c>
      <c r="D26" s="36">
        <v>88</v>
      </c>
      <c r="E26" s="36">
        <v>195</v>
      </c>
    </row>
    <row r="27" spans="2:5" x14ac:dyDescent="0.3">
      <c r="B27" s="36" t="s">
        <v>98</v>
      </c>
      <c r="C27" s="36" t="s">
        <v>92</v>
      </c>
      <c r="D27" s="36">
        <v>105</v>
      </c>
      <c r="E27" s="36">
        <v>292</v>
      </c>
    </row>
    <row r="28" spans="2:5" x14ac:dyDescent="0.3">
      <c r="B28" s="36" t="s">
        <v>99</v>
      </c>
      <c r="C28" s="36" t="s">
        <v>92</v>
      </c>
      <c r="D28" s="36">
        <v>72</v>
      </c>
      <c r="E28" s="36">
        <v>108</v>
      </c>
    </row>
    <row r="29" spans="2:5" x14ac:dyDescent="0.3">
      <c r="B29" s="36" t="s">
        <v>100</v>
      </c>
      <c r="C29" s="36" t="s">
        <v>92</v>
      </c>
      <c r="D29" s="36">
        <v>68</v>
      </c>
      <c r="E29" s="36">
        <v>238</v>
      </c>
    </row>
    <row r="30" spans="2:5" x14ac:dyDescent="0.3">
      <c r="B30" s="36" t="s">
        <v>101</v>
      </c>
      <c r="C30" s="36" t="s">
        <v>92</v>
      </c>
      <c r="D30" s="36">
        <v>90</v>
      </c>
      <c r="E30" s="36">
        <v>192</v>
      </c>
    </row>
    <row r="31" spans="2:5" x14ac:dyDescent="0.3">
      <c r="B31" s="36" t="s">
        <v>102</v>
      </c>
      <c r="C31" s="36" t="s">
        <v>92</v>
      </c>
      <c r="D31" s="36">
        <v>66</v>
      </c>
      <c r="E31" s="36">
        <v>230</v>
      </c>
    </row>
    <row r="32" spans="2:5" ht="15" thickBot="1" x14ac:dyDescent="0.35">
      <c r="B32" s="34" t="s">
        <v>103</v>
      </c>
      <c r="C32" s="34" t="s">
        <v>92</v>
      </c>
      <c r="D32" s="34">
        <v>115</v>
      </c>
      <c r="E32" s="34">
        <v>110</v>
      </c>
    </row>
    <row r="34" spans="1:5" ht="15" thickBot="1" x14ac:dyDescent="0.35">
      <c r="A34" t="s">
        <v>71</v>
      </c>
    </row>
    <row r="35" spans="1:5" x14ac:dyDescent="0.3">
      <c r="B35" s="40"/>
      <c r="C35" s="40"/>
      <c r="D35" s="40" t="s">
        <v>144</v>
      </c>
      <c r="E35" s="40" t="s">
        <v>148</v>
      </c>
    </row>
    <row r="36" spans="1:5" ht="15" thickBot="1" x14ac:dyDescent="0.35">
      <c r="B36" s="41" t="s">
        <v>65</v>
      </c>
      <c r="C36" s="41" t="s">
        <v>66</v>
      </c>
      <c r="D36" s="41" t="s">
        <v>145</v>
      </c>
      <c r="E36" s="41" t="s">
        <v>149</v>
      </c>
    </row>
    <row r="37" spans="1:5" x14ac:dyDescent="0.3">
      <c r="B37" s="36" t="s">
        <v>104</v>
      </c>
      <c r="C37" s="36" t="s">
        <v>105</v>
      </c>
      <c r="D37" s="36">
        <v>260</v>
      </c>
      <c r="E37" s="36">
        <v>0</v>
      </c>
    </row>
    <row r="38" spans="1:5" x14ac:dyDescent="0.3">
      <c r="B38" s="36" t="s">
        <v>108</v>
      </c>
      <c r="C38" s="36" t="s">
        <v>105</v>
      </c>
      <c r="D38" s="36">
        <v>260</v>
      </c>
      <c r="E38" s="36">
        <v>0</v>
      </c>
    </row>
    <row r="39" spans="1:5" x14ac:dyDescent="0.3">
      <c r="B39" s="36" t="s">
        <v>110</v>
      </c>
      <c r="C39" s="36" t="s">
        <v>105</v>
      </c>
      <c r="D39" s="36">
        <v>260</v>
      </c>
      <c r="E39" s="36">
        <v>0</v>
      </c>
    </row>
    <row r="40" spans="1:5" x14ac:dyDescent="0.3">
      <c r="B40" s="36" t="s">
        <v>112</v>
      </c>
      <c r="C40" s="36" t="s">
        <v>105</v>
      </c>
      <c r="D40" s="36">
        <v>260</v>
      </c>
      <c r="E40" s="36">
        <v>0</v>
      </c>
    </row>
    <row r="41" spans="1:5" x14ac:dyDescent="0.3">
      <c r="B41" s="36" t="s">
        <v>114</v>
      </c>
      <c r="C41" s="36" t="s">
        <v>105</v>
      </c>
      <c r="D41" s="36">
        <v>260</v>
      </c>
      <c r="E41" s="36">
        <v>0</v>
      </c>
    </row>
    <row r="42" spans="1:5" ht="15" thickBot="1" x14ac:dyDescent="0.35">
      <c r="B42" s="34" t="s">
        <v>116</v>
      </c>
      <c r="C42" s="34" t="s">
        <v>105</v>
      </c>
      <c r="D42" s="34">
        <v>260</v>
      </c>
      <c r="E42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topLeftCell="A2" workbookViewId="0">
      <selection activeCell="G16" sqref="G16"/>
    </sheetView>
  </sheetViews>
  <sheetFormatPr defaultColWidth="8.77734375" defaultRowHeight="14.4" x14ac:dyDescent="0.3"/>
  <cols>
    <col min="1" max="1" width="16.109375" customWidth="1"/>
    <col min="2" max="2" width="15" customWidth="1"/>
    <col min="3" max="3" width="13.44140625" customWidth="1"/>
    <col min="4" max="4" width="11.77734375" customWidth="1"/>
    <col min="5" max="5" width="10.77734375" customWidth="1"/>
    <col min="6" max="6" width="11.77734375" customWidth="1"/>
    <col min="7" max="7" width="17.44140625" customWidth="1"/>
    <col min="10" max="10" width="16.6640625" customWidth="1"/>
    <col min="11" max="11" width="15" bestFit="1" customWidth="1"/>
  </cols>
  <sheetData>
    <row r="1" spans="1:17" ht="15.6" x14ac:dyDescent="0.3">
      <c r="A1" s="2" t="s">
        <v>0</v>
      </c>
      <c r="B1" s="3"/>
      <c r="C1" s="3"/>
      <c r="D1" s="3"/>
      <c r="E1" s="3"/>
      <c r="F1" s="3"/>
      <c r="G1" s="3"/>
    </row>
    <row r="2" spans="1:17" ht="15.6" x14ac:dyDescent="0.3">
      <c r="A2" s="3"/>
      <c r="B2" s="3" t="s">
        <v>26</v>
      </c>
      <c r="C2" s="3" t="s">
        <v>27</v>
      </c>
      <c r="D2" s="3"/>
      <c r="E2" s="3"/>
      <c r="F2" s="3"/>
      <c r="G2" s="3"/>
    </row>
    <row r="3" spans="1:17" ht="16.2" thickBot="1" x14ac:dyDescent="0.3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2" t="s">
        <v>21</v>
      </c>
      <c r="J3" s="1"/>
      <c r="K3" s="14"/>
      <c r="L3" s="12"/>
      <c r="M3" s="12"/>
      <c r="N3" s="13"/>
      <c r="O3" s="15"/>
      <c r="P3" s="12"/>
    </row>
    <row r="4" spans="1:17" ht="16.2" thickBot="1" x14ac:dyDescent="0.35">
      <c r="A4" s="14" t="s">
        <v>28</v>
      </c>
      <c r="B4" s="8" t="s">
        <v>22</v>
      </c>
      <c r="C4" s="8" t="s">
        <v>23</v>
      </c>
      <c r="D4" s="7" t="s">
        <v>8</v>
      </c>
      <c r="E4" s="32">
        <f>E16*0.9</f>
        <v>177.3</v>
      </c>
      <c r="F4" s="22">
        <v>12</v>
      </c>
      <c r="G4" s="21">
        <v>0</v>
      </c>
      <c r="J4" s="14" t="s">
        <v>15</v>
      </c>
      <c r="K4" s="26">
        <v>260</v>
      </c>
      <c r="L4" s="12"/>
      <c r="M4" s="12"/>
      <c r="N4" s="13"/>
      <c r="O4" s="15"/>
      <c r="P4" s="12"/>
    </row>
    <row r="5" spans="1:17" ht="16.2" thickBot="1" x14ac:dyDescent="0.35">
      <c r="A5" s="14" t="s">
        <v>29</v>
      </c>
      <c r="B5" s="8" t="s">
        <v>22</v>
      </c>
      <c r="C5" s="8" t="s">
        <v>24</v>
      </c>
      <c r="D5" s="7" t="s">
        <v>8</v>
      </c>
      <c r="E5" s="32">
        <f t="shared" ref="E5:E15" si="0">E17*0.9</f>
        <v>99</v>
      </c>
      <c r="F5" s="22">
        <v>7</v>
      </c>
      <c r="G5" s="21">
        <v>7</v>
      </c>
      <c r="J5" s="1"/>
      <c r="K5" s="11"/>
      <c r="L5" s="12"/>
      <c r="M5" s="12"/>
      <c r="N5" s="13"/>
      <c r="O5" s="1"/>
      <c r="P5" s="12"/>
      <c r="Q5" s="27"/>
    </row>
    <row r="6" spans="1:17" ht="16.2" thickBot="1" x14ac:dyDescent="0.35">
      <c r="A6" s="14" t="s">
        <v>30</v>
      </c>
      <c r="B6" s="8" t="s">
        <v>22</v>
      </c>
      <c r="C6" s="8" t="s">
        <v>25</v>
      </c>
      <c r="D6" s="7" t="s">
        <v>8</v>
      </c>
      <c r="E6" s="32">
        <f t="shared" si="0"/>
        <v>112.5</v>
      </c>
      <c r="F6" s="22">
        <v>10</v>
      </c>
      <c r="G6" s="21">
        <v>10</v>
      </c>
      <c r="J6" s="14" t="s">
        <v>16</v>
      </c>
      <c r="K6" s="20">
        <f>SUMPRODUCT(E4:E27,G4:G27)</f>
        <v>200774.8</v>
      </c>
      <c r="L6" s="3"/>
      <c r="M6" s="1"/>
      <c r="N6" s="1"/>
      <c r="O6" s="3"/>
      <c r="P6" s="3"/>
      <c r="Q6" s="27"/>
    </row>
    <row r="7" spans="1:17" ht="16.2" thickBot="1" x14ac:dyDescent="0.35">
      <c r="A7" s="14" t="s">
        <v>32</v>
      </c>
      <c r="B7" s="8" t="s">
        <v>23</v>
      </c>
      <c r="C7" s="8" t="s">
        <v>22</v>
      </c>
      <c r="D7" s="7" t="s">
        <v>8</v>
      </c>
      <c r="E7" s="32">
        <f t="shared" si="0"/>
        <v>171</v>
      </c>
      <c r="F7" s="22">
        <v>10</v>
      </c>
      <c r="G7" s="21">
        <v>0</v>
      </c>
      <c r="J7" s="3"/>
      <c r="K7" s="1"/>
      <c r="L7" s="1"/>
      <c r="M7" s="1"/>
      <c r="N7" s="1"/>
      <c r="O7" s="3"/>
      <c r="P7" s="3"/>
    </row>
    <row r="8" spans="1:17" ht="16.2" thickBot="1" x14ac:dyDescent="0.35">
      <c r="A8" s="14" t="s">
        <v>13</v>
      </c>
      <c r="B8" s="8" t="s">
        <v>23</v>
      </c>
      <c r="C8" s="8" t="s">
        <v>24</v>
      </c>
      <c r="D8" s="7" t="s">
        <v>8</v>
      </c>
      <c r="E8" s="32">
        <f t="shared" si="0"/>
        <v>253.8</v>
      </c>
      <c r="F8" s="22">
        <v>13</v>
      </c>
      <c r="G8" s="21">
        <v>4</v>
      </c>
      <c r="J8" s="4"/>
      <c r="K8" s="9"/>
      <c r="L8" s="19" t="s">
        <v>17</v>
      </c>
      <c r="M8" s="9"/>
      <c r="N8" s="19" t="s">
        <v>18</v>
      </c>
      <c r="O8" s="18"/>
      <c r="P8" s="3"/>
    </row>
    <row r="9" spans="1:17" ht="16.2" thickBot="1" x14ac:dyDescent="0.35">
      <c r="A9" s="5" t="s">
        <v>33</v>
      </c>
      <c r="B9" s="8" t="s">
        <v>23</v>
      </c>
      <c r="C9" s="8" t="s">
        <v>25</v>
      </c>
      <c r="D9" s="7" t="s">
        <v>8</v>
      </c>
      <c r="E9" s="32">
        <f t="shared" si="0"/>
        <v>175.5</v>
      </c>
      <c r="F9" s="25">
        <v>15</v>
      </c>
      <c r="G9" s="21">
        <v>0</v>
      </c>
      <c r="J9" s="42" t="s">
        <v>19</v>
      </c>
      <c r="K9" s="14" t="s">
        <v>46</v>
      </c>
      <c r="L9" s="12">
        <f>SUM(G7:G9,G19:G21)</f>
        <v>260</v>
      </c>
      <c r="M9" s="13" t="s">
        <v>20</v>
      </c>
      <c r="N9" s="16">
        <v>260</v>
      </c>
      <c r="O9" s="17"/>
      <c r="P9" s="3"/>
    </row>
    <row r="10" spans="1:17" ht="16.2" thickBot="1" x14ac:dyDescent="0.35">
      <c r="A10" s="14" t="s">
        <v>34</v>
      </c>
      <c r="B10" s="8" t="s">
        <v>24</v>
      </c>
      <c r="C10" s="28" t="s">
        <v>23</v>
      </c>
      <c r="D10" s="7" t="s">
        <v>8</v>
      </c>
      <c r="E10" s="32">
        <f t="shared" si="0"/>
        <v>262.8</v>
      </c>
      <c r="F10" s="22">
        <v>15</v>
      </c>
      <c r="G10" s="21">
        <v>1</v>
      </c>
      <c r="J10" s="43"/>
      <c r="K10" s="14" t="s">
        <v>47</v>
      </c>
      <c r="L10" s="12">
        <f>SUM(G10:G12,G22:G24)</f>
        <v>260</v>
      </c>
      <c r="M10" s="13" t="s">
        <v>20</v>
      </c>
      <c r="N10" s="16">
        <v>260</v>
      </c>
      <c r="O10" s="17"/>
      <c r="P10" s="3"/>
    </row>
    <row r="11" spans="1:17" ht="16.2" thickBot="1" x14ac:dyDescent="0.35">
      <c r="A11" s="14" t="s">
        <v>35</v>
      </c>
      <c r="B11" s="8" t="s">
        <v>24</v>
      </c>
      <c r="C11" s="28" t="s">
        <v>22</v>
      </c>
      <c r="D11" s="7" t="s">
        <v>8</v>
      </c>
      <c r="E11" s="32">
        <f t="shared" si="0"/>
        <v>97.2</v>
      </c>
      <c r="F11" s="22">
        <v>6</v>
      </c>
      <c r="G11" s="21">
        <v>6</v>
      </c>
      <c r="J11" s="43"/>
      <c r="K11" s="14" t="s">
        <v>48</v>
      </c>
      <c r="L11" s="12">
        <f>SUM(G13:G15,G25:G27)</f>
        <v>229</v>
      </c>
      <c r="M11" s="13" t="s">
        <v>20</v>
      </c>
      <c r="N11" s="16">
        <v>260</v>
      </c>
      <c r="O11" s="17"/>
      <c r="P11" s="3"/>
    </row>
    <row r="12" spans="1:17" ht="16.2" thickBot="1" x14ac:dyDescent="0.35">
      <c r="A12" s="14" t="s">
        <v>36</v>
      </c>
      <c r="B12" s="8" t="s">
        <v>24</v>
      </c>
      <c r="C12" s="28" t="s">
        <v>25</v>
      </c>
      <c r="D12" s="7" t="s">
        <v>8</v>
      </c>
      <c r="E12" s="32">
        <f t="shared" si="0"/>
        <v>214.20000000000002</v>
      </c>
      <c r="F12" s="22">
        <v>8</v>
      </c>
      <c r="G12" s="21">
        <v>8</v>
      </c>
      <c r="J12" s="44"/>
      <c r="K12" s="5" t="s">
        <v>50</v>
      </c>
      <c r="L12" s="12">
        <f>SUM(G4,G10,G13,G16,G22,G25)</f>
        <v>260</v>
      </c>
      <c r="M12" s="10" t="s">
        <v>20</v>
      </c>
      <c r="N12" s="16">
        <v>260</v>
      </c>
      <c r="O12" s="17"/>
      <c r="P12" s="3"/>
    </row>
    <row r="13" spans="1:17" ht="16.2" thickBot="1" x14ac:dyDescent="0.35">
      <c r="A13" s="14" t="s">
        <v>7</v>
      </c>
      <c r="B13" s="8" t="s">
        <v>25</v>
      </c>
      <c r="C13" s="28" t="s">
        <v>23</v>
      </c>
      <c r="D13" s="7" t="s">
        <v>8</v>
      </c>
      <c r="E13" s="32">
        <f t="shared" si="0"/>
        <v>172.8</v>
      </c>
      <c r="F13" s="22">
        <v>8</v>
      </c>
      <c r="G13" s="21">
        <v>0</v>
      </c>
      <c r="K13" s="5" t="s">
        <v>49</v>
      </c>
      <c r="L13" s="12">
        <f>SUM(G5,G8,G14,G17,G20,G26)</f>
        <v>260</v>
      </c>
      <c r="M13" s="10" t="s">
        <v>20</v>
      </c>
      <c r="N13" s="16">
        <v>260</v>
      </c>
    </row>
    <row r="14" spans="1:17" ht="16.2" thickBot="1" x14ac:dyDescent="0.35">
      <c r="A14" s="14" t="s">
        <v>9</v>
      </c>
      <c r="B14" s="8" t="s">
        <v>25</v>
      </c>
      <c r="C14" s="28" t="s">
        <v>24</v>
      </c>
      <c r="D14" s="7" t="s">
        <v>8</v>
      </c>
      <c r="E14" s="32">
        <f t="shared" si="0"/>
        <v>207</v>
      </c>
      <c r="F14" s="22">
        <v>5</v>
      </c>
      <c r="G14" s="21">
        <v>5</v>
      </c>
      <c r="K14" s="5" t="s">
        <v>51</v>
      </c>
      <c r="L14" s="12">
        <f>SUM(G6,G9,G12,G18,G24,G21)</f>
        <v>260</v>
      </c>
      <c r="M14" s="10" t="s">
        <v>20</v>
      </c>
      <c r="N14" s="16">
        <v>260</v>
      </c>
    </row>
    <row r="15" spans="1:17" ht="16.2" thickBot="1" x14ac:dyDescent="0.35">
      <c r="A15" s="5" t="s">
        <v>37</v>
      </c>
      <c r="B15" s="8" t="s">
        <v>25</v>
      </c>
      <c r="C15" s="28" t="s">
        <v>22</v>
      </c>
      <c r="D15" s="7" t="s">
        <v>8</v>
      </c>
      <c r="E15" s="32">
        <f t="shared" si="0"/>
        <v>99</v>
      </c>
      <c r="F15" s="25">
        <v>12</v>
      </c>
      <c r="G15" s="21">
        <v>12</v>
      </c>
    </row>
    <row r="16" spans="1:17" ht="16.2" thickBot="1" x14ac:dyDescent="0.35">
      <c r="A16" s="29" t="s">
        <v>38</v>
      </c>
      <c r="B16" s="28" t="s">
        <v>22</v>
      </c>
      <c r="C16" s="28" t="s">
        <v>23</v>
      </c>
      <c r="D16" s="30" t="s">
        <v>11</v>
      </c>
      <c r="E16" s="23">
        <v>197</v>
      </c>
      <c r="F16" s="22">
        <v>123</v>
      </c>
      <c r="G16" s="21">
        <v>123</v>
      </c>
    </row>
    <row r="17" spans="1:8" ht="16.2" thickBot="1" x14ac:dyDescent="0.35">
      <c r="A17" s="29" t="s">
        <v>39</v>
      </c>
      <c r="B17" s="28" t="s">
        <v>22</v>
      </c>
      <c r="C17" s="28" t="s">
        <v>24</v>
      </c>
      <c r="D17" s="30" t="s">
        <v>11</v>
      </c>
      <c r="E17" s="24">
        <v>110</v>
      </c>
      <c r="F17" s="25">
        <v>80</v>
      </c>
      <c r="G17" s="21">
        <v>80</v>
      </c>
    </row>
    <row r="18" spans="1:8" ht="16.2" thickBot="1" x14ac:dyDescent="0.35">
      <c r="A18" s="29" t="s">
        <v>40</v>
      </c>
      <c r="B18" s="28" t="s">
        <v>22</v>
      </c>
      <c r="C18" s="28" t="s">
        <v>25</v>
      </c>
      <c r="D18" s="30" t="s">
        <v>11</v>
      </c>
      <c r="E18" s="23">
        <v>125</v>
      </c>
      <c r="F18" s="22">
        <v>110</v>
      </c>
      <c r="G18" s="21">
        <v>110</v>
      </c>
    </row>
    <row r="19" spans="1:8" ht="16.2" thickBot="1" x14ac:dyDescent="0.35">
      <c r="A19" s="29" t="s">
        <v>31</v>
      </c>
      <c r="B19" s="28" t="s">
        <v>23</v>
      </c>
      <c r="C19" s="28" t="s">
        <v>22</v>
      </c>
      <c r="D19" s="30" t="s">
        <v>11</v>
      </c>
      <c r="E19" s="24">
        <v>190</v>
      </c>
      <c r="F19" s="25">
        <v>130</v>
      </c>
      <c r="G19" s="21">
        <v>94</v>
      </c>
    </row>
    <row r="20" spans="1:8" ht="16.2" thickBot="1" x14ac:dyDescent="0.35">
      <c r="A20" s="29" t="s">
        <v>14</v>
      </c>
      <c r="B20" s="28" t="s">
        <v>23</v>
      </c>
      <c r="C20" s="28" t="s">
        <v>24</v>
      </c>
      <c r="D20" s="30" t="s">
        <v>11</v>
      </c>
      <c r="E20" s="24">
        <v>282</v>
      </c>
      <c r="F20" s="25">
        <v>98</v>
      </c>
      <c r="G20" s="21">
        <v>98</v>
      </c>
    </row>
    <row r="21" spans="1:8" ht="16.2" thickBot="1" x14ac:dyDescent="0.35">
      <c r="A21" s="31" t="s">
        <v>41</v>
      </c>
      <c r="B21" s="28" t="s">
        <v>23</v>
      </c>
      <c r="C21" s="28" t="s">
        <v>25</v>
      </c>
      <c r="D21" s="30" t="s">
        <v>11</v>
      </c>
      <c r="E21" s="24">
        <v>195</v>
      </c>
      <c r="F21" s="25">
        <v>88</v>
      </c>
      <c r="G21" s="21">
        <v>64</v>
      </c>
    </row>
    <row r="22" spans="1:8" ht="16.2" thickBot="1" x14ac:dyDescent="0.35">
      <c r="A22" s="29" t="s">
        <v>42</v>
      </c>
      <c r="B22" s="28" t="s">
        <v>24</v>
      </c>
      <c r="C22" s="28" t="s">
        <v>23</v>
      </c>
      <c r="D22" s="30" t="s">
        <v>11</v>
      </c>
      <c r="E22" s="24">
        <v>292</v>
      </c>
      <c r="F22" s="25">
        <v>105</v>
      </c>
      <c r="G22" s="21">
        <v>105</v>
      </c>
      <c r="H22" s="27"/>
    </row>
    <row r="23" spans="1:8" ht="16.2" thickBot="1" x14ac:dyDescent="0.35">
      <c r="A23" s="29" t="s">
        <v>43</v>
      </c>
      <c r="B23" s="28" t="s">
        <v>24</v>
      </c>
      <c r="C23" s="28" t="s">
        <v>22</v>
      </c>
      <c r="D23" s="30" t="s">
        <v>11</v>
      </c>
      <c r="E23" s="24">
        <v>108</v>
      </c>
      <c r="F23" s="25">
        <v>72</v>
      </c>
      <c r="G23" s="21">
        <v>72</v>
      </c>
      <c r="H23" s="27"/>
    </row>
    <row r="24" spans="1:8" ht="16.2" thickBot="1" x14ac:dyDescent="0.35">
      <c r="A24" s="29" t="s">
        <v>44</v>
      </c>
      <c r="B24" s="28" t="s">
        <v>24</v>
      </c>
      <c r="C24" s="28" t="s">
        <v>25</v>
      </c>
      <c r="D24" s="30" t="s">
        <v>11</v>
      </c>
      <c r="E24" s="24">
        <v>238</v>
      </c>
      <c r="F24" s="25">
        <v>68</v>
      </c>
      <c r="G24" s="21">
        <v>68</v>
      </c>
    </row>
    <row r="25" spans="1:8" ht="16.2" thickBot="1" x14ac:dyDescent="0.35">
      <c r="A25" s="29" t="s">
        <v>10</v>
      </c>
      <c r="B25" s="28" t="s">
        <v>25</v>
      </c>
      <c r="C25" s="28" t="s">
        <v>23</v>
      </c>
      <c r="D25" s="30" t="s">
        <v>11</v>
      </c>
      <c r="E25" s="24">
        <v>192</v>
      </c>
      <c r="F25" s="25">
        <v>90</v>
      </c>
      <c r="G25" s="21">
        <v>31</v>
      </c>
    </row>
    <row r="26" spans="1:8" ht="16.2" thickBot="1" x14ac:dyDescent="0.35">
      <c r="A26" s="29" t="s">
        <v>12</v>
      </c>
      <c r="B26" s="28" t="s">
        <v>25</v>
      </c>
      <c r="C26" s="28" t="s">
        <v>24</v>
      </c>
      <c r="D26" s="30" t="s">
        <v>11</v>
      </c>
      <c r="E26" s="24">
        <v>230</v>
      </c>
      <c r="F26" s="25">
        <v>66</v>
      </c>
      <c r="G26" s="21">
        <v>66</v>
      </c>
    </row>
    <row r="27" spans="1:8" ht="16.2" thickBot="1" x14ac:dyDescent="0.35">
      <c r="A27" s="31" t="s">
        <v>45</v>
      </c>
      <c r="B27" s="28" t="s">
        <v>25</v>
      </c>
      <c r="C27" s="28" t="s">
        <v>22</v>
      </c>
      <c r="D27" s="30" t="s">
        <v>11</v>
      </c>
      <c r="E27" s="24">
        <v>110</v>
      </c>
      <c r="F27" s="25">
        <v>115</v>
      </c>
      <c r="G27" s="21">
        <v>115</v>
      </c>
    </row>
  </sheetData>
  <mergeCells count="1">
    <mergeCell ref="J9:J12"/>
  </mergeCells>
  <printOptions headings="1" gridLines="1"/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2019-09-19T14:51:01Z</dcterms:modified>
</cp:coreProperties>
</file>