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usain\Desktop\Data Analysis\Data_Sets\"/>
    </mc:Choice>
  </mc:AlternateContent>
  <xr:revisionPtr revIDLastSave="0" documentId="13_ncr:1_{A3A48BBD-7774-4DA1-81F8-44D3D829D54D}" xr6:coauthVersionLast="47" xr6:coauthVersionMax="47" xr10:uidLastSave="{00000000-0000-0000-0000-000000000000}"/>
  <bookViews>
    <workbookView xWindow="-108" yWindow="-108" windowWidth="23256" windowHeight="12456" activeTab="2" xr2:uid="{45A3756F-9073-473D-ADD0-434C77D65031}"/>
  </bookViews>
  <sheets>
    <sheet name="DashBoard" sheetId="6" r:id="rId1"/>
    <sheet name="Pivot Tables" sheetId="9" r:id="rId2"/>
    <sheet name="Table" sheetId="7" r:id="rId3"/>
  </sheets>
  <definedNames>
    <definedName name="Slicer_Months__Date">#N/A</definedName>
    <definedName name="Slicer_Years__Dat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7" l="1"/>
  <c r="O4" i="7" a="1"/>
  <c r="O4" i="7" s="1"/>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<sst xmlns="http://schemas.openxmlformats.org/spreadsheetml/2006/main" count="579" uniqueCount="144">
  <si>
    <t>Date</t>
  </si>
  <si>
    <t>Channel</t>
  </si>
  <si>
    <t>Region</t>
  </si>
  <si>
    <t>Product Type</t>
  </si>
  <si>
    <t>SKU Code</t>
  </si>
  <si>
    <t>Units Sold</t>
  </si>
  <si>
    <t>Unit Price</t>
  </si>
  <si>
    <t>Discount (%)</t>
  </si>
  <si>
    <t>Sales Rep</t>
  </si>
  <si>
    <t>Online</t>
  </si>
  <si>
    <t>North</t>
  </si>
  <si>
    <t>T-Shirts</t>
  </si>
  <si>
    <t>Ankit Sharma</t>
  </si>
  <si>
    <t>In-Store</t>
  </si>
  <si>
    <t>South</t>
  </si>
  <si>
    <t>Jeans</t>
  </si>
  <si>
    <t>Preeti Yadav</t>
  </si>
  <si>
    <t>East</t>
  </si>
  <si>
    <t>Dresses</t>
  </si>
  <si>
    <t>Rakesh Das</t>
  </si>
  <si>
    <t>West</t>
  </si>
  <si>
    <t>Hoodies</t>
  </si>
  <si>
    <t>Nisha Rao</t>
  </si>
  <si>
    <t xml:space="preserve">Total </t>
  </si>
  <si>
    <t>Row Labels</t>
  </si>
  <si>
    <t>Grand Total</t>
  </si>
  <si>
    <t>Jackets</t>
  </si>
  <si>
    <t>JK623</t>
  </si>
  <si>
    <t>JK925</t>
  </si>
  <si>
    <t>Vikram Mehta</t>
  </si>
  <si>
    <t>DR779</t>
  </si>
  <si>
    <t>JN296</t>
  </si>
  <si>
    <t>DR315</t>
  </si>
  <si>
    <t>HD912</t>
  </si>
  <si>
    <t>JN788</t>
  </si>
  <si>
    <t>JK970</t>
  </si>
  <si>
    <t>TS868</t>
  </si>
  <si>
    <t>HD236</t>
  </si>
  <si>
    <t>HD262</t>
  </si>
  <si>
    <t>DR550</t>
  </si>
  <si>
    <t>JN336</t>
  </si>
  <si>
    <t>HD525</t>
  </si>
  <si>
    <t>HD588</t>
  </si>
  <si>
    <t>JN379</t>
  </si>
  <si>
    <t>HD230</t>
  </si>
  <si>
    <t>HD286</t>
  </si>
  <si>
    <t>DR870</t>
  </si>
  <si>
    <t>JN765</t>
  </si>
  <si>
    <t>JN584</t>
  </si>
  <si>
    <t>JK721</t>
  </si>
  <si>
    <t>JK793</t>
  </si>
  <si>
    <t>DR970</t>
  </si>
  <si>
    <t>TS618</t>
  </si>
  <si>
    <t>JN545</t>
  </si>
  <si>
    <t>JN950</t>
  </si>
  <si>
    <t>TS606</t>
  </si>
  <si>
    <t>DR669</t>
  </si>
  <si>
    <t>HD558</t>
  </si>
  <si>
    <t>DR584</t>
  </si>
  <si>
    <t>DR357</t>
  </si>
  <si>
    <t>JN856</t>
  </si>
  <si>
    <t>JN409</t>
  </si>
  <si>
    <t>HD205</t>
  </si>
  <si>
    <t>DR982</t>
  </si>
  <si>
    <t>JN930</t>
  </si>
  <si>
    <t>HD561</t>
  </si>
  <si>
    <t>TS881</t>
  </si>
  <si>
    <t>TS260</t>
  </si>
  <si>
    <t>HD172</t>
  </si>
  <si>
    <t>DR946</t>
  </si>
  <si>
    <t>TS579</t>
  </si>
  <si>
    <t>TS712</t>
  </si>
  <si>
    <t>JK121</t>
  </si>
  <si>
    <t>JN699</t>
  </si>
  <si>
    <t>DR786</t>
  </si>
  <si>
    <t>TS565</t>
  </si>
  <si>
    <t>HD523</t>
  </si>
  <si>
    <t>DR662</t>
  </si>
  <si>
    <t>DR664</t>
  </si>
  <si>
    <t>HD833</t>
  </si>
  <si>
    <t>JK248</t>
  </si>
  <si>
    <t>DR940</t>
  </si>
  <si>
    <t>DR665</t>
  </si>
  <si>
    <t>HD144</t>
  </si>
  <si>
    <t>TS229</t>
  </si>
  <si>
    <t>JN519</t>
  </si>
  <si>
    <t>DR972</t>
  </si>
  <si>
    <t>DR332</t>
  </si>
  <si>
    <t>TS432</t>
  </si>
  <si>
    <t>JN274</t>
  </si>
  <si>
    <t>HD753</t>
  </si>
  <si>
    <t>HD453</t>
  </si>
  <si>
    <t>HD209</t>
  </si>
  <si>
    <t>DR108</t>
  </si>
  <si>
    <t>JN735</t>
  </si>
  <si>
    <t>HD134</t>
  </si>
  <si>
    <t>JN235</t>
  </si>
  <si>
    <t>TS370</t>
  </si>
  <si>
    <t>JN582</t>
  </si>
  <si>
    <t>HD219</t>
  </si>
  <si>
    <t>JN497</t>
  </si>
  <si>
    <t>JK517</t>
  </si>
  <si>
    <t>TS802</t>
  </si>
  <si>
    <t>HD193</t>
  </si>
  <si>
    <t>JN170</t>
  </si>
  <si>
    <t>JN233</t>
  </si>
  <si>
    <t>DR908</t>
  </si>
  <si>
    <t>JK216</t>
  </si>
  <si>
    <t>JK326</t>
  </si>
  <si>
    <t>HD536</t>
  </si>
  <si>
    <t>JN381</t>
  </si>
  <si>
    <t>JK719</t>
  </si>
  <si>
    <t>DR947</t>
  </si>
  <si>
    <t>JN803</t>
  </si>
  <si>
    <t>JK161</t>
  </si>
  <si>
    <t>DR714</t>
  </si>
  <si>
    <t>DR965</t>
  </si>
  <si>
    <t>DR129</t>
  </si>
  <si>
    <t>JK773</t>
  </si>
  <si>
    <t>HD449</t>
  </si>
  <si>
    <t>TS790</t>
  </si>
  <si>
    <t>JN873</t>
  </si>
  <si>
    <t>DR146</t>
  </si>
  <si>
    <t>DR396</t>
  </si>
  <si>
    <t>JN612</t>
  </si>
  <si>
    <t>TS570</t>
  </si>
  <si>
    <t>TS514</t>
  </si>
  <si>
    <t>NET SALES</t>
  </si>
  <si>
    <t xml:space="preserve">Sum of Total </t>
  </si>
  <si>
    <t>Jan</t>
  </si>
  <si>
    <t>Feb</t>
  </si>
  <si>
    <t>Mar</t>
  </si>
  <si>
    <t>Apr</t>
  </si>
  <si>
    <t>May</t>
  </si>
  <si>
    <t>Jun</t>
  </si>
  <si>
    <t>Jul</t>
  </si>
  <si>
    <t>Aug</t>
  </si>
  <si>
    <t>Sep</t>
  </si>
  <si>
    <t>Oct</t>
  </si>
  <si>
    <t>Nov</t>
  </si>
  <si>
    <t>Dec</t>
  </si>
  <si>
    <t xml:space="preserve">Fashion Sales DashBoard </t>
  </si>
  <si>
    <t>XLOOKUP</t>
  </si>
  <si>
    <t>SUMIF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</si>
</sst>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6"/>
      <color rgb="FF17365D"/>
      <name val="Calibri"/>
      <family val="2"/>
      <scheme val="minor"/>
    </font>
    <font>
      <sz val="11"/>
      <color theme="1"/>
      <name val="Cambria"/>
      <family val="1"/>
    </font>
    <font>
      <b/>
      <sz val="11"/>
      <color theme="0"/>
      <name val="Cambria"/>
      <family val="1"/>
    </font>
    <font>
      <sz val="18"/>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2" tint="-0.89999084444715716"/>
        <bgColor indexed="64"/>
      </patternFill>
    </fill>
    <fill>
      <patternFill patternType="solid">
        <fgColor theme="0" tint="-0.34998626667073579"/>
        <bgColor indexed="64"/>
      </patternFill>
    </fill>
    <fill>
      <patternFill patternType="solid">
        <fgColor theme="7" tint="-0.499984740745262"/>
        <bgColor theme="4"/>
      </patternFill>
    </fill>
    <fill>
      <patternFill patternType="solid">
        <fgColor theme="0" tint="-0.249977111117893"/>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s>
  <cellStyleXfs count="1">
    <xf numFmtId="0" fontId="0" fillId="0" borderId="0"/>
  </cellStyleXfs>
  <cellXfs count="24">
    <xf numFmtId="0" fontId="0" fillId="0" borderId="0" xfId="0"/>
    <xf numFmtId="0" fontId="0" fillId="0" borderId="0" xfId="0" pivotButton="1"/>
    <xf numFmtId="0" fontId="0" fillId="0" borderId="0" xfId="0" applyAlignment="1">
      <alignment horizontal="left"/>
    </xf>
    <xf numFmtId="0" fontId="2" fillId="0" borderId="2" xfId="0" applyFont="1" applyBorder="1" applyAlignment="1">
      <alignment vertical="center" wrapText="1"/>
    </xf>
    <xf numFmtId="0" fontId="2" fillId="0" borderId="0" xfId="0" applyFont="1" applyAlignment="1">
      <alignment vertical="center"/>
    </xf>
    <xf numFmtId="14" fontId="2" fillId="0" borderId="2" xfId="0" applyNumberFormat="1"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0" fillId="0" borderId="0" xfId="0" applyAlignment="1">
      <alignment horizontal="left" indent="1"/>
    </xf>
    <xf numFmtId="0" fontId="0" fillId="2" borderId="0" xfId="0" applyFill="1"/>
    <xf numFmtId="0" fontId="0" fillId="0" borderId="0" xfId="0" applyNumberFormat="1"/>
    <xf numFmtId="0" fontId="1" fillId="0" borderId="0" xfId="0" applyFont="1" applyAlignment="1">
      <alignment horizontal="center" vertical="center"/>
    </xf>
    <xf numFmtId="0" fontId="0" fillId="0" borderId="0" xfId="0" applyAlignment="1">
      <alignment horizontal="center"/>
    </xf>
    <xf numFmtId="0" fontId="5" fillId="3" borderId="3" xfId="0" applyFont="1" applyFill="1" applyBorder="1" applyAlignment="1">
      <alignment horizontal="center"/>
    </xf>
    <xf numFmtId="0" fontId="0" fillId="3" borderId="3" xfId="0" applyFill="1" applyBorder="1" applyAlignment="1">
      <alignment horizontal="center"/>
    </xf>
    <xf numFmtId="0" fontId="3" fillId="4" borderId="5" xfId="0" applyFont="1" applyFill="1" applyBorder="1" applyAlignment="1">
      <alignment vertical="center" wrapText="1"/>
    </xf>
    <xf numFmtId="0" fontId="3" fillId="4" borderId="6" xfId="0" applyFont="1" applyFill="1" applyBorder="1" applyAlignment="1">
      <alignment vertical="center" wrapText="1"/>
    </xf>
    <xf numFmtId="0" fontId="3" fillId="4" borderId="7" xfId="0" applyFont="1" applyFill="1" applyBorder="1" applyAlignment="1">
      <alignment vertical="center" wrapText="1"/>
    </xf>
    <xf numFmtId="0" fontId="4" fillId="5" borderId="0" xfId="0" applyFont="1" applyFill="1" applyAlignment="1">
      <alignment horizontal="center"/>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cellXfs>
  <cellStyles count="1">
    <cellStyle name="Normal" xfId="0" builtinId="0"/>
  </cellStyles>
  <dxfs count="32">
    <dxf>
      <fill>
        <patternFill>
          <bgColor theme="5"/>
        </patternFill>
      </fill>
    </dxf>
    <dxf>
      <fill>
        <patternFill>
          <bgColor theme="7" tint="0.59996337778862885"/>
        </patternFill>
      </fill>
    </dxf>
    <dxf>
      <fill>
        <patternFill>
          <bgColor rgb="FF00B050"/>
        </patternFill>
      </fill>
    </dxf>
    <dxf>
      <fill>
        <patternFill>
          <bgColor rgb="FF92D050"/>
        </patternFill>
      </fill>
    </dxf>
    <dxf>
      <fill>
        <patternFill>
          <bgColor rgb="FF00B050"/>
        </patternFill>
      </fill>
    </dxf>
    <dxf>
      <fill>
        <patternFill>
          <bgColor theme="5"/>
        </patternFill>
      </fill>
    </dxf>
    <dxf>
      <fill>
        <patternFill>
          <bgColor theme="7" tint="0.59996337778862885"/>
        </patternFill>
      </fill>
    </dxf>
    <dxf>
      <fill>
        <patternFill>
          <bgColor rgb="FF00B050"/>
        </patternFill>
      </fill>
    </dxf>
    <dxf>
      <fill>
        <patternFill>
          <bgColor rgb="FF92D050"/>
        </patternFill>
      </fill>
    </dxf>
    <dxf>
      <fill>
        <patternFill>
          <bgColor rgb="FF00B050"/>
        </patternFill>
      </fill>
    </dxf>
    <dxf>
      <fill>
        <patternFill>
          <bgColor theme="7" tint="0.59996337778862885"/>
        </patternFill>
      </fill>
    </dxf>
    <dxf>
      <fill>
        <patternFill>
          <bgColor rgb="FF00B050"/>
        </patternFill>
      </fill>
    </dxf>
    <dxf>
      <fill>
        <patternFill>
          <bgColor rgb="FF92D050"/>
        </patternFill>
      </fill>
    </dxf>
    <dxf>
      <fill>
        <patternFill>
          <bgColor rgb="FF00B050"/>
        </patternFill>
      </fill>
    </dxf>
    <dxf>
      <fill>
        <patternFill>
          <bgColor rgb="FF00B050"/>
        </patternFill>
      </fill>
    </dxf>
    <dxf>
      <fill>
        <patternFill>
          <bgColor rgb="FF92D050"/>
        </patternFill>
      </fill>
    </dxf>
    <dxf>
      <fill>
        <patternFill>
          <bgColor rgb="FF00B050"/>
        </patternFill>
      </fill>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numFmt numFmtId="19" formatCode="dd/mm/yyyy"/>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numFmt numFmtId="0" formatCode="General"/>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numFmt numFmtId="0" formatCode="General"/>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dxf>
    <dxf>
      <border outline="0">
        <bottom style="medium">
          <color indexed="64"/>
        </bottom>
      </border>
    </dxf>
    <dxf>
      <font>
        <b val="0"/>
        <i val="0"/>
        <strike val="0"/>
        <condense val="0"/>
        <extend val="0"/>
        <outline val="0"/>
        <shadow val="0"/>
        <u val="none"/>
        <vertAlign val="baseline"/>
        <sz val="11"/>
        <color theme="1"/>
        <name val="Cambria"/>
        <family val="1"/>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PRODUCT TYPE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Tables'!$A$4:$A$9</c:f>
              <c:strCache>
                <c:ptCount val="5"/>
                <c:pt idx="0">
                  <c:v>Dresses</c:v>
                </c:pt>
                <c:pt idx="1">
                  <c:v>Hoodies</c:v>
                </c:pt>
                <c:pt idx="2">
                  <c:v>Jackets</c:v>
                </c:pt>
                <c:pt idx="3">
                  <c:v>Jeans</c:v>
                </c:pt>
                <c:pt idx="4">
                  <c:v>T-Shirts</c:v>
                </c:pt>
              </c:strCache>
            </c:strRef>
          </c:cat>
          <c:val>
            <c:numRef>
              <c:f>'Pivot Tables'!$B$4:$B$9</c:f>
              <c:numCache>
                <c:formatCode>General</c:formatCode>
                <c:ptCount val="5"/>
                <c:pt idx="0">
                  <c:v>699500</c:v>
                </c:pt>
                <c:pt idx="1">
                  <c:v>896500</c:v>
                </c:pt>
                <c:pt idx="2">
                  <c:v>448900</c:v>
                </c:pt>
                <c:pt idx="3">
                  <c:v>925600</c:v>
                </c:pt>
                <c:pt idx="4">
                  <c:v>453000</c:v>
                </c:pt>
              </c:numCache>
            </c:numRef>
          </c:val>
          <c:smooth val="0"/>
          <c:extLst>
            <c:ext xmlns:c16="http://schemas.microsoft.com/office/drawing/2014/chart" uri="{C3380CC4-5D6E-409C-BE32-E72D297353CC}">
              <c16:uniqueId val="{00000000-00E5-4EE1-A2E3-48A69DD37E4D}"/>
            </c:ext>
          </c:extLst>
        </c:ser>
        <c:dLbls>
          <c:showLegendKey val="0"/>
          <c:showVal val="0"/>
          <c:showCatName val="0"/>
          <c:showSerName val="0"/>
          <c:showPercent val="0"/>
          <c:showBubbleSize val="0"/>
        </c:dLbls>
        <c:marker val="1"/>
        <c:smooth val="0"/>
        <c:axId val="1515075360"/>
        <c:axId val="1515093600"/>
      </c:lineChart>
      <c:catAx>
        <c:axId val="15150753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093600"/>
        <c:crosses val="autoZero"/>
        <c:auto val="1"/>
        <c:lblAlgn val="ctr"/>
        <c:lblOffset val="100"/>
        <c:noMultiLvlLbl val="0"/>
      </c:catAx>
      <c:valAx>
        <c:axId val="1515093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07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a:t>
            </a:r>
            <a:r>
              <a:rPr lang="en-US" baseline="0"/>
              <a:t>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Tables'!$D$4:$D$8</c:f>
              <c:strCache>
                <c:ptCount val="4"/>
                <c:pt idx="0">
                  <c:v>East</c:v>
                </c:pt>
                <c:pt idx="1">
                  <c:v>North</c:v>
                </c:pt>
                <c:pt idx="2">
                  <c:v>South</c:v>
                </c:pt>
                <c:pt idx="3">
                  <c:v>West</c:v>
                </c:pt>
              </c:strCache>
            </c:strRef>
          </c:cat>
          <c:val>
            <c:numRef>
              <c:f>'Pivot Tables'!$E$4:$E$8</c:f>
              <c:numCache>
                <c:formatCode>General</c:formatCode>
                <c:ptCount val="4"/>
                <c:pt idx="0">
                  <c:v>844000</c:v>
                </c:pt>
                <c:pt idx="1">
                  <c:v>743900</c:v>
                </c:pt>
                <c:pt idx="2">
                  <c:v>571900</c:v>
                </c:pt>
                <c:pt idx="3">
                  <c:v>1263700</c:v>
                </c:pt>
              </c:numCache>
            </c:numRef>
          </c:val>
          <c:extLst>
            <c:ext xmlns:c16="http://schemas.microsoft.com/office/drawing/2014/chart" uri="{C3380CC4-5D6E-409C-BE32-E72D297353CC}">
              <c16:uniqueId val="{00000000-3019-4BC4-9C5A-7C9EB840BE2F}"/>
            </c:ext>
          </c:extLst>
        </c:ser>
        <c:dLbls>
          <c:showLegendKey val="0"/>
          <c:showVal val="0"/>
          <c:showCatName val="0"/>
          <c:showSerName val="0"/>
          <c:showPercent val="0"/>
          <c:showBubbleSize val="0"/>
        </c:dLbls>
        <c:gapWidth val="100"/>
        <c:overlap val="-24"/>
        <c:axId val="1515089760"/>
        <c:axId val="1515093120"/>
      </c:barChart>
      <c:catAx>
        <c:axId val="15150897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093120"/>
        <c:crosses val="autoZero"/>
        <c:auto val="1"/>
        <c:lblAlgn val="ctr"/>
        <c:lblOffset val="100"/>
        <c:noMultiLvlLbl val="0"/>
      </c:catAx>
      <c:valAx>
        <c:axId val="1515093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08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IN</a:t>
            </a:r>
            <a:r>
              <a:rPr lang="en-US" baseline="0"/>
              <a:t> CHANNEL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Tables'!$H$3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84E-4B69-8B62-E8F5500BDEA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84E-4B69-8B62-E8F5500BDE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Tables'!$G$4:$G$6</c:f>
              <c:strCache>
                <c:ptCount val="2"/>
                <c:pt idx="0">
                  <c:v>In-Store</c:v>
                </c:pt>
                <c:pt idx="1">
                  <c:v>Online</c:v>
                </c:pt>
              </c:strCache>
            </c:strRef>
          </c:cat>
          <c:val>
            <c:numRef>
              <c:f>'Pivot Tables'!$H$4:$H$6</c:f>
              <c:numCache>
                <c:formatCode>General</c:formatCode>
                <c:ptCount val="2"/>
                <c:pt idx="0">
                  <c:v>2066400</c:v>
                </c:pt>
                <c:pt idx="1">
                  <c:v>1357100</c:v>
                </c:pt>
              </c:numCache>
            </c:numRef>
          </c:val>
          <c:extLst>
            <c:ext xmlns:c16="http://schemas.microsoft.com/office/drawing/2014/chart" uri="{C3380CC4-5D6E-409C-BE32-E72D297353CC}">
              <c16:uniqueId val="{00000004-B84E-4B69-8B62-E8F5500BDEA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Tables!PivotTable8</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a:t>
            </a:r>
            <a:r>
              <a:rPr lang="en-US" baseline="0"/>
              <a:t> In Each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Tables'!$B$12:$B$24</c:f>
              <c:numCache>
                <c:formatCode>General</c:formatCode>
                <c:ptCount val="12"/>
                <c:pt idx="0">
                  <c:v>62800</c:v>
                </c:pt>
                <c:pt idx="1">
                  <c:v>510300</c:v>
                </c:pt>
                <c:pt idx="2">
                  <c:v>207800</c:v>
                </c:pt>
                <c:pt idx="3">
                  <c:v>216000</c:v>
                </c:pt>
                <c:pt idx="4">
                  <c:v>477400</c:v>
                </c:pt>
                <c:pt idx="5">
                  <c:v>463000</c:v>
                </c:pt>
                <c:pt idx="6">
                  <c:v>225200</c:v>
                </c:pt>
                <c:pt idx="7">
                  <c:v>219200</c:v>
                </c:pt>
                <c:pt idx="8">
                  <c:v>232000</c:v>
                </c:pt>
                <c:pt idx="9">
                  <c:v>149800</c:v>
                </c:pt>
                <c:pt idx="10">
                  <c:v>417900</c:v>
                </c:pt>
                <c:pt idx="11">
                  <c:v>242100</c:v>
                </c:pt>
              </c:numCache>
            </c:numRef>
          </c:val>
          <c:extLst>
            <c:ext xmlns:c16="http://schemas.microsoft.com/office/drawing/2014/chart" uri="{C3380CC4-5D6E-409C-BE32-E72D297353CC}">
              <c16:uniqueId val="{00000000-C205-45A0-AE29-9127FD524F3C}"/>
            </c:ext>
          </c:extLst>
        </c:ser>
        <c:dLbls>
          <c:showLegendKey val="0"/>
          <c:showVal val="0"/>
          <c:showCatName val="0"/>
          <c:showSerName val="0"/>
          <c:showPercent val="0"/>
          <c:showBubbleSize val="0"/>
        </c:dLbls>
        <c:gapWidth val="100"/>
        <c:overlap val="-24"/>
        <c:axId val="1515109920"/>
        <c:axId val="1515099360"/>
      </c:barChart>
      <c:catAx>
        <c:axId val="1515109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099360"/>
        <c:crosses val="autoZero"/>
        <c:auto val="1"/>
        <c:lblAlgn val="ctr"/>
        <c:lblOffset val="100"/>
        <c:noMultiLvlLbl val="0"/>
      </c:catAx>
      <c:valAx>
        <c:axId val="15150993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10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333656</xdr:colOff>
      <xdr:row>0</xdr:row>
      <xdr:rowOff>2</xdr:rowOff>
    </xdr:from>
    <xdr:to>
      <xdr:col>25</xdr:col>
      <xdr:colOff>522543</xdr:colOff>
      <xdr:row>41</xdr:row>
      <xdr:rowOff>141515</xdr:rowOff>
    </xdr:to>
    <xdr:sp macro="" textlink="">
      <xdr:nvSpPr>
        <xdr:cNvPr id="6" name="Rectangle 5">
          <a:extLst>
            <a:ext uri="{FF2B5EF4-FFF2-40B4-BE49-F238E27FC236}">
              <a16:creationId xmlns:a16="http://schemas.microsoft.com/office/drawing/2014/main" id="{70DDD6D5-E0A3-A58F-3A0D-843FC2F4C21E}"/>
            </a:ext>
          </a:extLst>
        </xdr:cNvPr>
        <xdr:cNvSpPr/>
      </xdr:nvSpPr>
      <xdr:spPr>
        <a:xfrm>
          <a:off x="2772056" y="2"/>
          <a:ext cx="12990487" cy="7728856"/>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403836</xdr:colOff>
      <xdr:row>0</xdr:row>
      <xdr:rowOff>46808</xdr:rowOff>
    </xdr:from>
    <xdr:to>
      <xdr:col>25</xdr:col>
      <xdr:colOff>457229</xdr:colOff>
      <xdr:row>4</xdr:row>
      <xdr:rowOff>107768</xdr:rowOff>
    </xdr:to>
    <xdr:sp macro="" textlink="">
      <xdr:nvSpPr>
        <xdr:cNvPr id="7" name="Rectangle: Rounded Corners 6">
          <a:extLst>
            <a:ext uri="{FF2B5EF4-FFF2-40B4-BE49-F238E27FC236}">
              <a16:creationId xmlns:a16="http://schemas.microsoft.com/office/drawing/2014/main" id="{FA512518-077B-34E6-3D77-F2C644FFC3DB}"/>
            </a:ext>
          </a:extLst>
        </xdr:cNvPr>
        <xdr:cNvSpPr/>
      </xdr:nvSpPr>
      <xdr:spPr>
        <a:xfrm>
          <a:off x="2842236" y="46808"/>
          <a:ext cx="12854993" cy="801189"/>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chemeClr val="accent1"/>
              </a:solidFill>
              <a:effectLst/>
              <a:latin typeface="+mn-lt"/>
              <a:ea typeface="+mn-ea"/>
              <a:cs typeface="+mn-cs"/>
            </a:rPr>
            <a:t>Fashion Sales DashBoard </a:t>
          </a:r>
          <a:endParaRPr lang="en-IN" sz="3200" b="1">
            <a:solidFill>
              <a:schemeClr val="accent1"/>
            </a:solidFill>
          </a:endParaRPr>
        </a:p>
      </xdr:txBody>
    </xdr:sp>
    <xdr:clientData/>
  </xdr:twoCellAnchor>
  <xdr:twoCellAnchor>
    <xdr:from>
      <xdr:col>4</xdr:col>
      <xdr:colOff>390632</xdr:colOff>
      <xdr:row>4</xdr:row>
      <xdr:rowOff>175262</xdr:rowOff>
    </xdr:from>
    <xdr:to>
      <xdr:col>10</xdr:col>
      <xdr:colOff>277091</xdr:colOff>
      <xdr:row>9</xdr:row>
      <xdr:rowOff>110267</xdr:rowOff>
    </xdr:to>
    <xdr:sp macro="" textlink="">
      <xdr:nvSpPr>
        <xdr:cNvPr id="8" name="Rectangle: Rounded Corners 7">
          <a:extLst>
            <a:ext uri="{FF2B5EF4-FFF2-40B4-BE49-F238E27FC236}">
              <a16:creationId xmlns:a16="http://schemas.microsoft.com/office/drawing/2014/main" id="{1C30256B-172B-8B90-0899-06CA8BA68DF4}"/>
            </a:ext>
          </a:extLst>
        </xdr:cNvPr>
        <xdr:cNvSpPr/>
      </xdr:nvSpPr>
      <xdr:spPr>
        <a:xfrm>
          <a:off x="2829032" y="895698"/>
          <a:ext cx="3544059" cy="835551"/>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accent1"/>
              </a:solidFill>
            </a:rPr>
            <a:t>TOTAL SALES</a:t>
          </a:r>
        </a:p>
      </xdr:txBody>
    </xdr:sp>
    <xdr:clientData/>
  </xdr:twoCellAnchor>
  <xdr:twoCellAnchor>
    <xdr:from>
      <xdr:col>10</xdr:col>
      <xdr:colOff>318656</xdr:colOff>
      <xdr:row>4</xdr:row>
      <xdr:rowOff>167642</xdr:rowOff>
    </xdr:from>
    <xdr:to>
      <xdr:col>15</xdr:col>
      <xdr:colOff>424572</xdr:colOff>
      <xdr:row>9</xdr:row>
      <xdr:rowOff>102647</xdr:rowOff>
    </xdr:to>
    <xdr:sp macro="" textlink="">
      <xdr:nvSpPr>
        <xdr:cNvPr id="12" name="Rectangle: Rounded Corners 11">
          <a:extLst>
            <a:ext uri="{FF2B5EF4-FFF2-40B4-BE49-F238E27FC236}">
              <a16:creationId xmlns:a16="http://schemas.microsoft.com/office/drawing/2014/main" id="{A79F2466-EBC1-4D05-93AE-8D4BFA2CC7C8}"/>
            </a:ext>
          </a:extLst>
        </xdr:cNvPr>
        <xdr:cNvSpPr/>
      </xdr:nvSpPr>
      <xdr:spPr>
        <a:xfrm>
          <a:off x="6414656" y="888078"/>
          <a:ext cx="3153916" cy="835551"/>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solidFill>
                <a:schemeClr val="accent1"/>
              </a:solidFill>
              <a:effectLst/>
              <a:latin typeface="+mn-lt"/>
              <a:ea typeface="+mn-ea"/>
              <a:cs typeface="+mn-cs"/>
            </a:rPr>
            <a:t>TOTAL NO. PERSON</a:t>
          </a:r>
          <a:endParaRPr lang="en-IN" sz="1600">
            <a:solidFill>
              <a:schemeClr val="accent1"/>
            </a:solidFill>
            <a:effectLst/>
          </a:endParaRPr>
        </a:p>
        <a:p>
          <a:pPr algn="l"/>
          <a:endParaRPr lang="en-IN" sz="1600">
            <a:solidFill>
              <a:schemeClr val="accent1"/>
            </a:solidFill>
          </a:endParaRPr>
        </a:p>
      </xdr:txBody>
    </xdr:sp>
    <xdr:clientData/>
  </xdr:twoCellAnchor>
  <xdr:twoCellAnchor>
    <xdr:from>
      <xdr:col>15</xdr:col>
      <xdr:colOff>479000</xdr:colOff>
      <xdr:row>4</xdr:row>
      <xdr:rowOff>170331</xdr:rowOff>
    </xdr:from>
    <xdr:to>
      <xdr:col>20</xdr:col>
      <xdr:colOff>489885</xdr:colOff>
      <xdr:row>9</xdr:row>
      <xdr:rowOff>105336</xdr:rowOff>
    </xdr:to>
    <xdr:sp macro="" textlink="">
      <xdr:nvSpPr>
        <xdr:cNvPr id="13" name="Rectangle: Rounded Corners 12">
          <a:extLst>
            <a:ext uri="{FF2B5EF4-FFF2-40B4-BE49-F238E27FC236}">
              <a16:creationId xmlns:a16="http://schemas.microsoft.com/office/drawing/2014/main" id="{059FF241-C50A-4119-B553-7FAB680EA4DF}"/>
            </a:ext>
          </a:extLst>
        </xdr:cNvPr>
        <xdr:cNvSpPr/>
      </xdr:nvSpPr>
      <xdr:spPr>
        <a:xfrm>
          <a:off x="9623000" y="910560"/>
          <a:ext cx="3058885" cy="860290"/>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solidFill>
                <a:schemeClr val="accent1"/>
              </a:solidFill>
              <a:effectLst/>
              <a:latin typeface="+mn-lt"/>
              <a:ea typeface="+mn-ea"/>
              <a:cs typeface="+mn-cs"/>
            </a:rPr>
            <a:t>TOTAL NET SALES</a:t>
          </a:r>
          <a:endParaRPr lang="en-IN" sz="1600">
            <a:solidFill>
              <a:schemeClr val="accent1"/>
            </a:solidFill>
            <a:effectLst/>
          </a:endParaRPr>
        </a:p>
        <a:p>
          <a:pPr algn="ctr"/>
          <a:endParaRPr lang="en-IN" sz="1600">
            <a:solidFill>
              <a:schemeClr val="accent1"/>
            </a:solidFill>
          </a:endParaRPr>
        </a:p>
      </xdr:txBody>
    </xdr:sp>
    <xdr:clientData/>
  </xdr:twoCellAnchor>
  <xdr:twoCellAnchor>
    <xdr:from>
      <xdr:col>20</xdr:col>
      <xdr:colOff>533428</xdr:colOff>
      <xdr:row>4</xdr:row>
      <xdr:rowOff>168984</xdr:rowOff>
    </xdr:from>
    <xdr:to>
      <xdr:col>25</xdr:col>
      <xdr:colOff>457228</xdr:colOff>
      <xdr:row>9</xdr:row>
      <xdr:rowOff>103989</xdr:rowOff>
    </xdr:to>
    <xdr:sp macro="" textlink="">
      <xdr:nvSpPr>
        <xdr:cNvPr id="14" name="Rectangle: Rounded Corners 13">
          <a:extLst>
            <a:ext uri="{FF2B5EF4-FFF2-40B4-BE49-F238E27FC236}">
              <a16:creationId xmlns:a16="http://schemas.microsoft.com/office/drawing/2014/main" id="{46C75CD6-BBAC-4E4F-8ED1-D022BFAC1170}"/>
            </a:ext>
          </a:extLst>
        </xdr:cNvPr>
        <xdr:cNvSpPr/>
      </xdr:nvSpPr>
      <xdr:spPr>
        <a:xfrm>
          <a:off x="12725428" y="909213"/>
          <a:ext cx="2971800" cy="860290"/>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b="1">
              <a:solidFill>
                <a:schemeClr val="accent1"/>
              </a:solidFill>
              <a:effectLst/>
              <a:latin typeface="+mn-lt"/>
              <a:ea typeface="+mn-ea"/>
              <a:cs typeface="+mn-cs"/>
            </a:rPr>
            <a:t>HIGHEST</a:t>
          </a:r>
          <a:r>
            <a:rPr lang="en-IN" sz="1600" b="1" baseline="0">
              <a:solidFill>
                <a:schemeClr val="accent1"/>
              </a:solidFill>
              <a:effectLst/>
              <a:latin typeface="+mn-lt"/>
              <a:ea typeface="+mn-ea"/>
              <a:cs typeface="+mn-cs"/>
            </a:rPr>
            <a:t> SALES BY SALE REP</a:t>
          </a:r>
          <a:endParaRPr lang="en-IN" sz="1600" b="1">
            <a:solidFill>
              <a:schemeClr val="accent1"/>
            </a:solidFill>
            <a:effectLst/>
          </a:endParaRPr>
        </a:p>
        <a:p>
          <a:pPr algn="ctr"/>
          <a:endParaRPr lang="en-IN" sz="1600" b="1">
            <a:solidFill>
              <a:schemeClr val="accent1"/>
            </a:solidFill>
          </a:endParaRPr>
        </a:p>
      </xdr:txBody>
    </xdr:sp>
    <xdr:clientData/>
  </xdr:twoCellAnchor>
  <xdr:twoCellAnchor>
    <xdr:from>
      <xdr:col>4</xdr:col>
      <xdr:colOff>450644</xdr:colOff>
      <xdr:row>9</xdr:row>
      <xdr:rowOff>175260</xdr:rowOff>
    </xdr:from>
    <xdr:to>
      <xdr:col>11</xdr:col>
      <xdr:colOff>397304</xdr:colOff>
      <xdr:row>26</xdr:row>
      <xdr:rowOff>7620</xdr:rowOff>
    </xdr:to>
    <xdr:sp macro="" textlink="">
      <xdr:nvSpPr>
        <xdr:cNvPr id="15" name="Rectangle 14">
          <a:extLst>
            <a:ext uri="{FF2B5EF4-FFF2-40B4-BE49-F238E27FC236}">
              <a16:creationId xmlns:a16="http://schemas.microsoft.com/office/drawing/2014/main" id="{41690C6D-45BF-D2C7-3BE0-F34851C230F1}"/>
            </a:ext>
          </a:extLst>
        </xdr:cNvPr>
        <xdr:cNvSpPr/>
      </xdr:nvSpPr>
      <xdr:spPr>
        <a:xfrm>
          <a:off x="2889044" y="1840774"/>
          <a:ext cx="4213860" cy="2978332"/>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600035</xdr:colOff>
      <xdr:row>6</xdr:row>
      <xdr:rowOff>65952</xdr:rowOff>
    </xdr:from>
    <xdr:to>
      <xdr:col>8</xdr:col>
      <xdr:colOff>591070</xdr:colOff>
      <xdr:row>9</xdr:row>
      <xdr:rowOff>3200</xdr:rowOff>
    </xdr:to>
    <xdr:sp macro="" textlink="DashBoard!$L$4">
      <xdr:nvSpPr>
        <xdr:cNvPr id="18" name="TextBox 17">
          <a:extLst>
            <a:ext uri="{FF2B5EF4-FFF2-40B4-BE49-F238E27FC236}">
              <a16:creationId xmlns:a16="http://schemas.microsoft.com/office/drawing/2014/main" id="{E41CF19E-BDBC-0CD2-0B9A-BCC08EBF10D4}"/>
            </a:ext>
          </a:extLst>
        </xdr:cNvPr>
        <xdr:cNvSpPr txBox="1"/>
      </xdr:nvSpPr>
      <xdr:spPr>
        <a:xfrm>
          <a:off x="3648035" y="1176295"/>
          <a:ext cx="1819835" cy="4924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FEF638-A03A-406F-91D8-ED91C146031A}" type="TxLink">
            <a:rPr lang="en-US" sz="2400" b="0" i="0" u="none" strike="noStrike">
              <a:solidFill>
                <a:srgbClr val="000000"/>
              </a:solidFill>
              <a:latin typeface="Calibri"/>
              <a:ea typeface="Calibri"/>
              <a:cs typeface="Calibri"/>
            </a:rPr>
            <a:pPr algn="ctr"/>
            <a:t> </a:t>
          </a:fld>
          <a:r>
            <a:rPr lang="en-IN" sz="2400" b="0" i="0" u="none" strike="noStrike">
              <a:solidFill>
                <a:schemeClr val="dk1"/>
              </a:solidFill>
              <a:effectLst/>
              <a:latin typeface="+mn-lt"/>
              <a:ea typeface="+mn-ea"/>
              <a:cs typeface="+mn-cs"/>
            </a:rPr>
            <a:t>3423500</a:t>
          </a:r>
          <a:r>
            <a:rPr lang="en-IN" sz="2400"/>
            <a:t> </a:t>
          </a:r>
        </a:p>
      </xdr:txBody>
    </xdr:sp>
    <xdr:clientData/>
  </xdr:twoCellAnchor>
  <xdr:twoCellAnchor>
    <xdr:from>
      <xdr:col>11</xdr:col>
      <xdr:colOff>403171</xdr:colOff>
      <xdr:row>6</xdr:row>
      <xdr:rowOff>55350</xdr:rowOff>
    </xdr:from>
    <xdr:to>
      <xdr:col>14</xdr:col>
      <xdr:colOff>394206</xdr:colOff>
      <xdr:row>8</xdr:row>
      <xdr:rowOff>177655</xdr:rowOff>
    </xdr:to>
    <xdr:sp macro="" textlink="DashBoard!$L$4">
      <xdr:nvSpPr>
        <xdr:cNvPr id="19" name="TextBox 18">
          <a:extLst>
            <a:ext uri="{FF2B5EF4-FFF2-40B4-BE49-F238E27FC236}">
              <a16:creationId xmlns:a16="http://schemas.microsoft.com/office/drawing/2014/main" id="{25110C6D-0977-439E-9960-D1975C7EBCD0}"/>
            </a:ext>
          </a:extLst>
        </xdr:cNvPr>
        <xdr:cNvSpPr txBox="1"/>
      </xdr:nvSpPr>
      <xdr:spPr>
        <a:xfrm>
          <a:off x="7108771" y="1136005"/>
          <a:ext cx="1819835" cy="48252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i="0" u="none" strike="noStrike">
              <a:solidFill>
                <a:srgbClr val="000000"/>
              </a:solidFill>
              <a:latin typeface="Calibri"/>
              <a:ea typeface="Calibri"/>
              <a:cs typeface="Calibri"/>
            </a:rPr>
            <a:t>100</a:t>
          </a:r>
          <a:endParaRPr lang="en-IN" sz="2400"/>
        </a:p>
      </xdr:txBody>
    </xdr:sp>
    <xdr:clientData/>
  </xdr:twoCellAnchor>
  <xdr:twoCellAnchor>
    <xdr:from>
      <xdr:col>16</xdr:col>
      <xdr:colOff>466140</xdr:colOff>
      <xdr:row>6</xdr:row>
      <xdr:rowOff>76840</xdr:rowOff>
    </xdr:from>
    <xdr:to>
      <xdr:col>19</xdr:col>
      <xdr:colOff>457175</xdr:colOff>
      <xdr:row>9</xdr:row>
      <xdr:rowOff>14088</xdr:rowOff>
    </xdr:to>
    <xdr:sp macro="" textlink="DashBoard!$L$4">
      <xdr:nvSpPr>
        <xdr:cNvPr id="20" name="TextBox 19">
          <a:extLst>
            <a:ext uri="{FF2B5EF4-FFF2-40B4-BE49-F238E27FC236}">
              <a16:creationId xmlns:a16="http://schemas.microsoft.com/office/drawing/2014/main" id="{2EDB2247-A134-4F03-A81B-5A08746BF867}"/>
            </a:ext>
          </a:extLst>
        </xdr:cNvPr>
        <xdr:cNvSpPr txBox="1"/>
      </xdr:nvSpPr>
      <xdr:spPr>
        <a:xfrm>
          <a:off x="10219740" y="1187183"/>
          <a:ext cx="1819835" cy="49241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i="0" u="none" strike="noStrike">
              <a:solidFill>
                <a:schemeClr val="dk1"/>
              </a:solidFill>
              <a:effectLst/>
              <a:latin typeface="+mn-lt"/>
              <a:ea typeface="+mn-ea"/>
              <a:cs typeface="+mn-cs"/>
            </a:rPr>
            <a:t>3161345</a:t>
          </a:r>
          <a:r>
            <a:rPr lang="en-IN" sz="2400"/>
            <a:t> </a:t>
          </a:r>
        </a:p>
      </xdr:txBody>
    </xdr:sp>
    <xdr:clientData/>
  </xdr:twoCellAnchor>
  <xdr:twoCellAnchor>
    <xdr:from>
      <xdr:col>4</xdr:col>
      <xdr:colOff>432266</xdr:colOff>
      <xdr:row>9</xdr:row>
      <xdr:rowOff>143435</xdr:rowOff>
    </xdr:from>
    <xdr:to>
      <xdr:col>11</xdr:col>
      <xdr:colOff>405372</xdr:colOff>
      <xdr:row>26</xdr:row>
      <xdr:rowOff>8965</xdr:rowOff>
    </xdr:to>
    <xdr:graphicFrame macro="">
      <xdr:nvGraphicFramePr>
        <xdr:cNvPr id="21" name="Chart 3">
          <a:extLst>
            <a:ext uri="{FF2B5EF4-FFF2-40B4-BE49-F238E27FC236}">
              <a16:creationId xmlns:a16="http://schemas.microsoft.com/office/drawing/2014/main" id="{0BDC61BA-3C06-7072-FCAC-62C81DD0A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422405</xdr:colOff>
      <xdr:row>26</xdr:row>
      <xdr:rowOff>46394</xdr:rowOff>
    </xdr:from>
    <xdr:to>
      <xdr:col>11</xdr:col>
      <xdr:colOff>396408</xdr:colOff>
      <xdr:row>41</xdr:row>
      <xdr:rowOff>100182</xdr:rowOff>
    </xdr:to>
    <xdr:graphicFrame macro="">
      <xdr:nvGraphicFramePr>
        <xdr:cNvPr id="22" name="Chart 4">
          <a:extLst>
            <a:ext uri="{FF2B5EF4-FFF2-40B4-BE49-F238E27FC236}">
              <a16:creationId xmlns:a16="http://schemas.microsoft.com/office/drawing/2014/main" id="{0529B15A-6EE6-C1F4-CBD0-1686504DE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426440</xdr:colOff>
      <xdr:row>9</xdr:row>
      <xdr:rowOff>135143</xdr:rowOff>
    </xdr:from>
    <xdr:to>
      <xdr:col>21</xdr:col>
      <xdr:colOff>127466</xdr:colOff>
      <xdr:row>25</xdr:row>
      <xdr:rowOff>170329</xdr:rowOff>
    </xdr:to>
    <xdr:graphicFrame macro="">
      <xdr:nvGraphicFramePr>
        <xdr:cNvPr id="23" name="Chart 6">
          <a:extLst>
            <a:ext uri="{FF2B5EF4-FFF2-40B4-BE49-F238E27FC236}">
              <a16:creationId xmlns:a16="http://schemas.microsoft.com/office/drawing/2014/main" id="{21B938DF-3C31-D38C-1ABA-181D8A0C7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495021</xdr:colOff>
      <xdr:row>6</xdr:row>
      <xdr:rowOff>98612</xdr:rowOff>
    </xdr:from>
    <xdr:to>
      <xdr:col>25</xdr:col>
      <xdr:colOff>154361</xdr:colOff>
      <xdr:row>8</xdr:row>
      <xdr:rowOff>170329</xdr:rowOff>
    </xdr:to>
    <xdr:sp macro="" textlink="">
      <xdr:nvSpPr>
        <xdr:cNvPr id="26" name="TextBox 25">
          <a:extLst>
            <a:ext uri="{FF2B5EF4-FFF2-40B4-BE49-F238E27FC236}">
              <a16:creationId xmlns:a16="http://schemas.microsoft.com/office/drawing/2014/main" id="{8B00487C-EC4A-EC73-FCD9-BDDF1FD87A50}"/>
            </a:ext>
          </a:extLst>
        </xdr:cNvPr>
        <xdr:cNvSpPr txBox="1"/>
      </xdr:nvSpPr>
      <xdr:spPr>
        <a:xfrm>
          <a:off x="13296621" y="1208955"/>
          <a:ext cx="2097740" cy="44183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0"/>
            <a:t>Rakesh Das</a:t>
          </a:r>
        </a:p>
      </xdr:txBody>
    </xdr:sp>
    <xdr:clientData/>
  </xdr:twoCellAnchor>
  <xdr:twoCellAnchor>
    <xdr:from>
      <xdr:col>11</xdr:col>
      <xdr:colOff>410715</xdr:colOff>
      <xdr:row>26</xdr:row>
      <xdr:rowOff>26896</xdr:rowOff>
    </xdr:from>
    <xdr:to>
      <xdr:col>21</xdr:col>
      <xdr:colOff>138573</xdr:colOff>
      <xdr:row>41</xdr:row>
      <xdr:rowOff>76201</xdr:rowOff>
    </xdr:to>
    <xdr:graphicFrame macro="">
      <xdr:nvGraphicFramePr>
        <xdr:cNvPr id="27" name="Chart 26">
          <a:extLst>
            <a:ext uri="{FF2B5EF4-FFF2-40B4-BE49-F238E27FC236}">
              <a16:creationId xmlns:a16="http://schemas.microsoft.com/office/drawing/2014/main" id="{D75A0ED0-4F80-4787-AC8F-23838192F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261925</xdr:colOff>
      <xdr:row>13</xdr:row>
      <xdr:rowOff>89645</xdr:rowOff>
    </xdr:from>
    <xdr:to>
      <xdr:col>25</xdr:col>
      <xdr:colOff>413657</xdr:colOff>
      <xdr:row>25</xdr:row>
      <xdr:rowOff>163285</xdr:rowOff>
    </xdr:to>
    <mc:AlternateContent xmlns:mc="http://schemas.openxmlformats.org/markup-compatibility/2006" xmlns:a14="http://schemas.microsoft.com/office/drawing/2010/main">
      <mc:Choice Requires="a14">
        <xdr:graphicFrame macro="">
          <xdr:nvGraphicFramePr>
            <xdr:cNvPr id="9" name="Months (Date)">
              <a:extLst>
                <a:ext uri="{FF2B5EF4-FFF2-40B4-BE49-F238E27FC236}">
                  <a16:creationId xmlns:a16="http://schemas.microsoft.com/office/drawing/2014/main" id="{8ECCDD88-9161-423F-B27A-FBB96E0DCD56}"/>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3063525" y="2431063"/>
              <a:ext cx="2590132" cy="2234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498765</xdr:colOff>
      <xdr:row>0</xdr:row>
      <xdr:rowOff>124691</xdr:rowOff>
    </xdr:from>
    <xdr:to>
      <xdr:col>4</xdr:col>
      <xdr:colOff>260297</xdr:colOff>
      <xdr:row>2</xdr:row>
      <xdr:rowOff>124691</xdr:rowOff>
    </xdr:to>
    <xdr:sp macro="" textlink="">
      <xdr:nvSpPr>
        <xdr:cNvPr id="11" name="TextBox 10">
          <a:extLst>
            <a:ext uri="{FF2B5EF4-FFF2-40B4-BE49-F238E27FC236}">
              <a16:creationId xmlns:a16="http://schemas.microsoft.com/office/drawing/2014/main" id="{13DC8DBA-89C9-9CB2-88D9-287DCF53B708}"/>
            </a:ext>
          </a:extLst>
        </xdr:cNvPr>
        <xdr:cNvSpPr txBox="1"/>
      </xdr:nvSpPr>
      <xdr:spPr>
        <a:xfrm>
          <a:off x="498765" y="124691"/>
          <a:ext cx="2199932" cy="36021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21</xdr:col>
      <xdr:colOff>295864</xdr:colOff>
      <xdr:row>29</xdr:row>
      <xdr:rowOff>174170</xdr:rowOff>
    </xdr:from>
    <xdr:to>
      <xdr:col>25</xdr:col>
      <xdr:colOff>446313</xdr:colOff>
      <xdr:row>41</xdr:row>
      <xdr:rowOff>54427</xdr:rowOff>
    </xdr:to>
    <mc:AlternateContent xmlns:mc="http://schemas.openxmlformats.org/markup-compatibility/2006" xmlns:a14="http://schemas.microsoft.com/office/drawing/2010/main">
      <mc:Choice Requires="a14">
        <xdr:graphicFrame macro="">
          <xdr:nvGraphicFramePr>
            <xdr:cNvPr id="17" name="Years (Date)">
              <a:extLst>
                <a:ext uri="{FF2B5EF4-FFF2-40B4-BE49-F238E27FC236}">
                  <a16:creationId xmlns:a16="http://schemas.microsoft.com/office/drawing/2014/main" id="{EF4FD5FC-A711-4DC8-AE1F-7487D61CEF6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3097464" y="5397334"/>
              <a:ext cx="2588849" cy="2041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163312</xdr:colOff>
      <xdr:row>9</xdr:row>
      <xdr:rowOff>161366</xdr:rowOff>
    </xdr:from>
    <xdr:to>
      <xdr:col>25</xdr:col>
      <xdr:colOff>566725</xdr:colOff>
      <xdr:row>13</xdr:row>
      <xdr:rowOff>44823</xdr:rowOff>
    </xdr:to>
    <xdr:sp macro="" textlink="">
      <xdr:nvSpPr>
        <xdr:cNvPr id="28" name="TextBox 27">
          <a:extLst>
            <a:ext uri="{FF2B5EF4-FFF2-40B4-BE49-F238E27FC236}">
              <a16:creationId xmlns:a16="http://schemas.microsoft.com/office/drawing/2014/main" id="{605E2DFE-85A2-3C92-F557-74AADFDA9FA5}"/>
            </a:ext>
          </a:extLst>
        </xdr:cNvPr>
        <xdr:cNvSpPr txBox="1"/>
      </xdr:nvSpPr>
      <xdr:spPr>
        <a:xfrm>
          <a:off x="12964912" y="1826880"/>
          <a:ext cx="2841813" cy="62368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a:solidFill>
                <a:schemeClr val="accent1"/>
              </a:solidFill>
            </a:rPr>
            <a:t>Slicer</a:t>
          </a:r>
          <a:r>
            <a:rPr lang="en-IN" sz="1600" b="1" baseline="0">
              <a:solidFill>
                <a:schemeClr val="accent1"/>
              </a:solidFill>
            </a:rPr>
            <a:t> </a:t>
          </a:r>
        </a:p>
        <a:p>
          <a:pPr algn="l"/>
          <a:r>
            <a:rPr lang="en-IN" sz="1600" b="1" baseline="0">
              <a:solidFill>
                <a:schemeClr val="accent1"/>
              </a:solidFill>
            </a:rPr>
            <a:t>add filter per month here</a:t>
          </a:r>
          <a:endParaRPr lang="en-IN" sz="1600" b="1">
            <a:solidFill>
              <a:schemeClr val="accent1"/>
            </a:solidFill>
          </a:endParaRPr>
        </a:p>
      </xdr:txBody>
    </xdr:sp>
    <xdr:clientData/>
  </xdr:twoCellAnchor>
  <xdr:twoCellAnchor>
    <xdr:from>
      <xdr:col>21</xdr:col>
      <xdr:colOff>235033</xdr:colOff>
      <xdr:row>26</xdr:row>
      <xdr:rowOff>76200</xdr:rowOff>
    </xdr:from>
    <xdr:to>
      <xdr:col>25</xdr:col>
      <xdr:colOff>261926</xdr:colOff>
      <xdr:row>30</xdr:row>
      <xdr:rowOff>43543</xdr:rowOff>
    </xdr:to>
    <xdr:sp macro="" textlink="">
      <xdr:nvSpPr>
        <xdr:cNvPr id="29" name="TextBox 28">
          <a:extLst>
            <a:ext uri="{FF2B5EF4-FFF2-40B4-BE49-F238E27FC236}">
              <a16:creationId xmlns:a16="http://schemas.microsoft.com/office/drawing/2014/main" id="{8B980979-D42F-34D0-775B-0E02970725D5}"/>
            </a:ext>
          </a:extLst>
        </xdr:cNvPr>
        <xdr:cNvSpPr txBox="1"/>
      </xdr:nvSpPr>
      <xdr:spPr>
        <a:xfrm>
          <a:off x="13036633" y="4887686"/>
          <a:ext cx="2465293" cy="70757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IN" sz="1600" b="1" i="0" u="none" strike="noStrike" kern="0" cap="none" spc="0" normalizeH="0" baseline="0" noProof="0">
              <a:ln>
                <a:noFill/>
              </a:ln>
              <a:solidFill>
                <a:srgbClr val="4472C4"/>
              </a:solidFill>
              <a:effectLst/>
              <a:uLnTx/>
              <a:uFillTx/>
              <a:latin typeface="+mn-lt"/>
              <a:ea typeface="+mn-ea"/>
              <a:cs typeface="+mn-cs"/>
            </a:rPr>
            <a:t>Slicer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IN" sz="1600" b="1" i="0" u="none" strike="noStrike" kern="0" cap="none" spc="0" normalizeH="0" baseline="0" noProof="0">
              <a:ln>
                <a:noFill/>
              </a:ln>
              <a:solidFill>
                <a:srgbClr val="4472C4"/>
              </a:solidFill>
              <a:effectLst/>
              <a:uLnTx/>
              <a:uFillTx/>
              <a:latin typeface="+mn-lt"/>
              <a:ea typeface="+mn-ea"/>
              <a:cs typeface="+mn-cs"/>
            </a:rPr>
            <a:t>add filter per year here</a:t>
          </a:r>
        </a:p>
        <a:p>
          <a:endParaRPr lang="en-IN" sz="1100"/>
        </a:p>
      </xdr:txBody>
    </xdr:sp>
    <xdr:clientData/>
  </xdr:twoCellAnchor>
  <xdr:twoCellAnchor>
    <xdr:from>
      <xdr:col>21</xdr:col>
      <xdr:colOff>195972</xdr:colOff>
      <xdr:row>36</xdr:row>
      <xdr:rowOff>130629</xdr:rowOff>
    </xdr:from>
    <xdr:to>
      <xdr:col>26</xdr:col>
      <xdr:colOff>10914</xdr:colOff>
      <xdr:row>37</xdr:row>
      <xdr:rowOff>76200</xdr:rowOff>
    </xdr:to>
    <xdr:sp macro="" textlink="">
      <xdr:nvSpPr>
        <xdr:cNvPr id="31" name="TextBox 30">
          <a:extLst>
            <a:ext uri="{FF2B5EF4-FFF2-40B4-BE49-F238E27FC236}">
              <a16:creationId xmlns:a16="http://schemas.microsoft.com/office/drawing/2014/main" id="{F0735B1E-D0F4-2452-86B5-C3065A0D4CB1}"/>
            </a:ext>
          </a:extLst>
        </xdr:cNvPr>
        <xdr:cNvSpPr txBox="1"/>
      </xdr:nvSpPr>
      <xdr:spPr>
        <a:xfrm>
          <a:off x="12997572" y="6792686"/>
          <a:ext cx="2862942" cy="13062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sain" refreshedDate="45792.838670833335" createdVersion="8" refreshedVersion="8" minRefreshableVersion="3" recordCount="100" xr:uid="{94BB7C6D-9F59-4624-9064-1008A6F65856}">
  <cacheSource type="worksheet">
    <worksheetSource name="Table3"/>
  </cacheSource>
  <cacheFields count="14">
    <cacheField name="Date" numFmtId="14">
      <sharedItems containsSemiMixedTypes="0" containsNonDate="0" containsDate="1" containsString="0" minDate="2023-01-02T00:00:00" maxDate="2025-12-05T00:00:00" count="94">
        <d v="2023-07-19T00:00:00"/>
        <d v="2025-11-24T00:00:00"/>
        <d v="2023-12-10T00:00:00"/>
        <d v="2024-11-13T00:00:00"/>
        <d v="2024-10-20T00:00:00"/>
        <d v="2025-03-22T00:00:00"/>
        <d v="2024-04-26T00:00:00"/>
        <d v="2023-08-14T00:00:00"/>
        <d v="2023-07-08T00:00:00"/>
        <d v="2024-11-17T00:00:00"/>
        <d v="2025-08-15T00:00:00"/>
        <d v="2024-12-05T00:00:00"/>
        <d v="2023-04-27T00:00:00"/>
        <d v="2023-06-10T00:00:00"/>
        <d v="2024-08-01T00:00:00"/>
        <d v="2025-09-01T00:00:00"/>
        <d v="2023-05-13T00:00:00"/>
        <d v="2024-05-27T00:00:00"/>
        <d v="2023-11-02T00:00:00"/>
        <d v="2025-02-19T00:00:00"/>
        <d v="2025-12-04T00:00:00"/>
        <d v="2024-07-23T00:00:00"/>
        <d v="2025-10-26T00:00:00"/>
        <d v="2025-06-01T00:00:00"/>
        <d v="2023-12-17T00:00:00"/>
        <d v="2023-05-15T00:00:00"/>
        <d v="2024-03-16T00:00:00"/>
        <d v="2023-09-07T00:00:00"/>
        <d v="2023-02-10T00:00:00"/>
        <d v="2025-09-12T00:00:00"/>
        <d v="2023-02-24T00:00:00"/>
        <d v="2024-05-24T00:00:00"/>
        <d v="2023-12-18T00:00:00"/>
        <d v="2023-10-10T00:00:00"/>
        <d v="2024-02-27T00:00:00"/>
        <d v="2025-05-03T00:00:00"/>
        <d v="2024-05-28T00:00:00"/>
        <d v="2023-11-07T00:00:00"/>
        <d v="2023-07-15T00:00:00"/>
        <d v="2025-04-09T00:00:00"/>
        <d v="2023-02-02T00:00:00"/>
        <d v="2025-05-23T00:00:00"/>
        <d v="2023-07-24T00:00:00"/>
        <d v="2025-05-19T00:00:00"/>
        <d v="2024-11-27T00:00:00"/>
        <d v="2023-03-11T00:00:00"/>
        <d v="2023-06-09T00:00:00"/>
        <d v="2023-04-17T00:00:00"/>
        <d v="2023-09-14T00:00:00"/>
        <d v="2024-09-23T00:00:00"/>
        <d v="2024-04-20T00:00:00"/>
        <d v="2023-05-24T00:00:00"/>
        <d v="2025-07-15T00:00:00"/>
        <d v="2024-12-16T00:00:00"/>
        <d v="2025-10-11T00:00:00"/>
        <d v="2025-03-03T00:00:00"/>
        <d v="2025-09-13T00:00:00"/>
        <d v="2025-02-14T00:00:00"/>
        <d v="2023-05-12T00:00:00"/>
        <d v="2023-02-20T00:00:00"/>
        <d v="2024-08-09T00:00:00"/>
        <d v="2025-05-21T00:00:00"/>
        <d v="2025-11-25T00:00:00"/>
        <d v="2024-11-25T00:00:00"/>
        <d v="2025-06-24T00:00:00"/>
        <d v="2025-06-17T00:00:00"/>
        <d v="2023-03-25T00:00:00"/>
        <d v="2025-02-15T00:00:00"/>
        <d v="2023-10-18T00:00:00"/>
        <d v="2023-01-02T00:00:00"/>
        <d v="2024-06-22T00:00:00"/>
        <d v="2024-01-23T00:00:00"/>
        <d v="2024-09-21T00:00:00"/>
        <d v="2025-04-21T00:00:00"/>
        <d v="2025-04-19T00:00:00"/>
        <d v="2025-05-26T00:00:00"/>
        <d v="2023-10-11T00:00:00"/>
        <d v="2025-02-16T00:00:00"/>
        <d v="2025-01-24T00:00:00"/>
        <d v="2025-11-19T00:00:00"/>
        <d v="2024-02-26T00:00:00"/>
        <d v="2024-07-14T00:00:00"/>
        <d v="2024-02-03T00:00:00"/>
        <d v="2025-09-18T00:00:00"/>
        <d v="2024-06-04T00:00:00"/>
        <d v="2025-06-04T00:00:00"/>
        <d v="2023-05-23T00:00:00"/>
        <d v="2024-02-05T00:00:00"/>
        <d v="2025-02-12T00:00:00"/>
        <d v="2023-07-20T00:00:00"/>
        <d v="2024-02-01T00:00:00"/>
        <d v="2025-11-26T00:00:00"/>
        <d v="2023-06-19T00:00:00"/>
        <d v="2023-06-06T00:00:00"/>
      </sharedItems>
      <fieldGroup par="13"/>
    </cacheField>
    <cacheField name="Channel" numFmtId="0">
      <sharedItems count="2">
        <s v="Online"/>
        <s v="In-Store"/>
      </sharedItems>
    </cacheField>
    <cacheField name="Region" numFmtId="0">
      <sharedItems count="4">
        <s v="East"/>
        <s v="West"/>
        <s v="South"/>
        <s v="North"/>
      </sharedItems>
    </cacheField>
    <cacheField name="Product Type" numFmtId="0">
      <sharedItems count="5">
        <s v="Jackets"/>
        <s v="Dresses"/>
        <s v="Jeans"/>
        <s v="Hoodies"/>
        <s v="T-Shirts"/>
      </sharedItems>
    </cacheField>
    <cacheField name="SKU Code" numFmtId="0">
      <sharedItems/>
    </cacheField>
    <cacheField name="Units Sold" numFmtId="0">
      <sharedItems containsSemiMixedTypes="0" containsString="0" containsNumber="1" containsInteger="1" minValue="6" maxValue="50"/>
    </cacheField>
    <cacheField name="Unit Price" numFmtId="0">
      <sharedItems containsSemiMixedTypes="0" containsString="0" containsNumber="1" containsInteger="1" minValue="400" maxValue="2000"/>
    </cacheField>
    <cacheField name="Discount (%)" numFmtId="0">
      <sharedItems containsSemiMixedTypes="0" containsString="0" containsNumber="1" containsInteger="1" minValue="0" maxValue="15"/>
    </cacheField>
    <cacheField name="Sales Rep" numFmtId="0">
      <sharedItems count="5">
        <s v="Ankit Sharma"/>
        <s v="Vikram Mehta"/>
        <s v="Rakesh Das"/>
        <s v="Nisha Rao"/>
        <s v="Preeti Yadav"/>
      </sharedItems>
    </cacheField>
    <cacheField name="Total " numFmtId="0">
      <sharedItems containsSemiMixedTypes="0" containsString="0" containsNumber="1" containsInteger="1" minValue="2400" maxValue="100000"/>
    </cacheField>
    <cacheField name="NET SALES" numFmtId="0">
      <sharedItems containsSemiMixedTypes="0" containsString="0" containsNumber="1" containsInteger="1" minValue="2280" maxValue="90000"/>
    </cacheField>
    <cacheField name="Months (Date)" numFmtId="0" databaseField="0">
      <fieldGroup base="0">
        <rangePr groupBy="months" startDate="2023-01-02T00:00:00" endDate="2025-12-05T00:00:00"/>
        <groupItems count="14">
          <s v="&lt;02-01-2023"/>
          <s v="Jan"/>
          <s v="Feb"/>
          <s v="Mar"/>
          <s v="Apr"/>
          <s v="May"/>
          <s v="Jun"/>
          <s v="Jul"/>
          <s v="Aug"/>
          <s v="Sep"/>
          <s v="Oct"/>
          <s v="Nov"/>
          <s v="Dec"/>
          <s v="&gt;05-12-2025"/>
        </groupItems>
      </fieldGroup>
    </cacheField>
    <cacheField name="Quarters (Date)" numFmtId="0" databaseField="0">
      <fieldGroup base="0">
        <rangePr groupBy="quarters" startDate="2023-01-02T00:00:00" endDate="2025-12-05T00:00:00"/>
        <groupItems count="6">
          <s v="&lt;02-01-2023"/>
          <s v="Qtr1"/>
          <s v="Qtr2"/>
          <s v="Qtr3"/>
          <s v="Qtr4"/>
          <s v="&gt;05-12-2025"/>
        </groupItems>
      </fieldGroup>
    </cacheField>
    <cacheField name="Years (Date)" numFmtId="0" databaseField="0">
      <fieldGroup base="0">
        <rangePr groupBy="years" startDate="2023-01-02T00:00:00" endDate="2025-12-05T00:00:00"/>
        <groupItems count="5">
          <s v="&lt;02-01-2023"/>
          <s v="2023"/>
          <s v="2024"/>
          <s v="2025"/>
          <s v="&gt;05-12-2025"/>
        </groupItems>
      </fieldGroup>
    </cacheField>
  </cacheFields>
  <extLst>
    <ext xmlns:x14="http://schemas.microsoft.com/office/spreadsheetml/2009/9/main" uri="{725AE2AE-9491-48be-B2B4-4EB974FC3084}">
      <x14:pivotCacheDefinition pivotCacheId="15857262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s v="JK623"/>
    <n v="7"/>
    <n v="2000"/>
    <n v="15"/>
    <x v="0"/>
    <n v="14000"/>
    <n v="11900"/>
  </r>
  <r>
    <x v="1"/>
    <x v="0"/>
    <x v="0"/>
    <x v="0"/>
    <s v="JK925"/>
    <n v="32"/>
    <n v="400"/>
    <n v="10"/>
    <x v="1"/>
    <n v="12800"/>
    <n v="11520"/>
  </r>
  <r>
    <x v="2"/>
    <x v="1"/>
    <x v="1"/>
    <x v="1"/>
    <s v="DR779"/>
    <n v="25"/>
    <n v="1200"/>
    <n v="10"/>
    <x v="1"/>
    <n v="30000"/>
    <n v="27000"/>
  </r>
  <r>
    <x v="3"/>
    <x v="0"/>
    <x v="0"/>
    <x v="2"/>
    <s v="JN296"/>
    <n v="30"/>
    <n v="1500"/>
    <n v="0"/>
    <x v="2"/>
    <n v="45000"/>
    <n v="45000"/>
  </r>
  <r>
    <x v="4"/>
    <x v="1"/>
    <x v="1"/>
    <x v="1"/>
    <s v="DR315"/>
    <n v="33"/>
    <n v="1200"/>
    <n v="5"/>
    <x v="1"/>
    <n v="39600"/>
    <n v="37620"/>
  </r>
  <r>
    <x v="5"/>
    <x v="0"/>
    <x v="0"/>
    <x v="3"/>
    <s v="HD912"/>
    <n v="37"/>
    <n v="2000"/>
    <n v="10"/>
    <x v="0"/>
    <n v="74000"/>
    <n v="66600"/>
  </r>
  <r>
    <x v="6"/>
    <x v="0"/>
    <x v="2"/>
    <x v="2"/>
    <s v="JN788"/>
    <n v="6"/>
    <n v="400"/>
    <n v="5"/>
    <x v="3"/>
    <n v="2400"/>
    <n v="2280"/>
  </r>
  <r>
    <x v="7"/>
    <x v="0"/>
    <x v="1"/>
    <x v="0"/>
    <s v="JK970"/>
    <n v="36"/>
    <n v="1200"/>
    <n v="5"/>
    <x v="4"/>
    <n v="43200"/>
    <n v="41040"/>
  </r>
  <r>
    <x v="8"/>
    <x v="0"/>
    <x v="1"/>
    <x v="4"/>
    <s v="TS868"/>
    <n v="8"/>
    <n v="1500"/>
    <n v="5"/>
    <x v="0"/>
    <n v="12000"/>
    <n v="11400"/>
  </r>
  <r>
    <x v="9"/>
    <x v="1"/>
    <x v="1"/>
    <x v="3"/>
    <s v="HD236"/>
    <n v="44"/>
    <n v="2000"/>
    <n v="15"/>
    <x v="1"/>
    <n v="88000"/>
    <n v="74800"/>
  </r>
  <r>
    <x v="10"/>
    <x v="1"/>
    <x v="2"/>
    <x v="3"/>
    <s v="HD262"/>
    <n v="45"/>
    <n v="800"/>
    <n v="15"/>
    <x v="4"/>
    <n v="36000"/>
    <n v="30600"/>
  </r>
  <r>
    <x v="2"/>
    <x v="0"/>
    <x v="0"/>
    <x v="1"/>
    <s v="DR550"/>
    <n v="26"/>
    <n v="800"/>
    <n v="0"/>
    <x v="4"/>
    <n v="20800"/>
    <n v="20800"/>
  </r>
  <r>
    <x v="11"/>
    <x v="0"/>
    <x v="3"/>
    <x v="2"/>
    <s v="JN336"/>
    <n v="31"/>
    <n v="1200"/>
    <n v="10"/>
    <x v="1"/>
    <n v="37200"/>
    <n v="33480"/>
  </r>
  <r>
    <x v="12"/>
    <x v="1"/>
    <x v="1"/>
    <x v="3"/>
    <s v="HD525"/>
    <n v="42"/>
    <n v="2000"/>
    <n v="0"/>
    <x v="1"/>
    <n v="84000"/>
    <n v="84000"/>
  </r>
  <r>
    <x v="13"/>
    <x v="1"/>
    <x v="1"/>
    <x v="3"/>
    <s v="HD588"/>
    <n v="39"/>
    <n v="2000"/>
    <n v="5"/>
    <x v="3"/>
    <n v="78000"/>
    <n v="74100"/>
  </r>
  <r>
    <x v="14"/>
    <x v="1"/>
    <x v="0"/>
    <x v="2"/>
    <s v="JN379"/>
    <n v="47"/>
    <n v="2000"/>
    <n v="15"/>
    <x v="4"/>
    <n v="94000"/>
    <n v="79900"/>
  </r>
  <r>
    <x v="15"/>
    <x v="1"/>
    <x v="3"/>
    <x v="3"/>
    <s v="HD230"/>
    <n v="10"/>
    <n v="2000"/>
    <n v="15"/>
    <x v="4"/>
    <n v="20000"/>
    <n v="17000"/>
  </r>
  <r>
    <x v="16"/>
    <x v="1"/>
    <x v="2"/>
    <x v="3"/>
    <s v="HD286"/>
    <n v="34"/>
    <n v="800"/>
    <n v="10"/>
    <x v="3"/>
    <n v="27200"/>
    <n v="24480"/>
  </r>
  <r>
    <x v="17"/>
    <x v="0"/>
    <x v="1"/>
    <x v="1"/>
    <s v="DR870"/>
    <n v="6"/>
    <n v="2000"/>
    <n v="0"/>
    <x v="2"/>
    <n v="12000"/>
    <n v="12000"/>
  </r>
  <r>
    <x v="18"/>
    <x v="0"/>
    <x v="2"/>
    <x v="2"/>
    <s v="JN765"/>
    <n v="17"/>
    <n v="400"/>
    <n v="5"/>
    <x v="4"/>
    <n v="6800"/>
    <n v="6460"/>
  </r>
  <r>
    <x v="19"/>
    <x v="0"/>
    <x v="1"/>
    <x v="2"/>
    <s v="JN584"/>
    <n v="49"/>
    <n v="800"/>
    <n v="10"/>
    <x v="4"/>
    <n v="39200"/>
    <n v="35280"/>
  </r>
  <r>
    <x v="20"/>
    <x v="0"/>
    <x v="0"/>
    <x v="0"/>
    <s v="JK721"/>
    <n v="11"/>
    <n v="1500"/>
    <n v="0"/>
    <x v="2"/>
    <n v="16500"/>
    <n v="16500"/>
  </r>
  <r>
    <x v="21"/>
    <x v="0"/>
    <x v="3"/>
    <x v="0"/>
    <s v="JK793"/>
    <n v="42"/>
    <n v="2000"/>
    <n v="5"/>
    <x v="0"/>
    <n v="84000"/>
    <n v="79800"/>
  </r>
  <r>
    <x v="22"/>
    <x v="0"/>
    <x v="3"/>
    <x v="1"/>
    <s v="DR970"/>
    <n v="27"/>
    <n v="1500"/>
    <n v="15"/>
    <x v="2"/>
    <n v="40500"/>
    <n v="34425"/>
  </r>
  <r>
    <x v="23"/>
    <x v="1"/>
    <x v="1"/>
    <x v="4"/>
    <s v="TS618"/>
    <n v="11"/>
    <n v="1200"/>
    <n v="10"/>
    <x v="3"/>
    <n v="13200"/>
    <n v="11880"/>
  </r>
  <r>
    <x v="24"/>
    <x v="1"/>
    <x v="1"/>
    <x v="2"/>
    <s v="JN545"/>
    <n v="34"/>
    <n v="1200"/>
    <n v="10"/>
    <x v="2"/>
    <n v="40800"/>
    <n v="36720"/>
  </r>
  <r>
    <x v="25"/>
    <x v="0"/>
    <x v="1"/>
    <x v="2"/>
    <s v="JN950"/>
    <n v="41"/>
    <n v="1500"/>
    <n v="15"/>
    <x v="2"/>
    <n v="61500"/>
    <n v="52275"/>
  </r>
  <r>
    <x v="26"/>
    <x v="0"/>
    <x v="0"/>
    <x v="4"/>
    <s v="TS606"/>
    <n v="21"/>
    <n v="800"/>
    <n v="10"/>
    <x v="1"/>
    <n v="16800"/>
    <n v="15120"/>
  </r>
  <r>
    <x v="27"/>
    <x v="0"/>
    <x v="2"/>
    <x v="1"/>
    <s v="DR669"/>
    <n v="31"/>
    <n v="1200"/>
    <n v="5"/>
    <x v="3"/>
    <n v="37200"/>
    <n v="35340"/>
  </r>
  <r>
    <x v="28"/>
    <x v="0"/>
    <x v="1"/>
    <x v="3"/>
    <s v="HD558"/>
    <n v="49"/>
    <n v="600"/>
    <n v="10"/>
    <x v="1"/>
    <n v="29400"/>
    <n v="26460"/>
  </r>
  <r>
    <x v="29"/>
    <x v="1"/>
    <x v="0"/>
    <x v="1"/>
    <s v="DR584"/>
    <n v="27"/>
    <n v="2000"/>
    <n v="15"/>
    <x v="2"/>
    <n v="54000"/>
    <n v="45900"/>
  </r>
  <r>
    <x v="30"/>
    <x v="0"/>
    <x v="0"/>
    <x v="1"/>
    <s v="DR357"/>
    <n v="12"/>
    <n v="2000"/>
    <n v="5"/>
    <x v="4"/>
    <n v="24000"/>
    <n v="22800"/>
  </r>
  <r>
    <x v="31"/>
    <x v="1"/>
    <x v="3"/>
    <x v="2"/>
    <s v="JN856"/>
    <n v="17"/>
    <n v="800"/>
    <n v="5"/>
    <x v="2"/>
    <n v="13600"/>
    <n v="12920"/>
  </r>
  <r>
    <x v="32"/>
    <x v="0"/>
    <x v="0"/>
    <x v="2"/>
    <s v="JN409"/>
    <n v="7"/>
    <n v="400"/>
    <n v="10"/>
    <x v="4"/>
    <n v="2800"/>
    <n v="2520"/>
  </r>
  <r>
    <x v="33"/>
    <x v="1"/>
    <x v="1"/>
    <x v="3"/>
    <s v="HD205"/>
    <n v="33"/>
    <n v="800"/>
    <n v="5"/>
    <x v="0"/>
    <n v="26400"/>
    <n v="25080"/>
  </r>
  <r>
    <x v="34"/>
    <x v="0"/>
    <x v="1"/>
    <x v="1"/>
    <s v="DR982"/>
    <n v="36"/>
    <n v="400"/>
    <n v="0"/>
    <x v="4"/>
    <n v="14400"/>
    <n v="14400"/>
  </r>
  <r>
    <x v="35"/>
    <x v="0"/>
    <x v="3"/>
    <x v="2"/>
    <s v="JN930"/>
    <n v="40"/>
    <n v="1200"/>
    <n v="5"/>
    <x v="1"/>
    <n v="48000"/>
    <n v="45600"/>
  </r>
  <r>
    <x v="36"/>
    <x v="1"/>
    <x v="0"/>
    <x v="3"/>
    <s v="HD561"/>
    <n v="41"/>
    <n v="1500"/>
    <n v="0"/>
    <x v="1"/>
    <n v="61500"/>
    <n v="61500"/>
  </r>
  <r>
    <x v="37"/>
    <x v="1"/>
    <x v="3"/>
    <x v="4"/>
    <s v="TS881"/>
    <n v="15"/>
    <n v="600"/>
    <n v="5"/>
    <x v="1"/>
    <n v="9000"/>
    <n v="8550"/>
  </r>
  <r>
    <x v="38"/>
    <x v="1"/>
    <x v="0"/>
    <x v="4"/>
    <s v="TS260"/>
    <n v="7"/>
    <n v="600"/>
    <n v="10"/>
    <x v="2"/>
    <n v="4200"/>
    <n v="3780"/>
  </r>
  <r>
    <x v="39"/>
    <x v="0"/>
    <x v="1"/>
    <x v="3"/>
    <s v="HD172"/>
    <n v="12"/>
    <n v="1500"/>
    <n v="5"/>
    <x v="4"/>
    <n v="18000"/>
    <n v="17100"/>
  </r>
  <r>
    <x v="40"/>
    <x v="0"/>
    <x v="0"/>
    <x v="1"/>
    <s v="DR946"/>
    <n v="43"/>
    <n v="2000"/>
    <n v="10"/>
    <x v="3"/>
    <n v="86000"/>
    <n v="77400"/>
  </r>
  <r>
    <x v="41"/>
    <x v="1"/>
    <x v="0"/>
    <x v="4"/>
    <s v="TS579"/>
    <n v="37"/>
    <n v="1500"/>
    <n v="15"/>
    <x v="3"/>
    <n v="55500"/>
    <n v="47175"/>
  </r>
  <r>
    <x v="42"/>
    <x v="1"/>
    <x v="0"/>
    <x v="4"/>
    <s v="TS712"/>
    <n v="6"/>
    <n v="400"/>
    <n v="5"/>
    <x v="1"/>
    <n v="2400"/>
    <n v="2280"/>
  </r>
  <r>
    <x v="43"/>
    <x v="0"/>
    <x v="2"/>
    <x v="0"/>
    <s v="JK121"/>
    <n v="35"/>
    <n v="1500"/>
    <n v="15"/>
    <x v="2"/>
    <n v="52500"/>
    <n v="44625"/>
  </r>
  <r>
    <x v="44"/>
    <x v="1"/>
    <x v="3"/>
    <x v="2"/>
    <s v="JN699"/>
    <n v="35"/>
    <n v="800"/>
    <n v="15"/>
    <x v="2"/>
    <n v="28000"/>
    <n v="23800"/>
  </r>
  <r>
    <x v="45"/>
    <x v="1"/>
    <x v="1"/>
    <x v="1"/>
    <s v="DR786"/>
    <n v="23"/>
    <n v="2000"/>
    <n v="15"/>
    <x v="1"/>
    <n v="46000"/>
    <n v="39100"/>
  </r>
  <r>
    <x v="46"/>
    <x v="1"/>
    <x v="3"/>
    <x v="4"/>
    <s v="TS565"/>
    <n v="30"/>
    <n v="1500"/>
    <n v="0"/>
    <x v="1"/>
    <n v="45000"/>
    <n v="45000"/>
  </r>
  <r>
    <x v="47"/>
    <x v="1"/>
    <x v="1"/>
    <x v="3"/>
    <s v="HD523"/>
    <n v="45"/>
    <n v="1200"/>
    <n v="0"/>
    <x v="4"/>
    <n v="54000"/>
    <n v="54000"/>
  </r>
  <r>
    <x v="25"/>
    <x v="1"/>
    <x v="3"/>
    <x v="1"/>
    <s v="DR662"/>
    <n v="6"/>
    <n v="2000"/>
    <n v="5"/>
    <x v="4"/>
    <n v="12000"/>
    <n v="11400"/>
  </r>
  <r>
    <x v="48"/>
    <x v="0"/>
    <x v="2"/>
    <x v="1"/>
    <s v="DR664"/>
    <n v="12"/>
    <n v="1200"/>
    <n v="0"/>
    <x v="4"/>
    <n v="14400"/>
    <n v="14400"/>
  </r>
  <r>
    <x v="49"/>
    <x v="1"/>
    <x v="1"/>
    <x v="3"/>
    <s v="HD833"/>
    <n v="35"/>
    <n v="1200"/>
    <n v="5"/>
    <x v="3"/>
    <n v="42000"/>
    <n v="39900"/>
  </r>
  <r>
    <x v="50"/>
    <x v="0"/>
    <x v="3"/>
    <x v="0"/>
    <s v="JK248"/>
    <n v="22"/>
    <n v="1200"/>
    <n v="10"/>
    <x v="1"/>
    <n v="26400"/>
    <n v="23760"/>
  </r>
  <r>
    <x v="51"/>
    <x v="1"/>
    <x v="1"/>
    <x v="1"/>
    <s v="DR940"/>
    <n v="14"/>
    <n v="1200"/>
    <n v="15"/>
    <x v="2"/>
    <n v="16800"/>
    <n v="14280"/>
  </r>
  <r>
    <x v="52"/>
    <x v="1"/>
    <x v="2"/>
    <x v="1"/>
    <s v="DR665"/>
    <n v="49"/>
    <n v="600"/>
    <n v="15"/>
    <x v="4"/>
    <n v="29400"/>
    <n v="24990"/>
  </r>
  <r>
    <x v="53"/>
    <x v="1"/>
    <x v="1"/>
    <x v="3"/>
    <s v="HD144"/>
    <n v="47"/>
    <n v="2000"/>
    <n v="5"/>
    <x v="3"/>
    <n v="94000"/>
    <n v="89300"/>
  </r>
  <r>
    <x v="54"/>
    <x v="0"/>
    <x v="1"/>
    <x v="4"/>
    <s v="TS229"/>
    <n v="11"/>
    <n v="1500"/>
    <n v="15"/>
    <x v="0"/>
    <n v="16500"/>
    <n v="14025"/>
  </r>
  <r>
    <x v="55"/>
    <x v="1"/>
    <x v="0"/>
    <x v="2"/>
    <s v="JN519"/>
    <n v="26"/>
    <n v="1500"/>
    <n v="15"/>
    <x v="0"/>
    <n v="39000"/>
    <n v="33150"/>
  </r>
  <r>
    <x v="56"/>
    <x v="1"/>
    <x v="1"/>
    <x v="1"/>
    <s v="DR972"/>
    <n v="39"/>
    <n v="400"/>
    <n v="0"/>
    <x v="4"/>
    <n v="15600"/>
    <n v="15600"/>
  </r>
  <r>
    <x v="57"/>
    <x v="0"/>
    <x v="3"/>
    <x v="1"/>
    <s v="DR332"/>
    <n v="33"/>
    <n v="600"/>
    <n v="10"/>
    <x v="0"/>
    <n v="19800"/>
    <n v="17820"/>
  </r>
  <r>
    <x v="58"/>
    <x v="1"/>
    <x v="1"/>
    <x v="4"/>
    <s v="TS432"/>
    <n v="14"/>
    <n v="600"/>
    <n v="15"/>
    <x v="1"/>
    <n v="8400"/>
    <n v="7140"/>
  </r>
  <r>
    <x v="59"/>
    <x v="1"/>
    <x v="2"/>
    <x v="2"/>
    <s v="JN274"/>
    <n v="36"/>
    <n v="1500"/>
    <n v="5"/>
    <x v="4"/>
    <n v="54000"/>
    <n v="51300"/>
  </r>
  <r>
    <x v="60"/>
    <x v="0"/>
    <x v="1"/>
    <x v="3"/>
    <s v="HD753"/>
    <n v="23"/>
    <n v="2000"/>
    <n v="5"/>
    <x v="0"/>
    <n v="46000"/>
    <n v="43700"/>
  </r>
  <r>
    <x v="61"/>
    <x v="1"/>
    <x v="0"/>
    <x v="3"/>
    <s v="HD453"/>
    <n v="34"/>
    <n v="800"/>
    <n v="5"/>
    <x v="3"/>
    <n v="27200"/>
    <n v="25840"/>
  </r>
  <r>
    <x v="0"/>
    <x v="1"/>
    <x v="0"/>
    <x v="3"/>
    <s v="HD209"/>
    <n v="49"/>
    <n v="800"/>
    <n v="0"/>
    <x v="3"/>
    <n v="39200"/>
    <n v="39200"/>
  </r>
  <r>
    <x v="62"/>
    <x v="0"/>
    <x v="1"/>
    <x v="1"/>
    <s v="DR108"/>
    <n v="23"/>
    <n v="600"/>
    <n v="10"/>
    <x v="4"/>
    <n v="13800"/>
    <n v="12420"/>
  </r>
  <r>
    <x v="63"/>
    <x v="0"/>
    <x v="3"/>
    <x v="2"/>
    <s v="JN735"/>
    <n v="45"/>
    <n v="2000"/>
    <n v="0"/>
    <x v="2"/>
    <n v="90000"/>
    <n v="90000"/>
  </r>
  <r>
    <x v="64"/>
    <x v="0"/>
    <x v="3"/>
    <x v="3"/>
    <s v="HD134"/>
    <n v="23"/>
    <n v="800"/>
    <n v="15"/>
    <x v="4"/>
    <n v="18400"/>
    <n v="15640"/>
  </r>
  <r>
    <x v="65"/>
    <x v="1"/>
    <x v="2"/>
    <x v="2"/>
    <s v="JN235"/>
    <n v="21"/>
    <n v="1200"/>
    <n v="10"/>
    <x v="2"/>
    <n v="25200"/>
    <n v="22680"/>
  </r>
  <r>
    <x v="66"/>
    <x v="0"/>
    <x v="1"/>
    <x v="4"/>
    <s v="TS579"/>
    <n v="40"/>
    <n v="800"/>
    <n v="0"/>
    <x v="3"/>
    <n v="32000"/>
    <n v="32000"/>
  </r>
  <r>
    <x v="67"/>
    <x v="1"/>
    <x v="0"/>
    <x v="4"/>
    <s v="TS370"/>
    <n v="42"/>
    <n v="1200"/>
    <n v="10"/>
    <x v="0"/>
    <n v="50400"/>
    <n v="45360"/>
  </r>
  <r>
    <x v="68"/>
    <x v="1"/>
    <x v="2"/>
    <x v="2"/>
    <s v="JN582"/>
    <n v="46"/>
    <n v="400"/>
    <n v="15"/>
    <x v="2"/>
    <n v="18400"/>
    <n v="15640"/>
  </r>
  <r>
    <x v="69"/>
    <x v="1"/>
    <x v="1"/>
    <x v="3"/>
    <s v="HD219"/>
    <n v="12"/>
    <n v="400"/>
    <n v="5"/>
    <x v="1"/>
    <n v="4800"/>
    <n v="4560"/>
  </r>
  <r>
    <x v="70"/>
    <x v="1"/>
    <x v="2"/>
    <x v="2"/>
    <s v="JN497"/>
    <n v="31"/>
    <n v="2000"/>
    <n v="0"/>
    <x v="3"/>
    <n v="62000"/>
    <n v="62000"/>
  </r>
  <r>
    <x v="71"/>
    <x v="1"/>
    <x v="2"/>
    <x v="0"/>
    <s v="JK517"/>
    <n v="33"/>
    <n v="1200"/>
    <n v="5"/>
    <x v="2"/>
    <n v="39600"/>
    <n v="37620"/>
  </r>
  <r>
    <x v="72"/>
    <x v="1"/>
    <x v="3"/>
    <x v="4"/>
    <s v="TS802"/>
    <n v="30"/>
    <n v="800"/>
    <n v="5"/>
    <x v="0"/>
    <n v="24000"/>
    <n v="22800"/>
  </r>
  <r>
    <x v="73"/>
    <x v="0"/>
    <x v="3"/>
    <x v="3"/>
    <s v="HD193"/>
    <n v="26"/>
    <n v="600"/>
    <n v="5"/>
    <x v="1"/>
    <n v="15600"/>
    <n v="14820"/>
  </r>
  <r>
    <x v="74"/>
    <x v="0"/>
    <x v="2"/>
    <x v="2"/>
    <s v="JN170"/>
    <n v="26"/>
    <n v="600"/>
    <n v="0"/>
    <x v="2"/>
    <n v="15600"/>
    <n v="15600"/>
  </r>
  <r>
    <x v="75"/>
    <x v="0"/>
    <x v="3"/>
    <x v="2"/>
    <s v="JN233"/>
    <n v="47"/>
    <n v="400"/>
    <n v="5"/>
    <x v="0"/>
    <n v="18800"/>
    <n v="17860"/>
  </r>
  <r>
    <x v="76"/>
    <x v="0"/>
    <x v="2"/>
    <x v="1"/>
    <s v="DR908"/>
    <n v="21"/>
    <n v="400"/>
    <n v="5"/>
    <x v="3"/>
    <n v="8400"/>
    <n v="7980"/>
  </r>
  <r>
    <x v="77"/>
    <x v="1"/>
    <x v="0"/>
    <x v="0"/>
    <s v="JK216"/>
    <n v="37"/>
    <n v="1500"/>
    <n v="0"/>
    <x v="3"/>
    <n v="55500"/>
    <n v="55500"/>
  </r>
  <r>
    <x v="78"/>
    <x v="1"/>
    <x v="1"/>
    <x v="0"/>
    <s v="JK326"/>
    <n v="46"/>
    <n v="400"/>
    <n v="0"/>
    <x v="3"/>
    <n v="18400"/>
    <n v="18400"/>
  </r>
  <r>
    <x v="77"/>
    <x v="1"/>
    <x v="3"/>
    <x v="3"/>
    <s v="HD536"/>
    <n v="10"/>
    <n v="800"/>
    <n v="5"/>
    <x v="0"/>
    <n v="8000"/>
    <n v="7600"/>
  </r>
  <r>
    <x v="79"/>
    <x v="1"/>
    <x v="1"/>
    <x v="2"/>
    <s v="JN381"/>
    <n v="43"/>
    <n v="1500"/>
    <n v="10"/>
    <x v="3"/>
    <n v="64500"/>
    <n v="58050"/>
  </r>
  <r>
    <x v="80"/>
    <x v="0"/>
    <x v="2"/>
    <x v="0"/>
    <s v="JK719"/>
    <n v="32"/>
    <n v="1200"/>
    <n v="5"/>
    <x v="3"/>
    <n v="38400"/>
    <n v="36480"/>
  </r>
  <r>
    <x v="81"/>
    <x v="0"/>
    <x v="0"/>
    <x v="1"/>
    <s v="DR947"/>
    <n v="32"/>
    <n v="800"/>
    <n v="10"/>
    <x v="2"/>
    <n v="25600"/>
    <n v="23040"/>
  </r>
  <r>
    <x v="82"/>
    <x v="0"/>
    <x v="3"/>
    <x v="2"/>
    <s v="JN803"/>
    <n v="32"/>
    <n v="400"/>
    <n v="10"/>
    <x v="4"/>
    <n v="12800"/>
    <n v="11520"/>
  </r>
  <r>
    <x v="83"/>
    <x v="1"/>
    <x v="3"/>
    <x v="0"/>
    <s v="JK161"/>
    <n v="31"/>
    <n v="800"/>
    <n v="15"/>
    <x v="0"/>
    <n v="24800"/>
    <n v="21080"/>
  </r>
  <r>
    <x v="84"/>
    <x v="0"/>
    <x v="2"/>
    <x v="1"/>
    <s v="DR714"/>
    <n v="47"/>
    <n v="1200"/>
    <n v="5"/>
    <x v="0"/>
    <n v="56400"/>
    <n v="53580"/>
  </r>
  <r>
    <x v="85"/>
    <x v="1"/>
    <x v="2"/>
    <x v="1"/>
    <s v="DR965"/>
    <n v="32"/>
    <n v="1500"/>
    <n v="0"/>
    <x v="1"/>
    <n v="48000"/>
    <n v="48000"/>
  </r>
  <r>
    <x v="86"/>
    <x v="1"/>
    <x v="0"/>
    <x v="1"/>
    <s v="DR129"/>
    <n v="27"/>
    <n v="400"/>
    <n v="5"/>
    <x v="4"/>
    <n v="10800"/>
    <n v="10260"/>
  </r>
  <r>
    <x v="87"/>
    <x v="0"/>
    <x v="3"/>
    <x v="0"/>
    <s v="JK773"/>
    <n v="38"/>
    <n v="600"/>
    <n v="15"/>
    <x v="3"/>
    <n v="22800"/>
    <n v="19380"/>
  </r>
  <r>
    <x v="13"/>
    <x v="1"/>
    <x v="3"/>
    <x v="3"/>
    <s v="HD449"/>
    <n v="8"/>
    <n v="600"/>
    <n v="5"/>
    <x v="1"/>
    <n v="4800"/>
    <n v="4560"/>
  </r>
  <r>
    <x v="25"/>
    <x v="1"/>
    <x v="1"/>
    <x v="4"/>
    <s v="TS790"/>
    <n v="43"/>
    <n v="1200"/>
    <n v="15"/>
    <x v="2"/>
    <n v="51600"/>
    <n v="43860"/>
  </r>
  <r>
    <x v="88"/>
    <x v="1"/>
    <x v="3"/>
    <x v="2"/>
    <s v="JN873"/>
    <n v="23"/>
    <n v="2000"/>
    <n v="15"/>
    <x v="1"/>
    <n v="46000"/>
    <n v="39100"/>
  </r>
  <r>
    <x v="89"/>
    <x v="0"/>
    <x v="3"/>
    <x v="1"/>
    <s v="DR146"/>
    <n v="18"/>
    <n v="800"/>
    <n v="5"/>
    <x v="4"/>
    <n v="14400"/>
    <n v="13680"/>
  </r>
  <r>
    <x v="90"/>
    <x v="1"/>
    <x v="1"/>
    <x v="1"/>
    <s v="DR396"/>
    <n v="16"/>
    <n v="600"/>
    <n v="15"/>
    <x v="1"/>
    <n v="9600"/>
    <n v="8160"/>
  </r>
  <r>
    <x v="91"/>
    <x v="1"/>
    <x v="3"/>
    <x v="2"/>
    <s v="JN612"/>
    <n v="30"/>
    <n v="2000"/>
    <n v="0"/>
    <x v="3"/>
    <n v="60000"/>
    <n v="60000"/>
  </r>
  <r>
    <x v="92"/>
    <x v="1"/>
    <x v="1"/>
    <x v="4"/>
    <s v="TS570"/>
    <n v="50"/>
    <n v="2000"/>
    <n v="15"/>
    <x v="2"/>
    <n v="100000"/>
    <n v="85000"/>
  </r>
  <r>
    <x v="93"/>
    <x v="1"/>
    <x v="0"/>
    <x v="4"/>
    <s v="TS514"/>
    <n v="10"/>
    <n v="1200"/>
    <n v="0"/>
    <x v="4"/>
    <n v="12000"/>
    <n v="1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732C09-A100-42FA-A53E-C734A35AB05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4">
    <pivotField numFmtId="14" showAll="0">
      <items count="95">
        <item x="69"/>
        <item x="40"/>
        <item x="28"/>
        <item x="59"/>
        <item x="30"/>
        <item x="45"/>
        <item x="66"/>
        <item x="47"/>
        <item x="12"/>
        <item x="58"/>
        <item x="16"/>
        <item x="25"/>
        <item x="86"/>
        <item x="51"/>
        <item x="93"/>
        <item x="46"/>
        <item x="13"/>
        <item x="92"/>
        <item x="8"/>
        <item x="38"/>
        <item x="0"/>
        <item x="89"/>
        <item x="42"/>
        <item x="7"/>
        <item x="27"/>
        <item x="48"/>
        <item x="33"/>
        <item x="76"/>
        <item x="68"/>
        <item x="18"/>
        <item x="37"/>
        <item x="2"/>
        <item x="24"/>
        <item x="32"/>
        <item x="71"/>
        <item x="90"/>
        <item x="82"/>
        <item x="87"/>
        <item x="80"/>
        <item x="34"/>
        <item x="26"/>
        <item x="50"/>
        <item x="6"/>
        <item x="31"/>
        <item x="17"/>
        <item x="36"/>
        <item x="84"/>
        <item x="70"/>
        <item x="81"/>
        <item x="21"/>
        <item x="14"/>
        <item x="60"/>
        <item x="72"/>
        <item x="49"/>
        <item x="4"/>
        <item x="3"/>
        <item x="9"/>
        <item x="63"/>
        <item x="44"/>
        <item x="11"/>
        <item x="53"/>
        <item x="78"/>
        <item x="88"/>
        <item x="57"/>
        <item x="67"/>
        <item x="77"/>
        <item x="19"/>
        <item x="55"/>
        <item x="5"/>
        <item x="39"/>
        <item x="74"/>
        <item x="73"/>
        <item x="35"/>
        <item x="43"/>
        <item x="61"/>
        <item x="41"/>
        <item x="75"/>
        <item x="23"/>
        <item x="85"/>
        <item x="65"/>
        <item x="64"/>
        <item x="52"/>
        <item x="10"/>
        <item x="15"/>
        <item x="29"/>
        <item x="56"/>
        <item x="83"/>
        <item x="54"/>
        <item x="22"/>
        <item x="79"/>
        <item x="1"/>
        <item x="62"/>
        <item x="91"/>
        <item x="20"/>
        <item t="default"/>
      </items>
    </pivotField>
    <pivotField showAll="0"/>
    <pivotField showAll="0">
      <items count="5">
        <item x="0"/>
        <item x="3"/>
        <item x="2"/>
        <item x="1"/>
        <item t="default"/>
      </items>
    </pivotField>
    <pivotField axis="axisRow" showAll="0">
      <items count="6">
        <item x="1"/>
        <item x="3"/>
        <item x="0"/>
        <item x="2"/>
        <item x="4"/>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 fld="9"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D93700-D16C-4C55-A051-92FBC8A822C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1:B24" firstHeaderRow="1" firstDataRow="1" firstDataCol="1"/>
  <pivotFields count="14">
    <pivotField numFmtId="14" showAll="0">
      <items count="95">
        <item x="69"/>
        <item x="40"/>
        <item x="28"/>
        <item x="59"/>
        <item x="30"/>
        <item x="45"/>
        <item x="66"/>
        <item x="47"/>
        <item x="12"/>
        <item x="58"/>
        <item x="16"/>
        <item x="25"/>
        <item x="86"/>
        <item x="51"/>
        <item x="93"/>
        <item x="46"/>
        <item x="13"/>
        <item x="92"/>
        <item x="8"/>
        <item x="38"/>
        <item x="0"/>
        <item x="89"/>
        <item x="42"/>
        <item x="7"/>
        <item x="27"/>
        <item x="48"/>
        <item x="33"/>
        <item x="76"/>
        <item x="68"/>
        <item x="18"/>
        <item x="37"/>
        <item x="2"/>
        <item x="24"/>
        <item x="32"/>
        <item x="71"/>
        <item x="90"/>
        <item x="82"/>
        <item x="87"/>
        <item x="80"/>
        <item x="34"/>
        <item x="26"/>
        <item x="50"/>
        <item x="6"/>
        <item x="31"/>
        <item x="17"/>
        <item x="36"/>
        <item x="84"/>
        <item x="70"/>
        <item x="81"/>
        <item x="21"/>
        <item x="14"/>
        <item x="60"/>
        <item x="72"/>
        <item x="49"/>
        <item x="4"/>
        <item x="3"/>
        <item x="9"/>
        <item x="63"/>
        <item x="44"/>
        <item x="11"/>
        <item x="53"/>
        <item x="78"/>
        <item x="88"/>
        <item x="57"/>
        <item x="67"/>
        <item x="77"/>
        <item x="19"/>
        <item x="55"/>
        <item x="5"/>
        <item x="39"/>
        <item x="74"/>
        <item x="73"/>
        <item x="35"/>
        <item x="43"/>
        <item x="61"/>
        <item x="41"/>
        <item x="75"/>
        <item x="23"/>
        <item x="85"/>
        <item x="65"/>
        <item x="64"/>
        <item x="52"/>
        <item x="10"/>
        <item x="15"/>
        <item x="29"/>
        <item x="56"/>
        <item x="83"/>
        <item x="54"/>
        <item x="22"/>
        <item x="79"/>
        <item x="1"/>
        <item x="62"/>
        <item x="91"/>
        <item x="20"/>
        <item t="default"/>
      </items>
    </pivotField>
    <pivotField showAll="0">
      <items count="3">
        <item x="1"/>
        <item x="0"/>
        <item t="default"/>
      </items>
    </pivotField>
    <pivotField showAll="0">
      <items count="5">
        <item x="0"/>
        <item x="3"/>
        <item x="2"/>
        <item x="1"/>
        <item t="default"/>
      </items>
    </pivotField>
    <pivotField showAll="0"/>
    <pivotField showAll="0"/>
    <pivotField showAll="0"/>
    <pivotField showAll="0"/>
    <pivotField showAll="0"/>
    <pivotField showAll="0">
      <items count="6">
        <item x="0"/>
        <item x="3"/>
        <item x="4"/>
        <item x="2"/>
        <item x="1"/>
        <item t="default"/>
      </items>
    </pivotField>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sd="0" x="2"/>
        <item sd="0" x="3"/>
        <item sd="0" x="4"/>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Total " fld="9" baseField="0" baseItem="0"/>
  </dataFields>
  <chartFormats count="3">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E01BE5-EA9F-49A5-BC61-A62E06CDCF5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H6" firstHeaderRow="1" firstDataRow="1" firstDataCol="1"/>
  <pivotFields count="14">
    <pivotField numFmtId="14" showAll="0">
      <items count="95">
        <item x="69"/>
        <item x="40"/>
        <item x="28"/>
        <item x="59"/>
        <item x="30"/>
        <item x="45"/>
        <item x="66"/>
        <item x="47"/>
        <item x="12"/>
        <item x="58"/>
        <item x="16"/>
        <item x="25"/>
        <item x="86"/>
        <item x="51"/>
        <item x="93"/>
        <item x="46"/>
        <item x="13"/>
        <item x="92"/>
        <item x="8"/>
        <item x="38"/>
        <item x="0"/>
        <item x="89"/>
        <item x="42"/>
        <item x="7"/>
        <item x="27"/>
        <item x="48"/>
        <item x="33"/>
        <item x="76"/>
        <item x="68"/>
        <item x="18"/>
        <item x="37"/>
        <item x="2"/>
        <item x="24"/>
        <item x="32"/>
        <item x="71"/>
        <item x="90"/>
        <item x="82"/>
        <item x="87"/>
        <item x="80"/>
        <item x="34"/>
        <item x="26"/>
        <item x="50"/>
        <item x="6"/>
        <item x="31"/>
        <item x="17"/>
        <item x="36"/>
        <item x="84"/>
        <item x="70"/>
        <item x="81"/>
        <item x="21"/>
        <item x="14"/>
        <item x="60"/>
        <item x="72"/>
        <item x="49"/>
        <item x="4"/>
        <item x="3"/>
        <item x="9"/>
        <item x="63"/>
        <item x="44"/>
        <item x="11"/>
        <item x="53"/>
        <item x="78"/>
        <item x="88"/>
        <item x="57"/>
        <item x="67"/>
        <item x="77"/>
        <item x="19"/>
        <item x="55"/>
        <item x="5"/>
        <item x="39"/>
        <item x="74"/>
        <item x="73"/>
        <item x="35"/>
        <item x="43"/>
        <item x="61"/>
        <item x="41"/>
        <item x="75"/>
        <item x="23"/>
        <item x="85"/>
        <item x="65"/>
        <item x="64"/>
        <item x="52"/>
        <item x="10"/>
        <item x="15"/>
        <item x="29"/>
        <item x="56"/>
        <item x="83"/>
        <item x="54"/>
        <item x="22"/>
        <item x="79"/>
        <item x="1"/>
        <item x="62"/>
        <item x="91"/>
        <item x="20"/>
        <item t="default"/>
      </items>
    </pivotField>
    <pivotField axis="axisRow" showAll="0">
      <items count="3">
        <item x="1"/>
        <item x="0"/>
        <item t="default"/>
      </items>
    </pivotField>
    <pivotField showAll="0">
      <items count="5">
        <item x="0"/>
        <item x="3"/>
        <item x="2"/>
        <item x="1"/>
        <item t="default"/>
      </items>
    </pivotField>
    <pivotField showAll="0"/>
    <pivotField showAll="0"/>
    <pivotField showAll="0"/>
    <pivotField showAll="0"/>
    <pivotField showAll="0"/>
    <pivotField showAll="0">
      <items count="6">
        <item x="0"/>
        <item x="3"/>
        <item x="4"/>
        <item x="2"/>
        <item x="1"/>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3">
    <i>
      <x/>
    </i>
    <i>
      <x v="1"/>
    </i>
    <i t="grand">
      <x/>
    </i>
  </rowItems>
  <colItems count="1">
    <i/>
  </colItems>
  <dataFields count="1">
    <dataField name="Sum of Total " fld="9" baseField="0" baseItem="0"/>
  </dataFields>
  <chartFormats count="3">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 count="1" selected="0">
            <x v="0"/>
          </reference>
        </references>
      </pivotArea>
    </chartFormat>
    <chartFormat chart="4"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41C202-AF91-46D7-9CCB-F373EA53DCB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1:E24" firstHeaderRow="1" firstDataRow="1" firstDataCol="1"/>
  <pivotFields count="14">
    <pivotField numFmtId="14" showAll="0">
      <items count="95">
        <item x="69"/>
        <item x="40"/>
        <item x="28"/>
        <item x="59"/>
        <item x="30"/>
        <item x="45"/>
        <item x="66"/>
        <item x="47"/>
        <item x="12"/>
        <item x="58"/>
        <item x="16"/>
        <item x="25"/>
        <item x="86"/>
        <item x="51"/>
        <item x="93"/>
        <item x="46"/>
        <item x="13"/>
        <item x="92"/>
        <item x="8"/>
        <item x="38"/>
        <item x="0"/>
        <item x="89"/>
        <item x="42"/>
        <item x="7"/>
        <item x="27"/>
        <item x="48"/>
        <item x="33"/>
        <item x="76"/>
        <item x="68"/>
        <item x="18"/>
        <item x="37"/>
        <item x="2"/>
        <item x="24"/>
        <item x="32"/>
        <item x="71"/>
        <item x="90"/>
        <item x="82"/>
        <item x="87"/>
        <item x="80"/>
        <item x="34"/>
        <item x="26"/>
        <item x="50"/>
        <item x="6"/>
        <item x="31"/>
        <item x="17"/>
        <item x="36"/>
        <item x="84"/>
        <item x="70"/>
        <item x="81"/>
        <item x="21"/>
        <item x="14"/>
        <item x="60"/>
        <item x="72"/>
        <item x="49"/>
        <item x="4"/>
        <item x="3"/>
        <item x="9"/>
        <item x="63"/>
        <item x="44"/>
        <item x="11"/>
        <item x="53"/>
        <item x="78"/>
        <item x="88"/>
        <item x="57"/>
        <item x="67"/>
        <item x="77"/>
        <item x="19"/>
        <item x="55"/>
        <item x="5"/>
        <item x="39"/>
        <item x="74"/>
        <item x="73"/>
        <item x="35"/>
        <item x="43"/>
        <item x="61"/>
        <item x="41"/>
        <item x="75"/>
        <item x="23"/>
        <item x="85"/>
        <item x="65"/>
        <item x="64"/>
        <item x="52"/>
        <item x="10"/>
        <item x="15"/>
        <item x="29"/>
        <item x="56"/>
        <item x="83"/>
        <item x="54"/>
        <item x="22"/>
        <item x="79"/>
        <item x="1"/>
        <item x="62"/>
        <item x="91"/>
        <item x="20"/>
        <item t="default"/>
      </items>
    </pivotField>
    <pivotField axis="axisRow" showAll="0">
      <items count="3">
        <item x="1"/>
        <item x="0"/>
        <item t="default"/>
      </items>
    </pivotField>
    <pivotField showAll="0">
      <items count="5">
        <item x="0"/>
        <item x="3"/>
        <item x="2"/>
        <item x="1"/>
        <item t="default"/>
      </items>
    </pivotField>
    <pivotField axis="axisRow" showAll="0">
      <items count="6">
        <item x="1"/>
        <item x="3"/>
        <item x="0"/>
        <item x="2"/>
        <item x="4"/>
        <item t="default"/>
      </items>
    </pivotField>
    <pivotField showAll="0"/>
    <pivotField showAll="0"/>
    <pivotField showAll="0"/>
    <pivotField showAll="0"/>
    <pivotField showAll="0">
      <items count="6">
        <item x="0"/>
        <item x="3"/>
        <item x="4"/>
        <item x="2"/>
        <item x="1"/>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1"/>
    <field x="3"/>
  </rowFields>
  <rowItems count="13">
    <i>
      <x/>
    </i>
    <i r="1">
      <x/>
    </i>
    <i r="1">
      <x v="1"/>
    </i>
    <i r="1">
      <x v="2"/>
    </i>
    <i r="1">
      <x v="3"/>
    </i>
    <i r="1">
      <x v="4"/>
    </i>
    <i>
      <x v="1"/>
    </i>
    <i r="1">
      <x/>
    </i>
    <i r="1">
      <x v="1"/>
    </i>
    <i r="1">
      <x v="2"/>
    </i>
    <i r="1">
      <x v="3"/>
    </i>
    <i r="1">
      <x v="4"/>
    </i>
    <i t="grand">
      <x/>
    </i>
  </rowItems>
  <colItems count="1">
    <i/>
  </colItems>
  <dataFields count="1">
    <dataField name="Sum of Total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42CC69-5D77-4C13-BF0D-1101B11AE52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E8" firstHeaderRow="1" firstDataRow="1" firstDataCol="1"/>
  <pivotFields count="14">
    <pivotField numFmtId="14" showAll="0">
      <items count="95">
        <item x="69"/>
        <item x="40"/>
        <item x="28"/>
        <item x="59"/>
        <item x="30"/>
        <item x="45"/>
        <item x="66"/>
        <item x="47"/>
        <item x="12"/>
        <item x="58"/>
        <item x="16"/>
        <item x="25"/>
        <item x="86"/>
        <item x="51"/>
        <item x="93"/>
        <item x="46"/>
        <item x="13"/>
        <item x="92"/>
        <item x="8"/>
        <item x="38"/>
        <item x="0"/>
        <item x="89"/>
        <item x="42"/>
        <item x="7"/>
        <item x="27"/>
        <item x="48"/>
        <item x="33"/>
        <item x="76"/>
        <item x="68"/>
        <item x="18"/>
        <item x="37"/>
        <item x="2"/>
        <item x="24"/>
        <item x="32"/>
        <item x="71"/>
        <item x="90"/>
        <item x="82"/>
        <item x="87"/>
        <item x="80"/>
        <item x="34"/>
        <item x="26"/>
        <item x="50"/>
        <item x="6"/>
        <item x="31"/>
        <item x="17"/>
        <item x="36"/>
        <item x="84"/>
        <item x="70"/>
        <item x="81"/>
        <item x="21"/>
        <item x="14"/>
        <item x="60"/>
        <item x="72"/>
        <item x="49"/>
        <item x="4"/>
        <item x="3"/>
        <item x="9"/>
        <item x="63"/>
        <item x="44"/>
        <item x="11"/>
        <item x="53"/>
        <item x="78"/>
        <item x="88"/>
        <item x="57"/>
        <item x="67"/>
        <item x="77"/>
        <item x="19"/>
        <item x="55"/>
        <item x="5"/>
        <item x="39"/>
        <item x="74"/>
        <item x="73"/>
        <item x="35"/>
        <item x="43"/>
        <item x="61"/>
        <item x="41"/>
        <item x="75"/>
        <item x="23"/>
        <item x="85"/>
        <item x="65"/>
        <item x="64"/>
        <item x="52"/>
        <item x="10"/>
        <item x="15"/>
        <item x="29"/>
        <item x="56"/>
        <item x="83"/>
        <item x="54"/>
        <item x="22"/>
        <item x="79"/>
        <item x="1"/>
        <item x="62"/>
        <item x="91"/>
        <item x="20"/>
        <item t="default"/>
      </items>
    </pivotField>
    <pivotField showAll="0"/>
    <pivotField axis="axisRow" showAll="0">
      <items count="5">
        <item x="0"/>
        <item x="3"/>
        <item x="2"/>
        <item x="1"/>
        <item t="default"/>
      </items>
    </pivotField>
    <pivotField showAll="0">
      <items count="6">
        <item x="1"/>
        <item x="3"/>
        <item x="0"/>
        <item x="2"/>
        <item x="4"/>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5">
    <i>
      <x/>
    </i>
    <i>
      <x v="1"/>
    </i>
    <i>
      <x v="2"/>
    </i>
    <i>
      <x v="3"/>
    </i>
    <i t="grand">
      <x/>
    </i>
  </rowItems>
  <colItems count="1">
    <i/>
  </colItems>
  <dataFields count="1">
    <dataField name="Sum of Total " fld="9"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B7BAB10-7D66-49EA-8FB0-562135ADACE5}" sourceName="Months (Date)">
  <pivotTables>
    <pivotTable tabId="9" name="PivotTable4"/>
    <pivotTable tabId="9" name="PivotTable5"/>
    <pivotTable tabId="9" name="PivotTable6"/>
    <pivotTable tabId="9" name="PivotTable7"/>
    <pivotTable tabId="9" name="PivotTable8"/>
  </pivotTables>
  <data>
    <tabular pivotCacheId="1585726286">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4402DF4C-51E6-4D04-BEF0-6E9CCA39817C}" sourceName="Years (Date)">
  <pivotTables>
    <pivotTable tabId="9" name="PivotTable4"/>
    <pivotTable tabId="9" name="PivotTable5"/>
    <pivotTable tabId="9" name="PivotTable6"/>
    <pivotTable tabId="9" name="PivotTable7"/>
    <pivotTable tabId="9" name="PivotTable8"/>
  </pivotTables>
  <data>
    <tabular pivotCacheId="1585726286">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94609B06-6A51-4E89-BA08-8649FEA12C70}" cache="Slicer_Months__Date" caption="Months (Date)" style="SlicerStyleDark1" rowHeight="234950"/>
  <slicer name="Years (Date)" xr10:uid="{2DF0E731-B4FE-45C1-B40F-2FDC897F19A1}" cache="Slicer_Years__Date" caption="Years (Date)"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4590F1-4262-4FFE-8706-D5098B65B254}" name="Table3" displayName="Table3" ref="A2:K102" totalsRowShown="0" headerRowDxfId="31" dataDxfId="29" headerRowBorderDxfId="30" tableBorderDxfId="28">
  <autoFilter ref="A2:K102" xr:uid="{B54590F1-4262-4FFE-8706-D5098B65B254}"/>
  <tableColumns count="11">
    <tableColumn id="5" xr3:uid="{222C581E-6354-48B0-988E-2D13D74010EA}" name="SKU Code" dataDxfId="27"/>
    <tableColumn id="6" xr3:uid="{7C7EF1DF-29A2-421F-94DA-8BB6007AC73D}" name="Units Sold" dataDxfId="24"/>
    <tableColumn id="7" xr3:uid="{2EFD7F9B-D6D0-4475-889D-B01BD6544A5F}" name="Unit Price" dataDxfId="23"/>
    <tableColumn id="8" xr3:uid="{D9DED1AC-B97D-4645-925E-B6E3A9D5E04C}" name="Discount (%)" dataDxfId="22"/>
    <tableColumn id="1" xr3:uid="{C0583475-E60C-4296-B904-AD3EB75E79E9}" name="Date" dataDxfId="20"/>
    <tableColumn id="2" xr3:uid="{551B6438-1FB2-4694-81E0-61D9097165A0}" name="Channel" dataDxfId="19"/>
    <tableColumn id="3" xr3:uid="{4483EFBD-F24F-4B8A-86C0-B6551F177386}" name="Region" dataDxfId="18"/>
    <tableColumn id="4" xr3:uid="{BB39CA4B-3EEA-45DD-AFE4-08D7D3C51589}" name="Product Type" dataDxfId="17"/>
    <tableColumn id="9" xr3:uid="{C0FA4BDB-2574-49A5-BEE5-19FAC516739C}" name="Sales Rep" dataDxfId="21"/>
    <tableColumn id="10" xr3:uid="{195291DC-D3C0-4618-B563-FE2DF7351E3E}" name="Total " dataDxfId="26">
      <calculatedColumnFormula>PRODUCT(Table3[[#This Row],[Units Sold]],Table3[[#This Row],[Unit Price]])</calculatedColumnFormula>
    </tableColumn>
    <tableColumn id="12" xr3:uid="{C3CC3194-B55F-4643-A3E5-1669CBA3EEAC}" name="NET SALES" dataDxfId="25">
      <calculatedColumnFormula>PRODUCT(Table3[[#This Row],[Units Sold]],Table3[[#This Row],[Unit Price]],1-Table3[[#This Row],[Discount (%)]]/100)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D5C7C-AED1-4CC2-82BA-2951484D6D71}">
  <dimension ref="A1"/>
  <sheetViews>
    <sheetView showGridLines="0" zoomScale="70" zoomScaleNormal="70" workbookViewId="0">
      <selection activeCell="AF22" sqref="AF22"/>
    </sheetView>
  </sheetViews>
  <sheetFormatPr defaultRowHeight="14.4" x14ac:dyDescent="0.3"/>
  <cols>
    <col min="1" max="16384" width="8.8867187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D1EF-84B6-40FD-AC1F-DFFD8CD58B53}">
  <dimension ref="A3:H24"/>
  <sheetViews>
    <sheetView workbookViewId="0">
      <selection activeCell="I10" sqref="I10"/>
    </sheetView>
  </sheetViews>
  <sheetFormatPr defaultRowHeight="14.4" x14ac:dyDescent="0.3"/>
  <cols>
    <col min="1" max="1" width="12.5546875" bestFit="1" customWidth="1"/>
    <col min="2" max="3" width="12.109375" bestFit="1" customWidth="1"/>
    <col min="4" max="4" width="12.5546875" bestFit="1" customWidth="1"/>
    <col min="5" max="6" width="12.109375" bestFit="1" customWidth="1"/>
    <col min="7" max="7" width="12.5546875" bestFit="1" customWidth="1"/>
    <col min="8" max="9" width="12.109375" bestFit="1" customWidth="1"/>
  </cols>
  <sheetData>
    <row r="3" spans="1:8" x14ac:dyDescent="0.3">
      <c r="A3" s="1" t="s">
        <v>24</v>
      </c>
      <c r="B3" t="s">
        <v>128</v>
      </c>
      <c r="D3" s="1" t="s">
        <v>24</v>
      </c>
      <c r="E3" t="s">
        <v>128</v>
      </c>
      <c r="G3" s="1" t="s">
        <v>24</v>
      </c>
      <c r="H3" t="s">
        <v>128</v>
      </c>
    </row>
    <row r="4" spans="1:8" x14ac:dyDescent="0.3">
      <c r="A4" s="2" t="s">
        <v>18</v>
      </c>
      <c r="B4" s="13">
        <v>699500</v>
      </c>
      <c r="D4" s="2" t="s">
        <v>17</v>
      </c>
      <c r="E4" s="13">
        <v>844000</v>
      </c>
      <c r="G4" s="2" t="s">
        <v>13</v>
      </c>
      <c r="H4" s="13">
        <v>2066400</v>
      </c>
    </row>
    <row r="5" spans="1:8" x14ac:dyDescent="0.3">
      <c r="A5" s="2" t="s">
        <v>21</v>
      </c>
      <c r="B5" s="13">
        <v>896500</v>
      </c>
      <c r="D5" s="2" t="s">
        <v>10</v>
      </c>
      <c r="E5" s="13">
        <v>743900</v>
      </c>
      <c r="G5" s="2" t="s">
        <v>9</v>
      </c>
      <c r="H5" s="13">
        <v>1357100</v>
      </c>
    </row>
    <row r="6" spans="1:8" x14ac:dyDescent="0.3">
      <c r="A6" s="2" t="s">
        <v>26</v>
      </c>
      <c r="B6" s="13">
        <v>448900</v>
      </c>
      <c r="D6" s="2" t="s">
        <v>14</v>
      </c>
      <c r="E6" s="13">
        <v>571900</v>
      </c>
      <c r="G6" s="2" t="s">
        <v>25</v>
      </c>
      <c r="H6" s="13">
        <v>3423500</v>
      </c>
    </row>
    <row r="7" spans="1:8" x14ac:dyDescent="0.3">
      <c r="A7" s="2" t="s">
        <v>15</v>
      </c>
      <c r="B7" s="13">
        <v>925600</v>
      </c>
      <c r="D7" s="2" t="s">
        <v>20</v>
      </c>
      <c r="E7" s="13">
        <v>1263700</v>
      </c>
    </row>
    <row r="8" spans="1:8" x14ac:dyDescent="0.3">
      <c r="A8" s="2" t="s">
        <v>11</v>
      </c>
      <c r="B8" s="13">
        <v>453000</v>
      </c>
      <c r="D8" s="2" t="s">
        <v>25</v>
      </c>
      <c r="E8" s="13">
        <v>3423500</v>
      </c>
    </row>
    <row r="9" spans="1:8" x14ac:dyDescent="0.3">
      <c r="A9" s="2" t="s">
        <v>25</v>
      </c>
      <c r="B9" s="13">
        <v>3423500</v>
      </c>
    </row>
    <row r="11" spans="1:8" x14ac:dyDescent="0.3">
      <c r="A11" s="1" t="s">
        <v>24</v>
      </c>
      <c r="B11" t="s">
        <v>128</v>
      </c>
      <c r="D11" s="1" t="s">
        <v>24</v>
      </c>
      <c r="E11" t="s">
        <v>128</v>
      </c>
    </row>
    <row r="12" spans="1:8" x14ac:dyDescent="0.3">
      <c r="A12" s="2" t="s">
        <v>129</v>
      </c>
      <c r="B12" s="13">
        <v>62800</v>
      </c>
      <c r="D12" s="2" t="s">
        <v>13</v>
      </c>
      <c r="E12" s="13">
        <v>2066400</v>
      </c>
    </row>
    <row r="13" spans="1:8" x14ac:dyDescent="0.3">
      <c r="A13" s="2" t="s">
        <v>130</v>
      </c>
      <c r="B13" s="13">
        <v>510300</v>
      </c>
      <c r="D13" s="11" t="s">
        <v>18</v>
      </c>
      <c r="E13" s="13">
        <v>311800</v>
      </c>
    </row>
    <row r="14" spans="1:8" x14ac:dyDescent="0.3">
      <c r="A14" s="2" t="s">
        <v>131</v>
      </c>
      <c r="B14" s="13">
        <v>207800</v>
      </c>
      <c r="D14" s="11" t="s">
        <v>21</v>
      </c>
      <c r="E14" s="13">
        <v>695100</v>
      </c>
    </row>
    <row r="15" spans="1:8" x14ac:dyDescent="0.3">
      <c r="A15" s="2" t="s">
        <v>132</v>
      </c>
      <c r="B15" s="13">
        <v>216000</v>
      </c>
      <c r="D15" s="11" t="s">
        <v>26</v>
      </c>
      <c r="E15" s="13">
        <v>138300</v>
      </c>
    </row>
    <row r="16" spans="1:8" x14ac:dyDescent="0.3">
      <c r="A16" s="2" t="s">
        <v>133</v>
      </c>
      <c r="B16" s="13">
        <v>477400</v>
      </c>
      <c r="D16" s="11" t="s">
        <v>15</v>
      </c>
      <c r="E16" s="13">
        <v>545500</v>
      </c>
    </row>
    <row r="17" spans="1:5" x14ac:dyDescent="0.3">
      <c r="A17" s="2" t="s">
        <v>134</v>
      </c>
      <c r="B17" s="13">
        <v>463000</v>
      </c>
      <c r="D17" s="11" t="s">
        <v>11</v>
      </c>
      <c r="E17" s="13">
        <v>375700</v>
      </c>
    </row>
    <row r="18" spans="1:5" x14ac:dyDescent="0.3">
      <c r="A18" s="2" t="s">
        <v>135</v>
      </c>
      <c r="B18" s="13">
        <v>225200</v>
      </c>
      <c r="D18" s="2" t="s">
        <v>9</v>
      </c>
      <c r="E18" s="13">
        <v>1357100</v>
      </c>
    </row>
    <row r="19" spans="1:5" x14ac:dyDescent="0.3">
      <c r="A19" s="2" t="s">
        <v>136</v>
      </c>
      <c r="B19" s="13">
        <v>219200</v>
      </c>
      <c r="D19" s="11" t="s">
        <v>18</v>
      </c>
      <c r="E19" s="13">
        <v>387700</v>
      </c>
    </row>
    <row r="20" spans="1:5" x14ac:dyDescent="0.3">
      <c r="A20" s="2" t="s">
        <v>137</v>
      </c>
      <c r="B20" s="13">
        <v>232000</v>
      </c>
      <c r="D20" s="11" t="s">
        <v>21</v>
      </c>
      <c r="E20" s="13">
        <v>201400</v>
      </c>
    </row>
    <row r="21" spans="1:5" x14ac:dyDescent="0.3">
      <c r="A21" s="2" t="s">
        <v>138</v>
      </c>
      <c r="B21" s="13">
        <v>149800</v>
      </c>
      <c r="D21" s="11" t="s">
        <v>26</v>
      </c>
      <c r="E21" s="13">
        <v>310600</v>
      </c>
    </row>
    <row r="22" spans="1:5" x14ac:dyDescent="0.3">
      <c r="A22" s="2" t="s">
        <v>139</v>
      </c>
      <c r="B22" s="13">
        <v>417900</v>
      </c>
      <c r="D22" s="11" t="s">
        <v>15</v>
      </c>
      <c r="E22" s="13">
        <v>380100</v>
      </c>
    </row>
    <row r="23" spans="1:5" x14ac:dyDescent="0.3">
      <c r="A23" s="2" t="s">
        <v>140</v>
      </c>
      <c r="B23" s="13">
        <v>242100</v>
      </c>
      <c r="D23" s="11" t="s">
        <v>11</v>
      </c>
      <c r="E23" s="13">
        <v>77300</v>
      </c>
    </row>
    <row r="24" spans="1:5" x14ac:dyDescent="0.3">
      <c r="A24" s="2" t="s">
        <v>25</v>
      </c>
      <c r="B24" s="13">
        <v>3423500</v>
      </c>
      <c r="D24" s="2" t="s">
        <v>25</v>
      </c>
      <c r="E24" s="13">
        <v>3423500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51F7-0628-4B5B-AAFD-5E15D66CC0C4}">
  <dimension ref="A1:X103"/>
  <sheetViews>
    <sheetView tabSelected="1" topLeftCell="A4" workbookViewId="0">
      <selection activeCell="R9" sqref="R9"/>
    </sheetView>
  </sheetViews>
  <sheetFormatPr defaultRowHeight="14.4" x14ac:dyDescent="0.3"/>
  <cols>
    <col min="1" max="1" width="11.21875" bestFit="1" customWidth="1"/>
    <col min="2" max="2" width="10.5546875" customWidth="1"/>
    <col min="3" max="3" width="9.33203125" customWidth="1"/>
    <col min="4" max="4" width="15.44140625" customWidth="1"/>
    <col min="5" max="5" width="11.5546875" customWidth="1"/>
    <col min="6" max="6" width="12.21875" customWidth="1"/>
    <col min="7" max="7" width="12.109375" customWidth="1"/>
    <col min="8" max="8" width="15.109375" customWidth="1"/>
    <col min="9" max="9" width="11.77734375" customWidth="1"/>
  </cols>
  <sheetData>
    <row r="1" spans="1:24" ht="33.6" x14ac:dyDescent="0.3">
      <c r="A1" s="14" t="s">
        <v>141</v>
      </c>
      <c r="B1" s="14"/>
      <c r="C1" s="14"/>
      <c r="D1" s="14"/>
      <c r="E1" s="14"/>
      <c r="F1" s="14"/>
      <c r="G1" s="14"/>
      <c r="H1" s="14"/>
      <c r="I1" s="14"/>
      <c r="J1" s="14"/>
      <c r="K1" s="14"/>
    </row>
    <row r="2" spans="1:24" ht="37.200000000000003" thickBot="1" x14ac:dyDescent="0.75">
      <c r="A2" s="3" t="s">
        <v>4</v>
      </c>
      <c r="B2" s="3" t="s">
        <v>5</v>
      </c>
      <c r="C2" s="3" t="s">
        <v>6</v>
      </c>
      <c r="D2" s="3" t="s">
        <v>7</v>
      </c>
      <c r="E2" s="3" t="s">
        <v>0</v>
      </c>
      <c r="F2" s="3" t="s">
        <v>1</v>
      </c>
      <c r="G2" s="3" t="s">
        <v>2</v>
      </c>
      <c r="H2" s="3" t="s">
        <v>3</v>
      </c>
      <c r="I2" s="6" t="s">
        <v>8</v>
      </c>
      <c r="J2" s="10" t="s">
        <v>23</v>
      </c>
      <c r="K2" s="10" t="s">
        <v>127</v>
      </c>
      <c r="N2" s="16" t="s">
        <v>142</v>
      </c>
      <c r="O2" s="17"/>
      <c r="P2" s="17"/>
      <c r="Q2" s="17"/>
      <c r="R2" s="17"/>
      <c r="S2" s="17"/>
      <c r="T2" s="17"/>
      <c r="U2" s="17"/>
      <c r="V2" s="17"/>
      <c r="W2" s="17"/>
      <c r="X2" s="17"/>
    </row>
    <row r="3" spans="1:24" ht="28.2" thickBot="1" x14ac:dyDescent="0.35">
      <c r="A3" s="3" t="s">
        <v>27</v>
      </c>
      <c r="B3" s="3">
        <v>7</v>
      </c>
      <c r="C3" s="3">
        <v>2000</v>
      </c>
      <c r="D3" s="3">
        <v>15</v>
      </c>
      <c r="E3" s="5">
        <v>45126</v>
      </c>
      <c r="F3" s="3" t="s">
        <v>9</v>
      </c>
      <c r="G3" s="3" t="s">
        <v>17</v>
      </c>
      <c r="H3" s="3" t="s">
        <v>26</v>
      </c>
      <c r="I3" s="6" t="s">
        <v>12</v>
      </c>
      <c r="J3" s="8">
        <f>PRODUCT(Table3[[#This Row],[Units Sold]],Table3[[#This Row],[Unit Price]])</f>
        <v>14000</v>
      </c>
      <c r="K3" s="8">
        <f>PRODUCT(Table3[[#This Row],[Units Sold]],Table3[[#This Row],[Unit Price]],1-Table3[[#This Row],[Discount (%)]]/100)</f>
        <v>11900</v>
      </c>
      <c r="N3" s="18" t="s">
        <v>4</v>
      </c>
      <c r="O3" s="19" t="s">
        <v>5</v>
      </c>
      <c r="P3" s="19" t="s">
        <v>6</v>
      </c>
      <c r="Q3" s="19" t="s">
        <v>7</v>
      </c>
      <c r="R3" s="19" t="s">
        <v>0</v>
      </c>
      <c r="S3" s="19" t="s">
        <v>1</v>
      </c>
      <c r="T3" s="19" t="s">
        <v>2</v>
      </c>
      <c r="U3" s="19" t="s">
        <v>3</v>
      </c>
      <c r="V3" s="20" t="s">
        <v>8</v>
      </c>
      <c r="W3" s="18" t="s">
        <v>23</v>
      </c>
      <c r="X3" s="18" t="s">
        <v>127</v>
      </c>
    </row>
    <row r="4" spans="1:24" ht="28.2" thickBot="1" x14ac:dyDescent="0.35">
      <c r="A4" s="3" t="s">
        <v>28</v>
      </c>
      <c r="B4" s="3">
        <v>32</v>
      </c>
      <c r="C4" s="3">
        <v>400</v>
      </c>
      <c r="D4" s="3">
        <v>10</v>
      </c>
      <c r="E4" s="5">
        <v>45985</v>
      </c>
      <c r="F4" s="3" t="s">
        <v>9</v>
      </c>
      <c r="G4" s="3" t="s">
        <v>17</v>
      </c>
      <c r="H4" s="3" t="s">
        <v>26</v>
      </c>
      <c r="I4" s="6" t="s">
        <v>29</v>
      </c>
      <c r="J4" s="8">
        <f>PRODUCT(Table3[[#This Row],[Units Sold]],Table3[[#This Row],[Unit Price]])</f>
        <v>12800</v>
      </c>
      <c r="K4" s="8">
        <f>PRODUCT(Table3[[#This Row],[Units Sold]],Table3[[#This Row],[Unit Price]],1-Table3[[#This Row],[Discount (%)]]/100)</f>
        <v>11520</v>
      </c>
      <c r="N4" t="s">
        <v>33</v>
      </c>
      <c r="O4" cm="1">
        <f t="array" ref="O4:X4">_xlfn.XLOOKUP(N4,Table3[SKU Code],Table3[[Units Sold]:[NET SALES]])</f>
        <v>37</v>
      </c>
      <c r="P4">
        <v>2000</v>
      </c>
      <c r="Q4">
        <v>10</v>
      </c>
      <c r="R4">
        <v>45738</v>
      </c>
      <c r="S4" t="str">
        <v>Online</v>
      </c>
      <c r="T4" t="str">
        <v>East</v>
      </c>
      <c r="U4" t="str">
        <v>Hoodies</v>
      </c>
      <c r="V4" t="str">
        <v>Ankit Sharma</v>
      </c>
      <c r="W4">
        <v>74000</v>
      </c>
      <c r="X4">
        <v>66600</v>
      </c>
    </row>
    <row r="5" spans="1:24" ht="28.2" thickBot="1" x14ac:dyDescent="0.35">
      <c r="A5" s="3" t="s">
        <v>30</v>
      </c>
      <c r="B5" s="3">
        <v>25</v>
      </c>
      <c r="C5" s="3">
        <v>1200</v>
      </c>
      <c r="D5" s="3">
        <v>10</v>
      </c>
      <c r="E5" s="5">
        <v>45270</v>
      </c>
      <c r="F5" s="3" t="s">
        <v>13</v>
      </c>
      <c r="G5" s="3" t="s">
        <v>20</v>
      </c>
      <c r="H5" s="3" t="s">
        <v>18</v>
      </c>
      <c r="I5" s="6" t="s">
        <v>29</v>
      </c>
      <c r="J5" s="8">
        <f>PRODUCT(Table3[[#This Row],[Units Sold]],Table3[[#This Row],[Unit Price]])</f>
        <v>30000</v>
      </c>
      <c r="K5" s="8">
        <f>PRODUCT(Table3[[#This Row],[Units Sold]],Table3[[#This Row],[Unit Price]],1-Table3[[#This Row],[Discount (%)]]/100)</f>
        <v>27000</v>
      </c>
    </row>
    <row r="6" spans="1:24" ht="15" thickBot="1" x14ac:dyDescent="0.35">
      <c r="A6" s="3" t="s">
        <v>31</v>
      </c>
      <c r="B6" s="3">
        <v>30</v>
      </c>
      <c r="C6" s="3">
        <v>1500</v>
      </c>
      <c r="D6" s="3">
        <v>0</v>
      </c>
      <c r="E6" s="5">
        <v>45609</v>
      </c>
      <c r="F6" s="3" t="s">
        <v>9</v>
      </c>
      <c r="G6" s="3" t="s">
        <v>17</v>
      </c>
      <c r="H6" s="3" t="s">
        <v>15</v>
      </c>
      <c r="I6" s="6" t="s">
        <v>19</v>
      </c>
      <c r="J6" s="8">
        <f>PRODUCT(Table3[[#This Row],[Units Sold]],Table3[[#This Row],[Unit Price]])</f>
        <v>45000</v>
      </c>
      <c r="K6" s="8">
        <f>PRODUCT(Table3[[#This Row],[Units Sold]],Table3[[#This Row],[Unit Price]],1-Table3[[#This Row],[Discount (%)]]/100)</f>
        <v>45000</v>
      </c>
    </row>
    <row r="7" spans="1:24" ht="28.2" thickBot="1" x14ac:dyDescent="0.5">
      <c r="A7" s="3" t="s">
        <v>32</v>
      </c>
      <c r="B7" s="3">
        <v>33</v>
      </c>
      <c r="C7" s="3">
        <v>1200</v>
      </c>
      <c r="D7" s="3">
        <v>5</v>
      </c>
      <c r="E7" s="5">
        <v>45585</v>
      </c>
      <c r="F7" s="3" t="s">
        <v>13</v>
      </c>
      <c r="G7" s="3" t="s">
        <v>20</v>
      </c>
      <c r="H7" s="3" t="s">
        <v>18</v>
      </c>
      <c r="I7" s="6" t="s">
        <v>29</v>
      </c>
      <c r="J7" s="8">
        <f>PRODUCT(Table3[[#This Row],[Units Sold]],Table3[[#This Row],[Unit Price]])</f>
        <v>39600</v>
      </c>
      <c r="K7" s="8">
        <f>PRODUCT(Table3[[#This Row],[Units Sold]],Table3[[#This Row],[Unit Price]],1-Table3[[#This Row],[Discount (%)]]/100)</f>
        <v>37620</v>
      </c>
      <c r="N7" s="21" t="s">
        <v>143</v>
      </c>
      <c r="O7" s="21"/>
      <c r="P7" s="21"/>
    </row>
    <row r="8" spans="1:24" ht="28.2" thickBot="1" x14ac:dyDescent="0.35">
      <c r="A8" s="3" t="s">
        <v>33</v>
      </c>
      <c r="B8" s="3">
        <v>37</v>
      </c>
      <c r="C8" s="3">
        <v>2000</v>
      </c>
      <c r="D8" s="3">
        <v>10</v>
      </c>
      <c r="E8" s="5">
        <v>45738</v>
      </c>
      <c r="F8" s="3" t="s">
        <v>9</v>
      </c>
      <c r="G8" s="3" t="s">
        <v>17</v>
      </c>
      <c r="H8" s="3" t="s">
        <v>21</v>
      </c>
      <c r="I8" s="6" t="s">
        <v>12</v>
      </c>
      <c r="J8" s="8">
        <f>PRODUCT(Table3[[#This Row],[Units Sold]],Table3[[#This Row],[Unit Price]])</f>
        <v>74000</v>
      </c>
      <c r="K8" s="8">
        <f>PRODUCT(Table3[[#This Row],[Units Sold]],Table3[[#This Row],[Unit Price]],1-Table3[[#This Row],[Discount (%)]]/100)</f>
        <v>66600</v>
      </c>
      <c r="N8" s="19" t="s">
        <v>3</v>
      </c>
      <c r="O8" s="22" t="s">
        <v>23</v>
      </c>
      <c r="P8" s="23"/>
    </row>
    <row r="9" spans="1:24" ht="15" thickBot="1" x14ac:dyDescent="0.35">
      <c r="A9" s="3" t="s">
        <v>34</v>
      </c>
      <c r="B9" s="3">
        <v>6</v>
      </c>
      <c r="C9" s="3">
        <v>400</v>
      </c>
      <c r="D9" s="3">
        <v>5</v>
      </c>
      <c r="E9" s="5">
        <v>45408</v>
      </c>
      <c r="F9" s="3" t="s">
        <v>9</v>
      </c>
      <c r="G9" s="3" t="s">
        <v>14</v>
      </c>
      <c r="H9" s="3" t="s">
        <v>15</v>
      </c>
      <c r="I9" s="6" t="s">
        <v>22</v>
      </c>
      <c r="J9" s="8">
        <f>PRODUCT(Table3[[#This Row],[Units Sold]],Table3[[#This Row],[Unit Price]])</f>
        <v>2400</v>
      </c>
      <c r="K9" s="8">
        <f>PRODUCT(Table3[[#This Row],[Units Sold]],Table3[[#This Row],[Unit Price]],1-Table3[[#This Row],[Discount (%)]]/100)</f>
        <v>2280</v>
      </c>
      <c r="N9" t="s">
        <v>18</v>
      </c>
      <c r="O9" s="15">
        <f>SUMIF(Table3[Product Type],N9,Table3[[Total ]])</f>
        <v>699500</v>
      </c>
      <c r="P9" s="15"/>
    </row>
    <row r="10" spans="1:24" ht="15" thickBot="1" x14ac:dyDescent="0.35">
      <c r="A10" s="3" t="s">
        <v>35</v>
      </c>
      <c r="B10" s="3">
        <v>36</v>
      </c>
      <c r="C10" s="3">
        <v>1200</v>
      </c>
      <c r="D10" s="3">
        <v>5</v>
      </c>
      <c r="E10" s="5">
        <v>45152</v>
      </c>
      <c r="F10" s="3" t="s">
        <v>9</v>
      </c>
      <c r="G10" s="3" t="s">
        <v>20</v>
      </c>
      <c r="H10" s="3" t="s">
        <v>26</v>
      </c>
      <c r="I10" s="6" t="s">
        <v>16</v>
      </c>
      <c r="J10" s="8">
        <f>PRODUCT(Table3[[#This Row],[Units Sold]],Table3[[#This Row],[Unit Price]])</f>
        <v>43200</v>
      </c>
      <c r="K10" s="8">
        <f>PRODUCT(Table3[[#This Row],[Units Sold]],Table3[[#This Row],[Unit Price]],1-Table3[[#This Row],[Discount (%)]]/100)</f>
        <v>41040</v>
      </c>
    </row>
    <row r="11" spans="1:24" ht="28.2" thickBot="1" x14ac:dyDescent="0.35">
      <c r="A11" s="3" t="s">
        <v>36</v>
      </c>
      <c r="B11" s="3">
        <v>8</v>
      </c>
      <c r="C11" s="3">
        <v>1500</v>
      </c>
      <c r="D11" s="3">
        <v>5</v>
      </c>
      <c r="E11" s="5">
        <v>45115</v>
      </c>
      <c r="F11" s="3" t="s">
        <v>9</v>
      </c>
      <c r="G11" s="3" t="s">
        <v>20</v>
      </c>
      <c r="H11" s="3" t="s">
        <v>11</v>
      </c>
      <c r="I11" s="6" t="s">
        <v>12</v>
      </c>
      <c r="J11" s="8">
        <f>PRODUCT(Table3[[#This Row],[Units Sold]],Table3[[#This Row],[Unit Price]])</f>
        <v>12000</v>
      </c>
      <c r="K11" s="8">
        <f>PRODUCT(Table3[[#This Row],[Units Sold]],Table3[[#This Row],[Unit Price]],1-Table3[[#This Row],[Discount (%)]]/100)</f>
        <v>11400</v>
      </c>
    </row>
    <row r="12" spans="1:24" ht="28.2" thickBot="1" x14ac:dyDescent="0.35">
      <c r="A12" s="3" t="s">
        <v>37</v>
      </c>
      <c r="B12" s="3">
        <v>44</v>
      </c>
      <c r="C12" s="3">
        <v>2000</v>
      </c>
      <c r="D12" s="3">
        <v>15</v>
      </c>
      <c r="E12" s="5">
        <v>45613</v>
      </c>
      <c r="F12" s="3" t="s">
        <v>13</v>
      </c>
      <c r="G12" s="3" t="s">
        <v>20</v>
      </c>
      <c r="H12" s="3" t="s">
        <v>21</v>
      </c>
      <c r="I12" s="6" t="s">
        <v>29</v>
      </c>
      <c r="J12" s="8">
        <f>PRODUCT(Table3[[#This Row],[Units Sold]],Table3[[#This Row],[Unit Price]])</f>
        <v>88000</v>
      </c>
      <c r="K12" s="8">
        <f>PRODUCT(Table3[[#This Row],[Units Sold]],Table3[[#This Row],[Unit Price]],1-Table3[[#This Row],[Discount (%)]]/100)</f>
        <v>74800</v>
      </c>
    </row>
    <row r="13" spans="1:24" ht="15" thickBot="1" x14ac:dyDescent="0.35">
      <c r="A13" s="3" t="s">
        <v>38</v>
      </c>
      <c r="B13" s="3">
        <v>45</v>
      </c>
      <c r="C13" s="3">
        <v>800</v>
      </c>
      <c r="D13" s="3">
        <v>15</v>
      </c>
      <c r="E13" s="5">
        <v>45884</v>
      </c>
      <c r="F13" s="3" t="s">
        <v>13</v>
      </c>
      <c r="G13" s="3" t="s">
        <v>14</v>
      </c>
      <c r="H13" s="3" t="s">
        <v>21</v>
      </c>
      <c r="I13" s="6" t="s">
        <v>16</v>
      </c>
      <c r="J13" s="8">
        <f>PRODUCT(Table3[[#This Row],[Units Sold]],Table3[[#This Row],[Unit Price]])</f>
        <v>36000</v>
      </c>
      <c r="K13" s="8">
        <f>PRODUCT(Table3[[#This Row],[Units Sold]],Table3[[#This Row],[Unit Price]],1-Table3[[#This Row],[Discount (%)]]/100)</f>
        <v>30600</v>
      </c>
    </row>
    <row r="14" spans="1:24" ht="15" thickBot="1" x14ac:dyDescent="0.35">
      <c r="A14" s="3" t="s">
        <v>39</v>
      </c>
      <c r="B14" s="3">
        <v>26</v>
      </c>
      <c r="C14" s="3">
        <v>800</v>
      </c>
      <c r="D14" s="3">
        <v>0</v>
      </c>
      <c r="E14" s="5">
        <v>45270</v>
      </c>
      <c r="F14" s="3" t="s">
        <v>9</v>
      </c>
      <c r="G14" s="3" t="s">
        <v>17</v>
      </c>
      <c r="H14" s="3" t="s">
        <v>18</v>
      </c>
      <c r="I14" s="6" t="s">
        <v>16</v>
      </c>
      <c r="J14" s="8">
        <f>PRODUCT(Table3[[#This Row],[Units Sold]],Table3[[#This Row],[Unit Price]])</f>
        <v>20800</v>
      </c>
      <c r="K14" s="8">
        <f>PRODUCT(Table3[[#This Row],[Units Sold]],Table3[[#This Row],[Unit Price]],1-Table3[[#This Row],[Discount (%)]]/100)</f>
        <v>20800</v>
      </c>
    </row>
    <row r="15" spans="1:24" ht="28.2" thickBot="1" x14ac:dyDescent="0.35">
      <c r="A15" s="3" t="s">
        <v>40</v>
      </c>
      <c r="B15" s="3">
        <v>31</v>
      </c>
      <c r="C15" s="3">
        <v>1200</v>
      </c>
      <c r="D15" s="3">
        <v>10</v>
      </c>
      <c r="E15" s="5">
        <v>45631</v>
      </c>
      <c r="F15" s="3" t="s">
        <v>9</v>
      </c>
      <c r="G15" s="3" t="s">
        <v>10</v>
      </c>
      <c r="H15" s="3" t="s">
        <v>15</v>
      </c>
      <c r="I15" s="6" t="s">
        <v>29</v>
      </c>
      <c r="J15" s="8">
        <f>PRODUCT(Table3[[#This Row],[Units Sold]],Table3[[#This Row],[Unit Price]])</f>
        <v>37200</v>
      </c>
      <c r="K15" s="8">
        <f>PRODUCT(Table3[[#This Row],[Units Sold]],Table3[[#This Row],[Unit Price]],1-Table3[[#This Row],[Discount (%)]]/100)</f>
        <v>33480</v>
      </c>
    </row>
    <row r="16" spans="1:24" ht="28.2" thickBot="1" x14ac:dyDescent="0.35">
      <c r="A16" s="3" t="s">
        <v>41</v>
      </c>
      <c r="B16" s="3">
        <v>42</v>
      </c>
      <c r="C16" s="3">
        <v>2000</v>
      </c>
      <c r="D16" s="3">
        <v>0</v>
      </c>
      <c r="E16" s="5">
        <v>45043</v>
      </c>
      <c r="F16" s="3" t="s">
        <v>13</v>
      </c>
      <c r="G16" s="3" t="s">
        <v>20</v>
      </c>
      <c r="H16" s="3" t="s">
        <v>21</v>
      </c>
      <c r="I16" s="6" t="s">
        <v>29</v>
      </c>
      <c r="J16" s="8">
        <f>PRODUCT(Table3[[#This Row],[Units Sold]],Table3[[#This Row],[Unit Price]])</f>
        <v>84000</v>
      </c>
      <c r="K16" s="8">
        <f>PRODUCT(Table3[[#This Row],[Units Sold]],Table3[[#This Row],[Unit Price]],1-Table3[[#This Row],[Discount (%)]]/100)</f>
        <v>84000</v>
      </c>
    </row>
    <row r="17" spans="1:11" ht="15" thickBot="1" x14ac:dyDescent="0.35">
      <c r="A17" s="3" t="s">
        <v>42</v>
      </c>
      <c r="B17" s="3">
        <v>39</v>
      </c>
      <c r="C17" s="3">
        <v>2000</v>
      </c>
      <c r="D17" s="3">
        <v>5</v>
      </c>
      <c r="E17" s="5">
        <v>45087</v>
      </c>
      <c r="F17" s="3" t="s">
        <v>13</v>
      </c>
      <c r="G17" s="3" t="s">
        <v>20</v>
      </c>
      <c r="H17" s="3" t="s">
        <v>21</v>
      </c>
      <c r="I17" s="6" t="s">
        <v>22</v>
      </c>
      <c r="J17" s="8">
        <f>PRODUCT(Table3[[#This Row],[Units Sold]],Table3[[#This Row],[Unit Price]])</f>
        <v>78000</v>
      </c>
      <c r="K17" s="8">
        <f>PRODUCT(Table3[[#This Row],[Units Sold]],Table3[[#This Row],[Unit Price]],1-Table3[[#This Row],[Discount (%)]]/100)</f>
        <v>74100</v>
      </c>
    </row>
    <row r="18" spans="1:11" ht="15" thickBot="1" x14ac:dyDescent="0.35">
      <c r="A18" s="3" t="s">
        <v>43</v>
      </c>
      <c r="B18" s="3">
        <v>47</v>
      </c>
      <c r="C18" s="3">
        <v>2000</v>
      </c>
      <c r="D18" s="3">
        <v>15</v>
      </c>
      <c r="E18" s="5">
        <v>45505</v>
      </c>
      <c r="F18" s="3" t="s">
        <v>13</v>
      </c>
      <c r="G18" s="3" t="s">
        <v>17</v>
      </c>
      <c r="H18" s="3" t="s">
        <v>15</v>
      </c>
      <c r="I18" s="6" t="s">
        <v>16</v>
      </c>
      <c r="J18" s="8">
        <f>PRODUCT(Table3[[#This Row],[Units Sold]],Table3[[#This Row],[Unit Price]])</f>
        <v>94000</v>
      </c>
      <c r="K18" s="8">
        <f>PRODUCT(Table3[[#This Row],[Units Sold]],Table3[[#This Row],[Unit Price]],1-Table3[[#This Row],[Discount (%)]]/100)</f>
        <v>79900</v>
      </c>
    </row>
    <row r="19" spans="1:11" ht="15" thickBot="1" x14ac:dyDescent="0.35">
      <c r="A19" s="3" t="s">
        <v>44</v>
      </c>
      <c r="B19" s="3">
        <v>10</v>
      </c>
      <c r="C19" s="3">
        <v>2000</v>
      </c>
      <c r="D19" s="3">
        <v>15</v>
      </c>
      <c r="E19" s="5">
        <v>45901</v>
      </c>
      <c r="F19" s="3" t="s">
        <v>13</v>
      </c>
      <c r="G19" s="3" t="s">
        <v>10</v>
      </c>
      <c r="H19" s="3" t="s">
        <v>21</v>
      </c>
      <c r="I19" s="6" t="s">
        <v>16</v>
      </c>
      <c r="J19" s="8">
        <f>PRODUCT(Table3[[#This Row],[Units Sold]],Table3[[#This Row],[Unit Price]])</f>
        <v>20000</v>
      </c>
      <c r="K19" s="8">
        <f>PRODUCT(Table3[[#This Row],[Units Sold]],Table3[[#This Row],[Unit Price]],1-Table3[[#This Row],[Discount (%)]]/100)</f>
        <v>17000</v>
      </c>
    </row>
    <row r="20" spans="1:11" ht="15" thickBot="1" x14ac:dyDescent="0.35">
      <c r="A20" s="3" t="s">
        <v>45</v>
      </c>
      <c r="B20" s="3">
        <v>34</v>
      </c>
      <c r="C20" s="3">
        <v>800</v>
      </c>
      <c r="D20" s="3">
        <v>10</v>
      </c>
      <c r="E20" s="5">
        <v>45059</v>
      </c>
      <c r="F20" s="3" t="s">
        <v>13</v>
      </c>
      <c r="G20" s="3" t="s">
        <v>14</v>
      </c>
      <c r="H20" s="3" t="s">
        <v>21</v>
      </c>
      <c r="I20" s="6" t="s">
        <v>22</v>
      </c>
      <c r="J20" s="8">
        <f>PRODUCT(Table3[[#This Row],[Units Sold]],Table3[[#This Row],[Unit Price]])</f>
        <v>27200</v>
      </c>
      <c r="K20" s="8">
        <f>PRODUCT(Table3[[#This Row],[Units Sold]],Table3[[#This Row],[Unit Price]],1-Table3[[#This Row],[Discount (%)]]/100)</f>
        <v>24480</v>
      </c>
    </row>
    <row r="21" spans="1:11" ht="15" thickBot="1" x14ac:dyDescent="0.35">
      <c r="A21" s="3" t="s">
        <v>46</v>
      </c>
      <c r="B21" s="3">
        <v>6</v>
      </c>
      <c r="C21" s="3">
        <v>2000</v>
      </c>
      <c r="D21" s="3">
        <v>0</v>
      </c>
      <c r="E21" s="5">
        <v>45439</v>
      </c>
      <c r="F21" s="3" t="s">
        <v>9</v>
      </c>
      <c r="G21" s="3" t="s">
        <v>20</v>
      </c>
      <c r="H21" s="3" t="s">
        <v>18</v>
      </c>
      <c r="I21" s="6" t="s">
        <v>19</v>
      </c>
      <c r="J21" s="8">
        <f>PRODUCT(Table3[[#This Row],[Units Sold]],Table3[[#This Row],[Unit Price]])</f>
        <v>12000</v>
      </c>
      <c r="K21" s="8">
        <f>PRODUCT(Table3[[#This Row],[Units Sold]],Table3[[#This Row],[Unit Price]],1-Table3[[#This Row],[Discount (%)]]/100)</f>
        <v>12000</v>
      </c>
    </row>
    <row r="22" spans="1:11" ht="15" thickBot="1" x14ac:dyDescent="0.35">
      <c r="A22" s="3" t="s">
        <v>47</v>
      </c>
      <c r="B22" s="3">
        <v>17</v>
      </c>
      <c r="C22" s="3">
        <v>400</v>
      </c>
      <c r="D22" s="3">
        <v>5</v>
      </c>
      <c r="E22" s="5">
        <v>45232</v>
      </c>
      <c r="F22" s="3" t="s">
        <v>9</v>
      </c>
      <c r="G22" s="3" t="s">
        <v>14</v>
      </c>
      <c r="H22" s="3" t="s">
        <v>15</v>
      </c>
      <c r="I22" s="6" t="s">
        <v>16</v>
      </c>
      <c r="J22" s="8">
        <f>PRODUCT(Table3[[#This Row],[Units Sold]],Table3[[#This Row],[Unit Price]])</f>
        <v>6800</v>
      </c>
      <c r="K22" s="8">
        <f>PRODUCT(Table3[[#This Row],[Units Sold]],Table3[[#This Row],[Unit Price]],1-Table3[[#This Row],[Discount (%)]]/100)</f>
        <v>6460</v>
      </c>
    </row>
    <row r="23" spans="1:11" ht="15" thickBot="1" x14ac:dyDescent="0.35">
      <c r="A23" s="3" t="s">
        <v>48</v>
      </c>
      <c r="B23" s="3">
        <v>49</v>
      </c>
      <c r="C23" s="3">
        <v>800</v>
      </c>
      <c r="D23" s="3">
        <v>10</v>
      </c>
      <c r="E23" s="5">
        <v>45707</v>
      </c>
      <c r="F23" s="3" t="s">
        <v>9</v>
      </c>
      <c r="G23" s="3" t="s">
        <v>20</v>
      </c>
      <c r="H23" s="3" t="s">
        <v>15</v>
      </c>
      <c r="I23" s="6" t="s">
        <v>16</v>
      </c>
      <c r="J23" s="8">
        <f>PRODUCT(Table3[[#This Row],[Units Sold]],Table3[[#This Row],[Unit Price]])</f>
        <v>39200</v>
      </c>
      <c r="K23" s="8">
        <f>PRODUCT(Table3[[#This Row],[Units Sold]],Table3[[#This Row],[Unit Price]],1-Table3[[#This Row],[Discount (%)]]/100)</f>
        <v>35280</v>
      </c>
    </row>
    <row r="24" spans="1:11" ht="15" thickBot="1" x14ac:dyDescent="0.35">
      <c r="A24" s="3" t="s">
        <v>49</v>
      </c>
      <c r="B24" s="3">
        <v>11</v>
      </c>
      <c r="C24" s="3">
        <v>1500</v>
      </c>
      <c r="D24" s="3">
        <v>0</v>
      </c>
      <c r="E24" s="5">
        <v>45995</v>
      </c>
      <c r="F24" s="3" t="s">
        <v>9</v>
      </c>
      <c r="G24" s="3" t="s">
        <v>17</v>
      </c>
      <c r="H24" s="3" t="s">
        <v>26</v>
      </c>
      <c r="I24" s="6" t="s">
        <v>19</v>
      </c>
      <c r="J24" s="8">
        <f>PRODUCT(Table3[[#This Row],[Units Sold]],Table3[[#This Row],[Unit Price]])</f>
        <v>16500</v>
      </c>
      <c r="K24" s="8">
        <f>PRODUCT(Table3[[#This Row],[Units Sold]],Table3[[#This Row],[Unit Price]],1-Table3[[#This Row],[Discount (%)]]/100)</f>
        <v>16500</v>
      </c>
    </row>
    <row r="25" spans="1:11" ht="28.2" thickBot="1" x14ac:dyDescent="0.35">
      <c r="A25" s="3" t="s">
        <v>50</v>
      </c>
      <c r="B25" s="3">
        <v>42</v>
      </c>
      <c r="C25" s="3">
        <v>2000</v>
      </c>
      <c r="D25" s="3">
        <v>5</v>
      </c>
      <c r="E25" s="5">
        <v>45496</v>
      </c>
      <c r="F25" s="3" t="s">
        <v>9</v>
      </c>
      <c r="G25" s="3" t="s">
        <v>10</v>
      </c>
      <c r="H25" s="3" t="s">
        <v>26</v>
      </c>
      <c r="I25" s="6" t="s">
        <v>12</v>
      </c>
      <c r="J25" s="8">
        <f>PRODUCT(Table3[[#This Row],[Units Sold]],Table3[[#This Row],[Unit Price]])</f>
        <v>84000</v>
      </c>
      <c r="K25" s="8">
        <f>PRODUCT(Table3[[#This Row],[Units Sold]],Table3[[#This Row],[Unit Price]],1-Table3[[#This Row],[Discount (%)]]/100)</f>
        <v>79800</v>
      </c>
    </row>
    <row r="26" spans="1:11" ht="15" thickBot="1" x14ac:dyDescent="0.35">
      <c r="A26" s="3" t="s">
        <v>51</v>
      </c>
      <c r="B26" s="3">
        <v>27</v>
      </c>
      <c r="C26" s="3">
        <v>1500</v>
      </c>
      <c r="D26" s="3">
        <v>15</v>
      </c>
      <c r="E26" s="5">
        <v>45956</v>
      </c>
      <c r="F26" s="3" t="s">
        <v>9</v>
      </c>
      <c r="G26" s="3" t="s">
        <v>10</v>
      </c>
      <c r="H26" s="3" t="s">
        <v>18</v>
      </c>
      <c r="I26" s="6" t="s">
        <v>19</v>
      </c>
      <c r="J26" s="8">
        <f>PRODUCT(Table3[[#This Row],[Units Sold]],Table3[[#This Row],[Unit Price]])</f>
        <v>40500</v>
      </c>
      <c r="K26" s="8">
        <f>PRODUCT(Table3[[#This Row],[Units Sold]],Table3[[#This Row],[Unit Price]],1-Table3[[#This Row],[Discount (%)]]/100)</f>
        <v>34425</v>
      </c>
    </row>
    <row r="27" spans="1:11" ht="15" thickBot="1" x14ac:dyDescent="0.35">
      <c r="A27" s="3" t="s">
        <v>52</v>
      </c>
      <c r="B27" s="3">
        <v>11</v>
      </c>
      <c r="C27" s="3">
        <v>1200</v>
      </c>
      <c r="D27" s="3">
        <v>10</v>
      </c>
      <c r="E27" s="5">
        <v>45809</v>
      </c>
      <c r="F27" s="3" t="s">
        <v>13</v>
      </c>
      <c r="G27" s="3" t="s">
        <v>20</v>
      </c>
      <c r="H27" s="3" t="s">
        <v>11</v>
      </c>
      <c r="I27" s="6" t="s">
        <v>22</v>
      </c>
      <c r="J27" s="8">
        <f>PRODUCT(Table3[[#This Row],[Units Sold]],Table3[[#This Row],[Unit Price]])</f>
        <v>13200</v>
      </c>
      <c r="K27" s="8">
        <f>PRODUCT(Table3[[#This Row],[Units Sold]],Table3[[#This Row],[Unit Price]],1-Table3[[#This Row],[Discount (%)]]/100)</f>
        <v>11880</v>
      </c>
    </row>
    <row r="28" spans="1:11" ht="15" thickBot="1" x14ac:dyDescent="0.35">
      <c r="A28" s="3" t="s">
        <v>53</v>
      </c>
      <c r="B28" s="3">
        <v>34</v>
      </c>
      <c r="C28" s="3">
        <v>1200</v>
      </c>
      <c r="D28" s="3">
        <v>10</v>
      </c>
      <c r="E28" s="5">
        <v>45277</v>
      </c>
      <c r="F28" s="3" t="s">
        <v>13</v>
      </c>
      <c r="G28" s="3" t="s">
        <v>20</v>
      </c>
      <c r="H28" s="3" t="s">
        <v>15</v>
      </c>
      <c r="I28" s="6" t="s">
        <v>19</v>
      </c>
      <c r="J28" s="8">
        <f>PRODUCT(Table3[[#This Row],[Units Sold]],Table3[[#This Row],[Unit Price]])</f>
        <v>40800</v>
      </c>
      <c r="K28" s="8">
        <f>PRODUCT(Table3[[#This Row],[Units Sold]],Table3[[#This Row],[Unit Price]],1-Table3[[#This Row],[Discount (%)]]/100)</f>
        <v>36720</v>
      </c>
    </row>
    <row r="29" spans="1:11" ht="15" thickBot="1" x14ac:dyDescent="0.35">
      <c r="A29" s="3" t="s">
        <v>54</v>
      </c>
      <c r="B29" s="3">
        <v>41</v>
      </c>
      <c r="C29" s="3">
        <v>1500</v>
      </c>
      <c r="D29" s="3">
        <v>15</v>
      </c>
      <c r="E29" s="5">
        <v>45061</v>
      </c>
      <c r="F29" s="3" t="s">
        <v>9</v>
      </c>
      <c r="G29" s="3" t="s">
        <v>20</v>
      </c>
      <c r="H29" s="3" t="s">
        <v>15</v>
      </c>
      <c r="I29" s="6" t="s">
        <v>19</v>
      </c>
      <c r="J29" s="8">
        <f>PRODUCT(Table3[[#This Row],[Units Sold]],Table3[[#This Row],[Unit Price]])</f>
        <v>61500</v>
      </c>
      <c r="K29" s="8">
        <f>PRODUCT(Table3[[#This Row],[Units Sold]],Table3[[#This Row],[Unit Price]],1-Table3[[#This Row],[Discount (%)]]/100)</f>
        <v>52275</v>
      </c>
    </row>
    <row r="30" spans="1:11" ht="28.2" thickBot="1" x14ac:dyDescent="0.35">
      <c r="A30" s="3" t="s">
        <v>55</v>
      </c>
      <c r="B30" s="3">
        <v>21</v>
      </c>
      <c r="C30" s="3">
        <v>800</v>
      </c>
      <c r="D30" s="3">
        <v>10</v>
      </c>
      <c r="E30" s="5">
        <v>45367</v>
      </c>
      <c r="F30" s="3" t="s">
        <v>9</v>
      </c>
      <c r="G30" s="3" t="s">
        <v>17</v>
      </c>
      <c r="H30" s="3" t="s">
        <v>11</v>
      </c>
      <c r="I30" s="6" t="s">
        <v>29</v>
      </c>
      <c r="J30" s="8">
        <f>PRODUCT(Table3[[#This Row],[Units Sold]],Table3[[#This Row],[Unit Price]])</f>
        <v>16800</v>
      </c>
      <c r="K30" s="8">
        <f>PRODUCT(Table3[[#This Row],[Units Sold]],Table3[[#This Row],[Unit Price]],1-Table3[[#This Row],[Discount (%)]]/100)</f>
        <v>15120</v>
      </c>
    </row>
    <row r="31" spans="1:11" ht="15" thickBot="1" x14ac:dyDescent="0.35">
      <c r="A31" s="3" t="s">
        <v>56</v>
      </c>
      <c r="B31" s="3">
        <v>31</v>
      </c>
      <c r="C31" s="3">
        <v>1200</v>
      </c>
      <c r="D31" s="3">
        <v>5</v>
      </c>
      <c r="E31" s="5">
        <v>45176</v>
      </c>
      <c r="F31" s="3" t="s">
        <v>9</v>
      </c>
      <c r="G31" s="3" t="s">
        <v>14</v>
      </c>
      <c r="H31" s="3" t="s">
        <v>18</v>
      </c>
      <c r="I31" s="6" t="s">
        <v>22</v>
      </c>
      <c r="J31" s="8">
        <f>PRODUCT(Table3[[#This Row],[Units Sold]],Table3[[#This Row],[Unit Price]])</f>
        <v>37200</v>
      </c>
      <c r="K31" s="8">
        <f>PRODUCT(Table3[[#This Row],[Units Sold]],Table3[[#This Row],[Unit Price]],1-Table3[[#This Row],[Discount (%)]]/100)</f>
        <v>35340</v>
      </c>
    </row>
    <row r="32" spans="1:11" ht="28.2" thickBot="1" x14ac:dyDescent="0.35">
      <c r="A32" s="3" t="s">
        <v>57</v>
      </c>
      <c r="B32" s="3">
        <v>49</v>
      </c>
      <c r="C32" s="3">
        <v>600</v>
      </c>
      <c r="D32" s="3">
        <v>10</v>
      </c>
      <c r="E32" s="5">
        <v>44967</v>
      </c>
      <c r="F32" s="3" t="s">
        <v>9</v>
      </c>
      <c r="G32" s="3" t="s">
        <v>20</v>
      </c>
      <c r="H32" s="3" t="s">
        <v>21</v>
      </c>
      <c r="I32" s="6" t="s">
        <v>29</v>
      </c>
      <c r="J32" s="8">
        <f>PRODUCT(Table3[[#This Row],[Units Sold]],Table3[[#This Row],[Unit Price]])</f>
        <v>29400</v>
      </c>
      <c r="K32" s="8">
        <f>PRODUCT(Table3[[#This Row],[Units Sold]],Table3[[#This Row],[Unit Price]],1-Table3[[#This Row],[Discount (%)]]/100)</f>
        <v>26460</v>
      </c>
    </row>
    <row r="33" spans="1:11" ht="15" thickBot="1" x14ac:dyDescent="0.35">
      <c r="A33" s="3" t="s">
        <v>58</v>
      </c>
      <c r="B33" s="3">
        <v>27</v>
      </c>
      <c r="C33" s="3">
        <v>2000</v>
      </c>
      <c r="D33" s="3">
        <v>15</v>
      </c>
      <c r="E33" s="5">
        <v>45912</v>
      </c>
      <c r="F33" s="3" t="s">
        <v>13</v>
      </c>
      <c r="G33" s="3" t="s">
        <v>17</v>
      </c>
      <c r="H33" s="3" t="s">
        <v>18</v>
      </c>
      <c r="I33" s="6" t="s">
        <v>19</v>
      </c>
      <c r="J33" s="8">
        <f>PRODUCT(Table3[[#This Row],[Units Sold]],Table3[[#This Row],[Unit Price]])</f>
        <v>54000</v>
      </c>
      <c r="K33" s="8">
        <f>PRODUCT(Table3[[#This Row],[Units Sold]],Table3[[#This Row],[Unit Price]],1-Table3[[#This Row],[Discount (%)]]/100)</f>
        <v>45900</v>
      </c>
    </row>
    <row r="34" spans="1:11" ht="15" thickBot="1" x14ac:dyDescent="0.35">
      <c r="A34" s="3" t="s">
        <v>59</v>
      </c>
      <c r="B34" s="3">
        <v>12</v>
      </c>
      <c r="C34" s="3">
        <v>2000</v>
      </c>
      <c r="D34" s="3">
        <v>5</v>
      </c>
      <c r="E34" s="5">
        <v>44981</v>
      </c>
      <c r="F34" s="3" t="s">
        <v>9</v>
      </c>
      <c r="G34" s="3" t="s">
        <v>17</v>
      </c>
      <c r="H34" s="3" t="s">
        <v>18</v>
      </c>
      <c r="I34" s="6" t="s">
        <v>16</v>
      </c>
      <c r="J34" s="8">
        <f>PRODUCT(Table3[[#This Row],[Units Sold]],Table3[[#This Row],[Unit Price]])</f>
        <v>24000</v>
      </c>
      <c r="K34" s="8">
        <f>PRODUCT(Table3[[#This Row],[Units Sold]],Table3[[#This Row],[Unit Price]],1-Table3[[#This Row],[Discount (%)]]/100)</f>
        <v>22800</v>
      </c>
    </row>
    <row r="35" spans="1:11" ht="15" thickBot="1" x14ac:dyDescent="0.35">
      <c r="A35" s="3" t="s">
        <v>60</v>
      </c>
      <c r="B35" s="3">
        <v>17</v>
      </c>
      <c r="C35" s="3">
        <v>800</v>
      </c>
      <c r="D35" s="3">
        <v>5</v>
      </c>
      <c r="E35" s="5">
        <v>45436</v>
      </c>
      <c r="F35" s="3" t="s">
        <v>13</v>
      </c>
      <c r="G35" s="3" t="s">
        <v>10</v>
      </c>
      <c r="H35" s="3" t="s">
        <v>15</v>
      </c>
      <c r="I35" s="6" t="s">
        <v>19</v>
      </c>
      <c r="J35" s="8">
        <f>PRODUCT(Table3[[#This Row],[Units Sold]],Table3[[#This Row],[Unit Price]])</f>
        <v>13600</v>
      </c>
      <c r="K35" s="8">
        <f>PRODUCT(Table3[[#This Row],[Units Sold]],Table3[[#This Row],[Unit Price]],1-Table3[[#This Row],[Discount (%)]]/100)</f>
        <v>12920</v>
      </c>
    </row>
    <row r="36" spans="1:11" ht="15" thickBot="1" x14ac:dyDescent="0.35">
      <c r="A36" s="3" t="s">
        <v>61</v>
      </c>
      <c r="B36" s="3">
        <v>7</v>
      </c>
      <c r="C36" s="3">
        <v>400</v>
      </c>
      <c r="D36" s="3">
        <v>10</v>
      </c>
      <c r="E36" s="5">
        <v>45278</v>
      </c>
      <c r="F36" s="3" t="s">
        <v>9</v>
      </c>
      <c r="G36" s="3" t="s">
        <v>17</v>
      </c>
      <c r="H36" s="3" t="s">
        <v>15</v>
      </c>
      <c r="I36" s="6" t="s">
        <v>16</v>
      </c>
      <c r="J36" s="8">
        <f>PRODUCT(Table3[[#This Row],[Units Sold]],Table3[[#This Row],[Unit Price]])</f>
        <v>2800</v>
      </c>
      <c r="K36" s="8">
        <f>PRODUCT(Table3[[#This Row],[Units Sold]],Table3[[#This Row],[Unit Price]],1-Table3[[#This Row],[Discount (%)]]/100)</f>
        <v>2520</v>
      </c>
    </row>
    <row r="37" spans="1:11" ht="28.2" thickBot="1" x14ac:dyDescent="0.35">
      <c r="A37" s="3" t="s">
        <v>62</v>
      </c>
      <c r="B37" s="3">
        <v>33</v>
      </c>
      <c r="C37" s="3">
        <v>800</v>
      </c>
      <c r="D37" s="3">
        <v>5</v>
      </c>
      <c r="E37" s="5">
        <v>45209</v>
      </c>
      <c r="F37" s="3" t="s">
        <v>13</v>
      </c>
      <c r="G37" s="3" t="s">
        <v>20</v>
      </c>
      <c r="H37" s="3" t="s">
        <v>21</v>
      </c>
      <c r="I37" s="6" t="s">
        <v>12</v>
      </c>
      <c r="J37" s="8">
        <f>PRODUCT(Table3[[#This Row],[Units Sold]],Table3[[#This Row],[Unit Price]])</f>
        <v>26400</v>
      </c>
      <c r="K37" s="8">
        <f>PRODUCT(Table3[[#This Row],[Units Sold]],Table3[[#This Row],[Unit Price]],1-Table3[[#This Row],[Discount (%)]]/100)</f>
        <v>25080</v>
      </c>
    </row>
    <row r="38" spans="1:11" ht="15" thickBot="1" x14ac:dyDescent="0.35">
      <c r="A38" s="3" t="s">
        <v>63</v>
      </c>
      <c r="B38" s="3">
        <v>36</v>
      </c>
      <c r="C38" s="3">
        <v>400</v>
      </c>
      <c r="D38" s="3">
        <v>0</v>
      </c>
      <c r="E38" s="5">
        <v>45349</v>
      </c>
      <c r="F38" s="3" t="s">
        <v>9</v>
      </c>
      <c r="G38" s="3" t="s">
        <v>20</v>
      </c>
      <c r="H38" s="3" t="s">
        <v>18</v>
      </c>
      <c r="I38" s="6" t="s">
        <v>16</v>
      </c>
      <c r="J38" s="8">
        <f>PRODUCT(Table3[[#This Row],[Units Sold]],Table3[[#This Row],[Unit Price]])</f>
        <v>14400</v>
      </c>
      <c r="K38" s="8">
        <f>PRODUCT(Table3[[#This Row],[Units Sold]],Table3[[#This Row],[Unit Price]],1-Table3[[#This Row],[Discount (%)]]/100)</f>
        <v>14400</v>
      </c>
    </row>
    <row r="39" spans="1:11" ht="28.2" thickBot="1" x14ac:dyDescent="0.35">
      <c r="A39" s="3" t="s">
        <v>64</v>
      </c>
      <c r="B39" s="3">
        <v>40</v>
      </c>
      <c r="C39" s="3">
        <v>1200</v>
      </c>
      <c r="D39" s="3">
        <v>5</v>
      </c>
      <c r="E39" s="5">
        <v>45780</v>
      </c>
      <c r="F39" s="3" t="s">
        <v>9</v>
      </c>
      <c r="G39" s="3" t="s">
        <v>10</v>
      </c>
      <c r="H39" s="3" t="s">
        <v>15</v>
      </c>
      <c r="I39" s="6" t="s">
        <v>29</v>
      </c>
      <c r="J39" s="8">
        <f>PRODUCT(Table3[[#This Row],[Units Sold]],Table3[[#This Row],[Unit Price]])</f>
        <v>48000</v>
      </c>
      <c r="K39" s="8">
        <f>PRODUCT(Table3[[#This Row],[Units Sold]],Table3[[#This Row],[Unit Price]],1-Table3[[#This Row],[Discount (%)]]/100)</f>
        <v>45600</v>
      </c>
    </row>
    <row r="40" spans="1:11" ht="28.2" thickBot="1" x14ac:dyDescent="0.35">
      <c r="A40" s="3" t="s">
        <v>65</v>
      </c>
      <c r="B40" s="3">
        <v>41</v>
      </c>
      <c r="C40" s="3">
        <v>1500</v>
      </c>
      <c r="D40" s="3">
        <v>0</v>
      </c>
      <c r="E40" s="5">
        <v>45440</v>
      </c>
      <c r="F40" s="3" t="s">
        <v>13</v>
      </c>
      <c r="G40" s="3" t="s">
        <v>17</v>
      </c>
      <c r="H40" s="3" t="s">
        <v>21</v>
      </c>
      <c r="I40" s="6" t="s">
        <v>29</v>
      </c>
      <c r="J40" s="8">
        <f>PRODUCT(Table3[[#This Row],[Units Sold]],Table3[[#This Row],[Unit Price]])</f>
        <v>61500</v>
      </c>
      <c r="K40" s="8">
        <f>PRODUCT(Table3[[#This Row],[Units Sold]],Table3[[#This Row],[Unit Price]],1-Table3[[#This Row],[Discount (%)]]/100)</f>
        <v>61500</v>
      </c>
    </row>
    <row r="41" spans="1:11" ht="28.2" thickBot="1" x14ac:dyDescent="0.35">
      <c r="A41" s="3" t="s">
        <v>66</v>
      </c>
      <c r="B41" s="3">
        <v>15</v>
      </c>
      <c r="C41" s="3">
        <v>600</v>
      </c>
      <c r="D41" s="3">
        <v>5</v>
      </c>
      <c r="E41" s="5">
        <v>45237</v>
      </c>
      <c r="F41" s="3" t="s">
        <v>13</v>
      </c>
      <c r="G41" s="3" t="s">
        <v>10</v>
      </c>
      <c r="H41" s="3" t="s">
        <v>11</v>
      </c>
      <c r="I41" s="6" t="s">
        <v>29</v>
      </c>
      <c r="J41" s="8">
        <f>PRODUCT(Table3[[#This Row],[Units Sold]],Table3[[#This Row],[Unit Price]])</f>
        <v>9000</v>
      </c>
      <c r="K41" s="8">
        <f>PRODUCT(Table3[[#This Row],[Units Sold]],Table3[[#This Row],[Unit Price]],1-Table3[[#This Row],[Discount (%)]]/100)</f>
        <v>8550</v>
      </c>
    </row>
    <row r="42" spans="1:11" ht="15" thickBot="1" x14ac:dyDescent="0.35">
      <c r="A42" s="3" t="s">
        <v>67</v>
      </c>
      <c r="B42" s="3">
        <v>7</v>
      </c>
      <c r="C42" s="3">
        <v>600</v>
      </c>
      <c r="D42" s="3">
        <v>10</v>
      </c>
      <c r="E42" s="5">
        <v>45122</v>
      </c>
      <c r="F42" s="3" t="s">
        <v>13</v>
      </c>
      <c r="G42" s="3" t="s">
        <v>17</v>
      </c>
      <c r="H42" s="3" t="s">
        <v>11</v>
      </c>
      <c r="I42" s="6" t="s">
        <v>19</v>
      </c>
      <c r="J42" s="8">
        <f>PRODUCT(Table3[[#This Row],[Units Sold]],Table3[[#This Row],[Unit Price]])</f>
        <v>4200</v>
      </c>
      <c r="K42" s="8">
        <f>PRODUCT(Table3[[#This Row],[Units Sold]],Table3[[#This Row],[Unit Price]],1-Table3[[#This Row],[Discount (%)]]/100)</f>
        <v>3780</v>
      </c>
    </row>
    <row r="43" spans="1:11" ht="15" thickBot="1" x14ac:dyDescent="0.35">
      <c r="A43" s="3" t="s">
        <v>68</v>
      </c>
      <c r="B43" s="3">
        <v>12</v>
      </c>
      <c r="C43" s="3">
        <v>1500</v>
      </c>
      <c r="D43" s="3">
        <v>5</v>
      </c>
      <c r="E43" s="5">
        <v>45756</v>
      </c>
      <c r="F43" s="3" t="s">
        <v>9</v>
      </c>
      <c r="G43" s="3" t="s">
        <v>20</v>
      </c>
      <c r="H43" s="3" t="s">
        <v>21</v>
      </c>
      <c r="I43" s="6" t="s">
        <v>16</v>
      </c>
      <c r="J43" s="8">
        <f>PRODUCT(Table3[[#This Row],[Units Sold]],Table3[[#This Row],[Unit Price]])</f>
        <v>18000</v>
      </c>
      <c r="K43" s="8">
        <f>PRODUCT(Table3[[#This Row],[Units Sold]],Table3[[#This Row],[Unit Price]],1-Table3[[#This Row],[Discount (%)]]/100)</f>
        <v>17100</v>
      </c>
    </row>
    <row r="44" spans="1:11" ht="15" thickBot="1" x14ac:dyDescent="0.35">
      <c r="A44" s="3" t="s">
        <v>69</v>
      </c>
      <c r="B44" s="3">
        <v>43</v>
      </c>
      <c r="C44" s="3">
        <v>2000</v>
      </c>
      <c r="D44" s="3">
        <v>10</v>
      </c>
      <c r="E44" s="5">
        <v>44959</v>
      </c>
      <c r="F44" s="3" t="s">
        <v>9</v>
      </c>
      <c r="G44" s="3" t="s">
        <v>17</v>
      </c>
      <c r="H44" s="3" t="s">
        <v>18</v>
      </c>
      <c r="I44" s="6" t="s">
        <v>22</v>
      </c>
      <c r="J44" s="8">
        <f>PRODUCT(Table3[[#This Row],[Units Sold]],Table3[[#This Row],[Unit Price]])</f>
        <v>86000</v>
      </c>
      <c r="K44" s="8">
        <f>PRODUCT(Table3[[#This Row],[Units Sold]],Table3[[#This Row],[Unit Price]],1-Table3[[#This Row],[Discount (%)]]/100)</f>
        <v>77400</v>
      </c>
    </row>
    <row r="45" spans="1:11" ht="15" thickBot="1" x14ac:dyDescent="0.35">
      <c r="A45" s="3" t="s">
        <v>70</v>
      </c>
      <c r="B45" s="3">
        <v>37</v>
      </c>
      <c r="C45" s="3">
        <v>1500</v>
      </c>
      <c r="D45" s="3">
        <v>15</v>
      </c>
      <c r="E45" s="5">
        <v>45800</v>
      </c>
      <c r="F45" s="3" t="s">
        <v>13</v>
      </c>
      <c r="G45" s="3" t="s">
        <v>17</v>
      </c>
      <c r="H45" s="3" t="s">
        <v>11</v>
      </c>
      <c r="I45" s="6" t="s">
        <v>22</v>
      </c>
      <c r="J45" s="8">
        <f>PRODUCT(Table3[[#This Row],[Units Sold]],Table3[[#This Row],[Unit Price]])</f>
        <v>55500</v>
      </c>
      <c r="K45" s="8">
        <f>PRODUCT(Table3[[#This Row],[Units Sold]],Table3[[#This Row],[Unit Price]],1-Table3[[#This Row],[Discount (%)]]/100)</f>
        <v>47175</v>
      </c>
    </row>
    <row r="46" spans="1:11" ht="28.2" thickBot="1" x14ac:dyDescent="0.35">
      <c r="A46" s="3" t="s">
        <v>71</v>
      </c>
      <c r="B46" s="3">
        <v>6</v>
      </c>
      <c r="C46" s="3">
        <v>400</v>
      </c>
      <c r="D46" s="3">
        <v>5</v>
      </c>
      <c r="E46" s="5">
        <v>45131</v>
      </c>
      <c r="F46" s="3" t="s">
        <v>13</v>
      </c>
      <c r="G46" s="3" t="s">
        <v>17</v>
      </c>
      <c r="H46" s="3" t="s">
        <v>11</v>
      </c>
      <c r="I46" s="6" t="s">
        <v>29</v>
      </c>
      <c r="J46" s="8">
        <f>PRODUCT(Table3[[#This Row],[Units Sold]],Table3[[#This Row],[Unit Price]])</f>
        <v>2400</v>
      </c>
      <c r="K46" s="8">
        <f>PRODUCT(Table3[[#This Row],[Units Sold]],Table3[[#This Row],[Unit Price]],1-Table3[[#This Row],[Discount (%)]]/100)</f>
        <v>2280</v>
      </c>
    </row>
    <row r="47" spans="1:11" ht="15" thickBot="1" x14ac:dyDescent="0.35">
      <c r="A47" s="3" t="s">
        <v>72</v>
      </c>
      <c r="B47" s="3">
        <v>35</v>
      </c>
      <c r="C47" s="3">
        <v>1500</v>
      </c>
      <c r="D47" s="3">
        <v>15</v>
      </c>
      <c r="E47" s="5">
        <v>45796</v>
      </c>
      <c r="F47" s="3" t="s">
        <v>9</v>
      </c>
      <c r="G47" s="3" t="s">
        <v>14</v>
      </c>
      <c r="H47" s="3" t="s">
        <v>26</v>
      </c>
      <c r="I47" s="6" t="s">
        <v>19</v>
      </c>
      <c r="J47" s="8">
        <f>PRODUCT(Table3[[#This Row],[Units Sold]],Table3[[#This Row],[Unit Price]])</f>
        <v>52500</v>
      </c>
      <c r="K47" s="8">
        <f>PRODUCT(Table3[[#This Row],[Units Sold]],Table3[[#This Row],[Unit Price]],1-Table3[[#This Row],[Discount (%)]]/100)</f>
        <v>44625</v>
      </c>
    </row>
    <row r="48" spans="1:11" ht="15" thickBot="1" x14ac:dyDescent="0.35">
      <c r="A48" s="3" t="s">
        <v>73</v>
      </c>
      <c r="B48" s="3">
        <v>35</v>
      </c>
      <c r="C48" s="3">
        <v>800</v>
      </c>
      <c r="D48" s="3">
        <v>15</v>
      </c>
      <c r="E48" s="5">
        <v>45623</v>
      </c>
      <c r="F48" s="3" t="s">
        <v>13</v>
      </c>
      <c r="G48" s="3" t="s">
        <v>10</v>
      </c>
      <c r="H48" s="3" t="s">
        <v>15</v>
      </c>
      <c r="I48" s="6" t="s">
        <v>19</v>
      </c>
      <c r="J48" s="8">
        <f>PRODUCT(Table3[[#This Row],[Units Sold]],Table3[[#This Row],[Unit Price]])</f>
        <v>28000</v>
      </c>
      <c r="K48" s="8">
        <f>PRODUCT(Table3[[#This Row],[Units Sold]],Table3[[#This Row],[Unit Price]],1-Table3[[#This Row],[Discount (%)]]/100)</f>
        <v>23800</v>
      </c>
    </row>
    <row r="49" spans="1:11" ht="28.2" thickBot="1" x14ac:dyDescent="0.35">
      <c r="A49" s="3" t="s">
        <v>74</v>
      </c>
      <c r="B49" s="3">
        <v>23</v>
      </c>
      <c r="C49" s="3">
        <v>2000</v>
      </c>
      <c r="D49" s="3">
        <v>15</v>
      </c>
      <c r="E49" s="5">
        <v>44996</v>
      </c>
      <c r="F49" s="3" t="s">
        <v>13</v>
      </c>
      <c r="G49" s="3" t="s">
        <v>20</v>
      </c>
      <c r="H49" s="3" t="s">
        <v>18</v>
      </c>
      <c r="I49" s="6" t="s">
        <v>29</v>
      </c>
      <c r="J49" s="8">
        <f>PRODUCT(Table3[[#This Row],[Units Sold]],Table3[[#This Row],[Unit Price]])</f>
        <v>46000</v>
      </c>
      <c r="K49" s="8">
        <f>PRODUCT(Table3[[#This Row],[Units Sold]],Table3[[#This Row],[Unit Price]],1-Table3[[#This Row],[Discount (%)]]/100)</f>
        <v>39100</v>
      </c>
    </row>
    <row r="50" spans="1:11" ht="28.2" thickBot="1" x14ac:dyDescent="0.35">
      <c r="A50" s="3" t="s">
        <v>75</v>
      </c>
      <c r="B50" s="3">
        <v>30</v>
      </c>
      <c r="C50" s="3">
        <v>1500</v>
      </c>
      <c r="D50" s="3">
        <v>0</v>
      </c>
      <c r="E50" s="5">
        <v>45086</v>
      </c>
      <c r="F50" s="3" t="s">
        <v>13</v>
      </c>
      <c r="G50" s="3" t="s">
        <v>10</v>
      </c>
      <c r="H50" s="3" t="s">
        <v>11</v>
      </c>
      <c r="I50" s="6" t="s">
        <v>29</v>
      </c>
      <c r="J50" s="8">
        <f>PRODUCT(Table3[[#This Row],[Units Sold]],Table3[[#This Row],[Unit Price]])</f>
        <v>45000</v>
      </c>
      <c r="K50" s="8">
        <f>PRODUCT(Table3[[#This Row],[Units Sold]],Table3[[#This Row],[Unit Price]],1-Table3[[#This Row],[Discount (%)]]/100)</f>
        <v>45000</v>
      </c>
    </row>
    <row r="51" spans="1:11" ht="15" thickBot="1" x14ac:dyDescent="0.35">
      <c r="A51" s="3" t="s">
        <v>76</v>
      </c>
      <c r="B51" s="3">
        <v>45</v>
      </c>
      <c r="C51" s="3">
        <v>1200</v>
      </c>
      <c r="D51" s="3">
        <v>0</v>
      </c>
      <c r="E51" s="5">
        <v>45033</v>
      </c>
      <c r="F51" s="3" t="s">
        <v>13</v>
      </c>
      <c r="G51" s="3" t="s">
        <v>20</v>
      </c>
      <c r="H51" s="3" t="s">
        <v>21</v>
      </c>
      <c r="I51" s="6" t="s">
        <v>16</v>
      </c>
      <c r="J51" s="8">
        <f>PRODUCT(Table3[[#This Row],[Units Sold]],Table3[[#This Row],[Unit Price]])</f>
        <v>54000</v>
      </c>
      <c r="K51" s="8">
        <f>PRODUCT(Table3[[#This Row],[Units Sold]],Table3[[#This Row],[Unit Price]],1-Table3[[#This Row],[Discount (%)]]/100)</f>
        <v>54000</v>
      </c>
    </row>
    <row r="52" spans="1:11" ht="15" thickBot="1" x14ac:dyDescent="0.35">
      <c r="A52" s="3" t="s">
        <v>77</v>
      </c>
      <c r="B52" s="3">
        <v>6</v>
      </c>
      <c r="C52" s="3">
        <v>2000</v>
      </c>
      <c r="D52" s="3">
        <v>5</v>
      </c>
      <c r="E52" s="5">
        <v>45061</v>
      </c>
      <c r="F52" s="3" t="s">
        <v>13</v>
      </c>
      <c r="G52" s="3" t="s">
        <v>10</v>
      </c>
      <c r="H52" s="3" t="s">
        <v>18</v>
      </c>
      <c r="I52" s="6" t="s">
        <v>16</v>
      </c>
      <c r="J52" s="8">
        <f>PRODUCT(Table3[[#This Row],[Units Sold]],Table3[[#This Row],[Unit Price]])</f>
        <v>12000</v>
      </c>
      <c r="K52" s="8">
        <f>PRODUCT(Table3[[#This Row],[Units Sold]],Table3[[#This Row],[Unit Price]],1-Table3[[#This Row],[Discount (%)]]/100)</f>
        <v>11400</v>
      </c>
    </row>
    <row r="53" spans="1:11" ht="15" thickBot="1" x14ac:dyDescent="0.35">
      <c r="A53" s="3" t="s">
        <v>78</v>
      </c>
      <c r="B53" s="3">
        <v>12</v>
      </c>
      <c r="C53" s="3">
        <v>1200</v>
      </c>
      <c r="D53" s="3">
        <v>0</v>
      </c>
      <c r="E53" s="5">
        <v>45183</v>
      </c>
      <c r="F53" s="3" t="s">
        <v>9</v>
      </c>
      <c r="G53" s="3" t="s">
        <v>14</v>
      </c>
      <c r="H53" s="3" t="s">
        <v>18</v>
      </c>
      <c r="I53" s="6" t="s">
        <v>16</v>
      </c>
      <c r="J53" s="8">
        <f>PRODUCT(Table3[[#This Row],[Units Sold]],Table3[[#This Row],[Unit Price]])</f>
        <v>14400</v>
      </c>
      <c r="K53" s="8">
        <f>PRODUCT(Table3[[#This Row],[Units Sold]],Table3[[#This Row],[Unit Price]],1-Table3[[#This Row],[Discount (%)]]/100)</f>
        <v>14400</v>
      </c>
    </row>
    <row r="54" spans="1:11" ht="15" thickBot="1" x14ac:dyDescent="0.35">
      <c r="A54" s="3" t="s">
        <v>79</v>
      </c>
      <c r="B54" s="3">
        <v>35</v>
      </c>
      <c r="C54" s="3">
        <v>1200</v>
      </c>
      <c r="D54" s="3">
        <v>5</v>
      </c>
      <c r="E54" s="5">
        <v>45558</v>
      </c>
      <c r="F54" s="3" t="s">
        <v>13</v>
      </c>
      <c r="G54" s="3" t="s">
        <v>20</v>
      </c>
      <c r="H54" s="3" t="s">
        <v>21</v>
      </c>
      <c r="I54" s="6" t="s">
        <v>22</v>
      </c>
      <c r="J54" s="8">
        <f>PRODUCT(Table3[[#This Row],[Units Sold]],Table3[[#This Row],[Unit Price]])</f>
        <v>42000</v>
      </c>
      <c r="K54" s="8">
        <f>PRODUCT(Table3[[#This Row],[Units Sold]],Table3[[#This Row],[Unit Price]],1-Table3[[#This Row],[Discount (%)]]/100)</f>
        <v>39900</v>
      </c>
    </row>
    <row r="55" spans="1:11" ht="28.2" thickBot="1" x14ac:dyDescent="0.35">
      <c r="A55" s="3" t="s">
        <v>80</v>
      </c>
      <c r="B55" s="3">
        <v>22</v>
      </c>
      <c r="C55" s="3">
        <v>1200</v>
      </c>
      <c r="D55" s="3">
        <v>10</v>
      </c>
      <c r="E55" s="5">
        <v>45402</v>
      </c>
      <c r="F55" s="3" t="s">
        <v>9</v>
      </c>
      <c r="G55" s="3" t="s">
        <v>10</v>
      </c>
      <c r="H55" s="3" t="s">
        <v>26</v>
      </c>
      <c r="I55" s="6" t="s">
        <v>29</v>
      </c>
      <c r="J55" s="8">
        <f>PRODUCT(Table3[[#This Row],[Units Sold]],Table3[[#This Row],[Unit Price]])</f>
        <v>26400</v>
      </c>
      <c r="K55" s="8">
        <f>PRODUCT(Table3[[#This Row],[Units Sold]],Table3[[#This Row],[Unit Price]],1-Table3[[#This Row],[Discount (%)]]/100)</f>
        <v>23760</v>
      </c>
    </row>
    <row r="56" spans="1:11" ht="15" thickBot="1" x14ac:dyDescent="0.35">
      <c r="A56" s="3" t="s">
        <v>81</v>
      </c>
      <c r="B56" s="3">
        <v>14</v>
      </c>
      <c r="C56" s="3">
        <v>1200</v>
      </c>
      <c r="D56" s="3">
        <v>15</v>
      </c>
      <c r="E56" s="5">
        <v>45070</v>
      </c>
      <c r="F56" s="3" t="s">
        <v>13</v>
      </c>
      <c r="G56" s="3" t="s">
        <v>20</v>
      </c>
      <c r="H56" s="3" t="s">
        <v>18</v>
      </c>
      <c r="I56" s="6" t="s">
        <v>19</v>
      </c>
      <c r="J56" s="8">
        <f>PRODUCT(Table3[[#This Row],[Units Sold]],Table3[[#This Row],[Unit Price]])</f>
        <v>16800</v>
      </c>
      <c r="K56" s="8">
        <f>PRODUCT(Table3[[#This Row],[Units Sold]],Table3[[#This Row],[Unit Price]],1-Table3[[#This Row],[Discount (%)]]/100)</f>
        <v>14280</v>
      </c>
    </row>
    <row r="57" spans="1:11" ht="15" thickBot="1" x14ac:dyDescent="0.35">
      <c r="A57" s="3" t="s">
        <v>82</v>
      </c>
      <c r="B57" s="3">
        <v>49</v>
      </c>
      <c r="C57" s="3">
        <v>600</v>
      </c>
      <c r="D57" s="3">
        <v>15</v>
      </c>
      <c r="E57" s="5">
        <v>45853</v>
      </c>
      <c r="F57" s="3" t="s">
        <v>13</v>
      </c>
      <c r="G57" s="3" t="s">
        <v>14</v>
      </c>
      <c r="H57" s="3" t="s">
        <v>18</v>
      </c>
      <c r="I57" s="6" t="s">
        <v>16</v>
      </c>
      <c r="J57" s="8">
        <f>PRODUCT(Table3[[#This Row],[Units Sold]],Table3[[#This Row],[Unit Price]])</f>
        <v>29400</v>
      </c>
      <c r="K57" s="8">
        <f>PRODUCT(Table3[[#This Row],[Units Sold]],Table3[[#This Row],[Unit Price]],1-Table3[[#This Row],[Discount (%)]]/100)</f>
        <v>24990</v>
      </c>
    </row>
    <row r="58" spans="1:11" ht="15" thickBot="1" x14ac:dyDescent="0.35">
      <c r="A58" s="3" t="s">
        <v>83</v>
      </c>
      <c r="B58" s="3">
        <v>47</v>
      </c>
      <c r="C58" s="3">
        <v>2000</v>
      </c>
      <c r="D58" s="3">
        <v>5</v>
      </c>
      <c r="E58" s="5">
        <v>45642</v>
      </c>
      <c r="F58" s="3" t="s">
        <v>13</v>
      </c>
      <c r="G58" s="3" t="s">
        <v>20</v>
      </c>
      <c r="H58" s="3" t="s">
        <v>21</v>
      </c>
      <c r="I58" s="6" t="s">
        <v>22</v>
      </c>
      <c r="J58" s="8">
        <f>PRODUCT(Table3[[#This Row],[Units Sold]],Table3[[#This Row],[Unit Price]])</f>
        <v>94000</v>
      </c>
      <c r="K58" s="8">
        <f>PRODUCT(Table3[[#This Row],[Units Sold]],Table3[[#This Row],[Unit Price]],1-Table3[[#This Row],[Discount (%)]]/100)</f>
        <v>89300</v>
      </c>
    </row>
    <row r="59" spans="1:11" ht="28.2" thickBot="1" x14ac:dyDescent="0.35">
      <c r="A59" s="3" t="s">
        <v>84</v>
      </c>
      <c r="B59" s="3">
        <v>11</v>
      </c>
      <c r="C59" s="3">
        <v>1500</v>
      </c>
      <c r="D59" s="3">
        <v>15</v>
      </c>
      <c r="E59" s="5">
        <v>45941</v>
      </c>
      <c r="F59" s="3" t="s">
        <v>9</v>
      </c>
      <c r="G59" s="3" t="s">
        <v>20</v>
      </c>
      <c r="H59" s="3" t="s">
        <v>11</v>
      </c>
      <c r="I59" s="6" t="s">
        <v>12</v>
      </c>
      <c r="J59" s="8">
        <f>PRODUCT(Table3[[#This Row],[Units Sold]],Table3[[#This Row],[Unit Price]])</f>
        <v>16500</v>
      </c>
      <c r="K59" s="8">
        <f>PRODUCT(Table3[[#This Row],[Units Sold]],Table3[[#This Row],[Unit Price]],1-Table3[[#This Row],[Discount (%)]]/100)</f>
        <v>14025</v>
      </c>
    </row>
    <row r="60" spans="1:11" ht="28.2" thickBot="1" x14ac:dyDescent="0.35">
      <c r="A60" s="3" t="s">
        <v>85</v>
      </c>
      <c r="B60" s="3">
        <v>26</v>
      </c>
      <c r="C60" s="3">
        <v>1500</v>
      </c>
      <c r="D60" s="3">
        <v>15</v>
      </c>
      <c r="E60" s="5">
        <v>45719</v>
      </c>
      <c r="F60" s="3" t="s">
        <v>13</v>
      </c>
      <c r="G60" s="3" t="s">
        <v>17</v>
      </c>
      <c r="H60" s="3" t="s">
        <v>15</v>
      </c>
      <c r="I60" s="6" t="s">
        <v>12</v>
      </c>
      <c r="J60" s="8">
        <f>PRODUCT(Table3[[#This Row],[Units Sold]],Table3[[#This Row],[Unit Price]])</f>
        <v>39000</v>
      </c>
      <c r="K60" s="8">
        <f>PRODUCT(Table3[[#This Row],[Units Sold]],Table3[[#This Row],[Unit Price]],1-Table3[[#This Row],[Discount (%)]]/100)</f>
        <v>33150</v>
      </c>
    </row>
    <row r="61" spans="1:11" ht="15" thickBot="1" x14ac:dyDescent="0.35">
      <c r="A61" s="3" t="s">
        <v>86</v>
      </c>
      <c r="B61" s="3">
        <v>39</v>
      </c>
      <c r="C61" s="3">
        <v>400</v>
      </c>
      <c r="D61" s="3">
        <v>0</v>
      </c>
      <c r="E61" s="5">
        <v>45913</v>
      </c>
      <c r="F61" s="3" t="s">
        <v>13</v>
      </c>
      <c r="G61" s="3" t="s">
        <v>20</v>
      </c>
      <c r="H61" s="3" t="s">
        <v>18</v>
      </c>
      <c r="I61" s="6" t="s">
        <v>16</v>
      </c>
      <c r="J61" s="8">
        <f>PRODUCT(Table3[[#This Row],[Units Sold]],Table3[[#This Row],[Unit Price]])</f>
        <v>15600</v>
      </c>
      <c r="K61" s="8">
        <f>PRODUCT(Table3[[#This Row],[Units Sold]],Table3[[#This Row],[Unit Price]],1-Table3[[#This Row],[Discount (%)]]/100)</f>
        <v>15600</v>
      </c>
    </row>
    <row r="62" spans="1:11" ht="28.2" thickBot="1" x14ac:dyDescent="0.35">
      <c r="A62" s="3" t="s">
        <v>87</v>
      </c>
      <c r="B62" s="3">
        <v>33</v>
      </c>
      <c r="C62" s="3">
        <v>600</v>
      </c>
      <c r="D62" s="3">
        <v>10</v>
      </c>
      <c r="E62" s="5">
        <v>45702</v>
      </c>
      <c r="F62" s="3" t="s">
        <v>9</v>
      </c>
      <c r="G62" s="3" t="s">
        <v>10</v>
      </c>
      <c r="H62" s="3" t="s">
        <v>18</v>
      </c>
      <c r="I62" s="6" t="s">
        <v>12</v>
      </c>
      <c r="J62" s="8">
        <f>PRODUCT(Table3[[#This Row],[Units Sold]],Table3[[#This Row],[Unit Price]])</f>
        <v>19800</v>
      </c>
      <c r="K62" s="8">
        <f>PRODUCT(Table3[[#This Row],[Units Sold]],Table3[[#This Row],[Unit Price]],1-Table3[[#This Row],[Discount (%)]]/100)</f>
        <v>17820</v>
      </c>
    </row>
    <row r="63" spans="1:11" ht="28.2" thickBot="1" x14ac:dyDescent="0.35">
      <c r="A63" s="3" t="s">
        <v>88</v>
      </c>
      <c r="B63" s="3">
        <v>14</v>
      </c>
      <c r="C63" s="3">
        <v>600</v>
      </c>
      <c r="D63" s="3">
        <v>15</v>
      </c>
      <c r="E63" s="5">
        <v>45058</v>
      </c>
      <c r="F63" s="3" t="s">
        <v>13</v>
      </c>
      <c r="G63" s="3" t="s">
        <v>20</v>
      </c>
      <c r="H63" s="3" t="s">
        <v>11</v>
      </c>
      <c r="I63" s="6" t="s">
        <v>29</v>
      </c>
      <c r="J63" s="8">
        <f>PRODUCT(Table3[[#This Row],[Units Sold]],Table3[[#This Row],[Unit Price]])</f>
        <v>8400</v>
      </c>
      <c r="K63" s="8">
        <f>PRODUCT(Table3[[#This Row],[Units Sold]],Table3[[#This Row],[Unit Price]],1-Table3[[#This Row],[Discount (%)]]/100)</f>
        <v>7140</v>
      </c>
    </row>
    <row r="64" spans="1:11" ht="15" thickBot="1" x14ac:dyDescent="0.35">
      <c r="A64" s="3" t="s">
        <v>89</v>
      </c>
      <c r="B64" s="3">
        <v>36</v>
      </c>
      <c r="C64" s="3">
        <v>1500</v>
      </c>
      <c r="D64" s="3">
        <v>5</v>
      </c>
      <c r="E64" s="5">
        <v>44977</v>
      </c>
      <c r="F64" s="3" t="s">
        <v>13</v>
      </c>
      <c r="G64" s="3" t="s">
        <v>14</v>
      </c>
      <c r="H64" s="3" t="s">
        <v>15</v>
      </c>
      <c r="I64" s="6" t="s">
        <v>16</v>
      </c>
      <c r="J64" s="8">
        <f>PRODUCT(Table3[[#This Row],[Units Sold]],Table3[[#This Row],[Unit Price]])</f>
        <v>54000</v>
      </c>
      <c r="K64" s="8">
        <f>PRODUCT(Table3[[#This Row],[Units Sold]],Table3[[#This Row],[Unit Price]],1-Table3[[#This Row],[Discount (%)]]/100)</f>
        <v>51300</v>
      </c>
    </row>
    <row r="65" spans="1:11" ht="28.2" thickBot="1" x14ac:dyDescent="0.35">
      <c r="A65" s="3" t="s">
        <v>90</v>
      </c>
      <c r="B65" s="3">
        <v>23</v>
      </c>
      <c r="C65" s="3">
        <v>2000</v>
      </c>
      <c r="D65" s="3">
        <v>5</v>
      </c>
      <c r="E65" s="5">
        <v>45513</v>
      </c>
      <c r="F65" s="3" t="s">
        <v>9</v>
      </c>
      <c r="G65" s="3" t="s">
        <v>20</v>
      </c>
      <c r="H65" s="3" t="s">
        <v>21</v>
      </c>
      <c r="I65" s="6" t="s">
        <v>12</v>
      </c>
      <c r="J65" s="8">
        <f>PRODUCT(Table3[[#This Row],[Units Sold]],Table3[[#This Row],[Unit Price]])</f>
        <v>46000</v>
      </c>
      <c r="K65" s="8">
        <f>PRODUCT(Table3[[#This Row],[Units Sold]],Table3[[#This Row],[Unit Price]],1-Table3[[#This Row],[Discount (%)]]/100)</f>
        <v>43700</v>
      </c>
    </row>
    <row r="66" spans="1:11" ht="15" thickBot="1" x14ac:dyDescent="0.35">
      <c r="A66" s="3" t="s">
        <v>91</v>
      </c>
      <c r="B66" s="3">
        <v>34</v>
      </c>
      <c r="C66" s="3">
        <v>800</v>
      </c>
      <c r="D66" s="3">
        <v>5</v>
      </c>
      <c r="E66" s="5">
        <v>45798</v>
      </c>
      <c r="F66" s="3" t="s">
        <v>13</v>
      </c>
      <c r="G66" s="3" t="s">
        <v>17</v>
      </c>
      <c r="H66" s="3" t="s">
        <v>21</v>
      </c>
      <c r="I66" s="6" t="s">
        <v>22</v>
      </c>
      <c r="J66" s="8">
        <f>PRODUCT(Table3[[#This Row],[Units Sold]],Table3[[#This Row],[Unit Price]])</f>
        <v>27200</v>
      </c>
      <c r="K66" s="8">
        <f>PRODUCT(Table3[[#This Row],[Units Sold]],Table3[[#This Row],[Unit Price]],1-Table3[[#This Row],[Discount (%)]]/100)</f>
        <v>25840</v>
      </c>
    </row>
    <row r="67" spans="1:11" ht="15" thickBot="1" x14ac:dyDescent="0.35">
      <c r="A67" s="3" t="s">
        <v>92</v>
      </c>
      <c r="B67" s="3">
        <v>49</v>
      </c>
      <c r="C67" s="3">
        <v>800</v>
      </c>
      <c r="D67" s="3">
        <v>0</v>
      </c>
      <c r="E67" s="5">
        <v>45126</v>
      </c>
      <c r="F67" s="3" t="s">
        <v>13</v>
      </c>
      <c r="G67" s="3" t="s">
        <v>17</v>
      </c>
      <c r="H67" s="3" t="s">
        <v>21</v>
      </c>
      <c r="I67" s="6" t="s">
        <v>22</v>
      </c>
      <c r="J67" s="8">
        <f>PRODUCT(Table3[[#This Row],[Units Sold]],Table3[[#This Row],[Unit Price]])</f>
        <v>39200</v>
      </c>
      <c r="K67" s="8">
        <f>PRODUCT(Table3[[#This Row],[Units Sold]],Table3[[#This Row],[Unit Price]],1-Table3[[#This Row],[Discount (%)]]/100)</f>
        <v>39200</v>
      </c>
    </row>
    <row r="68" spans="1:11" ht="15" thickBot="1" x14ac:dyDescent="0.35">
      <c r="A68" s="3" t="s">
        <v>93</v>
      </c>
      <c r="B68" s="3">
        <v>23</v>
      </c>
      <c r="C68" s="3">
        <v>600</v>
      </c>
      <c r="D68" s="3">
        <v>10</v>
      </c>
      <c r="E68" s="5">
        <v>45986</v>
      </c>
      <c r="F68" s="3" t="s">
        <v>9</v>
      </c>
      <c r="G68" s="3" t="s">
        <v>20</v>
      </c>
      <c r="H68" s="3" t="s">
        <v>18</v>
      </c>
      <c r="I68" s="6" t="s">
        <v>16</v>
      </c>
      <c r="J68" s="8">
        <f>PRODUCT(Table3[[#This Row],[Units Sold]],Table3[[#This Row],[Unit Price]])</f>
        <v>13800</v>
      </c>
      <c r="K68" s="8">
        <f>PRODUCT(Table3[[#This Row],[Units Sold]],Table3[[#This Row],[Unit Price]],1-Table3[[#This Row],[Discount (%)]]/100)</f>
        <v>12420</v>
      </c>
    </row>
    <row r="69" spans="1:11" ht="15" thickBot="1" x14ac:dyDescent="0.35">
      <c r="A69" s="3" t="s">
        <v>94</v>
      </c>
      <c r="B69" s="3">
        <v>45</v>
      </c>
      <c r="C69" s="3">
        <v>2000</v>
      </c>
      <c r="D69" s="3">
        <v>0</v>
      </c>
      <c r="E69" s="5">
        <v>45621</v>
      </c>
      <c r="F69" s="3" t="s">
        <v>9</v>
      </c>
      <c r="G69" s="3" t="s">
        <v>10</v>
      </c>
      <c r="H69" s="3" t="s">
        <v>15</v>
      </c>
      <c r="I69" s="6" t="s">
        <v>19</v>
      </c>
      <c r="J69" s="8">
        <f>PRODUCT(Table3[[#This Row],[Units Sold]],Table3[[#This Row],[Unit Price]])</f>
        <v>90000</v>
      </c>
      <c r="K69" s="8">
        <f>PRODUCT(Table3[[#This Row],[Units Sold]],Table3[[#This Row],[Unit Price]],1-Table3[[#This Row],[Discount (%)]]/100)</f>
        <v>90000</v>
      </c>
    </row>
    <row r="70" spans="1:11" ht="15" thickBot="1" x14ac:dyDescent="0.35">
      <c r="A70" s="3" t="s">
        <v>95</v>
      </c>
      <c r="B70" s="3">
        <v>23</v>
      </c>
      <c r="C70" s="3">
        <v>800</v>
      </c>
      <c r="D70" s="3">
        <v>15</v>
      </c>
      <c r="E70" s="5">
        <v>45832</v>
      </c>
      <c r="F70" s="3" t="s">
        <v>9</v>
      </c>
      <c r="G70" s="3" t="s">
        <v>10</v>
      </c>
      <c r="H70" s="3" t="s">
        <v>21</v>
      </c>
      <c r="I70" s="6" t="s">
        <v>16</v>
      </c>
      <c r="J70" s="8">
        <f>PRODUCT(Table3[[#This Row],[Units Sold]],Table3[[#This Row],[Unit Price]])</f>
        <v>18400</v>
      </c>
      <c r="K70" s="8">
        <f>PRODUCT(Table3[[#This Row],[Units Sold]],Table3[[#This Row],[Unit Price]],1-Table3[[#This Row],[Discount (%)]]/100)</f>
        <v>15640</v>
      </c>
    </row>
    <row r="71" spans="1:11" ht="15" thickBot="1" x14ac:dyDescent="0.35">
      <c r="A71" s="3" t="s">
        <v>96</v>
      </c>
      <c r="B71" s="3">
        <v>21</v>
      </c>
      <c r="C71" s="3">
        <v>1200</v>
      </c>
      <c r="D71" s="3">
        <v>10</v>
      </c>
      <c r="E71" s="5">
        <v>45825</v>
      </c>
      <c r="F71" s="3" t="s">
        <v>13</v>
      </c>
      <c r="G71" s="3" t="s">
        <v>14</v>
      </c>
      <c r="H71" s="3" t="s">
        <v>15</v>
      </c>
      <c r="I71" s="6" t="s">
        <v>19</v>
      </c>
      <c r="J71" s="8">
        <f>PRODUCT(Table3[[#This Row],[Units Sold]],Table3[[#This Row],[Unit Price]])</f>
        <v>25200</v>
      </c>
      <c r="K71" s="8">
        <f>PRODUCT(Table3[[#This Row],[Units Sold]],Table3[[#This Row],[Unit Price]],1-Table3[[#This Row],[Discount (%)]]/100)</f>
        <v>22680</v>
      </c>
    </row>
    <row r="72" spans="1:11" ht="15" thickBot="1" x14ac:dyDescent="0.35">
      <c r="A72" s="3" t="s">
        <v>70</v>
      </c>
      <c r="B72" s="3">
        <v>40</v>
      </c>
      <c r="C72" s="3">
        <v>800</v>
      </c>
      <c r="D72" s="3">
        <v>0</v>
      </c>
      <c r="E72" s="5">
        <v>45010</v>
      </c>
      <c r="F72" s="3" t="s">
        <v>9</v>
      </c>
      <c r="G72" s="3" t="s">
        <v>20</v>
      </c>
      <c r="H72" s="3" t="s">
        <v>11</v>
      </c>
      <c r="I72" s="6" t="s">
        <v>22</v>
      </c>
      <c r="J72" s="8">
        <f>PRODUCT(Table3[[#This Row],[Units Sold]],Table3[[#This Row],[Unit Price]])</f>
        <v>32000</v>
      </c>
      <c r="K72" s="8">
        <f>PRODUCT(Table3[[#This Row],[Units Sold]],Table3[[#This Row],[Unit Price]],1-Table3[[#This Row],[Discount (%)]]/100)</f>
        <v>32000</v>
      </c>
    </row>
    <row r="73" spans="1:11" ht="28.2" thickBot="1" x14ac:dyDescent="0.35">
      <c r="A73" s="3" t="s">
        <v>97</v>
      </c>
      <c r="B73" s="3">
        <v>42</v>
      </c>
      <c r="C73" s="3">
        <v>1200</v>
      </c>
      <c r="D73" s="3">
        <v>10</v>
      </c>
      <c r="E73" s="5">
        <v>45703</v>
      </c>
      <c r="F73" s="3" t="s">
        <v>13</v>
      </c>
      <c r="G73" s="3" t="s">
        <v>17</v>
      </c>
      <c r="H73" s="3" t="s">
        <v>11</v>
      </c>
      <c r="I73" s="6" t="s">
        <v>12</v>
      </c>
      <c r="J73" s="8">
        <f>PRODUCT(Table3[[#This Row],[Units Sold]],Table3[[#This Row],[Unit Price]])</f>
        <v>50400</v>
      </c>
      <c r="K73" s="8">
        <f>PRODUCT(Table3[[#This Row],[Units Sold]],Table3[[#This Row],[Unit Price]],1-Table3[[#This Row],[Discount (%)]]/100)</f>
        <v>45360</v>
      </c>
    </row>
    <row r="74" spans="1:11" ht="15" thickBot="1" x14ac:dyDescent="0.35">
      <c r="A74" s="3" t="s">
        <v>98</v>
      </c>
      <c r="B74" s="3">
        <v>46</v>
      </c>
      <c r="C74" s="3">
        <v>400</v>
      </c>
      <c r="D74" s="3">
        <v>15</v>
      </c>
      <c r="E74" s="5">
        <v>45217</v>
      </c>
      <c r="F74" s="3" t="s">
        <v>13</v>
      </c>
      <c r="G74" s="3" t="s">
        <v>14</v>
      </c>
      <c r="H74" s="3" t="s">
        <v>15</v>
      </c>
      <c r="I74" s="6" t="s">
        <v>19</v>
      </c>
      <c r="J74" s="8">
        <f>PRODUCT(Table3[[#This Row],[Units Sold]],Table3[[#This Row],[Unit Price]])</f>
        <v>18400</v>
      </c>
      <c r="K74" s="8">
        <f>PRODUCT(Table3[[#This Row],[Units Sold]],Table3[[#This Row],[Unit Price]],1-Table3[[#This Row],[Discount (%)]]/100)</f>
        <v>15640</v>
      </c>
    </row>
    <row r="75" spans="1:11" ht="28.2" thickBot="1" x14ac:dyDescent="0.35">
      <c r="A75" s="3" t="s">
        <v>99</v>
      </c>
      <c r="B75" s="3">
        <v>12</v>
      </c>
      <c r="C75" s="3">
        <v>400</v>
      </c>
      <c r="D75" s="3">
        <v>5</v>
      </c>
      <c r="E75" s="5">
        <v>44928</v>
      </c>
      <c r="F75" s="3" t="s">
        <v>13</v>
      </c>
      <c r="G75" s="3" t="s">
        <v>20</v>
      </c>
      <c r="H75" s="3" t="s">
        <v>21</v>
      </c>
      <c r="I75" s="6" t="s">
        <v>29</v>
      </c>
      <c r="J75" s="8">
        <f>PRODUCT(Table3[[#This Row],[Units Sold]],Table3[[#This Row],[Unit Price]])</f>
        <v>4800</v>
      </c>
      <c r="K75" s="8">
        <f>PRODUCT(Table3[[#This Row],[Units Sold]],Table3[[#This Row],[Unit Price]],1-Table3[[#This Row],[Discount (%)]]/100)</f>
        <v>4560</v>
      </c>
    </row>
    <row r="76" spans="1:11" ht="15" thickBot="1" x14ac:dyDescent="0.35">
      <c r="A76" s="3" t="s">
        <v>100</v>
      </c>
      <c r="B76" s="3">
        <v>31</v>
      </c>
      <c r="C76" s="3">
        <v>2000</v>
      </c>
      <c r="D76" s="3">
        <v>0</v>
      </c>
      <c r="E76" s="5">
        <v>45465</v>
      </c>
      <c r="F76" s="3" t="s">
        <v>13</v>
      </c>
      <c r="G76" s="3" t="s">
        <v>14</v>
      </c>
      <c r="H76" s="3" t="s">
        <v>15</v>
      </c>
      <c r="I76" s="6" t="s">
        <v>22</v>
      </c>
      <c r="J76" s="8">
        <f>PRODUCT(Table3[[#This Row],[Units Sold]],Table3[[#This Row],[Unit Price]])</f>
        <v>62000</v>
      </c>
      <c r="K76" s="8">
        <f>PRODUCT(Table3[[#This Row],[Units Sold]],Table3[[#This Row],[Unit Price]],1-Table3[[#This Row],[Discount (%)]]/100)</f>
        <v>62000</v>
      </c>
    </row>
    <row r="77" spans="1:11" ht="15" thickBot="1" x14ac:dyDescent="0.35">
      <c r="A77" s="3" t="s">
        <v>101</v>
      </c>
      <c r="B77" s="3">
        <v>33</v>
      </c>
      <c r="C77" s="3">
        <v>1200</v>
      </c>
      <c r="D77" s="3">
        <v>5</v>
      </c>
      <c r="E77" s="5">
        <v>45314</v>
      </c>
      <c r="F77" s="3" t="s">
        <v>13</v>
      </c>
      <c r="G77" s="3" t="s">
        <v>14</v>
      </c>
      <c r="H77" s="3" t="s">
        <v>26</v>
      </c>
      <c r="I77" s="6" t="s">
        <v>19</v>
      </c>
      <c r="J77" s="8">
        <f>PRODUCT(Table3[[#This Row],[Units Sold]],Table3[[#This Row],[Unit Price]])</f>
        <v>39600</v>
      </c>
      <c r="K77" s="8">
        <f>PRODUCT(Table3[[#This Row],[Units Sold]],Table3[[#This Row],[Unit Price]],1-Table3[[#This Row],[Discount (%)]]/100)</f>
        <v>37620</v>
      </c>
    </row>
    <row r="78" spans="1:11" ht="28.2" thickBot="1" x14ac:dyDescent="0.35">
      <c r="A78" s="3" t="s">
        <v>102</v>
      </c>
      <c r="B78" s="3">
        <v>30</v>
      </c>
      <c r="C78" s="3">
        <v>800</v>
      </c>
      <c r="D78" s="3">
        <v>5</v>
      </c>
      <c r="E78" s="5">
        <v>45556</v>
      </c>
      <c r="F78" s="3" t="s">
        <v>13</v>
      </c>
      <c r="G78" s="3" t="s">
        <v>10</v>
      </c>
      <c r="H78" s="3" t="s">
        <v>11</v>
      </c>
      <c r="I78" s="6" t="s">
        <v>12</v>
      </c>
      <c r="J78" s="8">
        <f>PRODUCT(Table3[[#This Row],[Units Sold]],Table3[[#This Row],[Unit Price]])</f>
        <v>24000</v>
      </c>
      <c r="K78" s="8">
        <f>PRODUCT(Table3[[#This Row],[Units Sold]],Table3[[#This Row],[Unit Price]],1-Table3[[#This Row],[Discount (%)]]/100)</f>
        <v>22800</v>
      </c>
    </row>
    <row r="79" spans="1:11" ht="28.2" thickBot="1" x14ac:dyDescent="0.35">
      <c r="A79" s="3" t="s">
        <v>103</v>
      </c>
      <c r="B79" s="3">
        <v>26</v>
      </c>
      <c r="C79" s="3">
        <v>600</v>
      </c>
      <c r="D79" s="3">
        <v>5</v>
      </c>
      <c r="E79" s="5">
        <v>45768</v>
      </c>
      <c r="F79" s="3" t="s">
        <v>9</v>
      </c>
      <c r="G79" s="3" t="s">
        <v>10</v>
      </c>
      <c r="H79" s="3" t="s">
        <v>21</v>
      </c>
      <c r="I79" s="6" t="s">
        <v>29</v>
      </c>
      <c r="J79" s="8">
        <f>PRODUCT(Table3[[#This Row],[Units Sold]],Table3[[#This Row],[Unit Price]])</f>
        <v>15600</v>
      </c>
      <c r="K79" s="8">
        <f>PRODUCT(Table3[[#This Row],[Units Sold]],Table3[[#This Row],[Unit Price]],1-Table3[[#This Row],[Discount (%)]]/100)</f>
        <v>14820</v>
      </c>
    </row>
    <row r="80" spans="1:11" ht="15" thickBot="1" x14ac:dyDescent="0.35">
      <c r="A80" s="3" t="s">
        <v>104</v>
      </c>
      <c r="B80" s="3">
        <v>26</v>
      </c>
      <c r="C80" s="3">
        <v>600</v>
      </c>
      <c r="D80" s="3">
        <v>0</v>
      </c>
      <c r="E80" s="5">
        <v>45766</v>
      </c>
      <c r="F80" s="3" t="s">
        <v>9</v>
      </c>
      <c r="G80" s="3" t="s">
        <v>14</v>
      </c>
      <c r="H80" s="3" t="s">
        <v>15</v>
      </c>
      <c r="I80" s="6" t="s">
        <v>19</v>
      </c>
      <c r="J80" s="8">
        <f>PRODUCT(Table3[[#This Row],[Units Sold]],Table3[[#This Row],[Unit Price]])</f>
        <v>15600</v>
      </c>
      <c r="K80" s="8">
        <f>PRODUCT(Table3[[#This Row],[Units Sold]],Table3[[#This Row],[Unit Price]],1-Table3[[#This Row],[Discount (%)]]/100)</f>
        <v>15600</v>
      </c>
    </row>
    <row r="81" spans="1:11" ht="28.2" thickBot="1" x14ac:dyDescent="0.35">
      <c r="A81" s="3" t="s">
        <v>105</v>
      </c>
      <c r="B81" s="3">
        <v>47</v>
      </c>
      <c r="C81" s="3">
        <v>400</v>
      </c>
      <c r="D81" s="3">
        <v>5</v>
      </c>
      <c r="E81" s="5">
        <v>45803</v>
      </c>
      <c r="F81" s="3" t="s">
        <v>9</v>
      </c>
      <c r="G81" s="3" t="s">
        <v>10</v>
      </c>
      <c r="H81" s="3" t="s">
        <v>15</v>
      </c>
      <c r="I81" s="6" t="s">
        <v>12</v>
      </c>
      <c r="J81" s="8">
        <f>PRODUCT(Table3[[#This Row],[Units Sold]],Table3[[#This Row],[Unit Price]])</f>
        <v>18800</v>
      </c>
      <c r="K81" s="8">
        <f>PRODUCT(Table3[[#This Row],[Units Sold]],Table3[[#This Row],[Unit Price]],1-Table3[[#This Row],[Discount (%)]]/100)</f>
        <v>17860</v>
      </c>
    </row>
    <row r="82" spans="1:11" ht="15" thickBot="1" x14ac:dyDescent="0.35">
      <c r="A82" s="3" t="s">
        <v>106</v>
      </c>
      <c r="B82" s="3">
        <v>21</v>
      </c>
      <c r="C82" s="3">
        <v>400</v>
      </c>
      <c r="D82" s="3">
        <v>5</v>
      </c>
      <c r="E82" s="5">
        <v>45210</v>
      </c>
      <c r="F82" s="3" t="s">
        <v>9</v>
      </c>
      <c r="G82" s="3" t="s">
        <v>14</v>
      </c>
      <c r="H82" s="3" t="s">
        <v>18</v>
      </c>
      <c r="I82" s="6" t="s">
        <v>22</v>
      </c>
      <c r="J82" s="8">
        <f>PRODUCT(Table3[[#This Row],[Units Sold]],Table3[[#This Row],[Unit Price]])</f>
        <v>8400</v>
      </c>
      <c r="K82" s="8">
        <f>PRODUCT(Table3[[#This Row],[Units Sold]],Table3[[#This Row],[Unit Price]],1-Table3[[#This Row],[Discount (%)]]/100)</f>
        <v>7980</v>
      </c>
    </row>
    <row r="83" spans="1:11" ht="15" thickBot="1" x14ac:dyDescent="0.35">
      <c r="A83" s="3" t="s">
        <v>107</v>
      </c>
      <c r="B83" s="3">
        <v>37</v>
      </c>
      <c r="C83" s="3">
        <v>1500</v>
      </c>
      <c r="D83" s="3">
        <v>0</v>
      </c>
      <c r="E83" s="5">
        <v>45704</v>
      </c>
      <c r="F83" s="3" t="s">
        <v>13</v>
      </c>
      <c r="G83" s="3" t="s">
        <v>17</v>
      </c>
      <c r="H83" s="3" t="s">
        <v>26</v>
      </c>
      <c r="I83" s="6" t="s">
        <v>22</v>
      </c>
      <c r="J83" s="8">
        <f>PRODUCT(Table3[[#This Row],[Units Sold]],Table3[[#This Row],[Unit Price]])</f>
        <v>55500</v>
      </c>
      <c r="K83" s="8">
        <f>PRODUCT(Table3[[#This Row],[Units Sold]],Table3[[#This Row],[Unit Price]],1-Table3[[#This Row],[Discount (%)]]/100)</f>
        <v>55500</v>
      </c>
    </row>
    <row r="84" spans="1:11" ht="15" thickBot="1" x14ac:dyDescent="0.35">
      <c r="A84" s="3" t="s">
        <v>108</v>
      </c>
      <c r="B84" s="3">
        <v>46</v>
      </c>
      <c r="C84" s="3">
        <v>400</v>
      </c>
      <c r="D84" s="3">
        <v>0</v>
      </c>
      <c r="E84" s="5">
        <v>45681</v>
      </c>
      <c r="F84" s="3" t="s">
        <v>13</v>
      </c>
      <c r="G84" s="3" t="s">
        <v>20</v>
      </c>
      <c r="H84" s="3" t="s">
        <v>26</v>
      </c>
      <c r="I84" s="6" t="s">
        <v>22</v>
      </c>
      <c r="J84" s="8">
        <f>PRODUCT(Table3[[#This Row],[Units Sold]],Table3[[#This Row],[Unit Price]])</f>
        <v>18400</v>
      </c>
      <c r="K84" s="8">
        <f>PRODUCT(Table3[[#This Row],[Units Sold]],Table3[[#This Row],[Unit Price]],1-Table3[[#This Row],[Discount (%)]]/100)</f>
        <v>18400</v>
      </c>
    </row>
    <row r="85" spans="1:11" ht="28.2" thickBot="1" x14ac:dyDescent="0.35">
      <c r="A85" s="3" t="s">
        <v>109</v>
      </c>
      <c r="B85" s="3">
        <v>10</v>
      </c>
      <c r="C85" s="3">
        <v>800</v>
      </c>
      <c r="D85" s="3">
        <v>5</v>
      </c>
      <c r="E85" s="5">
        <v>45704</v>
      </c>
      <c r="F85" s="3" t="s">
        <v>13</v>
      </c>
      <c r="G85" s="3" t="s">
        <v>10</v>
      </c>
      <c r="H85" s="3" t="s">
        <v>21</v>
      </c>
      <c r="I85" s="6" t="s">
        <v>12</v>
      </c>
      <c r="J85" s="8">
        <f>PRODUCT(Table3[[#This Row],[Units Sold]],Table3[[#This Row],[Unit Price]])</f>
        <v>8000</v>
      </c>
      <c r="K85" s="8">
        <f>PRODUCT(Table3[[#This Row],[Units Sold]],Table3[[#This Row],[Unit Price]],1-Table3[[#This Row],[Discount (%)]]/100)</f>
        <v>7600</v>
      </c>
    </row>
    <row r="86" spans="1:11" ht="15" thickBot="1" x14ac:dyDescent="0.35">
      <c r="A86" s="3" t="s">
        <v>110</v>
      </c>
      <c r="B86" s="3">
        <v>43</v>
      </c>
      <c r="C86" s="3">
        <v>1500</v>
      </c>
      <c r="D86" s="3">
        <v>10</v>
      </c>
      <c r="E86" s="5">
        <v>45980</v>
      </c>
      <c r="F86" s="3" t="s">
        <v>13</v>
      </c>
      <c r="G86" s="3" t="s">
        <v>20</v>
      </c>
      <c r="H86" s="3" t="s">
        <v>15</v>
      </c>
      <c r="I86" s="6" t="s">
        <v>22</v>
      </c>
      <c r="J86" s="8">
        <f>PRODUCT(Table3[[#This Row],[Units Sold]],Table3[[#This Row],[Unit Price]])</f>
        <v>64500</v>
      </c>
      <c r="K86" s="8">
        <f>PRODUCT(Table3[[#This Row],[Units Sold]],Table3[[#This Row],[Unit Price]],1-Table3[[#This Row],[Discount (%)]]/100)</f>
        <v>58050</v>
      </c>
    </row>
    <row r="87" spans="1:11" ht="15" thickBot="1" x14ac:dyDescent="0.35">
      <c r="A87" s="3" t="s">
        <v>111</v>
      </c>
      <c r="B87" s="3">
        <v>32</v>
      </c>
      <c r="C87" s="3">
        <v>1200</v>
      </c>
      <c r="D87" s="3">
        <v>5</v>
      </c>
      <c r="E87" s="5">
        <v>45348</v>
      </c>
      <c r="F87" s="3" t="s">
        <v>9</v>
      </c>
      <c r="G87" s="3" t="s">
        <v>14</v>
      </c>
      <c r="H87" s="3" t="s">
        <v>26</v>
      </c>
      <c r="I87" s="6" t="s">
        <v>22</v>
      </c>
      <c r="J87" s="8">
        <f>PRODUCT(Table3[[#This Row],[Units Sold]],Table3[[#This Row],[Unit Price]])</f>
        <v>38400</v>
      </c>
      <c r="K87" s="8">
        <f>PRODUCT(Table3[[#This Row],[Units Sold]],Table3[[#This Row],[Unit Price]],1-Table3[[#This Row],[Discount (%)]]/100)</f>
        <v>36480</v>
      </c>
    </row>
    <row r="88" spans="1:11" ht="15" thickBot="1" x14ac:dyDescent="0.35">
      <c r="A88" s="3" t="s">
        <v>112</v>
      </c>
      <c r="B88" s="3">
        <v>32</v>
      </c>
      <c r="C88" s="3">
        <v>800</v>
      </c>
      <c r="D88" s="3">
        <v>10</v>
      </c>
      <c r="E88" s="5">
        <v>45487</v>
      </c>
      <c r="F88" s="3" t="s">
        <v>9</v>
      </c>
      <c r="G88" s="3" t="s">
        <v>17</v>
      </c>
      <c r="H88" s="3" t="s">
        <v>18</v>
      </c>
      <c r="I88" s="6" t="s">
        <v>19</v>
      </c>
      <c r="J88" s="8">
        <f>PRODUCT(Table3[[#This Row],[Units Sold]],Table3[[#This Row],[Unit Price]])</f>
        <v>25600</v>
      </c>
      <c r="K88" s="8">
        <f>PRODUCT(Table3[[#This Row],[Units Sold]],Table3[[#This Row],[Unit Price]],1-Table3[[#This Row],[Discount (%)]]/100)</f>
        <v>23040</v>
      </c>
    </row>
    <row r="89" spans="1:11" ht="15" thickBot="1" x14ac:dyDescent="0.35">
      <c r="A89" s="3" t="s">
        <v>113</v>
      </c>
      <c r="B89" s="3">
        <v>32</v>
      </c>
      <c r="C89" s="3">
        <v>400</v>
      </c>
      <c r="D89" s="3">
        <v>10</v>
      </c>
      <c r="E89" s="5">
        <v>45325</v>
      </c>
      <c r="F89" s="3" t="s">
        <v>9</v>
      </c>
      <c r="G89" s="3" t="s">
        <v>10</v>
      </c>
      <c r="H89" s="3" t="s">
        <v>15</v>
      </c>
      <c r="I89" s="6" t="s">
        <v>16</v>
      </c>
      <c r="J89" s="8">
        <f>PRODUCT(Table3[[#This Row],[Units Sold]],Table3[[#This Row],[Unit Price]])</f>
        <v>12800</v>
      </c>
      <c r="K89" s="8">
        <f>PRODUCT(Table3[[#This Row],[Units Sold]],Table3[[#This Row],[Unit Price]],1-Table3[[#This Row],[Discount (%)]]/100)</f>
        <v>11520</v>
      </c>
    </row>
    <row r="90" spans="1:11" ht="28.2" thickBot="1" x14ac:dyDescent="0.35">
      <c r="A90" s="3" t="s">
        <v>114</v>
      </c>
      <c r="B90" s="3">
        <v>31</v>
      </c>
      <c r="C90" s="3">
        <v>800</v>
      </c>
      <c r="D90" s="3">
        <v>15</v>
      </c>
      <c r="E90" s="5">
        <v>45918</v>
      </c>
      <c r="F90" s="3" t="s">
        <v>13</v>
      </c>
      <c r="G90" s="3" t="s">
        <v>10</v>
      </c>
      <c r="H90" s="3" t="s">
        <v>26</v>
      </c>
      <c r="I90" s="6" t="s">
        <v>12</v>
      </c>
      <c r="J90" s="8">
        <f>PRODUCT(Table3[[#This Row],[Units Sold]],Table3[[#This Row],[Unit Price]])</f>
        <v>24800</v>
      </c>
      <c r="K90" s="8">
        <f>PRODUCT(Table3[[#This Row],[Units Sold]],Table3[[#This Row],[Unit Price]],1-Table3[[#This Row],[Discount (%)]]/100)</f>
        <v>21080</v>
      </c>
    </row>
    <row r="91" spans="1:11" ht="28.2" thickBot="1" x14ac:dyDescent="0.35">
      <c r="A91" s="3" t="s">
        <v>115</v>
      </c>
      <c r="B91" s="3">
        <v>47</v>
      </c>
      <c r="C91" s="3">
        <v>1200</v>
      </c>
      <c r="D91" s="3">
        <v>5</v>
      </c>
      <c r="E91" s="5">
        <v>45447</v>
      </c>
      <c r="F91" s="3" t="s">
        <v>9</v>
      </c>
      <c r="G91" s="3" t="s">
        <v>14</v>
      </c>
      <c r="H91" s="3" t="s">
        <v>18</v>
      </c>
      <c r="I91" s="6" t="s">
        <v>12</v>
      </c>
      <c r="J91" s="8">
        <f>PRODUCT(Table3[[#This Row],[Units Sold]],Table3[[#This Row],[Unit Price]])</f>
        <v>56400</v>
      </c>
      <c r="K91" s="8">
        <f>PRODUCT(Table3[[#This Row],[Units Sold]],Table3[[#This Row],[Unit Price]],1-Table3[[#This Row],[Discount (%)]]/100)</f>
        <v>53580</v>
      </c>
    </row>
    <row r="92" spans="1:11" ht="28.2" thickBot="1" x14ac:dyDescent="0.35">
      <c r="A92" s="3" t="s">
        <v>116</v>
      </c>
      <c r="B92" s="3">
        <v>32</v>
      </c>
      <c r="C92" s="3">
        <v>1500</v>
      </c>
      <c r="D92" s="3">
        <v>0</v>
      </c>
      <c r="E92" s="5">
        <v>45812</v>
      </c>
      <c r="F92" s="3" t="s">
        <v>13</v>
      </c>
      <c r="G92" s="3" t="s">
        <v>14</v>
      </c>
      <c r="H92" s="3" t="s">
        <v>18</v>
      </c>
      <c r="I92" s="6" t="s">
        <v>29</v>
      </c>
      <c r="J92" s="8">
        <f>PRODUCT(Table3[[#This Row],[Units Sold]],Table3[[#This Row],[Unit Price]])</f>
        <v>48000</v>
      </c>
      <c r="K92" s="8">
        <f>PRODUCT(Table3[[#This Row],[Units Sold]],Table3[[#This Row],[Unit Price]],1-Table3[[#This Row],[Discount (%)]]/100)</f>
        <v>48000</v>
      </c>
    </row>
    <row r="93" spans="1:11" ht="15" thickBot="1" x14ac:dyDescent="0.35">
      <c r="A93" s="3" t="s">
        <v>117</v>
      </c>
      <c r="B93" s="3">
        <v>27</v>
      </c>
      <c r="C93" s="3">
        <v>400</v>
      </c>
      <c r="D93" s="3">
        <v>5</v>
      </c>
      <c r="E93" s="5">
        <v>45069</v>
      </c>
      <c r="F93" s="3" t="s">
        <v>13</v>
      </c>
      <c r="G93" s="3" t="s">
        <v>17</v>
      </c>
      <c r="H93" s="3" t="s">
        <v>18</v>
      </c>
      <c r="I93" s="6" t="s">
        <v>16</v>
      </c>
      <c r="J93" s="8">
        <f>PRODUCT(Table3[[#This Row],[Units Sold]],Table3[[#This Row],[Unit Price]])</f>
        <v>10800</v>
      </c>
      <c r="K93" s="8">
        <f>PRODUCT(Table3[[#This Row],[Units Sold]],Table3[[#This Row],[Unit Price]],1-Table3[[#This Row],[Discount (%)]]/100)</f>
        <v>10260</v>
      </c>
    </row>
    <row r="94" spans="1:11" ht="15" thickBot="1" x14ac:dyDescent="0.35">
      <c r="A94" s="3" t="s">
        <v>118</v>
      </c>
      <c r="B94" s="3">
        <v>38</v>
      </c>
      <c r="C94" s="3">
        <v>600</v>
      </c>
      <c r="D94" s="3">
        <v>15</v>
      </c>
      <c r="E94" s="5">
        <v>45327</v>
      </c>
      <c r="F94" s="3" t="s">
        <v>9</v>
      </c>
      <c r="G94" s="3" t="s">
        <v>10</v>
      </c>
      <c r="H94" s="3" t="s">
        <v>26</v>
      </c>
      <c r="I94" s="6" t="s">
        <v>22</v>
      </c>
      <c r="J94" s="8">
        <f>PRODUCT(Table3[[#This Row],[Units Sold]],Table3[[#This Row],[Unit Price]])</f>
        <v>22800</v>
      </c>
      <c r="K94" s="8">
        <f>PRODUCT(Table3[[#This Row],[Units Sold]],Table3[[#This Row],[Unit Price]],1-Table3[[#This Row],[Discount (%)]]/100)</f>
        <v>19380</v>
      </c>
    </row>
    <row r="95" spans="1:11" ht="28.2" thickBot="1" x14ac:dyDescent="0.35">
      <c r="A95" s="3" t="s">
        <v>119</v>
      </c>
      <c r="B95" s="3">
        <v>8</v>
      </c>
      <c r="C95" s="3">
        <v>600</v>
      </c>
      <c r="D95" s="3">
        <v>5</v>
      </c>
      <c r="E95" s="5">
        <v>45087</v>
      </c>
      <c r="F95" s="3" t="s">
        <v>13</v>
      </c>
      <c r="G95" s="3" t="s">
        <v>10</v>
      </c>
      <c r="H95" s="3" t="s">
        <v>21</v>
      </c>
      <c r="I95" s="6" t="s">
        <v>29</v>
      </c>
      <c r="J95" s="8">
        <f>PRODUCT(Table3[[#This Row],[Units Sold]],Table3[[#This Row],[Unit Price]])</f>
        <v>4800</v>
      </c>
      <c r="K95" s="8">
        <f>PRODUCT(Table3[[#This Row],[Units Sold]],Table3[[#This Row],[Unit Price]],1-Table3[[#This Row],[Discount (%)]]/100)</f>
        <v>4560</v>
      </c>
    </row>
    <row r="96" spans="1:11" ht="15" thickBot="1" x14ac:dyDescent="0.35">
      <c r="A96" s="3" t="s">
        <v>120</v>
      </c>
      <c r="B96" s="3">
        <v>43</v>
      </c>
      <c r="C96" s="3">
        <v>1200</v>
      </c>
      <c r="D96" s="3">
        <v>15</v>
      </c>
      <c r="E96" s="5">
        <v>45061</v>
      </c>
      <c r="F96" s="3" t="s">
        <v>13</v>
      </c>
      <c r="G96" s="3" t="s">
        <v>20</v>
      </c>
      <c r="H96" s="3" t="s">
        <v>11</v>
      </c>
      <c r="I96" s="6" t="s">
        <v>19</v>
      </c>
      <c r="J96" s="8">
        <f>PRODUCT(Table3[[#This Row],[Units Sold]],Table3[[#This Row],[Unit Price]])</f>
        <v>51600</v>
      </c>
      <c r="K96" s="8">
        <f>PRODUCT(Table3[[#This Row],[Units Sold]],Table3[[#This Row],[Unit Price]],1-Table3[[#This Row],[Discount (%)]]/100)</f>
        <v>43860</v>
      </c>
    </row>
    <row r="97" spans="1:11" ht="28.2" thickBot="1" x14ac:dyDescent="0.35">
      <c r="A97" s="3" t="s">
        <v>121</v>
      </c>
      <c r="B97" s="3">
        <v>23</v>
      </c>
      <c r="C97" s="3">
        <v>2000</v>
      </c>
      <c r="D97" s="3">
        <v>15</v>
      </c>
      <c r="E97" s="5">
        <v>45700</v>
      </c>
      <c r="F97" s="3" t="s">
        <v>13</v>
      </c>
      <c r="G97" s="3" t="s">
        <v>10</v>
      </c>
      <c r="H97" s="3" t="s">
        <v>15</v>
      </c>
      <c r="I97" s="6" t="s">
        <v>29</v>
      </c>
      <c r="J97" s="8">
        <f>PRODUCT(Table3[[#This Row],[Units Sold]],Table3[[#This Row],[Unit Price]])</f>
        <v>46000</v>
      </c>
      <c r="K97" s="8">
        <f>PRODUCT(Table3[[#This Row],[Units Sold]],Table3[[#This Row],[Unit Price]],1-Table3[[#This Row],[Discount (%)]]/100)</f>
        <v>39100</v>
      </c>
    </row>
    <row r="98" spans="1:11" ht="15" thickBot="1" x14ac:dyDescent="0.35">
      <c r="A98" s="3" t="s">
        <v>122</v>
      </c>
      <c r="B98" s="3">
        <v>18</v>
      </c>
      <c r="C98" s="3">
        <v>800</v>
      </c>
      <c r="D98" s="3">
        <v>5</v>
      </c>
      <c r="E98" s="5">
        <v>45127</v>
      </c>
      <c r="F98" s="3" t="s">
        <v>9</v>
      </c>
      <c r="G98" s="3" t="s">
        <v>10</v>
      </c>
      <c r="H98" s="3" t="s">
        <v>18</v>
      </c>
      <c r="I98" s="6" t="s">
        <v>16</v>
      </c>
      <c r="J98" s="8">
        <f>PRODUCT(Table3[[#This Row],[Units Sold]],Table3[[#This Row],[Unit Price]])</f>
        <v>14400</v>
      </c>
      <c r="K98" s="8">
        <f>PRODUCT(Table3[[#This Row],[Units Sold]],Table3[[#This Row],[Unit Price]],1-Table3[[#This Row],[Discount (%)]]/100)</f>
        <v>13680</v>
      </c>
    </row>
    <row r="99" spans="1:11" ht="28.2" thickBot="1" x14ac:dyDescent="0.35">
      <c r="A99" s="3" t="s">
        <v>123</v>
      </c>
      <c r="B99" s="3">
        <v>16</v>
      </c>
      <c r="C99" s="3">
        <v>600</v>
      </c>
      <c r="D99" s="3">
        <v>15</v>
      </c>
      <c r="E99" s="5">
        <v>45323</v>
      </c>
      <c r="F99" s="3" t="s">
        <v>13</v>
      </c>
      <c r="G99" s="3" t="s">
        <v>20</v>
      </c>
      <c r="H99" s="3" t="s">
        <v>18</v>
      </c>
      <c r="I99" s="6" t="s">
        <v>29</v>
      </c>
      <c r="J99" s="8">
        <f>PRODUCT(Table3[[#This Row],[Units Sold]],Table3[[#This Row],[Unit Price]])</f>
        <v>9600</v>
      </c>
      <c r="K99" s="8">
        <f>PRODUCT(Table3[[#This Row],[Units Sold]],Table3[[#This Row],[Unit Price]],1-Table3[[#This Row],[Discount (%)]]/100)</f>
        <v>8160</v>
      </c>
    </row>
    <row r="100" spans="1:11" ht="15" thickBot="1" x14ac:dyDescent="0.35">
      <c r="A100" s="3" t="s">
        <v>124</v>
      </c>
      <c r="B100" s="3">
        <v>30</v>
      </c>
      <c r="C100" s="3">
        <v>2000</v>
      </c>
      <c r="D100" s="3">
        <v>0</v>
      </c>
      <c r="E100" s="5">
        <v>45987</v>
      </c>
      <c r="F100" s="3" t="s">
        <v>13</v>
      </c>
      <c r="G100" s="3" t="s">
        <v>10</v>
      </c>
      <c r="H100" s="3" t="s">
        <v>15</v>
      </c>
      <c r="I100" s="6" t="s">
        <v>22</v>
      </c>
      <c r="J100" s="8">
        <f>PRODUCT(Table3[[#This Row],[Units Sold]],Table3[[#This Row],[Unit Price]])</f>
        <v>60000</v>
      </c>
      <c r="K100" s="8">
        <f>PRODUCT(Table3[[#This Row],[Units Sold]],Table3[[#This Row],[Unit Price]],1-Table3[[#This Row],[Discount (%)]]/100)</f>
        <v>60000</v>
      </c>
    </row>
    <row r="101" spans="1:11" ht="15" thickBot="1" x14ac:dyDescent="0.35">
      <c r="A101" s="3" t="s">
        <v>125</v>
      </c>
      <c r="B101" s="3">
        <v>50</v>
      </c>
      <c r="C101" s="3">
        <v>2000</v>
      </c>
      <c r="D101" s="3">
        <v>15</v>
      </c>
      <c r="E101" s="5">
        <v>45096</v>
      </c>
      <c r="F101" s="3" t="s">
        <v>13</v>
      </c>
      <c r="G101" s="3" t="s">
        <v>20</v>
      </c>
      <c r="H101" s="3" t="s">
        <v>11</v>
      </c>
      <c r="I101" s="6" t="s">
        <v>19</v>
      </c>
      <c r="J101" s="8">
        <f>PRODUCT(Table3[[#This Row],[Units Sold]],Table3[[#This Row],[Unit Price]])</f>
        <v>100000</v>
      </c>
      <c r="K101" s="8">
        <f>PRODUCT(Table3[[#This Row],[Units Sold]],Table3[[#This Row],[Unit Price]],1-Table3[[#This Row],[Discount (%)]]/100)</f>
        <v>85000</v>
      </c>
    </row>
    <row r="102" spans="1:11" x14ac:dyDescent="0.3">
      <c r="A102" s="8" t="s">
        <v>126</v>
      </c>
      <c r="B102" s="8">
        <v>10</v>
      </c>
      <c r="C102" s="8">
        <v>1200</v>
      </c>
      <c r="D102" s="8">
        <v>0</v>
      </c>
      <c r="E102" s="7">
        <v>45083</v>
      </c>
      <c r="F102" s="8" t="s">
        <v>13</v>
      </c>
      <c r="G102" s="8" t="s">
        <v>17</v>
      </c>
      <c r="H102" s="8" t="s">
        <v>11</v>
      </c>
      <c r="I102" s="9" t="s">
        <v>16</v>
      </c>
      <c r="J102" s="8">
        <f>PRODUCT(Table3[[#This Row],[Units Sold]],Table3[[#This Row],[Unit Price]])</f>
        <v>12000</v>
      </c>
      <c r="K102" s="8">
        <f>PRODUCT(Table3[[#This Row],[Units Sold]],Table3[[#This Row],[Unit Price]],1-Table3[[#This Row],[Discount (%)]]/100)</f>
        <v>12000</v>
      </c>
    </row>
    <row r="103" spans="1:11" x14ac:dyDescent="0.3">
      <c r="A103" s="4"/>
    </row>
  </sheetData>
  <mergeCells count="5">
    <mergeCell ref="A1:K1"/>
    <mergeCell ref="N2:X2"/>
    <mergeCell ref="O8:P8"/>
    <mergeCell ref="O9:P9"/>
    <mergeCell ref="N7:P7"/>
  </mergeCells>
  <conditionalFormatting sqref="J3:J100 J102">
    <cfRule type="cellIs" dxfId="16" priority="4" operator="equal">
      <formula>100000</formula>
    </cfRule>
  </conditionalFormatting>
  <conditionalFormatting sqref="M8">
    <cfRule type="cellIs" dxfId="15" priority="5" operator="equal">
      <formula>100000</formula>
    </cfRule>
  </conditionalFormatting>
  <conditionalFormatting sqref="A3:K100 A102:K102 A101:I101 K101">
    <cfRule type="expression" dxfId="14" priority="3">
      <formula>$N$4=$A1</formula>
    </cfRule>
  </conditionalFormatting>
  <dataValidations count="2">
    <dataValidation type="list" allowBlank="1" showInputMessage="1" showErrorMessage="1" sqref="M5 N4" xr:uid="{2189B610-0E63-4F77-AD8A-D6A9AA9973EC}">
      <formula1>$A$3:$A$102</formula1>
    </dataValidation>
    <dataValidation type="list" allowBlank="1" showInputMessage="1" showErrorMessage="1" sqref="N9" xr:uid="{E8C4EC89-49A2-4BE0-B693-B22EA3F59DBD}">
      <formula1>$H$3:$H$102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Husain Siddiqui</dc:creator>
  <cp:lastModifiedBy>Mohammad Husain Siddiqui</cp:lastModifiedBy>
  <dcterms:created xsi:type="dcterms:W3CDTF">2025-05-15T13:19:01Z</dcterms:created>
  <dcterms:modified xsi:type="dcterms:W3CDTF">2025-05-17T15:36:04Z</dcterms:modified>
</cp:coreProperties>
</file>