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 sheetId="1" r:id="rId4"/>
    <sheet state="visible" name="Dashboard" sheetId="2" r:id="rId5"/>
    <sheet state="visible" name="Example" sheetId="3" r:id="rId6"/>
    <sheet state="visible" name="Jan" sheetId="4" r:id="rId7"/>
    <sheet state="visible" name="Feb" sheetId="5" r:id="rId8"/>
    <sheet state="visible" name="Mar" sheetId="6" r:id="rId9"/>
    <sheet state="visible" name="Apr" sheetId="7" r:id="rId10"/>
    <sheet state="visible" name="May" sheetId="8" r:id="rId11"/>
    <sheet state="visible" name="Jun" sheetId="9" r:id="rId12"/>
    <sheet state="visible" name="Jul" sheetId="10" r:id="rId13"/>
    <sheet state="visible" name="Aug" sheetId="11" r:id="rId14"/>
    <sheet state="visible" name="Sep" sheetId="12" r:id="rId15"/>
    <sheet state="visible" name="Oct" sheetId="13" r:id="rId16"/>
    <sheet state="visible" name="Nov" sheetId="14" r:id="rId17"/>
    <sheet state="visible" name="Dec" sheetId="15" r:id="rId18"/>
  </sheets>
  <definedNames/>
  <calcPr/>
</workbook>
</file>

<file path=xl/sharedStrings.xml><?xml version="1.0" encoding="utf-8"?>
<sst xmlns="http://schemas.openxmlformats.org/spreadsheetml/2006/main" count="735" uniqueCount="72">
  <si>
    <t>1) Go to the sheet named after the current month!</t>
  </si>
  <si>
    <t>2) Create a list of habits you want to track</t>
  </si>
  <si>
    <t>3) Mark your habit completion every day! The results of some habits aren't immediately visible – the key is to keep going. The chart will help you track your progress!</t>
  </si>
  <si>
    <t>4) Don't forget about your emotional state!</t>
  </si>
  <si>
    <t>5) Go to the "Dashboard" sheet.</t>
  </si>
  <si>
    <t>6) Analyze your monthly habit progress! The chart shows which month you were most effective in!</t>
  </si>
  <si>
    <r>
      <rPr>
        <rFont val="Arial"/>
        <color theme="1"/>
        <sz val="15.0"/>
      </rPr>
      <t xml:space="preserve">Done! You now have your own copy of the tracker to work with and customize.
Use the tracker every day and watch how small steps lead to big results!
If you have any questions, email us at: </t>
    </r>
    <r>
      <rPr>
        <rFont val="Arial"/>
        <b/>
        <color theme="1"/>
        <sz val="15.0"/>
      </rPr>
      <t>focus_lab@mail.ru</t>
    </r>
  </si>
  <si>
    <t>Yearly Statistics</t>
  </si>
  <si>
    <t>Месяца</t>
  </si>
  <si>
    <t>Прогресс</t>
  </si>
  <si>
    <t>Nov</t>
  </si>
  <si>
    <t>Dec</t>
  </si>
  <si>
    <t>Jan</t>
  </si>
  <si>
    <t>Feb</t>
  </si>
  <si>
    <t>Mar</t>
  </si>
  <si>
    <t>Apr</t>
  </si>
  <si>
    <t>May</t>
  </si>
  <si>
    <t>Jun</t>
  </si>
  <si>
    <t>Jul</t>
  </si>
  <si>
    <t>Aug</t>
  </si>
  <si>
    <t>Sep</t>
  </si>
  <si>
    <t>Oct</t>
  </si>
  <si>
    <t>November</t>
  </si>
  <si>
    <t>December</t>
  </si>
  <si>
    <t>January</t>
  </si>
  <si>
    <t>Febrary</t>
  </si>
  <si>
    <t>Number of Habits</t>
  </si>
  <si>
    <t>Completed</t>
  </si>
  <si>
    <t>Progress</t>
  </si>
  <si>
    <t>March</t>
  </si>
  <si>
    <t>April</t>
  </si>
  <si>
    <t>June</t>
  </si>
  <si>
    <t>Jule</t>
  </si>
  <si>
    <t>August</t>
  </si>
  <si>
    <t>Seprember</t>
  </si>
  <si>
    <t>October</t>
  </si>
  <si>
    <t>Number of habits</t>
  </si>
  <si>
    <t>Completed habits</t>
  </si>
  <si>
    <t>Progress in %</t>
  </si>
  <si>
    <t>My Habits</t>
  </si>
  <si>
    <t>Week 1</t>
  </si>
  <si>
    <t>Week 2</t>
  </si>
  <si>
    <t>Week 3</t>
  </si>
  <si>
    <t>Week 4</t>
  </si>
  <si>
    <t>Analysis</t>
  </si>
  <si>
    <t>Sa</t>
  </si>
  <si>
    <t>Su</t>
  </si>
  <si>
    <t>Mo</t>
  </si>
  <si>
    <t>Tu</t>
  </si>
  <si>
    <t>We</t>
  </si>
  <si>
    <t>Th</t>
  </si>
  <si>
    <t>Fr</t>
  </si>
  <si>
    <t>Goal</t>
  </si>
  <si>
    <t>Actual</t>
  </si>
  <si>
    <t>Wake up at 05:00 ⏰</t>
  </si>
  <si>
    <t>Gym 💪</t>
  </si>
  <si>
    <t>Reading / Learning 📖</t>
  </si>
  <si>
    <t>Day Planning 🗓️</t>
  </si>
  <si>
    <t>Budget Tracking 💰</t>
  </si>
  <si>
    <t>Project Work 🎯</t>
  </si>
  <si>
    <t>No Alcohol 🍾</t>
  </si>
  <si>
    <t>Social Media Detox 🌿</t>
  </si>
  <si>
    <t>Goal Journaling 📔</t>
  </si>
  <si>
    <t>Cold Shower 🚿</t>
  </si>
  <si>
    <t>Done</t>
  </si>
  <si>
    <t>Not Done</t>
  </si>
  <si>
    <t>Mental State</t>
  </si>
  <si>
    <t>Mood</t>
  </si>
  <si>
    <t>Motivation</t>
  </si>
  <si>
    <t>February</t>
  </si>
  <si>
    <t>July</t>
  </si>
  <si>
    <t>September</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</si>
</sst>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11.0"/>
      <color theme="1"/>
      <name val="Arial"/>
      <scheme val="minor"/>
    </font>
    <font>
      <sz val="12.0"/>
      <color theme="1"/>
      <name val="Arial"/>
      <scheme val="minor"/>
    </font>
    <font>
      <sz val="15.0"/>
      <color theme="1"/>
      <name val="Arial"/>
      <scheme val="minor"/>
    </font>
    <font>
      <sz val="30.0"/>
      <color rgb="FF666666"/>
      <name val="Arial"/>
      <scheme val="minor"/>
    </font>
    <font>
      <color theme="1"/>
      <name val="Arial"/>
      <scheme val="minor"/>
    </font>
    <font>
      <sz val="15.0"/>
      <color rgb="FF434343"/>
      <name val="Arial"/>
      <scheme val="minor"/>
    </font>
    <font>
      <color rgb="FF434343"/>
      <name val="Arial"/>
      <scheme val="minor"/>
    </font>
    <font>
      <sz val="11.0"/>
      <color rgb="FF434343"/>
      <name val="Arial"/>
      <scheme val="minor"/>
    </font>
    <font>
      <color rgb="FF666666"/>
      <name val="Arial"/>
      <scheme val="minor"/>
    </font>
    <font>
      <sz val="26.0"/>
      <color rgb="FF666666"/>
      <name val="Arial"/>
      <scheme val="minor"/>
    </font>
    <font>
      <sz val="7.0"/>
      <color rgb="FF666666"/>
      <name val="Arial"/>
      <scheme val="minor"/>
    </font>
    <font/>
    <font>
      <b/>
      <color rgb="FF434343"/>
      <name val="Arial"/>
      <scheme val="minor"/>
    </font>
    <font>
      <b/>
      <sz val="12.0"/>
      <color rgb="FF434343"/>
      <name val="Arial"/>
      <scheme val="minor"/>
    </font>
    <font>
      <sz val="13.0"/>
      <color rgb="FF434343"/>
      <name val="Arial"/>
      <scheme val="minor"/>
    </font>
    <font>
      <sz val="10.0"/>
      <color rgb="FF0F1115"/>
      <name val="Arial"/>
      <scheme val="minor"/>
    </font>
    <font>
      <color theme="0"/>
      <name val="Arial"/>
      <scheme val="minor"/>
    </font>
    <font>
      <color rgb="FF666666"/>
      <name val="Arial"/>
    </font>
  </fonts>
  <fills count="5">
    <fill>
      <patternFill patternType="none"/>
    </fill>
    <fill>
      <patternFill patternType="lightGray"/>
    </fill>
    <fill>
      <patternFill patternType="solid">
        <fgColor rgb="FFEFEFEF"/>
        <bgColor rgb="FFEFEFEF"/>
      </patternFill>
    </fill>
    <fill>
      <patternFill patternType="solid">
        <fgColor rgb="FFD9D9D9"/>
        <bgColor rgb="FFD9D9D9"/>
      </patternFill>
    </fill>
    <fill>
      <patternFill patternType="solid">
        <fgColor rgb="FF999999"/>
        <bgColor rgb="FF999999"/>
      </patternFill>
    </fill>
  </fills>
  <borders count="20">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CCCCCC"/>
      </left>
      <right style="thin">
        <color rgb="FFCCCCCC"/>
      </right>
      <top style="thin">
        <color rgb="FFCCCCCC"/>
      </top>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horizontal="center" readingOrder="0" shrinkToFit="0" vertical="center" wrapText="1"/>
    </xf>
    <xf borderId="0" fillId="2" fontId="4" numFmtId="0" xfId="0" applyAlignment="1" applyFill="1" applyFont="1">
      <alignment horizontal="center" readingOrder="0" vertical="center"/>
    </xf>
    <xf borderId="0" fillId="0" fontId="5" numFmtId="0" xfId="0" applyAlignment="1" applyFont="1">
      <alignment readingOrder="0"/>
    </xf>
    <xf borderId="0" fillId="0" fontId="5" numFmtId="10" xfId="0" applyFont="1" applyNumberFormat="1"/>
    <xf borderId="0" fillId="3" fontId="6" numFmtId="0" xfId="0" applyAlignment="1" applyFill="1" applyFont="1">
      <alignment horizontal="center" readingOrder="0" vertical="center"/>
    </xf>
    <xf borderId="0" fillId="0" fontId="7" numFmtId="0" xfId="0" applyAlignment="1" applyFont="1">
      <alignment horizontal="center" vertical="center"/>
    </xf>
    <xf borderId="0" fillId="2" fontId="8" numFmtId="0" xfId="0" applyAlignment="1" applyFont="1">
      <alignment horizontal="center" readingOrder="0" vertical="center"/>
    </xf>
    <xf borderId="0" fillId="2" fontId="8" numFmtId="0" xfId="0" applyAlignment="1" applyFont="1">
      <alignment horizontal="center" vertical="center"/>
    </xf>
    <xf borderId="0" fillId="0" fontId="8" numFmtId="0" xfId="0" applyAlignment="1" applyFont="1">
      <alignment horizontal="center" vertical="center"/>
    </xf>
    <xf borderId="0" fillId="2" fontId="8" numFmtId="10" xfId="0" applyAlignment="1" applyFont="1" applyNumberFormat="1">
      <alignment horizontal="center" vertical="center"/>
    </xf>
    <xf borderId="1" fillId="2" fontId="9" numFmtId="0" xfId="0" applyAlignment="1" applyBorder="1" applyFont="1">
      <alignment horizontal="center" readingOrder="0" vertical="center"/>
    </xf>
    <xf borderId="2" fillId="2" fontId="9" numFmtId="0" xfId="0" applyAlignment="1" applyBorder="1" applyFont="1">
      <alignment horizontal="center" vertical="center"/>
    </xf>
    <xf borderId="2" fillId="2" fontId="5" numFmtId="0" xfId="0" applyAlignment="1" applyBorder="1" applyFont="1">
      <alignment horizontal="center" vertical="center"/>
    </xf>
    <xf borderId="3" fillId="2" fontId="5" numFmtId="0" xfId="0" applyAlignment="1" applyBorder="1" applyFont="1">
      <alignment horizontal="center" vertical="center"/>
    </xf>
    <xf borderId="0" fillId="0" fontId="5" numFmtId="0" xfId="0" applyAlignment="1" applyFont="1">
      <alignment horizontal="center" vertical="center"/>
    </xf>
    <xf borderId="4" fillId="2" fontId="10" numFmtId="0" xfId="0" applyAlignment="1" applyBorder="1" applyFont="1">
      <alignment horizontal="center" readingOrder="0" vertical="center"/>
    </xf>
    <xf borderId="0" fillId="2" fontId="11" numFmtId="0" xfId="0" applyAlignment="1" applyFont="1">
      <alignment horizontal="center" readingOrder="0" vertical="center"/>
    </xf>
    <xf borderId="0" fillId="2" fontId="7" numFmtId="0" xfId="0" applyAlignment="1" applyFont="1">
      <alignment horizontal="center" readingOrder="0" vertical="center"/>
    </xf>
    <xf borderId="0" fillId="2" fontId="7" numFmtId="0" xfId="0" applyFont="1"/>
    <xf borderId="0" fillId="2" fontId="5" numFmtId="0" xfId="0" applyFont="1"/>
    <xf borderId="0" fillId="2" fontId="5" numFmtId="0" xfId="0" applyAlignment="1" applyFont="1">
      <alignment horizontal="center" vertical="center"/>
    </xf>
    <xf borderId="5" fillId="2" fontId="5" numFmtId="0" xfId="0" applyAlignment="1" applyBorder="1" applyFont="1">
      <alignment horizontal="center" vertical="center"/>
    </xf>
    <xf borderId="4" fillId="0" fontId="12" numFmtId="0" xfId="0" applyBorder="1" applyFont="1"/>
    <xf borderId="0" fillId="2" fontId="7" numFmtId="0" xfId="0" applyAlignment="1" applyFont="1">
      <alignment horizontal="center" vertical="center"/>
    </xf>
    <xf borderId="0" fillId="4" fontId="7" numFmtId="0" xfId="0" applyAlignment="1" applyFill="1" applyFont="1">
      <alignment horizontal="center" vertical="center"/>
    </xf>
    <xf borderId="0" fillId="2" fontId="13" numFmtId="10" xfId="0" applyAlignment="1" applyFont="1" applyNumberFormat="1">
      <alignment horizontal="center" vertical="center"/>
    </xf>
    <xf borderId="6" fillId="2" fontId="9" numFmtId="0" xfId="0" applyAlignment="1" applyBorder="1" applyFont="1">
      <alignment horizontal="center" vertical="center"/>
    </xf>
    <xf borderId="7" fillId="2" fontId="9" numFmtId="0" xfId="0" applyAlignment="1" applyBorder="1" applyFont="1">
      <alignment horizontal="center" vertical="center"/>
    </xf>
    <xf borderId="7" fillId="2" fontId="9" numFmtId="0" xfId="0" applyAlignment="1" applyBorder="1" applyFont="1">
      <alignment horizontal="center" shrinkToFit="0" vertical="center" wrapText="1"/>
    </xf>
    <xf borderId="7" fillId="2" fontId="5" numFmtId="0" xfId="0" applyAlignment="1" applyBorder="1" applyFont="1">
      <alignment horizontal="center" vertical="center"/>
    </xf>
    <xf borderId="8" fillId="2" fontId="5" numFmtId="0" xfId="0" applyAlignment="1" applyBorder="1" applyFont="1">
      <alignment horizontal="center" vertical="center"/>
    </xf>
    <xf borderId="9" fillId="3" fontId="14" numFmtId="0" xfId="0" applyAlignment="1" applyBorder="1" applyFont="1">
      <alignment horizontal="center" readingOrder="0" shrinkToFit="0" vertical="center" wrapText="1"/>
    </xf>
    <xf borderId="10" fillId="2" fontId="9" numFmtId="0" xfId="0" applyAlignment="1" applyBorder="1" applyFont="1">
      <alignment horizontal="center" readingOrder="0" vertical="center"/>
    </xf>
    <xf borderId="11" fillId="0" fontId="12" numFmtId="0" xfId="0" applyBorder="1" applyFont="1"/>
    <xf borderId="12" fillId="0" fontId="12" numFmtId="0" xfId="0" applyBorder="1" applyFont="1"/>
    <xf borderId="10" fillId="3" fontId="9" numFmtId="0" xfId="0" applyAlignment="1" applyBorder="1" applyFont="1">
      <alignment horizontal="center" readingOrder="0" vertical="center"/>
    </xf>
    <xf borderId="10" fillId="2" fontId="9" numFmtId="0" xfId="0" applyAlignment="1" applyBorder="1" applyFont="1">
      <alignment horizontal="center" vertical="center"/>
    </xf>
    <xf borderId="1" fillId="3" fontId="15" numFmtId="0" xfId="0" applyAlignment="1" applyBorder="1" applyFont="1">
      <alignment horizontal="center" readingOrder="0" vertical="center"/>
    </xf>
    <xf borderId="2" fillId="0" fontId="12" numFmtId="0" xfId="0" applyBorder="1" applyFont="1"/>
    <xf borderId="3" fillId="0" fontId="12" numFmtId="0" xfId="0" applyBorder="1" applyFont="1"/>
    <xf borderId="13" fillId="0" fontId="12" numFmtId="0" xfId="0" applyBorder="1" applyFont="1"/>
    <xf borderId="14" fillId="2" fontId="9" numFmtId="0" xfId="0" applyAlignment="1" applyBorder="1" applyFont="1">
      <alignment horizontal="center" readingOrder="0" vertical="center"/>
    </xf>
    <xf borderId="14" fillId="3" fontId="9" numFmtId="0" xfId="0" applyAlignment="1" applyBorder="1" applyFont="1">
      <alignment horizontal="center" readingOrder="0" vertical="center"/>
    </xf>
    <xf borderId="6" fillId="0" fontId="12" numFmtId="0" xfId="0" applyBorder="1" applyFont="1"/>
    <xf borderId="7" fillId="0" fontId="12" numFmtId="0" xfId="0" applyBorder="1" applyFont="1"/>
    <xf borderId="8" fillId="0" fontId="12" numFmtId="0" xfId="0" applyBorder="1" applyFont="1"/>
    <xf borderId="15" fillId="0" fontId="12" numFmtId="0" xfId="0" applyBorder="1" applyFont="1"/>
    <xf borderId="14" fillId="3" fontId="16" numFmtId="0" xfId="0" applyAlignment="1" applyBorder="1" applyFont="1">
      <alignment horizontal="center" readingOrder="0"/>
    </xf>
    <xf borderId="0" fillId="2" fontId="9" numFmtId="0" xfId="0" applyAlignment="1" applyFont="1">
      <alignment horizontal="center" readingOrder="0" vertical="center"/>
    </xf>
    <xf borderId="0" fillId="3" fontId="9" numFmtId="0" xfId="0" applyAlignment="1" applyFont="1">
      <alignment horizontal="center" readingOrder="0" vertical="center"/>
    </xf>
    <xf borderId="0" fillId="2" fontId="9" numFmtId="0" xfId="0" applyFont="1"/>
    <xf borderId="0" fillId="2" fontId="9" numFmtId="0" xfId="0" applyAlignment="1" applyFont="1">
      <alignment horizontal="center" vertical="center"/>
    </xf>
    <xf borderId="0" fillId="0" fontId="7" numFmtId="0" xfId="0" applyFont="1"/>
    <xf borderId="0" fillId="0" fontId="9" numFmtId="0" xfId="0" applyFont="1"/>
    <xf borderId="14" fillId="3" fontId="7" numFmtId="0" xfId="0" applyAlignment="1" applyBorder="1" applyFont="1">
      <alignment horizontal="center" readingOrder="0" vertical="center"/>
    </xf>
    <xf borderId="0" fillId="2" fontId="9" numFmtId="9" xfId="0" applyAlignment="1" applyFont="1" applyNumberFormat="1">
      <alignment horizontal="center" vertical="center"/>
    </xf>
    <xf borderId="14" fillId="3" fontId="7" numFmtId="0" xfId="0" applyAlignment="1" applyBorder="1" applyFont="1">
      <alignment horizontal="center" vertical="center"/>
    </xf>
    <xf borderId="10" fillId="3" fontId="7" numFmtId="0" xfId="0" applyAlignment="1" applyBorder="1" applyFont="1">
      <alignment horizontal="center" readingOrder="0" vertical="center"/>
    </xf>
    <xf borderId="0" fillId="0" fontId="17" numFmtId="9" xfId="0" applyFont="1" applyNumberFormat="1"/>
    <xf borderId="16" fillId="2" fontId="9" numFmtId="0" xfId="0" applyAlignment="1" applyBorder="1" applyFont="1">
      <alignment horizontal="center" vertical="center"/>
    </xf>
    <xf borderId="17" fillId="0" fontId="12" numFmtId="0" xfId="0" applyBorder="1" applyFont="1"/>
    <xf borderId="18" fillId="2" fontId="9" numFmtId="0" xfId="0" applyAlignment="1" applyBorder="1" applyFont="1">
      <alignment horizontal="center" vertical="center"/>
    </xf>
    <xf borderId="19" fillId="2" fontId="9" numFmtId="0" xfId="0" applyAlignment="1" applyBorder="1" applyFont="1">
      <alignment horizontal="center" readingOrder="0" vertical="center"/>
    </xf>
    <xf borderId="0" fillId="2" fontId="18" numFmtId="0" xfId="0" applyAlignment="1" applyFont="1">
      <alignment horizontal="center" readingOrder="0"/>
    </xf>
    <xf borderId="0" fillId="0" fontId="9" numFmtId="0" xfId="0" applyAlignment="1" applyFont="1">
      <alignment horizontal="center" vertical="center"/>
    </xf>
    <xf borderId="0" fillId="0" fontId="9" numFmtId="0" xfId="0" applyAlignment="1" applyFont="1">
      <alignment horizontal="center" readingOrder="0" vertical="center"/>
    </xf>
    <xf borderId="0" fillId="2" fontId="9" numFmtId="0" xfId="0" applyAlignment="1" applyFont="1">
      <alignment readingOrder="0"/>
    </xf>
    <xf borderId="0" fillId="0" fontId="9" numFmtId="9" xfId="0" applyAlignment="1" applyFont="1" applyNumberFormat="1">
      <alignment horizontal="center" vertical="center"/>
    </xf>
    <xf borderId="0" fillId="0" fontId="7"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50833333333333335"/>
          <c:y val="0.06617250673854451"/>
          <c:w val="0.9182500000000001"/>
          <c:h val="0.835309973045822"/>
        </c:manualLayout>
      </c:layout>
      <c:areaChart>
        <c:ser>
          <c:idx val="0"/>
          <c:order val="0"/>
          <c:tx>
            <c:strRef>
              <c:f>Dashboard!$C$6</c:f>
            </c:strRef>
          </c:tx>
          <c:spPr>
            <a:solidFill>
              <a:srgbClr val="93C47D">
                <a:alpha val="30000"/>
              </a:srgbClr>
            </a:solidFill>
            <a:ln cmpd="sng">
              <a:solidFill>
                <a:srgbClr val="93C47D">
                  <a:alpha val="100000"/>
                </a:srgbClr>
              </a:solidFill>
            </a:ln>
          </c:spPr>
          <c:cat>
            <c:strRef>
              <c:f>Dashboard!$B$7:$B$18</c:f>
            </c:strRef>
          </c:cat>
          <c:val>
            <c:numRef>
              <c:f>Dashboard!$C$7:$C$18</c:f>
              <c:numCache/>
            </c:numRef>
          </c:val>
        </c:ser>
        <c:axId val="1291413149"/>
        <c:axId val="168803217"/>
      </c:areaChart>
      <c:catAx>
        <c:axId val="12914131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8803217"/>
      </c:catAx>
      <c:valAx>
        <c:axId val="16880321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29141314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Example!$C$21:$AF$21</c:f>
              <c:numCache/>
            </c:numRef>
          </c:val>
        </c:ser>
        <c:axId val="1429557716"/>
        <c:axId val="209232413"/>
      </c:areaChart>
      <c:catAx>
        <c:axId val="14295577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209232413"/>
      </c:catAx>
      <c:valAx>
        <c:axId val="209232413"/>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955771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Example!$C$36:$AF$36</c:f>
              <c:numCache/>
            </c:numRef>
          </c:val>
        </c:ser>
        <c:axId val="562591259"/>
        <c:axId val="2063293236"/>
      </c:areaChart>
      <c:catAx>
        <c:axId val="5625912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63293236"/>
      </c:catAx>
      <c:valAx>
        <c:axId val="2063293236"/>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259125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Jan!$C$21:$AG$21</c:f>
              <c:numCache/>
            </c:numRef>
          </c:val>
        </c:ser>
        <c:axId val="1485216326"/>
        <c:axId val="1926861664"/>
      </c:areaChart>
      <c:catAx>
        <c:axId val="14852163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926861664"/>
      </c:catAx>
      <c:valAx>
        <c:axId val="192686166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8521632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Jan!$C$36:$AG$36</c:f>
              <c:numCache/>
            </c:numRef>
          </c:val>
        </c:ser>
        <c:axId val="709453598"/>
        <c:axId val="140769678"/>
      </c:areaChart>
      <c:catAx>
        <c:axId val="7094535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0769678"/>
      </c:catAx>
      <c:valAx>
        <c:axId val="140769678"/>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9453598"/>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Feb!$C$21:$AD$21</c:f>
              <c:numCache/>
            </c:numRef>
          </c:val>
        </c:ser>
        <c:axId val="1355055745"/>
        <c:axId val="1340169140"/>
      </c:areaChart>
      <c:catAx>
        <c:axId val="13550557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340169140"/>
      </c:catAx>
      <c:valAx>
        <c:axId val="1340169140"/>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5055745"/>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Feb!$C$36:$AD$36</c:f>
              <c:numCache/>
            </c:numRef>
          </c:val>
        </c:ser>
        <c:axId val="135800934"/>
        <c:axId val="557712056"/>
      </c:areaChart>
      <c:catAx>
        <c:axId val="1358009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57712056"/>
      </c:catAx>
      <c:valAx>
        <c:axId val="557712056"/>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800934"/>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Mar!$C$21:$AG$21</c:f>
              <c:numCache/>
            </c:numRef>
          </c:val>
        </c:ser>
        <c:axId val="982872775"/>
        <c:axId val="1183211161"/>
      </c:areaChart>
      <c:catAx>
        <c:axId val="9828727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183211161"/>
      </c:catAx>
      <c:valAx>
        <c:axId val="1183211161"/>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2872775"/>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Mar!$C$36:$AG$36</c:f>
              <c:numCache/>
            </c:numRef>
          </c:val>
        </c:ser>
        <c:axId val="1137120418"/>
        <c:axId val="971748706"/>
      </c:areaChart>
      <c:catAx>
        <c:axId val="11371204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71748706"/>
      </c:catAx>
      <c:valAx>
        <c:axId val="971748706"/>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37120418"/>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Apr!$C$21:$AF$21</c:f>
              <c:numCache/>
            </c:numRef>
          </c:val>
        </c:ser>
        <c:axId val="817595566"/>
        <c:axId val="1886946339"/>
      </c:areaChart>
      <c:catAx>
        <c:axId val="8175955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886946339"/>
      </c:catAx>
      <c:valAx>
        <c:axId val="1886946339"/>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7595566"/>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Apr!$C$36:$AF$36</c:f>
              <c:numCache/>
            </c:numRef>
          </c:val>
        </c:ser>
        <c:axId val="1678294382"/>
        <c:axId val="424310893"/>
      </c:areaChart>
      <c:catAx>
        <c:axId val="16782943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24310893"/>
      </c:catAx>
      <c:valAx>
        <c:axId val="424310893"/>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8294382"/>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May!$C$21:$AG$21</c:f>
              <c:numCache/>
            </c:numRef>
          </c:val>
        </c:ser>
        <c:axId val="378575530"/>
        <c:axId val="1259519789"/>
      </c:areaChart>
      <c:catAx>
        <c:axId val="3785755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259519789"/>
      </c:catAx>
      <c:valAx>
        <c:axId val="1259519789"/>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8575530"/>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May!$C$36:$AG$36</c:f>
              <c:numCache/>
            </c:numRef>
          </c:val>
        </c:ser>
        <c:axId val="1189189905"/>
        <c:axId val="401127668"/>
      </c:areaChart>
      <c:catAx>
        <c:axId val="11891899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01127668"/>
      </c:catAx>
      <c:valAx>
        <c:axId val="401127668"/>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89189905"/>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Jun!$C$21:$AF$21</c:f>
              <c:numCache/>
            </c:numRef>
          </c:val>
        </c:ser>
        <c:axId val="1087669506"/>
        <c:axId val="121998814"/>
      </c:areaChart>
      <c:catAx>
        <c:axId val="10876695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21998814"/>
      </c:catAx>
      <c:valAx>
        <c:axId val="12199881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7669506"/>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Jun!$C$36:$AF$36</c:f>
              <c:numCache/>
            </c:numRef>
          </c:val>
        </c:ser>
        <c:axId val="605611689"/>
        <c:axId val="1136967364"/>
      </c:areaChart>
      <c:catAx>
        <c:axId val="6056116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36967364"/>
      </c:catAx>
      <c:valAx>
        <c:axId val="113696736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5611689"/>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Jul!$C$21:$AG$21</c:f>
              <c:numCache/>
            </c:numRef>
          </c:val>
        </c:ser>
        <c:axId val="1436790451"/>
        <c:axId val="1315017766"/>
      </c:areaChart>
      <c:catAx>
        <c:axId val="14367904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315017766"/>
      </c:catAx>
      <c:valAx>
        <c:axId val="1315017766"/>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36790451"/>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Jul!$C$36:$AG$36</c:f>
              <c:numCache/>
            </c:numRef>
          </c:val>
        </c:ser>
        <c:axId val="1859111919"/>
        <c:axId val="487612153"/>
      </c:areaChart>
      <c:catAx>
        <c:axId val="18591119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87612153"/>
      </c:catAx>
      <c:valAx>
        <c:axId val="487612153"/>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9111919"/>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Aug!$C$21:$AG$21</c:f>
              <c:numCache/>
            </c:numRef>
          </c:val>
        </c:ser>
        <c:axId val="1829993213"/>
        <c:axId val="1928729040"/>
      </c:areaChart>
      <c:catAx>
        <c:axId val="18299932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928729040"/>
      </c:catAx>
      <c:valAx>
        <c:axId val="1928729040"/>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9993213"/>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Aug!$C$36:$AG$36</c:f>
              <c:numCache/>
            </c:numRef>
          </c:val>
        </c:ser>
        <c:axId val="1448612778"/>
        <c:axId val="157686456"/>
      </c:areaChart>
      <c:catAx>
        <c:axId val="14486127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7686456"/>
      </c:catAx>
      <c:valAx>
        <c:axId val="157686456"/>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8612778"/>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Sep!$C$21:$AF$21</c:f>
              <c:numCache/>
            </c:numRef>
          </c:val>
        </c:ser>
        <c:axId val="342695964"/>
        <c:axId val="1687558712"/>
      </c:areaChart>
      <c:catAx>
        <c:axId val="3426959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687558712"/>
      </c:catAx>
      <c:valAx>
        <c:axId val="1687558712"/>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2695964"/>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Sep!$C$36:$AF$36</c:f>
              <c:numCache/>
            </c:numRef>
          </c:val>
        </c:ser>
        <c:axId val="1253325885"/>
        <c:axId val="1194620251"/>
      </c:areaChart>
      <c:catAx>
        <c:axId val="12533258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94620251"/>
      </c:catAx>
      <c:valAx>
        <c:axId val="1194620251"/>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3325885"/>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Oct!$C$21:$AG$21</c:f>
              <c:numCache/>
            </c:numRef>
          </c:val>
        </c:ser>
        <c:axId val="785777801"/>
        <c:axId val="1838147752"/>
      </c:areaChart>
      <c:catAx>
        <c:axId val="7857778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838147752"/>
      </c:catAx>
      <c:valAx>
        <c:axId val="1838147752"/>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5777801"/>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Oct!$C$36:$AG$36</c:f>
              <c:numCache/>
            </c:numRef>
          </c:val>
        </c:ser>
        <c:axId val="1298475505"/>
        <c:axId val="81379336"/>
      </c:areaChart>
      <c:catAx>
        <c:axId val="12984755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1379336"/>
      </c:catAx>
      <c:valAx>
        <c:axId val="81379336"/>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8475505"/>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Nov!$C$21:$AF$21</c:f>
              <c:numCache/>
            </c:numRef>
          </c:val>
        </c:ser>
        <c:axId val="1935095003"/>
        <c:axId val="1806680265"/>
      </c:areaChart>
      <c:catAx>
        <c:axId val="19350950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1806680265"/>
      </c:catAx>
      <c:valAx>
        <c:axId val="1806680265"/>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5095003"/>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Nov!$C$36:$AF$36</c:f>
              <c:numCache/>
            </c:numRef>
          </c:val>
        </c:ser>
        <c:axId val="1575538123"/>
        <c:axId val="1041529041"/>
      </c:areaChart>
      <c:catAx>
        <c:axId val="15755381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41529041"/>
      </c:catAx>
      <c:valAx>
        <c:axId val="1041529041"/>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5538123"/>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93C47D">
                <a:alpha val="30000"/>
              </a:srgbClr>
            </a:solidFill>
            <a:ln cmpd="sng">
              <a:solidFill>
                <a:srgbClr val="93C47D">
                  <a:alpha val="100000"/>
                </a:srgbClr>
              </a:solidFill>
              <a:prstDash val="solid"/>
            </a:ln>
          </c:spPr>
          <c:val>
            <c:numRef>
              <c:f>Dec!$C$21:$AG$21</c:f>
              <c:numCache/>
            </c:numRef>
          </c:val>
        </c:ser>
        <c:axId val="725575834"/>
        <c:axId val="939523058"/>
      </c:areaChart>
      <c:catAx>
        <c:axId val="7255758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939523058"/>
      </c:catAx>
      <c:valAx>
        <c:axId val="939523058"/>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5575834"/>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ser>
          <c:idx val="0"/>
          <c:order val="0"/>
          <c:spPr>
            <a:solidFill>
              <a:srgbClr val="D5A6BD">
                <a:alpha val="30000"/>
              </a:srgbClr>
            </a:solidFill>
            <a:ln cmpd="sng">
              <a:solidFill>
                <a:srgbClr val="D5A6BD">
                  <a:alpha val="100000"/>
                </a:srgbClr>
              </a:solidFill>
            </a:ln>
          </c:spPr>
          <c:val>
            <c:numRef>
              <c:f>Dec!$C$36:$AG$36</c:f>
              <c:numCache/>
            </c:numRef>
          </c:val>
        </c:ser>
        <c:axId val="366911299"/>
        <c:axId val="166604817"/>
      </c:areaChart>
      <c:catAx>
        <c:axId val="3669112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6604817"/>
      </c:catAx>
      <c:valAx>
        <c:axId val="166604817"/>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691129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4.png"/><Relationship Id="rId5" Type="http://schemas.openxmlformats.org/officeDocument/2006/relationships/image" Target="../media/image2.png"/><Relationship Id="rId6"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0.xml"/><Relationship Id="rId2" Type="http://schemas.openxmlformats.org/officeDocument/2006/relationships/chart" Target="../charts/chart2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2.xml"/><Relationship Id="rId2" Type="http://schemas.openxmlformats.org/officeDocument/2006/relationships/chart" Target="../charts/chart2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4.xml"/><Relationship Id="rId2" Type="http://schemas.openxmlformats.org/officeDocument/2006/relationships/chart" Target="../charts/chart2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6.xml"/><Relationship Id="rId2"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1</xdr:row>
      <xdr:rowOff>209550</xdr:rowOff>
    </xdr:from>
    <xdr:ext cx="4448175" cy="45720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285750</xdr:colOff>
      <xdr:row>6</xdr:row>
      <xdr:rowOff>9525</xdr:rowOff>
    </xdr:from>
    <xdr:ext cx="7067550" cy="3324225"/>
    <xdr:pic>
      <xdr:nvPicPr>
        <xdr:cNvPr id="0" name="image5.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285750</xdr:colOff>
      <xdr:row>26</xdr:row>
      <xdr:rowOff>38100</xdr:rowOff>
    </xdr:from>
    <xdr:ext cx="7067550" cy="3324225"/>
    <xdr:pic>
      <xdr:nvPicPr>
        <xdr:cNvPr id="0" name="image6.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285750</xdr:colOff>
      <xdr:row>46</xdr:row>
      <xdr:rowOff>-180975</xdr:rowOff>
    </xdr:from>
    <xdr:ext cx="8124825" cy="3409950"/>
    <xdr:pic>
      <xdr:nvPicPr>
        <xdr:cNvPr id="0" name="image4.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285750</xdr:colOff>
      <xdr:row>64</xdr:row>
      <xdr:rowOff>9525</xdr:rowOff>
    </xdr:from>
    <xdr:ext cx="5724525" cy="600075"/>
    <xdr:pic>
      <xdr:nvPicPr>
        <xdr:cNvPr id="0" name="image2.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295275</xdr:colOff>
      <xdr:row>69</xdr:row>
      <xdr:rowOff>47625</xdr:rowOff>
    </xdr:from>
    <xdr:ext cx="6610350" cy="4781550"/>
    <xdr:pic>
      <xdr:nvPicPr>
        <xdr:cNvPr id="0" name="image3.png" title="Изображение"/>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304800</xdr:colOff>
      <xdr:row>4</xdr:row>
      <xdr:rowOff>161925</xdr:rowOff>
    </xdr:from>
    <xdr:ext cx="9763125" cy="2781300"/>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23</xdr:row>
      <xdr:rowOff>180975</xdr:rowOff>
    </xdr:from>
    <xdr:ext cx="9372600" cy="1400175"/>
    <xdr:graphicFrame>
      <xdr:nvGraphicFramePr>
        <xdr:cNvPr id="2" name="Chart 2"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38100</xdr:colOff>
      <xdr:row>35</xdr:row>
      <xdr:rowOff>171450</xdr:rowOff>
    </xdr:from>
    <xdr:ext cx="9372600" cy="1295400"/>
    <xdr:graphicFrame>
      <xdr:nvGraphicFramePr>
        <xdr:cNvPr id="3" name="Chart 3"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1752600</xdr:colOff>
      <xdr:row>23</xdr:row>
      <xdr:rowOff>180975</xdr:rowOff>
    </xdr:from>
    <xdr:ext cx="9753600" cy="1400175"/>
    <xdr:graphicFrame>
      <xdr:nvGraphicFramePr>
        <xdr:cNvPr id="4" name="Chart 4"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1752600</xdr:colOff>
      <xdr:row>35</xdr:row>
      <xdr:rowOff>190500</xdr:rowOff>
    </xdr:from>
    <xdr:ext cx="9753600" cy="1295400"/>
    <xdr:graphicFrame>
      <xdr:nvGraphicFramePr>
        <xdr:cNvPr id="5" name="Chart 5"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1762125</xdr:colOff>
      <xdr:row>23</xdr:row>
      <xdr:rowOff>180975</xdr:rowOff>
    </xdr:from>
    <xdr:ext cx="8810625" cy="1400175"/>
    <xdr:graphicFrame>
      <xdr:nvGraphicFramePr>
        <xdr:cNvPr id="6" name="Chart 6"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1762125</xdr:colOff>
      <xdr:row>35</xdr:row>
      <xdr:rowOff>142875</xdr:rowOff>
    </xdr:from>
    <xdr:ext cx="8810625" cy="1295400"/>
    <xdr:graphicFrame>
      <xdr:nvGraphicFramePr>
        <xdr:cNvPr id="7" name="Chart 7"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1752600</xdr:colOff>
      <xdr:row>23</xdr:row>
      <xdr:rowOff>180975</xdr:rowOff>
    </xdr:from>
    <xdr:ext cx="9763125" cy="1400175"/>
    <xdr:graphicFrame>
      <xdr:nvGraphicFramePr>
        <xdr:cNvPr id="8" name="Chart 8"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1762125</xdr:colOff>
      <xdr:row>36</xdr:row>
      <xdr:rowOff>38100</xdr:rowOff>
    </xdr:from>
    <xdr:ext cx="9753600" cy="1295400"/>
    <xdr:graphicFrame>
      <xdr:nvGraphicFramePr>
        <xdr:cNvPr id="9" name="Chart 9"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1752600</xdr:colOff>
      <xdr:row>23</xdr:row>
      <xdr:rowOff>180975</xdr:rowOff>
    </xdr:from>
    <xdr:ext cx="9439275" cy="1400175"/>
    <xdr:graphicFrame>
      <xdr:nvGraphicFramePr>
        <xdr:cNvPr id="10" name="Chart 10"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1752600</xdr:colOff>
      <xdr:row>35</xdr:row>
      <xdr:rowOff>171450</xdr:rowOff>
    </xdr:from>
    <xdr:ext cx="9439275" cy="1295400"/>
    <xdr:graphicFrame>
      <xdr:nvGraphicFramePr>
        <xdr:cNvPr id="11" name="Chart 11"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1752600</xdr:colOff>
      <xdr:row>23</xdr:row>
      <xdr:rowOff>171450</xdr:rowOff>
    </xdr:from>
    <xdr:ext cx="9734550" cy="1400175"/>
    <xdr:graphicFrame>
      <xdr:nvGraphicFramePr>
        <xdr:cNvPr id="12" name="Chart 12"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1752600</xdr:colOff>
      <xdr:row>35</xdr:row>
      <xdr:rowOff>190500</xdr:rowOff>
    </xdr:from>
    <xdr:ext cx="9734550" cy="1295400"/>
    <xdr:graphicFrame>
      <xdr:nvGraphicFramePr>
        <xdr:cNvPr id="13" name="Chart 13"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1762125</xdr:colOff>
      <xdr:row>23</xdr:row>
      <xdr:rowOff>190500</xdr:rowOff>
    </xdr:from>
    <xdr:ext cx="9420225" cy="1400175"/>
    <xdr:graphicFrame>
      <xdr:nvGraphicFramePr>
        <xdr:cNvPr id="14" name="Chart 14"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1762125</xdr:colOff>
      <xdr:row>35</xdr:row>
      <xdr:rowOff>190500</xdr:rowOff>
    </xdr:from>
    <xdr:ext cx="9420225" cy="1295400"/>
    <xdr:graphicFrame>
      <xdr:nvGraphicFramePr>
        <xdr:cNvPr id="15" name="Chart 15"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23</xdr:row>
      <xdr:rowOff>152400</xdr:rowOff>
    </xdr:from>
    <xdr:ext cx="9744075" cy="1400175"/>
    <xdr:graphicFrame>
      <xdr:nvGraphicFramePr>
        <xdr:cNvPr id="16" name="Chart 16"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0</xdr:colOff>
      <xdr:row>35</xdr:row>
      <xdr:rowOff>180975</xdr:rowOff>
    </xdr:from>
    <xdr:ext cx="9705975" cy="1295400"/>
    <xdr:graphicFrame>
      <xdr:nvGraphicFramePr>
        <xdr:cNvPr id="17" name="Chart 17"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1762125</xdr:colOff>
      <xdr:row>23</xdr:row>
      <xdr:rowOff>171450</xdr:rowOff>
    </xdr:from>
    <xdr:ext cx="9734550" cy="1400175"/>
    <xdr:graphicFrame>
      <xdr:nvGraphicFramePr>
        <xdr:cNvPr id="18" name="Chart 18"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1762125</xdr:colOff>
      <xdr:row>35</xdr:row>
      <xdr:rowOff>171450</xdr:rowOff>
    </xdr:from>
    <xdr:ext cx="9734550" cy="1295400"/>
    <xdr:graphicFrame>
      <xdr:nvGraphicFramePr>
        <xdr:cNvPr id="19" name="Chart 19"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1752600</xdr:colOff>
      <xdr:row>23</xdr:row>
      <xdr:rowOff>171450</xdr:rowOff>
    </xdr:from>
    <xdr:ext cx="9429750" cy="1400175"/>
    <xdr:graphicFrame>
      <xdr:nvGraphicFramePr>
        <xdr:cNvPr id="20" name="Chart 20"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1762125</xdr:colOff>
      <xdr:row>36</xdr:row>
      <xdr:rowOff>0</xdr:rowOff>
    </xdr:from>
    <xdr:ext cx="9429750" cy="1295400"/>
    <xdr:graphicFrame>
      <xdr:nvGraphicFramePr>
        <xdr:cNvPr id="21" name="Chart 21"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1762125</xdr:colOff>
      <xdr:row>23</xdr:row>
      <xdr:rowOff>161925</xdr:rowOff>
    </xdr:from>
    <xdr:ext cx="9744075" cy="1400175"/>
    <xdr:graphicFrame>
      <xdr:nvGraphicFramePr>
        <xdr:cNvPr id="22" name="Chart 22"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1771650</xdr:colOff>
      <xdr:row>36</xdr:row>
      <xdr:rowOff>19050</xdr:rowOff>
    </xdr:from>
    <xdr:ext cx="9744075" cy="1295400"/>
    <xdr:graphicFrame>
      <xdr:nvGraphicFramePr>
        <xdr:cNvPr id="23" name="Chart 23"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xdr:colOff>
      <xdr:row>23</xdr:row>
      <xdr:rowOff>180975</xdr:rowOff>
    </xdr:from>
    <xdr:ext cx="9410700" cy="1400175"/>
    <xdr:graphicFrame>
      <xdr:nvGraphicFramePr>
        <xdr:cNvPr id="24" name="Chart 24"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9525</xdr:colOff>
      <xdr:row>35</xdr:row>
      <xdr:rowOff>190500</xdr:rowOff>
    </xdr:from>
    <xdr:ext cx="9410700" cy="1295400"/>
    <xdr:graphicFrame>
      <xdr:nvGraphicFramePr>
        <xdr:cNvPr id="25" name="Chart 25"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xdr:colOff>
      <xdr:row>23</xdr:row>
      <xdr:rowOff>180975</xdr:rowOff>
    </xdr:from>
    <xdr:ext cx="9725025" cy="1400175"/>
    <xdr:graphicFrame>
      <xdr:nvGraphicFramePr>
        <xdr:cNvPr id="26" name="Chart 26"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1752600</xdr:colOff>
      <xdr:row>35</xdr:row>
      <xdr:rowOff>190500</xdr:rowOff>
    </xdr:from>
    <xdr:ext cx="9753600" cy="1295400"/>
    <xdr:graphicFrame>
      <xdr:nvGraphicFramePr>
        <xdr:cNvPr id="27" name="Chart 27"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s>
  <sheetData>
    <row r="2">
      <c r="B2" s="1" t="s">
        <v>0</v>
      </c>
    </row>
    <row r="6">
      <c r="B6" s="2" t="s">
        <v>1</v>
      </c>
    </row>
    <row r="25">
      <c r="B25" s="3" t="s">
        <v>2</v>
      </c>
    </row>
    <row r="45">
      <c r="B45" s="2" t="s">
        <v>3</v>
      </c>
    </row>
    <row r="64">
      <c r="B64" s="2" t="s">
        <v>4</v>
      </c>
    </row>
    <row r="69">
      <c r="B69" s="2" t="s">
        <v>5</v>
      </c>
    </row>
    <row r="94">
      <c r="B94" s="4" t="s">
        <v>6</v>
      </c>
    </row>
  </sheetData>
  <mergeCells count="2">
    <mergeCell ref="B25:I26"/>
    <mergeCell ref="B94:H10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2" max="2" width="16.38"/>
    <col customWidth="1" min="4" max="4" width="4.13"/>
    <col customWidth="1" min="5" max="5" width="16.38"/>
    <col customWidth="1" min="7" max="7" width="4.13"/>
    <col customWidth="1" min="8" max="8" width="16.38"/>
    <col customWidth="1" min="10" max="10" width="4.13"/>
    <col customWidth="1" min="11" max="11" width="16.38"/>
    <col customWidth="1" min="13" max="13" width="4.13"/>
  </cols>
  <sheetData>
    <row r="2">
      <c r="B2" s="5" t="s">
        <v>7</v>
      </c>
    </row>
    <row r="6">
      <c r="B6" s="6" t="s">
        <v>8</v>
      </c>
      <c r="C6" s="6" t="s">
        <v>9</v>
      </c>
    </row>
    <row r="7">
      <c r="B7" s="6" t="s">
        <v>10</v>
      </c>
      <c r="C7" s="7">
        <f>C24</f>
        <v>0</v>
      </c>
    </row>
    <row r="8">
      <c r="B8" s="6" t="s">
        <v>11</v>
      </c>
      <c r="C8" s="7">
        <f>F24</f>
        <v>0</v>
      </c>
    </row>
    <row r="9">
      <c r="B9" s="6" t="s">
        <v>12</v>
      </c>
      <c r="C9" s="7">
        <f>I24</f>
        <v>0</v>
      </c>
    </row>
    <row r="10">
      <c r="B10" s="6" t="s">
        <v>13</v>
      </c>
      <c r="C10" s="7">
        <f>L24</f>
        <v>0</v>
      </c>
    </row>
    <row r="11">
      <c r="B11" s="6" t="s">
        <v>14</v>
      </c>
      <c r="C11" s="7">
        <f>C29</f>
        <v>0</v>
      </c>
    </row>
    <row r="12">
      <c r="B12" s="6" t="s">
        <v>15</v>
      </c>
      <c r="C12" s="7">
        <f>F29</f>
        <v>0</v>
      </c>
    </row>
    <row r="13">
      <c r="B13" s="6" t="s">
        <v>16</v>
      </c>
      <c r="C13" s="7">
        <f>I29</f>
        <v>0</v>
      </c>
    </row>
    <row r="14">
      <c r="B14" s="6" t="s">
        <v>17</v>
      </c>
      <c r="C14" s="7">
        <f>L29</f>
        <v>0</v>
      </c>
    </row>
    <row r="15">
      <c r="B15" s="6" t="s">
        <v>18</v>
      </c>
      <c r="C15" s="7">
        <f>C34</f>
        <v>0</v>
      </c>
    </row>
    <row r="16">
      <c r="B16" s="6" t="s">
        <v>19</v>
      </c>
      <c r="C16" s="7">
        <f>F34</f>
        <v>0</v>
      </c>
    </row>
    <row r="17">
      <c r="B17" s="6" t="s">
        <v>20</v>
      </c>
      <c r="C17" s="7">
        <f>I34</f>
        <v>0</v>
      </c>
    </row>
    <row r="18">
      <c r="B18" s="6" t="s">
        <v>21</v>
      </c>
      <c r="C18" s="7">
        <f>L34</f>
        <v>0</v>
      </c>
    </row>
    <row r="21">
      <c r="B21" s="8" t="s">
        <v>22</v>
      </c>
      <c r="D21" s="9"/>
      <c r="E21" s="8" t="s">
        <v>23</v>
      </c>
      <c r="G21" s="9"/>
      <c r="H21" s="8" t="s">
        <v>24</v>
      </c>
      <c r="J21" s="9"/>
      <c r="K21" s="8" t="s">
        <v>25</v>
      </c>
    </row>
    <row r="22">
      <c r="B22" s="10" t="s">
        <v>26</v>
      </c>
      <c r="C22" s="11">
        <f>Nov!J4</f>
        <v>0</v>
      </c>
      <c r="D22" s="12"/>
      <c r="E22" s="10" t="s">
        <v>26</v>
      </c>
      <c r="F22" s="11">
        <f>Dec!J4</f>
        <v>0</v>
      </c>
      <c r="G22" s="12"/>
      <c r="H22" s="10" t="s">
        <v>26</v>
      </c>
      <c r="I22" s="11">
        <f>Jan!J4</f>
        <v>0</v>
      </c>
      <c r="J22" s="12"/>
      <c r="K22" s="10" t="s">
        <v>26</v>
      </c>
      <c r="L22" s="11">
        <f>Feb!J4</f>
        <v>0</v>
      </c>
    </row>
    <row r="23">
      <c r="B23" s="10" t="s">
        <v>27</v>
      </c>
      <c r="C23" s="11">
        <f>Nov!P4</f>
        <v>0</v>
      </c>
      <c r="D23" s="12"/>
      <c r="E23" s="10" t="s">
        <v>27</v>
      </c>
      <c r="F23" s="11">
        <f>Dec!P4</f>
        <v>0</v>
      </c>
      <c r="G23" s="12"/>
      <c r="H23" s="10" t="s">
        <v>27</v>
      </c>
      <c r="I23" s="11">
        <f>Jan!P4</f>
        <v>0</v>
      </c>
      <c r="J23" s="12"/>
      <c r="K23" s="10" t="s">
        <v>27</v>
      </c>
      <c r="L23" s="11">
        <f>Feb!P4</f>
        <v>0</v>
      </c>
    </row>
    <row r="24">
      <c r="B24" s="10" t="s">
        <v>28</v>
      </c>
      <c r="C24" s="13">
        <f>Nov!AB4</f>
        <v>0</v>
      </c>
      <c r="D24" s="12"/>
      <c r="E24" s="10" t="s">
        <v>28</v>
      </c>
      <c r="F24" s="13">
        <f>Dec!AB4</f>
        <v>0</v>
      </c>
      <c r="G24" s="12"/>
      <c r="H24" s="10" t="s">
        <v>28</v>
      </c>
      <c r="I24" s="13">
        <f>Jan!AB4</f>
        <v>0</v>
      </c>
      <c r="J24" s="12"/>
      <c r="K24" s="10" t="s">
        <v>28</v>
      </c>
      <c r="L24" s="13">
        <f>Feb!AB4</f>
        <v>0</v>
      </c>
    </row>
    <row r="25">
      <c r="B25" s="9"/>
      <c r="C25" s="9"/>
      <c r="D25" s="9"/>
      <c r="E25" s="9"/>
      <c r="F25" s="9"/>
      <c r="G25" s="9"/>
      <c r="H25" s="9"/>
      <c r="I25" s="9"/>
      <c r="J25" s="9"/>
      <c r="K25" s="9"/>
      <c r="L25" s="9"/>
    </row>
    <row r="26">
      <c r="B26" s="8" t="s">
        <v>29</v>
      </c>
      <c r="D26" s="9"/>
      <c r="E26" s="8" t="s">
        <v>30</v>
      </c>
      <c r="G26" s="9"/>
      <c r="H26" s="8" t="s">
        <v>16</v>
      </c>
      <c r="J26" s="9"/>
      <c r="K26" s="8" t="s">
        <v>31</v>
      </c>
    </row>
    <row r="27">
      <c r="B27" s="10" t="s">
        <v>26</v>
      </c>
      <c r="C27" s="11">
        <f>Mar!J4</f>
        <v>0</v>
      </c>
      <c r="D27" s="9"/>
      <c r="E27" s="10" t="s">
        <v>26</v>
      </c>
      <c r="F27" s="11">
        <f>Apr!J4</f>
        <v>0</v>
      </c>
      <c r="G27" s="9"/>
      <c r="H27" s="10" t="s">
        <v>26</v>
      </c>
      <c r="I27" s="11">
        <f>May!J4</f>
        <v>0</v>
      </c>
      <c r="J27" s="9"/>
      <c r="K27" s="10" t="s">
        <v>26</v>
      </c>
      <c r="L27" s="11">
        <f>Jun!J4</f>
        <v>0</v>
      </c>
    </row>
    <row r="28">
      <c r="B28" s="10" t="s">
        <v>27</v>
      </c>
      <c r="C28" s="11">
        <f>Mar!P4</f>
        <v>0</v>
      </c>
      <c r="D28" s="12"/>
      <c r="E28" s="10" t="s">
        <v>27</v>
      </c>
      <c r="F28" s="11">
        <f>Apr!P4</f>
        <v>0</v>
      </c>
      <c r="G28" s="12"/>
      <c r="H28" s="10" t="s">
        <v>27</v>
      </c>
      <c r="I28" s="11">
        <f>May!P4</f>
        <v>0</v>
      </c>
      <c r="J28" s="12"/>
      <c r="K28" s="10" t="s">
        <v>27</v>
      </c>
      <c r="L28" s="11">
        <f>Jun!P4</f>
        <v>0</v>
      </c>
    </row>
    <row r="29">
      <c r="B29" s="10" t="s">
        <v>28</v>
      </c>
      <c r="C29" s="13">
        <f>Mar!AB4</f>
        <v>0</v>
      </c>
      <c r="D29" s="12"/>
      <c r="E29" s="10" t="s">
        <v>28</v>
      </c>
      <c r="F29" s="13">
        <f>Apr!AB4</f>
        <v>0</v>
      </c>
      <c r="G29" s="12"/>
      <c r="H29" s="10" t="s">
        <v>28</v>
      </c>
      <c r="I29" s="13">
        <f>May!AB4</f>
        <v>0</v>
      </c>
      <c r="J29" s="12"/>
      <c r="K29" s="10" t="s">
        <v>28</v>
      </c>
      <c r="L29" s="13">
        <f>Jun!AB4</f>
        <v>0</v>
      </c>
    </row>
    <row r="30">
      <c r="D30" s="12"/>
      <c r="G30" s="12"/>
      <c r="J30" s="12"/>
    </row>
    <row r="31">
      <c r="B31" s="8" t="s">
        <v>32</v>
      </c>
      <c r="D31" s="9"/>
      <c r="E31" s="8" t="s">
        <v>33</v>
      </c>
      <c r="G31" s="9"/>
      <c r="H31" s="8" t="s">
        <v>34</v>
      </c>
      <c r="J31" s="9"/>
      <c r="K31" s="8" t="s">
        <v>35</v>
      </c>
    </row>
    <row r="32">
      <c r="B32" s="10" t="s">
        <v>26</v>
      </c>
      <c r="C32" s="11">
        <f>Jul!J4</f>
        <v>0</v>
      </c>
      <c r="D32" s="12"/>
      <c r="E32" s="10" t="s">
        <v>26</v>
      </c>
      <c r="F32" s="11">
        <f>Aug!J4</f>
        <v>0</v>
      </c>
      <c r="G32" s="12"/>
      <c r="H32" s="10" t="s">
        <v>26</v>
      </c>
      <c r="I32" s="11">
        <f>Sep!J4</f>
        <v>0</v>
      </c>
      <c r="J32" s="12"/>
      <c r="K32" s="10" t="s">
        <v>26</v>
      </c>
      <c r="L32" s="11">
        <f>Oct!J4</f>
        <v>0</v>
      </c>
    </row>
    <row r="33">
      <c r="B33" s="10" t="s">
        <v>27</v>
      </c>
      <c r="C33" s="11">
        <f>Jul!P4</f>
        <v>0</v>
      </c>
      <c r="D33" s="12"/>
      <c r="E33" s="10" t="s">
        <v>27</v>
      </c>
      <c r="F33" s="11">
        <f>Aug!P4</f>
        <v>0</v>
      </c>
      <c r="G33" s="12"/>
      <c r="H33" s="10" t="s">
        <v>27</v>
      </c>
      <c r="I33" s="11">
        <f>Sep!P4</f>
        <v>0</v>
      </c>
      <c r="J33" s="12"/>
      <c r="K33" s="10" t="s">
        <v>27</v>
      </c>
      <c r="L33" s="11">
        <f>Oct!P4</f>
        <v>0</v>
      </c>
    </row>
    <row r="34">
      <c r="B34" s="10" t="s">
        <v>28</v>
      </c>
      <c r="C34" s="13">
        <f>Jul!AB4</f>
        <v>0</v>
      </c>
      <c r="D34" s="12"/>
      <c r="E34" s="10" t="s">
        <v>28</v>
      </c>
      <c r="F34" s="13">
        <f>Aug!AB4</f>
        <v>0</v>
      </c>
      <c r="G34" s="12"/>
      <c r="H34" s="10" t="s">
        <v>28</v>
      </c>
      <c r="I34" s="13">
        <f>Sep!AB4</f>
        <v>0</v>
      </c>
      <c r="J34" s="12"/>
      <c r="K34" s="10" t="s">
        <v>28</v>
      </c>
      <c r="L34" s="13">
        <f>Oct!AB4</f>
        <v>0</v>
      </c>
    </row>
  </sheetData>
  <mergeCells count="13">
    <mergeCell ref="H26:I26"/>
    <mergeCell ref="K26:L26"/>
    <mergeCell ref="B31:C31"/>
    <mergeCell ref="E31:F31"/>
    <mergeCell ref="H31:I31"/>
    <mergeCell ref="K31:L31"/>
    <mergeCell ref="B2:L4"/>
    <mergeCell ref="B21:C21"/>
    <mergeCell ref="E21:F21"/>
    <mergeCell ref="H21:I21"/>
    <mergeCell ref="K21:L21"/>
    <mergeCell ref="B26:C26"/>
    <mergeCell ref="E26:F2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3" width="4.13"/>
    <col customWidth="1" min="34" max="35" width="4.5"/>
    <col customWidth="1" min="36" max="39"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6"/>
      <c r="AI2" s="16"/>
      <c r="AJ2" s="16"/>
      <c r="AK2" s="16"/>
      <c r="AL2" s="17"/>
      <c r="AM2" s="18"/>
    </row>
    <row r="3">
      <c r="B3" s="19" t="s">
        <v>22</v>
      </c>
      <c r="I3" s="20"/>
      <c r="J3" s="21" t="s">
        <v>36</v>
      </c>
      <c r="O3" s="22"/>
      <c r="P3" s="21" t="s">
        <v>37</v>
      </c>
      <c r="U3" s="22"/>
      <c r="V3" s="21" t="s">
        <v>28</v>
      </c>
      <c r="AA3" s="23"/>
      <c r="AB3" s="21" t="s">
        <v>38</v>
      </c>
      <c r="AE3" s="21"/>
      <c r="AF3" s="21"/>
      <c r="AG3" s="23"/>
      <c r="AH3" s="24"/>
      <c r="AI3" s="24"/>
      <c r="AJ3" s="24"/>
      <c r="AK3" s="24"/>
      <c r="AL3" s="25"/>
      <c r="AM3" s="18"/>
    </row>
    <row r="4">
      <c r="B4" s="26"/>
      <c r="I4" s="20"/>
      <c r="J4" s="27">
        <f>COUNTA($B$10:$B$19)</f>
        <v>10</v>
      </c>
      <c r="O4" s="22"/>
      <c r="P4" s="27">
        <f>COUNTIF($C$10:$AF$19, TRUE)</f>
        <v>163</v>
      </c>
      <c r="U4" s="22"/>
      <c r="V4" s="28" t="str">
        <f>IFERROR(__xludf.DUMMYFUNCTION("SPARKLINE(AB4, {""charttype"",""bar"";""max"",1;""color1"",""#90EE90""})"),"")</f>
        <v/>
      </c>
      <c r="AA4" s="23"/>
      <c r="AB4" s="29">
        <f>(P4)/(COUNTA($C$10:$C$19)*COUNTA($C$10:$AF$10))</f>
        <v>0.5433333333</v>
      </c>
      <c r="AE4" s="29"/>
      <c r="AF4" s="29"/>
      <c r="AG4" s="23"/>
      <c r="AH4" s="24"/>
      <c r="AI4" s="24"/>
      <c r="AJ4" s="24"/>
      <c r="AK4" s="24"/>
      <c r="AL4" s="25"/>
      <c r="AM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3"/>
      <c r="AI5" s="33"/>
      <c r="AJ5" s="33"/>
      <c r="AK5" s="33"/>
      <c r="AL5" s="34"/>
      <c r="AM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40"/>
      <c r="AF7" s="38"/>
      <c r="AG7" s="18"/>
      <c r="AH7" s="41" t="s">
        <v>44</v>
      </c>
      <c r="AI7" s="42"/>
      <c r="AJ7" s="42"/>
      <c r="AK7" s="42"/>
      <c r="AL7" s="43"/>
    </row>
    <row r="8">
      <c r="B8" s="44"/>
      <c r="C8" s="45" t="s">
        <v>45</v>
      </c>
      <c r="D8" s="45" t="s">
        <v>46</v>
      </c>
      <c r="E8" s="45" t="s">
        <v>47</v>
      </c>
      <c r="F8" s="45" t="s">
        <v>48</v>
      </c>
      <c r="G8" s="45" t="s">
        <v>49</v>
      </c>
      <c r="H8" s="45" t="s">
        <v>50</v>
      </c>
      <c r="I8" s="45" t="s">
        <v>51</v>
      </c>
      <c r="J8" s="46" t="s">
        <v>45</v>
      </c>
      <c r="K8" s="46" t="s">
        <v>46</v>
      </c>
      <c r="L8" s="46" t="s">
        <v>47</v>
      </c>
      <c r="M8" s="46" t="s">
        <v>48</v>
      </c>
      <c r="N8" s="46" t="s">
        <v>49</v>
      </c>
      <c r="O8" s="46" t="s">
        <v>50</v>
      </c>
      <c r="P8" s="46" t="s">
        <v>51</v>
      </c>
      <c r="Q8" s="45" t="s">
        <v>45</v>
      </c>
      <c r="R8" s="45" t="s">
        <v>46</v>
      </c>
      <c r="S8" s="45" t="s">
        <v>47</v>
      </c>
      <c r="T8" s="45" t="s">
        <v>48</v>
      </c>
      <c r="U8" s="45" t="s">
        <v>49</v>
      </c>
      <c r="V8" s="45" t="s">
        <v>50</v>
      </c>
      <c r="W8" s="45" t="s">
        <v>51</v>
      </c>
      <c r="X8" s="46" t="s">
        <v>45</v>
      </c>
      <c r="Y8" s="46" t="s">
        <v>46</v>
      </c>
      <c r="Z8" s="46" t="s">
        <v>47</v>
      </c>
      <c r="AA8" s="46" t="s">
        <v>48</v>
      </c>
      <c r="AB8" s="46" t="s">
        <v>49</v>
      </c>
      <c r="AC8" s="46" t="s">
        <v>50</v>
      </c>
      <c r="AD8" s="46" t="s">
        <v>51</v>
      </c>
      <c r="AE8" s="45" t="s">
        <v>45</v>
      </c>
      <c r="AF8" s="45" t="s">
        <v>46</v>
      </c>
      <c r="AG8" s="18"/>
      <c r="AH8" s="47"/>
      <c r="AI8" s="48"/>
      <c r="AJ8" s="48"/>
      <c r="AK8" s="48"/>
      <c r="AL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45">
        <v>30.0</v>
      </c>
      <c r="AG9" s="18"/>
      <c r="AH9" s="46" t="s">
        <v>52</v>
      </c>
      <c r="AI9" s="46" t="s">
        <v>53</v>
      </c>
      <c r="AJ9" s="39" t="s">
        <v>28</v>
      </c>
      <c r="AK9" s="37"/>
      <c r="AL9" s="38"/>
    </row>
    <row r="10">
      <c r="B10" s="51" t="s">
        <v>54</v>
      </c>
      <c r="C10" s="52" t="b">
        <v>1</v>
      </c>
      <c r="D10" s="52" t="b">
        <v>1</v>
      </c>
      <c r="E10" s="52" t="b">
        <v>1</v>
      </c>
      <c r="F10" s="52" t="b">
        <v>0</v>
      </c>
      <c r="G10" s="52" t="b">
        <v>0</v>
      </c>
      <c r="H10" s="52" t="b">
        <v>0</v>
      </c>
      <c r="I10" s="52" t="b">
        <v>1</v>
      </c>
      <c r="J10" s="53" t="b">
        <v>1</v>
      </c>
      <c r="K10" s="53" t="b">
        <v>1</v>
      </c>
      <c r="L10" s="53" t="b">
        <v>1</v>
      </c>
      <c r="M10" s="53" t="b">
        <v>1</v>
      </c>
      <c r="N10" s="53" t="b">
        <v>0</v>
      </c>
      <c r="O10" s="53" t="b">
        <v>1</v>
      </c>
      <c r="P10" s="53" t="b">
        <v>1</v>
      </c>
      <c r="Q10" s="52" t="b">
        <v>1</v>
      </c>
      <c r="R10" s="52" t="b">
        <v>0</v>
      </c>
      <c r="S10" s="52" t="b">
        <v>1</v>
      </c>
      <c r="T10" s="52" t="b">
        <v>1</v>
      </c>
      <c r="U10" s="52" t="b">
        <v>1</v>
      </c>
      <c r="V10" s="52" t="b">
        <v>0</v>
      </c>
      <c r="W10" s="52" t="b">
        <v>0</v>
      </c>
      <c r="X10" s="53" t="b">
        <v>0</v>
      </c>
      <c r="Y10" s="53" t="b">
        <v>1</v>
      </c>
      <c r="Z10" s="53" t="b">
        <v>0</v>
      </c>
      <c r="AA10" s="53" t="b">
        <v>0</v>
      </c>
      <c r="AB10" s="53" t="b">
        <v>1</v>
      </c>
      <c r="AC10" s="53" t="b">
        <v>0</v>
      </c>
      <c r="AD10" s="53" t="b">
        <v>0</v>
      </c>
      <c r="AE10" s="52" t="b">
        <v>0</v>
      </c>
      <c r="AF10" s="52" t="b">
        <v>1</v>
      </c>
      <c r="AG10" s="18"/>
      <c r="AH10" s="54">
        <f t="shared" ref="AH10:AH19" si="1">30</f>
        <v>30</v>
      </c>
      <c r="AI10" s="55">
        <f t="shared" ref="AI10:AI19" si="2">COUNTIF(C10:AF10, TRUE)</f>
        <v>17</v>
      </c>
      <c r="AJ10" s="40" t="str">
        <f>IFERROR(__xludf.DUMMYFUNCTION("SPARKLINE(AI10/AH10, {""charttype"",""bar"";""max"",1;""color1"",""#90EE90""})"),"")</f>
        <v/>
      </c>
      <c r="AK10" s="37"/>
      <c r="AL10" s="38"/>
      <c r="AM10" s="18"/>
    </row>
    <row r="11">
      <c r="B11" s="51" t="s">
        <v>55</v>
      </c>
      <c r="C11" s="52" t="b">
        <v>1</v>
      </c>
      <c r="D11" s="52" t="b">
        <v>1</v>
      </c>
      <c r="E11" s="52" t="b">
        <v>1</v>
      </c>
      <c r="F11" s="52" t="b">
        <v>0</v>
      </c>
      <c r="G11" s="52" t="b">
        <v>0</v>
      </c>
      <c r="H11" s="52" t="b">
        <v>0</v>
      </c>
      <c r="I11" s="52" t="b">
        <v>1</v>
      </c>
      <c r="J11" s="53" t="b">
        <v>1</v>
      </c>
      <c r="K11" s="53" t="b">
        <v>0</v>
      </c>
      <c r="L11" s="53" t="b">
        <v>1</v>
      </c>
      <c r="M11" s="53" t="b">
        <v>1</v>
      </c>
      <c r="N11" s="53" t="b">
        <v>0</v>
      </c>
      <c r="O11" s="53" t="b">
        <v>1</v>
      </c>
      <c r="P11" s="53" t="b">
        <v>1</v>
      </c>
      <c r="Q11" s="52" t="b">
        <v>1</v>
      </c>
      <c r="R11" s="52" t="b">
        <v>1</v>
      </c>
      <c r="S11" s="52" t="b">
        <v>1</v>
      </c>
      <c r="T11" s="52" t="b">
        <v>1</v>
      </c>
      <c r="U11" s="52" t="b">
        <v>1</v>
      </c>
      <c r="V11" s="52" t="b">
        <v>0</v>
      </c>
      <c r="W11" s="52" t="b">
        <v>0</v>
      </c>
      <c r="X11" s="53" t="b">
        <v>1</v>
      </c>
      <c r="Y11" s="53" t="b">
        <v>1</v>
      </c>
      <c r="Z11" s="53" t="b">
        <v>0</v>
      </c>
      <c r="AA11" s="53" t="b">
        <v>1</v>
      </c>
      <c r="AB11" s="53" t="b">
        <v>1</v>
      </c>
      <c r="AC11" s="53" t="b">
        <v>1</v>
      </c>
      <c r="AD11" s="53" t="b">
        <v>0</v>
      </c>
      <c r="AE11" s="52" t="b">
        <v>0</v>
      </c>
      <c r="AF11" s="52" t="b">
        <v>0</v>
      </c>
      <c r="AG11" s="18"/>
      <c r="AH11" s="54">
        <f t="shared" si="1"/>
        <v>30</v>
      </c>
      <c r="AI11" s="55">
        <f t="shared" si="2"/>
        <v>19</v>
      </c>
      <c r="AJ11" s="40" t="str">
        <f>IFERROR(__xludf.DUMMYFUNCTION("SPARKLINE(AI11/AH11, {""charttype"",""bar"";""max"",1;""color1"",""#90EE90""})"),"")</f>
        <v/>
      </c>
      <c r="AK11" s="37"/>
      <c r="AL11" s="38"/>
      <c r="AM11" s="18"/>
    </row>
    <row r="12">
      <c r="B12" s="51" t="s">
        <v>56</v>
      </c>
      <c r="C12" s="52" t="b">
        <v>1</v>
      </c>
      <c r="D12" s="52" t="b">
        <v>1</v>
      </c>
      <c r="E12" s="52" t="b">
        <v>1</v>
      </c>
      <c r="F12" s="52" t="b">
        <v>0</v>
      </c>
      <c r="G12" s="52" t="b">
        <v>1</v>
      </c>
      <c r="H12" s="52" t="b">
        <v>1</v>
      </c>
      <c r="I12" s="52" t="b">
        <v>1</v>
      </c>
      <c r="J12" s="53" t="b">
        <v>1</v>
      </c>
      <c r="K12" s="53" t="b">
        <v>0</v>
      </c>
      <c r="L12" s="53" t="b">
        <v>0</v>
      </c>
      <c r="M12" s="53" t="b">
        <v>0</v>
      </c>
      <c r="N12" s="53" t="b">
        <v>0</v>
      </c>
      <c r="O12" s="53" t="b">
        <v>1</v>
      </c>
      <c r="P12" s="53" t="b">
        <v>1</v>
      </c>
      <c r="Q12" s="52" t="b">
        <v>1</v>
      </c>
      <c r="R12" s="52" t="b">
        <v>1</v>
      </c>
      <c r="S12" s="52" t="b">
        <v>0</v>
      </c>
      <c r="T12" s="52" t="b">
        <v>1</v>
      </c>
      <c r="U12" s="52" t="b">
        <v>1</v>
      </c>
      <c r="V12" s="52" t="b">
        <v>0</v>
      </c>
      <c r="W12" s="52" t="b">
        <v>0</v>
      </c>
      <c r="X12" s="53" t="b">
        <v>1</v>
      </c>
      <c r="Y12" s="53" t="b">
        <v>1</v>
      </c>
      <c r="Z12" s="53" t="b">
        <v>0</v>
      </c>
      <c r="AA12" s="53" t="b">
        <v>1</v>
      </c>
      <c r="AB12" s="53" t="b">
        <v>0</v>
      </c>
      <c r="AC12" s="53" t="b">
        <v>1</v>
      </c>
      <c r="AD12" s="53" t="b">
        <v>0</v>
      </c>
      <c r="AE12" s="52" t="b">
        <v>1</v>
      </c>
      <c r="AF12" s="52" t="b">
        <v>1</v>
      </c>
      <c r="AG12" s="18"/>
      <c r="AH12" s="54">
        <f t="shared" si="1"/>
        <v>30</v>
      </c>
      <c r="AI12" s="55">
        <f t="shared" si="2"/>
        <v>19</v>
      </c>
      <c r="AJ12" s="40" t="str">
        <f>IFERROR(__xludf.DUMMYFUNCTION("SPARKLINE(AI12/AH12, {""charttype"",""bar"";""max"",1;""color1"",""#90EE90""})"),"")</f>
        <v/>
      </c>
      <c r="AK12" s="37"/>
      <c r="AL12" s="38"/>
      <c r="AM12" s="18"/>
    </row>
    <row r="13">
      <c r="B13" s="51" t="s">
        <v>57</v>
      </c>
      <c r="C13" s="52" t="b">
        <v>1</v>
      </c>
      <c r="D13" s="52" t="b">
        <v>1</v>
      </c>
      <c r="E13" s="52" t="b">
        <v>1</v>
      </c>
      <c r="F13" s="52" t="b">
        <v>0</v>
      </c>
      <c r="G13" s="52" t="b">
        <v>1</v>
      </c>
      <c r="H13" s="52" t="b">
        <v>1</v>
      </c>
      <c r="I13" s="52" t="b">
        <v>0</v>
      </c>
      <c r="J13" s="53" t="b">
        <v>0</v>
      </c>
      <c r="K13" s="53" t="b">
        <v>1</v>
      </c>
      <c r="L13" s="53" t="b">
        <v>0</v>
      </c>
      <c r="M13" s="53" t="b">
        <v>1</v>
      </c>
      <c r="N13" s="53" t="b">
        <v>1</v>
      </c>
      <c r="O13" s="53" t="b">
        <v>1</v>
      </c>
      <c r="P13" s="53" t="b">
        <v>1</v>
      </c>
      <c r="Q13" s="52" t="b">
        <v>1</v>
      </c>
      <c r="R13" s="52" t="b">
        <v>1</v>
      </c>
      <c r="S13" s="52" t="b">
        <v>1</v>
      </c>
      <c r="T13" s="52" t="b">
        <v>1</v>
      </c>
      <c r="U13" s="52" t="b">
        <v>1</v>
      </c>
      <c r="V13" s="52" t="b">
        <v>1</v>
      </c>
      <c r="W13" s="52" t="b">
        <v>0</v>
      </c>
      <c r="X13" s="53" t="b">
        <v>1</v>
      </c>
      <c r="Y13" s="53" t="b">
        <v>1</v>
      </c>
      <c r="Z13" s="53" t="b">
        <v>1</v>
      </c>
      <c r="AA13" s="53" t="b">
        <v>0</v>
      </c>
      <c r="AB13" s="53" t="b">
        <v>0</v>
      </c>
      <c r="AC13" s="53" t="b">
        <v>1</v>
      </c>
      <c r="AD13" s="53" t="b">
        <v>1</v>
      </c>
      <c r="AE13" s="52" t="b">
        <v>1</v>
      </c>
      <c r="AF13" s="52" t="b">
        <v>1</v>
      </c>
      <c r="AG13" s="18"/>
      <c r="AH13" s="54">
        <f t="shared" si="1"/>
        <v>30</v>
      </c>
      <c r="AI13" s="55">
        <f t="shared" si="2"/>
        <v>23</v>
      </c>
      <c r="AJ13" s="40" t="str">
        <f>IFERROR(__xludf.DUMMYFUNCTION("SPARKLINE(AI13/AH13, {""charttype"",""bar"";""max"",1;""color1"",""#90EE90""})"),"")</f>
        <v/>
      </c>
      <c r="AK13" s="37"/>
      <c r="AL13" s="38"/>
      <c r="AM13" s="18"/>
    </row>
    <row r="14">
      <c r="B14" s="51" t="s">
        <v>58</v>
      </c>
      <c r="C14" s="52" t="b">
        <v>1</v>
      </c>
      <c r="D14" s="52" t="b">
        <v>1</v>
      </c>
      <c r="E14" s="52" t="b">
        <v>1</v>
      </c>
      <c r="F14" s="52" t="b">
        <v>0</v>
      </c>
      <c r="G14" s="52" t="b">
        <v>1</v>
      </c>
      <c r="H14" s="52" t="b">
        <v>1</v>
      </c>
      <c r="I14" s="52" t="b">
        <v>1</v>
      </c>
      <c r="J14" s="53" t="b">
        <v>0</v>
      </c>
      <c r="K14" s="53" t="b">
        <v>1</v>
      </c>
      <c r="L14" s="53" t="b">
        <v>0</v>
      </c>
      <c r="M14" s="53" t="b">
        <v>1</v>
      </c>
      <c r="N14" s="53" t="b">
        <v>1</v>
      </c>
      <c r="O14" s="53" t="b">
        <v>1</v>
      </c>
      <c r="P14" s="53" t="b">
        <v>0</v>
      </c>
      <c r="Q14" s="52" t="b">
        <v>1</v>
      </c>
      <c r="R14" s="52" t="b">
        <v>1</v>
      </c>
      <c r="S14" s="52" t="b">
        <v>1</v>
      </c>
      <c r="T14" s="52" t="b">
        <v>1</v>
      </c>
      <c r="U14" s="52" t="b">
        <v>1</v>
      </c>
      <c r="V14" s="52" t="b">
        <v>1</v>
      </c>
      <c r="W14" s="52" t="b">
        <v>1</v>
      </c>
      <c r="X14" s="53" t="b">
        <v>1</v>
      </c>
      <c r="Y14" s="53" t="b">
        <v>1</v>
      </c>
      <c r="Z14" s="53" t="b">
        <v>1</v>
      </c>
      <c r="AA14" s="53" t="b">
        <v>0</v>
      </c>
      <c r="AB14" s="53" t="b">
        <v>1</v>
      </c>
      <c r="AC14" s="53" t="b">
        <v>1</v>
      </c>
      <c r="AD14" s="53" t="b">
        <v>1</v>
      </c>
      <c r="AE14" s="52" t="b">
        <v>0</v>
      </c>
      <c r="AF14" s="52" t="b">
        <v>1</v>
      </c>
      <c r="AG14" s="18"/>
      <c r="AH14" s="54">
        <f t="shared" si="1"/>
        <v>30</v>
      </c>
      <c r="AI14" s="55">
        <f t="shared" si="2"/>
        <v>24</v>
      </c>
      <c r="AJ14" s="40" t="str">
        <f>IFERROR(__xludf.DUMMYFUNCTION("SPARKLINE(AI14/AH14, {""charttype"",""bar"";""max"",1;""color1"",""#90EE90""})"),"")</f>
        <v/>
      </c>
      <c r="AK14" s="37"/>
      <c r="AL14" s="38"/>
      <c r="AM14" s="18"/>
    </row>
    <row r="15">
      <c r="B15" s="51" t="s">
        <v>59</v>
      </c>
      <c r="C15" s="52" t="b">
        <v>1</v>
      </c>
      <c r="D15" s="52" t="b">
        <v>1</v>
      </c>
      <c r="E15" s="52" t="b">
        <v>0</v>
      </c>
      <c r="F15" s="52" t="b">
        <v>1</v>
      </c>
      <c r="G15" s="52" t="b">
        <v>1</v>
      </c>
      <c r="H15" s="52" t="b">
        <v>1</v>
      </c>
      <c r="I15" s="52" t="b">
        <v>0</v>
      </c>
      <c r="J15" s="53" t="b">
        <v>1</v>
      </c>
      <c r="K15" s="53" t="b">
        <v>1</v>
      </c>
      <c r="L15" s="53" t="b">
        <v>0</v>
      </c>
      <c r="M15" s="53" t="b">
        <v>1</v>
      </c>
      <c r="N15" s="53" t="b">
        <v>1</v>
      </c>
      <c r="O15" s="53" t="b">
        <v>1</v>
      </c>
      <c r="P15" s="53" t="b">
        <v>1</v>
      </c>
      <c r="Q15" s="52" t="b">
        <v>1</v>
      </c>
      <c r="R15" s="52" t="b">
        <v>1</v>
      </c>
      <c r="S15" s="52" t="b">
        <v>1</v>
      </c>
      <c r="T15" s="52" t="b">
        <v>1</v>
      </c>
      <c r="U15" s="52" t="b">
        <v>0</v>
      </c>
      <c r="V15" s="52" t="b">
        <v>1</v>
      </c>
      <c r="W15" s="52" t="b">
        <v>1</v>
      </c>
      <c r="X15" s="53" t="b">
        <v>1</v>
      </c>
      <c r="Y15" s="53" t="b">
        <v>1</v>
      </c>
      <c r="Z15" s="53" t="b">
        <v>1</v>
      </c>
      <c r="AA15" s="53" t="b">
        <v>0</v>
      </c>
      <c r="AB15" s="53" t="b">
        <v>1</v>
      </c>
      <c r="AC15" s="53" t="b">
        <v>0</v>
      </c>
      <c r="AD15" s="53" t="b">
        <v>1</v>
      </c>
      <c r="AE15" s="52" t="b">
        <v>1</v>
      </c>
      <c r="AF15" s="52" t="b">
        <v>1</v>
      </c>
      <c r="AG15" s="18"/>
      <c r="AH15" s="54">
        <f t="shared" si="1"/>
        <v>30</v>
      </c>
      <c r="AI15" s="55">
        <f t="shared" si="2"/>
        <v>24</v>
      </c>
      <c r="AJ15" s="40" t="str">
        <f>IFERROR(__xludf.DUMMYFUNCTION("SPARKLINE(AI15/AH15, {""charttype"",""bar"";""max"",1;""color1"",""#90EE90""})"),"")</f>
        <v/>
      </c>
      <c r="AK15" s="37"/>
      <c r="AL15" s="38"/>
      <c r="AM15" s="18"/>
    </row>
    <row r="16">
      <c r="B16" s="51" t="s">
        <v>60</v>
      </c>
      <c r="C16" s="52" t="b">
        <v>1</v>
      </c>
      <c r="D16" s="52" t="b">
        <v>0</v>
      </c>
      <c r="E16" s="52" t="b">
        <v>1</v>
      </c>
      <c r="F16" s="52" t="b">
        <v>1</v>
      </c>
      <c r="G16" s="52" t="b">
        <v>0</v>
      </c>
      <c r="H16" s="52" t="b">
        <v>0</v>
      </c>
      <c r="I16" s="52" t="b">
        <v>1</v>
      </c>
      <c r="J16" s="53" t="b">
        <v>0</v>
      </c>
      <c r="K16" s="53" t="b">
        <v>0</v>
      </c>
      <c r="L16" s="53" t="b">
        <v>0</v>
      </c>
      <c r="M16" s="53" t="b">
        <v>1</v>
      </c>
      <c r="N16" s="53" t="b">
        <v>0</v>
      </c>
      <c r="O16" s="53" t="b">
        <v>0</v>
      </c>
      <c r="P16" s="53" t="b">
        <v>0</v>
      </c>
      <c r="Q16" s="52" t="b">
        <v>1</v>
      </c>
      <c r="R16" s="52" t="b">
        <v>1</v>
      </c>
      <c r="S16" s="52" t="b">
        <v>1</v>
      </c>
      <c r="T16" s="52" t="b">
        <v>0</v>
      </c>
      <c r="U16" s="52" t="b">
        <v>0</v>
      </c>
      <c r="V16" s="52" t="b">
        <v>0</v>
      </c>
      <c r="W16" s="52" t="b">
        <v>1</v>
      </c>
      <c r="X16" s="53" t="b">
        <v>0</v>
      </c>
      <c r="Y16" s="53" t="b">
        <v>0</v>
      </c>
      <c r="Z16" s="53" t="b">
        <v>0</v>
      </c>
      <c r="AA16" s="53" t="b">
        <v>1</v>
      </c>
      <c r="AB16" s="53" t="b">
        <v>1</v>
      </c>
      <c r="AC16" s="53" t="b">
        <v>1</v>
      </c>
      <c r="AD16" s="53" t="b">
        <v>1</v>
      </c>
      <c r="AE16" s="52" t="b">
        <v>1</v>
      </c>
      <c r="AF16" s="52" t="b">
        <v>1</v>
      </c>
      <c r="AG16" s="18"/>
      <c r="AH16" s="54">
        <f t="shared" si="1"/>
        <v>30</v>
      </c>
      <c r="AI16" s="55">
        <f t="shared" si="2"/>
        <v>15</v>
      </c>
      <c r="AJ16" s="40" t="str">
        <f>IFERROR(__xludf.DUMMYFUNCTION("SPARKLINE(AI16/AH16, {""charttype"",""bar"";""max"",1;""color1"",""#90EE90""})"),"")</f>
        <v/>
      </c>
      <c r="AK16" s="37"/>
      <c r="AL16" s="38"/>
      <c r="AM16" s="18"/>
    </row>
    <row r="17">
      <c r="B17" s="51" t="s">
        <v>61</v>
      </c>
      <c r="C17" s="52" t="b">
        <v>0</v>
      </c>
      <c r="D17" s="52" t="b">
        <v>0</v>
      </c>
      <c r="E17" s="52" t="b">
        <v>1</v>
      </c>
      <c r="F17" s="52" t="b">
        <v>1</v>
      </c>
      <c r="G17" s="52" t="b">
        <v>0</v>
      </c>
      <c r="H17" s="52" t="b">
        <v>0</v>
      </c>
      <c r="I17" s="52" t="b">
        <v>1</v>
      </c>
      <c r="J17" s="53" t="b">
        <v>1</v>
      </c>
      <c r="K17" s="53" t="b">
        <v>1</v>
      </c>
      <c r="L17" s="53" t="b">
        <v>0</v>
      </c>
      <c r="M17" s="53" t="b">
        <v>1</v>
      </c>
      <c r="N17" s="53" t="b">
        <v>0</v>
      </c>
      <c r="O17" s="53" t="b">
        <v>0</v>
      </c>
      <c r="P17" s="53" t="b">
        <v>0</v>
      </c>
      <c r="Q17" s="52" t="b">
        <v>1</v>
      </c>
      <c r="R17" s="52" t="b">
        <v>1</v>
      </c>
      <c r="S17" s="52" t="b">
        <v>0</v>
      </c>
      <c r="T17" s="52" t="b">
        <v>0</v>
      </c>
      <c r="U17" s="52" t="b">
        <v>0</v>
      </c>
      <c r="V17" s="52" t="b">
        <v>0</v>
      </c>
      <c r="W17" s="52" t="b">
        <v>0</v>
      </c>
      <c r="X17" s="53" t="b">
        <v>0</v>
      </c>
      <c r="Y17" s="53" t="b">
        <v>0</v>
      </c>
      <c r="Z17" s="53" t="b">
        <v>0</v>
      </c>
      <c r="AA17" s="53" t="b">
        <v>0</v>
      </c>
      <c r="AB17" s="53" t="b">
        <v>0</v>
      </c>
      <c r="AC17" s="53" t="b">
        <v>0</v>
      </c>
      <c r="AD17" s="53" t="b">
        <v>0</v>
      </c>
      <c r="AE17" s="52" t="b">
        <v>0</v>
      </c>
      <c r="AF17" s="52" t="b">
        <v>0</v>
      </c>
      <c r="AG17" s="18"/>
      <c r="AH17" s="54">
        <f t="shared" si="1"/>
        <v>30</v>
      </c>
      <c r="AI17" s="55">
        <f t="shared" si="2"/>
        <v>8</v>
      </c>
      <c r="AJ17" s="40" t="str">
        <f>IFERROR(__xludf.DUMMYFUNCTION("SPARKLINE(AI17/AH17, {""charttype"",""bar"";""max"",1;""color1"",""#90EE90""})"),"")</f>
        <v/>
      </c>
      <c r="AK17" s="37"/>
      <c r="AL17" s="38"/>
      <c r="AM17" s="18"/>
    </row>
    <row r="18">
      <c r="B18" s="51" t="s">
        <v>62</v>
      </c>
      <c r="C18" s="52" t="b">
        <v>1</v>
      </c>
      <c r="D18" s="52" t="b">
        <v>1</v>
      </c>
      <c r="E18" s="52" t="b">
        <v>0</v>
      </c>
      <c r="F18" s="52" t="b">
        <v>1</v>
      </c>
      <c r="G18" s="52" t="b">
        <v>0</v>
      </c>
      <c r="H18" s="52" t="b">
        <v>0</v>
      </c>
      <c r="I18" s="52" t="b">
        <v>0</v>
      </c>
      <c r="J18" s="53" t="b">
        <v>0</v>
      </c>
      <c r="K18" s="53" t="b">
        <v>1</v>
      </c>
      <c r="L18" s="53" t="b">
        <v>0</v>
      </c>
      <c r="M18" s="53" t="b">
        <v>1</v>
      </c>
      <c r="N18" s="53" t="b">
        <v>0</v>
      </c>
      <c r="O18" s="53" t="b">
        <v>0</v>
      </c>
      <c r="P18" s="53" t="b">
        <v>0</v>
      </c>
      <c r="Q18" s="52" t="b">
        <v>1</v>
      </c>
      <c r="R18" s="52" t="b">
        <v>1</v>
      </c>
      <c r="S18" s="52" t="b">
        <v>0</v>
      </c>
      <c r="T18" s="52" t="b">
        <v>0</v>
      </c>
      <c r="U18" s="52" t="b">
        <v>0</v>
      </c>
      <c r="V18" s="52" t="b">
        <v>0</v>
      </c>
      <c r="W18" s="52" t="b">
        <v>0</v>
      </c>
      <c r="X18" s="53" t="b">
        <v>0</v>
      </c>
      <c r="Y18" s="53" t="b">
        <v>0</v>
      </c>
      <c r="Z18" s="53" t="b">
        <v>0</v>
      </c>
      <c r="AA18" s="53" t="b">
        <v>0</v>
      </c>
      <c r="AB18" s="53" t="b">
        <v>0</v>
      </c>
      <c r="AC18" s="53" t="b">
        <v>0</v>
      </c>
      <c r="AD18" s="53" t="b">
        <v>0</v>
      </c>
      <c r="AE18" s="52" t="b">
        <v>0</v>
      </c>
      <c r="AF18" s="52" t="b">
        <v>0</v>
      </c>
      <c r="AG18" s="18"/>
      <c r="AH18" s="54">
        <f t="shared" si="1"/>
        <v>30</v>
      </c>
      <c r="AI18" s="55">
        <f t="shared" si="2"/>
        <v>7</v>
      </c>
      <c r="AJ18" s="40" t="str">
        <f>IFERROR(__xludf.DUMMYFUNCTION("SPARKLINE(AI18/AH18, {""charttype"",""bar"";""max"",1;""color1"",""#90EE90""})"),"")</f>
        <v/>
      </c>
      <c r="AK18" s="37"/>
      <c r="AL18" s="38"/>
      <c r="AM18" s="18"/>
    </row>
    <row r="19">
      <c r="B19" s="51" t="s">
        <v>63</v>
      </c>
      <c r="C19" s="52" t="b">
        <v>1</v>
      </c>
      <c r="D19" s="52" t="b">
        <v>0</v>
      </c>
      <c r="E19" s="52" t="b">
        <v>1</v>
      </c>
      <c r="F19" s="52" t="b">
        <v>0</v>
      </c>
      <c r="G19" s="52" t="b">
        <v>0</v>
      </c>
      <c r="H19" s="52" t="b">
        <v>0</v>
      </c>
      <c r="I19" s="52" t="b">
        <v>1</v>
      </c>
      <c r="J19" s="53" t="b">
        <v>1</v>
      </c>
      <c r="K19" s="53" t="b">
        <v>1</v>
      </c>
      <c r="L19" s="53" t="b">
        <v>0</v>
      </c>
      <c r="M19" s="53" t="b">
        <v>0</v>
      </c>
      <c r="N19" s="53" t="b">
        <v>0</v>
      </c>
      <c r="O19" s="53" t="b">
        <v>0</v>
      </c>
      <c r="P19" s="53" t="b">
        <v>0</v>
      </c>
      <c r="Q19" s="52" t="b">
        <v>1</v>
      </c>
      <c r="R19" s="52" t="b">
        <v>1</v>
      </c>
      <c r="S19" s="52" t="b">
        <v>0</v>
      </c>
      <c r="T19" s="52" t="b">
        <v>0</v>
      </c>
      <c r="U19" s="52" t="b">
        <v>0</v>
      </c>
      <c r="V19" s="52" t="b">
        <v>0</v>
      </c>
      <c r="W19" s="52" t="b">
        <v>0</v>
      </c>
      <c r="X19" s="53" t="b">
        <v>0</v>
      </c>
      <c r="Y19" s="53" t="b">
        <v>0</v>
      </c>
      <c r="Z19" s="53" t="b">
        <v>0</v>
      </c>
      <c r="AA19" s="53" t="b">
        <v>0</v>
      </c>
      <c r="AB19" s="53" t="b">
        <v>0</v>
      </c>
      <c r="AC19" s="53" t="b">
        <v>0</v>
      </c>
      <c r="AD19" s="53" t="b">
        <v>0</v>
      </c>
      <c r="AE19" s="52" t="b">
        <v>0</v>
      </c>
      <c r="AF19" s="52" t="b">
        <v>0</v>
      </c>
      <c r="AG19" s="18"/>
      <c r="AH19" s="54">
        <f t="shared" si="1"/>
        <v>30</v>
      </c>
      <c r="AI19" s="55">
        <f t="shared" si="2"/>
        <v>7</v>
      </c>
      <c r="AJ19" s="40" t="str">
        <f>IFERROR(__xludf.DUMMYFUNCTION("SPARKLINE(AI19/AH19, {""charttype"",""bar"";""max"",1;""color1"",""#90EE90""})"),"")</f>
        <v/>
      </c>
      <c r="AK19" s="37"/>
      <c r="AL19" s="38"/>
      <c r="AM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row>
    <row r="21">
      <c r="B21" s="58" t="s">
        <v>28</v>
      </c>
      <c r="C21" s="59">
        <f t="shared" ref="C21:AF21" si="3">COUNTIF(C10:C19, TRUE)/COUNTA(C10:C19)</f>
        <v>0.9</v>
      </c>
      <c r="D21" s="59">
        <f t="shared" si="3"/>
        <v>0.7</v>
      </c>
      <c r="E21" s="59">
        <f t="shared" si="3"/>
        <v>0.8</v>
      </c>
      <c r="F21" s="59">
        <f t="shared" si="3"/>
        <v>0.4</v>
      </c>
      <c r="G21" s="59">
        <f t="shared" si="3"/>
        <v>0.4</v>
      </c>
      <c r="H21" s="59">
        <f t="shared" si="3"/>
        <v>0.4</v>
      </c>
      <c r="I21" s="59">
        <f t="shared" si="3"/>
        <v>0.7</v>
      </c>
      <c r="J21" s="59">
        <f t="shared" si="3"/>
        <v>0.6</v>
      </c>
      <c r="K21" s="59">
        <f t="shared" si="3"/>
        <v>0.7</v>
      </c>
      <c r="L21" s="59">
        <f t="shared" si="3"/>
        <v>0.2</v>
      </c>
      <c r="M21" s="59">
        <f t="shared" si="3"/>
        <v>0.8</v>
      </c>
      <c r="N21" s="59">
        <f t="shared" si="3"/>
        <v>0.3</v>
      </c>
      <c r="O21" s="59">
        <f t="shared" si="3"/>
        <v>0.6</v>
      </c>
      <c r="P21" s="59">
        <f t="shared" si="3"/>
        <v>0.5</v>
      </c>
      <c r="Q21" s="59">
        <f t="shared" si="3"/>
        <v>1</v>
      </c>
      <c r="R21" s="59">
        <f t="shared" si="3"/>
        <v>0.9</v>
      </c>
      <c r="S21" s="59">
        <f t="shared" si="3"/>
        <v>0.6</v>
      </c>
      <c r="T21" s="59">
        <f t="shared" si="3"/>
        <v>0.6</v>
      </c>
      <c r="U21" s="59">
        <f t="shared" si="3"/>
        <v>0.5</v>
      </c>
      <c r="V21" s="59">
        <f t="shared" si="3"/>
        <v>0.3</v>
      </c>
      <c r="W21" s="59">
        <f t="shared" si="3"/>
        <v>0.3</v>
      </c>
      <c r="X21" s="59">
        <f t="shared" si="3"/>
        <v>0.5</v>
      </c>
      <c r="Y21" s="59">
        <f t="shared" si="3"/>
        <v>0.6</v>
      </c>
      <c r="Z21" s="59">
        <f t="shared" si="3"/>
        <v>0.3</v>
      </c>
      <c r="AA21" s="59">
        <f t="shared" si="3"/>
        <v>0.3</v>
      </c>
      <c r="AB21" s="59">
        <f t="shared" si="3"/>
        <v>0.5</v>
      </c>
      <c r="AC21" s="59">
        <f t="shared" si="3"/>
        <v>0.5</v>
      </c>
      <c r="AD21" s="59">
        <f t="shared" si="3"/>
        <v>0.4</v>
      </c>
      <c r="AE21" s="59">
        <f t="shared" si="3"/>
        <v>0.4</v>
      </c>
      <c r="AF21" s="59">
        <f t="shared" si="3"/>
        <v>0.6</v>
      </c>
    </row>
    <row r="22">
      <c r="B22" s="58" t="s">
        <v>64</v>
      </c>
      <c r="C22" s="55">
        <f t="shared" ref="C22:AF22" si="4">COUNTIF(C10:C19, TRUE)</f>
        <v>9</v>
      </c>
      <c r="D22" s="55">
        <f t="shared" si="4"/>
        <v>7</v>
      </c>
      <c r="E22" s="55">
        <f t="shared" si="4"/>
        <v>8</v>
      </c>
      <c r="F22" s="55">
        <f t="shared" si="4"/>
        <v>4</v>
      </c>
      <c r="G22" s="55">
        <f t="shared" si="4"/>
        <v>4</v>
      </c>
      <c r="H22" s="55">
        <f t="shared" si="4"/>
        <v>4</v>
      </c>
      <c r="I22" s="55">
        <f t="shared" si="4"/>
        <v>7</v>
      </c>
      <c r="J22" s="55">
        <f t="shared" si="4"/>
        <v>6</v>
      </c>
      <c r="K22" s="55">
        <f t="shared" si="4"/>
        <v>7</v>
      </c>
      <c r="L22" s="55">
        <f t="shared" si="4"/>
        <v>2</v>
      </c>
      <c r="M22" s="55">
        <f t="shared" si="4"/>
        <v>8</v>
      </c>
      <c r="N22" s="55">
        <f t="shared" si="4"/>
        <v>3</v>
      </c>
      <c r="O22" s="55">
        <f t="shared" si="4"/>
        <v>6</v>
      </c>
      <c r="P22" s="55">
        <f t="shared" si="4"/>
        <v>5</v>
      </c>
      <c r="Q22" s="55">
        <f t="shared" si="4"/>
        <v>10</v>
      </c>
      <c r="R22" s="55">
        <f t="shared" si="4"/>
        <v>9</v>
      </c>
      <c r="S22" s="55">
        <f t="shared" si="4"/>
        <v>6</v>
      </c>
      <c r="T22" s="55">
        <f t="shared" si="4"/>
        <v>6</v>
      </c>
      <c r="U22" s="55">
        <f t="shared" si="4"/>
        <v>5</v>
      </c>
      <c r="V22" s="55">
        <f t="shared" si="4"/>
        <v>3</v>
      </c>
      <c r="W22" s="55">
        <f t="shared" si="4"/>
        <v>3</v>
      </c>
      <c r="X22" s="55">
        <f t="shared" si="4"/>
        <v>5</v>
      </c>
      <c r="Y22" s="55">
        <f t="shared" si="4"/>
        <v>6</v>
      </c>
      <c r="Z22" s="55">
        <f t="shared" si="4"/>
        <v>3</v>
      </c>
      <c r="AA22" s="55">
        <f t="shared" si="4"/>
        <v>3</v>
      </c>
      <c r="AB22" s="55">
        <f t="shared" si="4"/>
        <v>5</v>
      </c>
      <c r="AC22" s="55">
        <f t="shared" si="4"/>
        <v>5</v>
      </c>
      <c r="AD22" s="55">
        <f t="shared" si="4"/>
        <v>4</v>
      </c>
      <c r="AE22" s="55">
        <f t="shared" si="4"/>
        <v>4</v>
      </c>
      <c r="AF22" s="55">
        <f t="shared" si="4"/>
        <v>6</v>
      </c>
    </row>
    <row r="23">
      <c r="B23" s="58" t="s">
        <v>65</v>
      </c>
      <c r="C23" s="55">
        <f t="shared" ref="C23:AF23" si="5">COUNTIF(C10:C19, FALSE)</f>
        <v>1</v>
      </c>
      <c r="D23" s="55">
        <f t="shared" si="5"/>
        <v>3</v>
      </c>
      <c r="E23" s="55">
        <f t="shared" si="5"/>
        <v>2</v>
      </c>
      <c r="F23" s="55">
        <f t="shared" si="5"/>
        <v>6</v>
      </c>
      <c r="G23" s="55">
        <f t="shared" si="5"/>
        <v>6</v>
      </c>
      <c r="H23" s="55">
        <f t="shared" si="5"/>
        <v>6</v>
      </c>
      <c r="I23" s="55">
        <f t="shared" si="5"/>
        <v>3</v>
      </c>
      <c r="J23" s="55">
        <f t="shared" si="5"/>
        <v>4</v>
      </c>
      <c r="K23" s="55">
        <f t="shared" si="5"/>
        <v>3</v>
      </c>
      <c r="L23" s="55">
        <f t="shared" si="5"/>
        <v>8</v>
      </c>
      <c r="M23" s="55">
        <f t="shared" si="5"/>
        <v>2</v>
      </c>
      <c r="N23" s="55">
        <f t="shared" si="5"/>
        <v>7</v>
      </c>
      <c r="O23" s="55">
        <f t="shared" si="5"/>
        <v>4</v>
      </c>
      <c r="P23" s="55">
        <f t="shared" si="5"/>
        <v>5</v>
      </c>
      <c r="Q23" s="55">
        <f t="shared" si="5"/>
        <v>0</v>
      </c>
      <c r="R23" s="55">
        <f t="shared" si="5"/>
        <v>1</v>
      </c>
      <c r="S23" s="55">
        <f t="shared" si="5"/>
        <v>4</v>
      </c>
      <c r="T23" s="55">
        <f t="shared" si="5"/>
        <v>4</v>
      </c>
      <c r="U23" s="55">
        <f t="shared" si="5"/>
        <v>5</v>
      </c>
      <c r="V23" s="55">
        <f t="shared" si="5"/>
        <v>7</v>
      </c>
      <c r="W23" s="55">
        <f t="shared" si="5"/>
        <v>7</v>
      </c>
      <c r="X23" s="55">
        <f t="shared" si="5"/>
        <v>5</v>
      </c>
      <c r="Y23" s="55">
        <f t="shared" si="5"/>
        <v>4</v>
      </c>
      <c r="Z23" s="55">
        <f t="shared" si="5"/>
        <v>7</v>
      </c>
      <c r="AA23" s="55">
        <f t="shared" si="5"/>
        <v>7</v>
      </c>
      <c r="AB23" s="55">
        <f t="shared" si="5"/>
        <v>5</v>
      </c>
      <c r="AC23" s="55">
        <f t="shared" si="5"/>
        <v>5</v>
      </c>
      <c r="AD23" s="55">
        <f t="shared" si="5"/>
        <v>6</v>
      </c>
      <c r="AE23" s="55">
        <f t="shared" si="5"/>
        <v>6</v>
      </c>
      <c r="AF23" s="55">
        <f t="shared" si="5"/>
        <v>4</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8"/>
    </row>
    <row r="34">
      <c r="B34" s="58" t="s">
        <v>67</v>
      </c>
      <c r="C34" s="21">
        <v>9.0</v>
      </c>
      <c r="D34" s="21">
        <v>4.0</v>
      </c>
      <c r="E34" s="21">
        <v>6.0</v>
      </c>
      <c r="F34" s="21">
        <v>9.0</v>
      </c>
      <c r="G34" s="21">
        <v>9.0</v>
      </c>
      <c r="H34" s="21">
        <v>7.0</v>
      </c>
      <c r="I34" s="21">
        <v>9.0</v>
      </c>
      <c r="J34" s="21">
        <v>8.0</v>
      </c>
      <c r="K34" s="21">
        <v>6.0</v>
      </c>
      <c r="L34" s="21">
        <v>6.0</v>
      </c>
      <c r="M34" s="21">
        <v>4.0</v>
      </c>
      <c r="N34" s="21">
        <v>7.0</v>
      </c>
      <c r="O34" s="21">
        <v>3.0</v>
      </c>
      <c r="P34" s="21">
        <v>7.0</v>
      </c>
      <c r="Q34" s="21">
        <v>2.0</v>
      </c>
      <c r="R34" s="21">
        <v>5.0</v>
      </c>
      <c r="S34" s="27"/>
      <c r="T34" s="27"/>
      <c r="U34" s="27"/>
      <c r="V34" s="27"/>
      <c r="W34" s="27"/>
      <c r="X34" s="27"/>
      <c r="Y34" s="27"/>
      <c r="Z34" s="27"/>
      <c r="AA34" s="27"/>
      <c r="AB34" s="27"/>
      <c r="AC34" s="27"/>
      <c r="AD34" s="27"/>
      <c r="AE34" s="27"/>
      <c r="AF34" s="27"/>
    </row>
    <row r="35">
      <c r="B35" s="58" t="s">
        <v>68</v>
      </c>
      <c r="C35" s="21">
        <v>7.0</v>
      </c>
      <c r="D35" s="21">
        <v>8.0</v>
      </c>
      <c r="E35" s="21">
        <v>8.0</v>
      </c>
      <c r="F35" s="21">
        <v>8.0</v>
      </c>
      <c r="G35" s="27"/>
      <c r="H35" s="27"/>
      <c r="I35" s="21">
        <v>5.0</v>
      </c>
      <c r="J35" s="21">
        <v>5.0</v>
      </c>
      <c r="K35" s="21">
        <v>9.0</v>
      </c>
      <c r="L35" s="21">
        <v>7.0</v>
      </c>
      <c r="M35" s="21">
        <v>5.0</v>
      </c>
      <c r="N35" s="21">
        <v>7.0</v>
      </c>
      <c r="O35" s="21">
        <v>8.0</v>
      </c>
      <c r="P35" s="21">
        <v>5.0</v>
      </c>
      <c r="Q35" s="21">
        <v>5.0</v>
      </c>
      <c r="R35" s="21">
        <v>8.0</v>
      </c>
      <c r="S35" s="21">
        <v>8.0</v>
      </c>
      <c r="T35" s="27"/>
      <c r="U35" s="27"/>
      <c r="V35" s="27"/>
      <c r="W35" s="27"/>
      <c r="X35" s="27"/>
      <c r="Y35" s="27"/>
      <c r="Z35" s="27"/>
      <c r="AA35" s="27"/>
      <c r="AB35" s="27"/>
      <c r="AC35" s="27"/>
      <c r="AD35" s="27"/>
      <c r="AE35" s="27"/>
      <c r="AF35" s="27"/>
    </row>
    <row r="36">
      <c r="C36" s="62">
        <f t="shared" ref="C36:AF36" si="6">(C35+C34)/20</f>
        <v>0.8</v>
      </c>
      <c r="D36" s="62">
        <f t="shared" si="6"/>
        <v>0.6</v>
      </c>
      <c r="E36" s="62">
        <f t="shared" si="6"/>
        <v>0.7</v>
      </c>
      <c r="F36" s="62">
        <f t="shared" si="6"/>
        <v>0.85</v>
      </c>
      <c r="G36" s="62">
        <f t="shared" si="6"/>
        <v>0.45</v>
      </c>
      <c r="H36" s="62">
        <f t="shared" si="6"/>
        <v>0.35</v>
      </c>
      <c r="I36" s="62">
        <f t="shared" si="6"/>
        <v>0.7</v>
      </c>
      <c r="J36" s="62">
        <f t="shared" si="6"/>
        <v>0.65</v>
      </c>
      <c r="K36" s="62">
        <f t="shared" si="6"/>
        <v>0.75</v>
      </c>
      <c r="L36" s="62">
        <f t="shared" si="6"/>
        <v>0.65</v>
      </c>
      <c r="M36" s="62">
        <f t="shared" si="6"/>
        <v>0.45</v>
      </c>
      <c r="N36" s="62">
        <f t="shared" si="6"/>
        <v>0.7</v>
      </c>
      <c r="O36" s="62">
        <f t="shared" si="6"/>
        <v>0.55</v>
      </c>
      <c r="P36" s="62">
        <f t="shared" si="6"/>
        <v>0.6</v>
      </c>
      <c r="Q36" s="62">
        <f t="shared" si="6"/>
        <v>0.35</v>
      </c>
      <c r="R36" s="62">
        <f t="shared" si="6"/>
        <v>0.65</v>
      </c>
      <c r="S36" s="62">
        <f t="shared" si="6"/>
        <v>0.4</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H7:AL8"/>
    <mergeCell ref="AJ16:AL16"/>
    <mergeCell ref="AJ17:AL17"/>
    <mergeCell ref="AJ18:AL18"/>
    <mergeCell ref="AJ19:AL19"/>
    <mergeCell ref="C33:AF33"/>
    <mergeCell ref="AJ9:AL9"/>
    <mergeCell ref="AJ10:AL10"/>
    <mergeCell ref="AJ11:AL11"/>
    <mergeCell ref="AJ12:AL12"/>
    <mergeCell ref="AJ13:AL13"/>
    <mergeCell ref="AJ14:AL14"/>
    <mergeCell ref="AJ15:AL15"/>
  </mergeCells>
  <dataValidations>
    <dataValidation type="list" allowBlank="1" showErrorMessage="1" sqref="C34:AF35">
      <formula1>"10,9,8,7,6,5,4,3,2,1,0"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4" width="4.13"/>
    <col customWidth="1" min="35" max="36" width="4.5"/>
    <col customWidth="1" min="37" max="40"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6"/>
      <c r="AJ2" s="16"/>
      <c r="AK2" s="16"/>
      <c r="AL2" s="16"/>
      <c r="AM2" s="17"/>
      <c r="AN2" s="18"/>
    </row>
    <row r="3">
      <c r="B3" s="19" t="s">
        <v>24</v>
      </c>
      <c r="I3" s="20"/>
      <c r="J3" s="21" t="s">
        <v>36</v>
      </c>
      <c r="O3" s="22"/>
      <c r="P3" s="21" t="s">
        <v>37</v>
      </c>
      <c r="U3" s="22"/>
      <c r="V3" s="21" t="s">
        <v>28</v>
      </c>
      <c r="AA3" s="23"/>
      <c r="AB3" s="21" t="s">
        <v>38</v>
      </c>
      <c r="AE3" s="21"/>
      <c r="AF3" s="21"/>
      <c r="AG3" s="21"/>
      <c r="AH3" s="23"/>
      <c r="AI3" s="24"/>
      <c r="AJ3" s="24"/>
      <c r="AK3" s="24"/>
      <c r="AL3" s="24"/>
      <c r="AM3" s="25"/>
      <c r="AN3" s="18"/>
    </row>
    <row r="4">
      <c r="B4" s="26"/>
      <c r="I4" s="20"/>
      <c r="J4" s="27">
        <f>COUNTA($B$10:$B$19)</f>
        <v>0</v>
      </c>
      <c r="O4" s="22"/>
      <c r="P4" s="27">
        <f>COUNTIF($C$10:$AF$19, TRUE)</f>
        <v>0</v>
      </c>
      <c r="U4" s="22"/>
      <c r="V4" s="28" t="str">
        <f>IFERROR(__xludf.DUMMYFUNCTION("SPARKLINE(AB4, {""charttype"",""bar"";""max"",1;""color1"",""#90EE90""})"),"")</f>
        <v/>
      </c>
      <c r="AA4" s="23"/>
      <c r="AB4" s="29">
        <f>(P4)/(COUNTA($C$10:$C$19)*COUNTA($C$10:$AG$10))</f>
        <v>0</v>
      </c>
      <c r="AE4" s="29"/>
      <c r="AF4" s="29"/>
      <c r="AG4" s="29"/>
      <c r="AH4" s="23"/>
      <c r="AI4" s="24"/>
      <c r="AJ4" s="24"/>
      <c r="AK4" s="24"/>
      <c r="AL4" s="24"/>
      <c r="AM4" s="25"/>
      <c r="AN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1"/>
      <c r="AI5" s="33"/>
      <c r="AJ5" s="33"/>
      <c r="AK5" s="33"/>
      <c r="AL5" s="33"/>
      <c r="AM5" s="34"/>
      <c r="AN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63"/>
      <c r="AF7" s="64"/>
      <c r="AG7" s="65"/>
      <c r="AH7" s="18"/>
      <c r="AI7" s="41" t="s">
        <v>44</v>
      </c>
      <c r="AJ7" s="42"/>
      <c r="AK7" s="42"/>
      <c r="AL7" s="42"/>
      <c r="AM7" s="43"/>
    </row>
    <row r="8">
      <c r="B8" s="44"/>
      <c r="C8" s="45" t="s">
        <v>50</v>
      </c>
      <c r="D8" s="45" t="s">
        <v>51</v>
      </c>
      <c r="E8" s="45" t="s">
        <v>45</v>
      </c>
      <c r="F8" s="45" t="s">
        <v>46</v>
      </c>
      <c r="G8" s="45" t="s">
        <v>47</v>
      </c>
      <c r="H8" s="45" t="s">
        <v>48</v>
      </c>
      <c r="I8" s="45" t="s">
        <v>49</v>
      </c>
      <c r="J8" s="46" t="s">
        <v>50</v>
      </c>
      <c r="K8" s="46" t="s">
        <v>51</v>
      </c>
      <c r="L8" s="46" t="s">
        <v>45</v>
      </c>
      <c r="M8" s="46" t="s">
        <v>46</v>
      </c>
      <c r="N8" s="46" t="s">
        <v>47</v>
      </c>
      <c r="O8" s="46" t="s">
        <v>48</v>
      </c>
      <c r="P8" s="46" t="s">
        <v>49</v>
      </c>
      <c r="Q8" s="45" t="s">
        <v>50</v>
      </c>
      <c r="R8" s="45" t="s">
        <v>51</v>
      </c>
      <c r="S8" s="45" t="s">
        <v>45</v>
      </c>
      <c r="T8" s="45" t="s">
        <v>46</v>
      </c>
      <c r="U8" s="45" t="s">
        <v>47</v>
      </c>
      <c r="V8" s="45" t="s">
        <v>48</v>
      </c>
      <c r="W8" s="45" t="s">
        <v>49</v>
      </c>
      <c r="X8" s="46" t="s">
        <v>50</v>
      </c>
      <c r="Y8" s="46" t="s">
        <v>51</v>
      </c>
      <c r="Z8" s="46" t="s">
        <v>45</v>
      </c>
      <c r="AA8" s="46" t="s">
        <v>46</v>
      </c>
      <c r="AB8" s="46" t="s">
        <v>47</v>
      </c>
      <c r="AC8" s="46" t="s">
        <v>48</v>
      </c>
      <c r="AD8" s="46" t="s">
        <v>49</v>
      </c>
      <c r="AE8" s="45" t="s">
        <v>50</v>
      </c>
      <c r="AF8" s="45" t="s">
        <v>51</v>
      </c>
      <c r="AG8" s="45" t="s">
        <v>45</v>
      </c>
      <c r="AH8" s="18"/>
      <c r="AI8" s="47"/>
      <c r="AJ8" s="48"/>
      <c r="AK8" s="48"/>
      <c r="AL8" s="48"/>
      <c r="AM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36">
        <v>30.0</v>
      </c>
      <c r="AG9" s="66">
        <v>31.0</v>
      </c>
      <c r="AH9" s="18"/>
      <c r="AI9" s="46" t="s">
        <v>52</v>
      </c>
      <c r="AJ9" s="46" t="s">
        <v>53</v>
      </c>
      <c r="AK9" s="39" t="s">
        <v>28</v>
      </c>
      <c r="AL9" s="37"/>
      <c r="AM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52" t="b">
        <v>0</v>
      </c>
      <c r="AH10" s="18"/>
      <c r="AI10" s="54">
        <f t="shared" ref="AI10:AI19" si="1">31</f>
        <v>31</v>
      </c>
      <c r="AJ10" s="55">
        <f t="shared" ref="AJ10:AJ19" si="2">COUNTIF(C10:AG10, TRUE)</f>
        <v>0</v>
      </c>
      <c r="AK10" s="40" t="str">
        <f>IFERROR(__xludf.DUMMYFUNCTION("SPARKLINE(AJ10/AI10, {""charttype"",""bar"";""max"",1;""color1"",""#90EE90""})"),"")</f>
        <v/>
      </c>
      <c r="AL10" s="37"/>
      <c r="AM10" s="38"/>
      <c r="AN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52" t="b">
        <v>0</v>
      </c>
      <c r="AH11" s="18"/>
      <c r="AI11" s="54">
        <f t="shared" si="1"/>
        <v>31</v>
      </c>
      <c r="AJ11" s="55">
        <f t="shared" si="2"/>
        <v>0</v>
      </c>
      <c r="AK11" s="40" t="str">
        <f>IFERROR(__xludf.DUMMYFUNCTION("SPARKLINE(AJ11/AI11, {""charttype"",""bar"";""max"",1;""color1"",""#90EE90""})"),"")</f>
        <v/>
      </c>
      <c r="AL11" s="37"/>
      <c r="AM11" s="38"/>
      <c r="AN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52" t="b">
        <v>0</v>
      </c>
      <c r="AH12" s="18"/>
      <c r="AI12" s="54">
        <f t="shared" si="1"/>
        <v>31</v>
      </c>
      <c r="AJ12" s="55">
        <f t="shared" si="2"/>
        <v>0</v>
      </c>
      <c r="AK12" s="40" t="str">
        <f>IFERROR(__xludf.DUMMYFUNCTION("SPARKLINE(AJ12/AI12, {""charttype"",""bar"";""max"",1;""color1"",""#90EE90""})"),"")</f>
        <v/>
      </c>
      <c r="AL12" s="37"/>
      <c r="AM12" s="38"/>
      <c r="AN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52" t="b">
        <v>0</v>
      </c>
      <c r="AH13" s="18"/>
      <c r="AI13" s="54">
        <f t="shared" si="1"/>
        <v>31</v>
      </c>
      <c r="AJ13" s="55">
        <f t="shared" si="2"/>
        <v>0</v>
      </c>
      <c r="AK13" s="40" t="str">
        <f>IFERROR(__xludf.DUMMYFUNCTION("SPARKLINE(AJ13/AI13, {""charttype"",""bar"";""max"",1;""color1"",""#90EE90""})"),"")</f>
        <v/>
      </c>
      <c r="AL13" s="37"/>
      <c r="AM13" s="38"/>
      <c r="AN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52" t="b">
        <v>0</v>
      </c>
      <c r="AH14" s="18"/>
      <c r="AI14" s="54">
        <f t="shared" si="1"/>
        <v>31</v>
      </c>
      <c r="AJ14" s="55">
        <f t="shared" si="2"/>
        <v>0</v>
      </c>
      <c r="AK14" s="40" t="str">
        <f>IFERROR(__xludf.DUMMYFUNCTION("SPARKLINE(AJ14/AI14, {""charttype"",""bar"";""max"",1;""color1"",""#90EE90""})"),"")</f>
        <v/>
      </c>
      <c r="AL14" s="37"/>
      <c r="AM14" s="38"/>
      <c r="AN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52" t="b">
        <v>0</v>
      </c>
      <c r="AH15" s="18"/>
      <c r="AI15" s="54">
        <f t="shared" si="1"/>
        <v>31</v>
      </c>
      <c r="AJ15" s="55">
        <f t="shared" si="2"/>
        <v>0</v>
      </c>
      <c r="AK15" s="40" t="str">
        <f>IFERROR(__xludf.DUMMYFUNCTION("SPARKLINE(AJ15/AI15, {""charttype"",""bar"";""max"",1;""color1"",""#90EE90""})"),"")</f>
        <v/>
      </c>
      <c r="AL15" s="37"/>
      <c r="AM15" s="38"/>
      <c r="AN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52" t="b">
        <v>0</v>
      </c>
      <c r="AH16" s="18"/>
      <c r="AI16" s="54">
        <f t="shared" si="1"/>
        <v>31</v>
      </c>
      <c r="AJ16" s="55">
        <f t="shared" si="2"/>
        <v>0</v>
      </c>
      <c r="AK16" s="40" t="str">
        <f>IFERROR(__xludf.DUMMYFUNCTION("SPARKLINE(AJ16/AI16, {""charttype"",""bar"";""max"",1;""color1"",""#90EE90""})"),"")</f>
        <v/>
      </c>
      <c r="AL16" s="37"/>
      <c r="AM16" s="38"/>
      <c r="AN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52" t="b">
        <v>0</v>
      </c>
      <c r="AH17" s="18"/>
      <c r="AI17" s="54">
        <f t="shared" si="1"/>
        <v>31</v>
      </c>
      <c r="AJ17" s="55">
        <f t="shared" si="2"/>
        <v>0</v>
      </c>
      <c r="AK17" s="40" t="str">
        <f>IFERROR(__xludf.DUMMYFUNCTION("SPARKLINE(AJ17/AI17, {""charttype"",""bar"";""max"",1;""color1"",""#90EE90""})"),"")</f>
        <v/>
      </c>
      <c r="AL17" s="37"/>
      <c r="AM17" s="38"/>
      <c r="AN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52" t="b">
        <v>0</v>
      </c>
      <c r="AH18" s="18"/>
      <c r="AI18" s="54">
        <f t="shared" si="1"/>
        <v>31</v>
      </c>
      <c r="AJ18" s="55">
        <f t="shared" si="2"/>
        <v>0</v>
      </c>
      <c r="AK18" s="40" t="str">
        <f>IFERROR(__xludf.DUMMYFUNCTION("SPARKLINE(AJ18/AI18, {""charttype"",""bar"";""max"",1;""color1"",""#90EE90""})"),"")</f>
        <v/>
      </c>
      <c r="AL18" s="37"/>
      <c r="AM18" s="38"/>
      <c r="AN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52" t="b">
        <v>0</v>
      </c>
      <c r="AH19" s="18"/>
      <c r="AI19" s="54">
        <f t="shared" si="1"/>
        <v>31</v>
      </c>
      <c r="AJ19" s="55">
        <f t="shared" si="2"/>
        <v>0</v>
      </c>
      <c r="AK19" s="40" t="str">
        <f>IFERROR(__xludf.DUMMYFUNCTION("SPARKLINE(AJ19/AI19, {""charttype"",""bar"";""max"",1;""color1"",""#90EE90""})"),"")</f>
        <v/>
      </c>
      <c r="AL19" s="37"/>
      <c r="AM19" s="38"/>
      <c r="AN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row>
    <row r="21">
      <c r="B21" s="58" t="s">
        <v>28</v>
      </c>
      <c r="C21" s="59">
        <f t="shared" ref="C21:AG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c r="AG21" s="59">
        <f t="shared" si="3"/>
        <v>0</v>
      </c>
    </row>
    <row r="22">
      <c r="B22" s="58" t="s">
        <v>64</v>
      </c>
      <c r="C22" s="55">
        <f t="shared" ref="C22:AG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c r="AG22" s="55">
        <f t="shared" si="4"/>
        <v>0</v>
      </c>
    </row>
    <row r="23">
      <c r="B23" s="58" t="s">
        <v>65</v>
      </c>
      <c r="C23" s="55">
        <f t="shared" ref="C23:AG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c r="AG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1"/>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1"/>
    </row>
    <row r="36">
      <c r="C36" s="62">
        <f t="shared" ref="C36:AG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c r="AG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I7:AM8"/>
    <mergeCell ref="AK16:AM16"/>
    <mergeCell ref="AK17:AM17"/>
    <mergeCell ref="AK18:AM18"/>
    <mergeCell ref="AK19:AM19"/>
    <mergeCell ref="C33:AG33"/>
    <mergeCell ref="AK9:AM9"/>
    <mergeCell ref="AK10:AM10"/>
    <mergeCell ref="AK11:AM11"/>
    <mergeCell ref="AK12:AM12"/>
    <mergeCell ref="AK13:AM13"/>
    <mergeCell ref="AK14:AM14"/>
    <mergeCell ref="AK15:AM15"/>
  </mergeCells>
  <dataValidations>
    <dataValidation type="list" allowBlank="1" showErrorMessage="1" sqref="C34:AG35">
      <formula1>"10,9,8,7,6,5,4,3,2,1,0"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1" width="4.13"/>
    <col customWidth="1" min="32" max="32" width="5.13"/>
    <col customWidth="1" min="33" max="33" width="5.38"/>
    <col customWidth="1" min="34" max="35" width="4.5"/>
    <col customWidth="1" min="36" max="39"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6"/>
      <c r="AI2" s="16"/>
      <c r="AJ2" s="17"/>
      <c r="AK2" s="18"/>
      <c r="AL2" s="18"/>
      <c r="AM2" s="18"/>
    </row>
    <row r="3">
      <c r="B3" s="19" t="s">
        <v>69</v>
      </c>
      <c r="I3" s="20"/>
      <c r="J3" s="21" t="s">
        <v>36</v>
      </c>
      <c r="O3" s="22"/>
      <c r="P3" s="21" t="s">
        <v>37</v>
      </c>
      <c r="U3" s="22"/>
      <c r="V3" s="21" t="s">
        <v>28</v>
      </c>
      <c r="AA3" s="23"/>
      <c r="AB3" s="21" t="s">
        <v>38</v>
      </c>
      <c r="AE3" s="21"/>
      <c r="AF3" s="21"/>
      <c r="AG3" s="23"/>
      <c r="AH3" s="24"/>
      <c r="AI3" s="24"/>
      <c r="AJ3" s="25"/>
      <c r="AK3" s="18"/>
      <c r="AL3" s="18"/>
      <c r="AM3" s="18"/>
    </row>
    <row r="4">
      <c r="B4" s="26"/>
      <c r="I4" s="20"/>
      <c r="J4" s="27">
        <f>COUNTA($B$10:$B$19)</f>
        <v>0</v>
      </c>
      <c r="O4" s="22"/>
      <c r="P4" s="27">
        <f>COUNTIF($C$10:$AD$19, TRUE)</f>
        <v>0</v>
      </c>
      <c r="U4" s="22"/>
      <c r="V4" s="28" t="str">
        <f>IFERROR(__xludf.DUMMYFUNCTION("SPARKLINE(AB4, {""charttype"",""bar"";""max"",1;""color1"",""#90EE90""})"),"")</f>
        <v/>
      </c>
      <c r="AA4" s="23"/>
      <c r="AB4" s="29">
        <f>(P4)/(COUNTA($C$10:$C$19)*COUNTA($C$10:$AD$10))</f>
        <v>0</v>
      </c>
      <c r="AE4" s="29"/>
      <c r="AF4" s="29"/>
      <c r="AG4" s="23"/>
      <c r="AH4" s="24"/>
      <c r="AI4" s="24"/>
      <c r="AJ4" s="25"/>
      <c r="AK4" s="18"/>
      <c r="AL4" s="18"/>
      <c r="AM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3"/>
      <c r="AI5" s="33"/>
      <c r="AJ5" s="34"/>
      <c r="AK5" s="18"/>
      <c r="AL5" s="18"/>
      <c r="AM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68"/>
      <c r="AF7" s="41" t="s">
        <v>44</v>
      </c>
      <c r="AG7" s="42"/>
      <c r="AH7" s="42"/>
      <c r="AI7" s="42"/>
      <c r="AJ7" s="43"/>
    </row>
    <row r="8">
      <c r="B8" s="44"/>
      <c r="C8" s="45" t="s">
        <v>46</v>
      </c>
      <c r="D8" s="45" t="s">
        <v>47</v>
      </c>
      <c r="E8" s="45" t="s">
        <v>48</v>
      </c>
      <c r="F8" s="45" t="s">
        <v>49</v>
      </c>
      <c r="G8" s="45" t="s">
        <v>50</v>
      </c>
      <c r="H8" s="45" t="s">
        <v>51</v>
      </c>
      <c r="I8" s="45" t="s">
        <v>45</v>
      </c>
      <c r="J8" s="46" t="s">
        <v>46</v>
      </c>
      <c r="K8" s="46" t="s">
        <v>47</v>
      </c>
      <c r="L8" s="46" t="s">
        <v>48</v>
      </c>
      <c r="M8" s="46" t="s">
        <v>49</v>
      </c>
      <c r="N8" s="46" t="s">
        <v>50</v>
      </c>
      <c r="O8" s="46" t="s">
        <v>51</v>
      </c>
      <c r="P8" s="46" t="s">
        <v>45</v>
      </c>
      <c r="Q8" s="45" t="s">
        <v>46</v>
      </c>
      <c r="R8" s="45" t="s">
        <v>47</v>
      </c>
      <c r="S8" s="45" t="s">
        <v>48</v>
      </c>
      <c r="T8" s="45" t="s">
        <v>49</v>
      </c>
      <c r="U8" s="45" t="s">
        <v>50</v>
      </c>
      <c r="V8" s="45" t="s">
        <v>51</v>
      </c>
      <c r="W8" s="45" t="s">
        <v>45</v>
      </c>
      <c r="X8" s="46" t="s">
        <v>46</v>
      </c>
      <c r="Y8" s="46" t="s">
        <v>47</v>
      </c>
      <c r="Z8" s="46" t="s">
        <v>48</v>
      </c>
      <c r="AA8" s="46" t="s">
        <v>49</v>
      </c>
      <c r="AB8" s="46" t="s">
        <v>50</v>
      </c>
      <c r="AC8" s="46" t="s">
        <v>51</v>
      </c>
      <c r="AD8" s="46" t="s">
        <v>45</v>
      </c>
      <c r="AE8" s="69"/>
      <c r="AF8" s="47"/>
      <c r="AG8" s="48"/>
      <c r="AH8" s="48"/>
      <c r="AI8" s="48"/>
      <c r="AJ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39">
        <v>28.0</v>
      </c>
      <c r="AE9" s="69"/>
      <c r="AF9" s="46" t="s">
        <v>52</v>
      </c>
      <c r="AG9" s="46" t="s">
        <v>53</v>
      </c>
      <c r="AH9" s="39" t="s">
        <v>28</v>
      </c>
      <c r="AI9" s="37"/>
      <c r="AJ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69"/>
      <c r="AF10" s="70">
        <v>28.0</v>
      </c>
      <c r="AG10" s="55">
        <f t="shared" ref="AG10:AG19" si="1">COUNTIF(C10:AD10, TRUE)</f>
        <v>0</v>
      </c>
      <c r="AH10" s="40" t="str">
        <f>IFERROR(__xludf.DUMMYFUNCTION("SPARKLINE(AG10/AF10, {""charttype"",""bar"";""max"",1;""color1"",""#90EE90""})"),"")</f>
        <v/>
      </c>
      <c r="AI10" s="37"/>
      <c r="AJ10" s="38"/>
      <c r="AM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69"/>
      <c r="AF11" s="70">
        <v>28.0</v>
      </c>
      <c r="AG11" s="55">
        <f t="shared" si="1"/>
        <v>0</v>
      </c>
      <c r="AH11" s="40" t="str">
        <f>IFERROR(__xludf.DUMMYFUNCTION("SPARKLINE(AG11/AF11, {""charttype"",""bar"";""max"",1;""color1"",""#90EE90""})"),"")</f>
        <v/>
      </c>
      <c r="AI11" s="37"/>
      <c r="AJ11" s="38"/>
      <c r="AM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69"/>
      <c r="AF12" s="70">
        <v>28.0</v>
      </c>
      <c r="AG12" s="55">
        <f t="shared" si="1"/>
        <v>0</v>
      </c>
      <c r="AH12" s="40" t="str">
        <f>IFERROR(__xludf.DUMMYFUNCTION("SPARKLINE(AG12/AF12, {""charttype"",""bar"";""max"",1;""color1"",""#90EE90""})"),"")</f>
        <v/>
      </c>
      <c r="AI12" s="37"/>
      <c r="AJ12" s="38"/>
      <c r="AM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69"/>
      <c r="AF13" s="70">
        <v>28.0</v>
      </c>
      <c r="AG13" s="55">
        <f t="shared" si="1"/>
        <v>0</v>
      </c>
      <c r="AH13" s="40" t="str">
        <f>IFERROR(__xludf.DUMMYFUNCTION("SPARKLINE(AG13/AF13, {""charttype"",""bar"";""max"",1;""color1"",""#90EE90""})"),"")</f>
        <v/>
      </c>
      <c r="AI13" s="37"/>
      <c r="AJ13" s="38"/>
      <c r="AM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69"/>
      <c r="AF14" s="70">
        <v>28.0</v>
      </c>
      <c r="AG14" s="55">
        <f t="shared" si="1"/>
        <v>0</v>
      </c>
      <c r="AH14" s="40" t="str">
        <f>IFERROR(__xludf.DUMMYFUNCTION("SPARKLINE(AG14/AF14, {""charttype"",""bar"";""max"",1;""color1"",""#90EE90""})"),"")</f>
        <v/>
      </c>
      <c r="AI14" s="37"/>
      <c r="AJ14" s="38"/>
      <c r="AM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69"/>
      <c r="AF15" s="70">
        <v>28.0</v>
      </c>
      <c r="AG15" s="55">
        <f t="shared" si="1"/>
        <v>0</v>
      </c>
      <c r="AH15" s="40" t="str">
        <f>IFERROR(__xludf.DUMMYFUNCTION("SPARKLINE(AG15/AF15, {""charttype"",""bar"";""max"",1;""color1"",""#90EE90""})"),"")</f>
        <v/>
      </c>
      <c r="AI15" s="37"/>
      <c r="AJ15" s="38"/>
      <c r="AM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69"/>
      <c r="AF16" s="70">
        <v>28.0</v>
      </c>
      <c r="AG16" s="55">
        <f t="shared" si="1"/>
        <v>0</v>
      </c>
      <c r="AH16" s="40" t="str">
        <f>IFERROR(__xludf.DUMMYFUNCTION("SPARKLINE(AG16/AF16, {""charttype"",""bar"";""max"",1;""color1"",""#90EE90""})"),"")</f>
        <v/>
      </c>
      <c r="AI16" s="37"/>
      <c r="AJ16" s="38"/>
      <c r="AM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69"/>
      <c r="AF17" s="70">
        <v>28.0</v>
      </c>
      <c r="AG17" s="55">
        <f t="shared" si="1"/>
        <v>0</v>
      </c>
      <c r="AH17" s="40" t="str">
        <f>IFERROR(__xludf.DUMMYFUNCTION("SPARKLINE(AG17/AF17, {""charttype"",""bar"";""max"",1;""color1"",""#90EE90""})"),"")</f>
        <v/>
      </c>
      <c r="AI17" s="37"/>
      <c r="AJ17" s="38"/>
      <c r="AM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69"/>
      <c r="AF18" s="70">
        <v>28.0</v>
      </c>
      <c r="AG18" s="55">
        <f t="shared" si="1"/>
        <v>0</v>
      </c>
      <c r="AH18" s="40" t="str">
        <f>IFERROR(__xludf.DUMMYFUNCTION("SPARKLINE(AG18/AF18, {""charttype"",""bar"";""max"",1;""color1"",""#90EE90""})"),"")</f>
        <v/>
      </c>
      <c r="AI18" s="37"/>
      <c r="AJ18" s="38"/>
      <c r="AM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69"/>
      <c r="AF19" s="70">
        <v>28.0</v>
      </c>
      <c r="AG19" s="55">
        <f t="shared" si="1"/>
        <v>0</v>
      </c>
      <c r="AH19" s="40" t="str">
        <f>IFERROR(__xludf.DUMMYFUNCTION("SPARKLINE(AG19/AF19, {""charttype"",""bar"";""max"",1;""color1"",""#90EE90""})"),"")</f>
        <v/>
      </c>
      <c r="AI19" s="37"/>
      <c r="AJ19" s="38"/>
      <c r="AM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row>
    <row r="21">
      <c r="B21" s="58" t="s">
        <v>28</v>
      </c>
      <c r="C21" s="59">
        <f t="shared" ref="C21:AD21" si="2">COUNTIF(C10:C19, TRUE)/COUNTA(C10:C19)</f>
        <v>0</v>
      </c>
      <c r="D21" s="59">
        <f t="shared" si="2"/>
        <v>0</v>
      </c>
      <c r="E21" s="59">
        <f t="shared" si="2"/>
        <v>0</v>
      </c>
      <c r="F21" s="59">
        <f t="shared" si="2"/>
        <v>0</v>
      </c>
      <c r="G21" s="59">
        <f t="shared" si="2"/>
        <v>0</v>
      </c>
      <c r="H21" s="59">
        <f t="shared" si="2"/>
        <v>0</v>
      </c>
      <c r="I21" s="59">
        <f t="shared" si="2"/>
        <v>0</v>
      </c>
      <c r="J21" s="59">
        <f t="shared" si="2"/>
        <v>0</v>
      </c>
      <c r="K21" s="59">
        <f t="shared" si="2"/>
        <v>0</v>
      </c>
      <c r="L21" s="59">
        <f t="shared" si="2"/>
        <v>0</v>
      </c>
      <c r="M21" s="59">
        <f t="shared" si="2"/>
        <v>0</v>
      </c>
      <c r="N21" s="59">
        <f t="shared" si="2"/>
        <v>0</v>
      </c>
      <c r="O21" s="59">
        <f t="shared" si="2"/>
        <v>0</v>
      </c>
      <c r="P21" s="59">
        <f t="shared" si="2"/>
        <v>0</v>
      </c>
      <c r="Q21" s="59">
        <f t="shared" si="2"/>
        <v>0</v>
      </c>
      <c r="R21" s="59">
        <f t="shared" si="2"/>
        <v>0</v>
      </c>
      <c r="S21" s="59">
        <f t="shared" si="2"/>
        <v>0</v>
      </c>
      <c r="T21" s="59">
        <f t="shared" si="2"/>
        <v>0</v>
      </c>
      <c r="U21" s="59">
        <f t="shared" si="2"/>
        <v>0</v>
      </c>
      <c r="V21" s="59">
        <f t="shared" si="2"/>
        <v>0</v>
      </c>
      <c r="W21" s="59">
        <f t="shared" si="2"/>
        <v>0</v>
      </c>
      <c r="X21" s="59">
        <f t="shared" si="2"/>
        <v>0</v>
      </c>
      <c r="Y21" s="59">
        <f t="shared" si="2"/>
        <v>0</v>
      </c>
      <c r="Z21" s="59">
        <f t="shared" si="2"/>
        <v>0</v>
      </c>
      <c r="AA21" s="59">
        <f t="shared" si="2"/>
        <v>0</v>
      </c>
      <c r="AB21" s="59">
        <f t="shared" si="2"/>
        <v>0</v>
      </c>
      <c r="AC21" s="59">
        <f t="shared" si="2"/>
        <v>0</v>
      </c>
      <c r="AD21" s="59">
        <f t="shared" si="2"/>
        <v>0</v>
      </c>
      <c r="AE21" s="71"/>
      <c r="AF21" s="71"/>
    </row>
    <row r="22">
      <c r="B22" s="58" t="s">
        <v>64</v>
      </c>
      <c r="C22" s="55">
        <f t="shared" ref="C22:AD22" si="3">COUNTIF(C10:C19, TRUE)</f>
        <v>0</v>
      </c>
      <c r="D22" s="55">
        <f t="shared" si="3"/>
        <v>0</v>
      </c>
      <c r="E22" s="55">
        <f t="shared" si="3"/>
        <v>0</v>
      </c>
      <c r="F22" s="55">
        <f t="shared" si="3"/>
        <v>0</v>
      </c>
      <c r="G22" s="55">
        <f t="shared" si="3"/>
        <v>0</v>
      </c>
      <c r="H22" s="55">
        <f t="shared" si="3"/>
        <v>0</v>
      </c>
      <c r="I22" s="55">
        <f t="shared" si="3"/>
        <v>0</v>
      </c>
      <c r="J22" s="55">
        <f t="shared" si="3"/>
        <v>0</v>
      </c>
      <c r="K22" s="55">
        <f t="shared" si="3"/>
        <v>0</v>
      </c>
      <c r="L22" s="55">
        <f t="shared" si="3"/>
        <v>0</v>
      </c>
      <c r="M22" s="55">
        <f t="shared" si="3"/>
        <v>0</v>
      </c>
      <c r="N22" s="55">
        <f t="shared" si="3"/>
        <v>0</v>
      </c>
      <c r="O22" s="55">
        <f t="shared" si="3"/>
        <v>0</v>
      </c>
      <c r="P22" s="55">
        <f t="shared" si="3"/>
        <v>0</v>
      </c>
      <c r="Q22" s="55">
        <f t="shared" si="3"/>
        <v>0</v>
      </c>
      <c r="R22" s="55">
        <f t="shared" si="3"/>
        <v>0</v>
      </c>
      <c r="S22" s="55">
        <f t="shared" si="3"/>
        <v>0</v>
      </c>
      <c r="T22" s="55">
        <f t="shared" si="3"/>
        <v>0</v>
      </c>
      <c r="U22" s="55">
        <f t="shared" si="3"/>
        <v>0</v>
      </c>
      <c r="V22" s="55">
        <f t="shared" si="3"/>
        <v>0</v>
      </c>
      <c r="W22" s="55">
        <f t="shared" si="3"/>
        <v>0</v>
      </c>
      <c r="X22" s="55">
        <f t="shared" si="3"/>
        <v>0</v>
      </c>
      <c r="Y22" s="55">
        <f t="shared" si="3"/>
        <v>0</v>
      </c>
      <c r="Z22" s="55">
        <f t="shared" si="3"/>
        <v>0</v>
      </c>
      <c r="AA22" s="55">
        <f t="shared" si="3"/>
        <v>0</v>
      </c>
      <c r="AB22" s="55">
        <f t="shared" si="3"/>
        <v>0</v>
      </c>
      <c r="AC22" s="55">
        <f t="shared" si="3"/>
        <v>0</v>
      </c>
      <c r="AD22" s="55">
        <f t="shared" si="3"/>
        <v>0</v>
      </c>
      <c r="AE22" s="68"/>
      <c r="AF22" s="68"/>
    </row>
    <row r="23">
      <c r="B23" s="58" t="s">
        <v>65</v>
      </c>
      <c r="C23" s="55">
        <f t="shared" ref="C23:AD23" si="4">COUNTIF(C10:C19, FALSE)</f>
        <v>10</v>
      </c>
      <c r="D23" s="55">
        <f t="shared" si="4"/>
        <v>10</v>
      </c>
      <c r="E23" s="55">
        <f t="shared" si="4"/>
        <v>10</v>
      </c>
      <c r="F23" s="55">
        <f t="shared" si="4"/>
        <v>10</v>
      </c>
      <c r="G23" s="55">
        <f t="shared" si="4"/>
        <v>10</v>
      </c>
      <c r="H23" s="55">
        <f t="shared" si="4"/>
        <v>10</v>
      </c>
      <c r="I23" s="55">
        <f t="shared" si="4"/>
        <v>10</v>
      </c>
      <c r="J23" s="55">
        <f t="shared" si="4"/>
        <v>10</v>
      </c>
      <c r="K23" s="55">
        <f t="shared" si="4"/>
        <v>10</v>
      </c>
      <c r="L23" s="55">
        <f t="shared" si="4"/>
        <v>10</v>
      </c>
      <c r="M23" s="55">
        <f t="shared" si="4"/>
        <v>10</v>
      </c>
      <c r="N23" s="55">
        <f t="shared" si="4"/>
        <v>10</v>
      </c>
      <c r="O23" s="55">
        <f t="shared" si="4"/>
        <v>10</v>
      </c>
      <c r="P23" s="55">
        <f t="shared" si="4"/>
        <v>10</v>
      </c>
      <c r="Q23" s="55">
        <f t="shared" si="4"/>
        <v>10</v>
      </c>
      <c r="R23" s="55">
        <f t="shared" si="4"/>
        <v>10</v>
      </c>
      <c r="S23" s="55">
        <f t="shared" si="4"/>
        <v>10</v>
      </c>
      <c r="T23" s="55">
        <f t="shared" si="4"/>
        <v>10</v>
      </c>
      <c r="U23" s="55">
        <f t="shared" si="4"/>
        <v>10</v>
      </c>
      <c r="V23" s="55">
        <f t="shared" si="4"/>
        <v>10</v>
      </c>
      <c r="W23" s="55">
        <f t="shared" si="4"/>
        <v>10</v>
      </c>
      <c r="X23" s="55">
        <f t="shared" si="4"/>
        <v>10</v>
      </c>
      <c r="Y23" s="55">
        <f t="shared" si="4"/>
        <v>10</v>
      </c>
      <c r="Z23" s="55">
        <f t="shared" si="4"/>
        <v>10</v>
      </c>
      <c r="AA23" s="55">
        <f t="shared" si="4"/>
        <v>10</v>
      </c>
      <c r="AB23" s="55">
        <f t="shared" si="4"/>
        <v>10</v>
      </c>
      <c r="AC23" s="55">
        <f t="shared" si="4"/>
        <v>10</v>
      </c>
      <c r="AD23" s="55">
        <f t="shared" si="4"/>
        <v>10</v>
      </c>
      <c r="AE23" s="68"/>
      <c r="AF23" s="68"/>
    </row>
    <row r="33">
      <c r="B33" s="61" t="s">
        <v>66</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8"/>
      <c r="AE33" s="72"/>
      <c r="AF33" s="72"/>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72"/>
      <c r="AF34" s="72"/>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72"/>
      <c r="AF35" s="72"/>
    </row>
    <row r="36">
      <c r="C36" s="62">
        <f t="shared" ref="C36:AF36" si="5">(C35+C34)/20</f>
        <v>0</v>
      </c>
      <c r="D36" s="62">
        <f t="shared" si="5"/>
        <v>0</v>
      </c>
      <c r="E36" s="62">
        <f t="shared" si="5"/>
        <v>0</v>
      </c>
      <c r="F36" s="62">
        <f t="shared" si="5"/>
        <v>0</v>
      </c>
      <c r="G36" s="62">
        <f t="shared" si="5"/>
        <v>0</v>
      </c>
      <c r="H36" s="62">
        <f t="shared" si="5"/>
        <v>0</v>
      </c>
      <c r="I36" s="62">
        <f t="shared" si="5"/>
        <v>0</v>
      </c>
      <c r="J36" s="62">
        <f t="shared" si="5"/>
        <v>0</v>
      </c>
      <c r="K36" s="62">
        <f t="shared" si="5"/>
        <v>0</v>
      </c>
      <c r="L36" s="62">
        <f t="shared" si="5"/>
        <v>0</v>
      </c>
      <c r="M36" s="62">
        <f t="shared" si="5"/>
        <v>0</v>
      </c>
      <c r="N36" s="62">
        <f t="shared" si="5"/>
        <v>0</v>
      </c>
      <c r="O36" s="62">
        <f t="shared" si="5"/>
        <v>0</v>
      </c>
      <c r="P36" s="62">
        <f t="shared" si="5"/>
        <v>0</v>
      </c>
      <c r="Q36" s="62">
        <f t="shared" si="5"/>
        <v>0</v>
      </c>
      <c r="R36" s="62">
        <f t="shared" si="5"/>
        <v>0</v>
      </c>
      <c r="S36" s="62">
        <f t="shared" si="5"/>
        <v>0</v>
      </c>
      <c r="T36" s="62">
        <f t="shared" si="5"/>
        <v>0</v>
      </c>
      <c r="U36" s="62">
        <f t="shared" si="5"/>
        <v>0</v>
      </c>
      <c r="V36" s="62">
        <f t="shared" si="5"/>
        <v>0</v>
      </c>
      <c r="W36" s="62">
        <f t="shared" si="5"/>
        <v>0</v>
      </c>
      <c r="X36" s="62">
        <f t="shared" si="5"/>
        <v>0</v>
      </c>
      <c r="Y36" s="62">
        <f t="shared" si="5"/>
        <v>0</v>
      </c>
      <c r="Z36" s="62">
        <f t="shared" si="5"/>
        <v>0</v>
      </c>
      <c r="AA36" s="62">
        <f t="shared" si="5"/>
        <v>0</v>
      </c>
      <c r="AB36" s="62">
        <f t="shared" si="5"/>
        <v>0</v>
      </c>
      <c r="AC36" s="62">
        <f t="shared" si="5"/>
        <v>0</v>
      </c>
      <c r="AD36" s="62">
        <f t="shared" si="5"/>
        <v>0</v>
      </c>
      <c r="AE36" s="62">
        <f t="shared" si="5"/>
        <v>0</v>
      </c>
      <c r="AF36" s="62">
        <f t="shared" si="5"/>
        <v>0</v>
      </c>
    </row>
  </sheetData>
  <mergeCells count="27">
    <mergeCell ref="AB3:AD3"/>
    <mergeCell ref="AB4:AD4"/>
    <mergeCell ref="B3:H4"/>
    <mergeCell ref="J3:N3"/>
    <mergeCell ref="P3:T3"/>
    <mergeCell ref="V3:Z3"/>
    <mergeCell ref="J4:N4"/>
    <mergeCell ref="P4:T4"/>
    <mergeCell ref="V4:Z4"/>
    <mergeCell ref="B7:B9"/>
    <mergeCell ref="C7:I7"/>
    <mergeCell ref="J7:P7"/>
    <mergeCell ref="Q7:W7"/>
    <mergeCell ref="X7:AD7"/>
    <mergeCell ref="AF7:AJ8"/>
    <mergeCell ref="AH9:AJ9"/>
    <mergeCell ref="AH17:AJ17"/>
    <mergeCell ref="AH18:AJ18"/>
    <mergeCell ref="AH19:AJ19"/>
    <mergeCell ref="B33:AD33"/>
    <mergeCell ref="AH10:AJ10"/>
    <mergeCell ref="AH11:AJ11"/>
    <mergeCell ref="AH12:AJ12"/>
    <mergeCell ref="AH13:AJ13"/>
    <mergeCell ref="AH14:AJ14"/>
    <mergeCell ref="AH15:AJ15"/>
    <mergeCell ref="AH16:AJ16"/>
  </mergeCells>
  <dataValidations>
    <dataValidation type="list" allowBlank="1" showErrorMessage="1" sqref="C34:AD35">
      <formula1>"10,9,8,7,6,5,4,3,2,1,0"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4" width="4.13"/>
    <col customWidth="1" min="35" max="36" width="4.5"/>
    <col customWidth="1" min="37" max="40"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6"/>
      <c r="AJ2" s="16"/>
      <c r="AK2" s="16"/>
      <c r="AL2" s="16"/>
      <c r="AM2" s="17"/>
      <c r="AN2" s="18"/>
    </row>
    <row r="3">
      <c r="B3" s="19" t="s">
        <v>29</v>
      </c>
      <c r="I3" s="20"/>
      <c r="J3" s="21" t="s">
        <v>36</v>
      </c>
      <c r="O3" s="22"/>
      <c r="P3" s="21" t="s">
        <v>37</v>
      </c>
      <c r="U3" s="22"/>
      <c r="V3" s="21" t="s">
        <v>28</v>
      </c>
      <c r="AA3" s="23"/>
      <c r="AB3" s="21" t="s">
        <v>38</v>
      </c>
      <c r="AE3" s="21"/>
      <c r="AF3" s="21"/>
      <c r="AG3" s="21"/>
      <c r="AH3" s="23"/>
      <c r="AI3" s="24"/>
      <c r="AJ3" s="24"/>
      <c r="AK3" s="24"/>
      <c r="AL3" s="24"/>
      <c r="AM3" s="25"/>
      <c r="AN3" s="18"/>
    </row>
    <row r="4">
      <c r="B4" s="26"/>
      <c r="I4" s="20"/>
      <c r="J4" s="27">
        <f>COUNTA($B$10:$B$19)</f>
        <v>0</v>
      </c>
      <c r="O4" s="22"/>
      <c r="P4" s="27">
        <f>COUNTIF($C$10:$AF$19, TRUE)</f>
        <v>0</v>
      </c>
      <c r="U4" s="22"/>
      <c r="V4" s="28" t="str">
        <f>IFERROR(__xludf.DUMMYFUNCTION("SPARKLINE(AB4, {""charttype"",""bar"";""max"",1;""color1"",""#90EE90""})"),"")</f>
        <v/>
      </c>
      <c r="AA4" s="23"/>
      <c r="AB4" s="29">
        <f>(P4)/(COUNTA($C$10:$C$19)*COUNTA($C$10:$AG$10))</f>
        <v>0</v>
      </c>
      <c r="AE4" s="29"/>
      <c r="AF4" s="29"/>
      <c r="AG4" s="29"/>
      <c r="AH4" s="23"/>
      <c r="AI4" s="24"/>
      <c r="AJ4" s="24"/>
      <c r="AK4" s="24"/>
      <c r="AL4" s="24"/>
      <c r="AM4" s="25"/>
      <c r="AN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1"/>
      <c r="AI5" s="33"/>
      <c r="AJ5" s="33"/>
      <c r="AK5" s="33"/>
      <c r="AL5" s="33"/>
      <c r="AM5" s="34"/>
      <c r="AN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63"/>
      <c r="AF7" s="64"/>
      <c r="AG7" s="65"/>
      <c r="AH7" s="18"/>
      <c r="AI7" s="41" t="s">
        <v>44</v>
      </c>
      <c r="AJ7" s="42"/>
      <c r="AK7" s="42"/>
      <c r="AL7" s="42"/>
      <c r="AM7" s="43"/>
    </row>
    <row r="8">
      <c r="B8" s="44"/>
      <c r="C8" s="45" t="s">
        <v>46</v>
      </c>
      <c r="D8" s="45" t="s">
        <v>47</v>
      </c>
      <c r="E8" s="45" t="s">
        <v>48</v>
      </c>
      <c r="F8" s="45" t="s">
        <v>49</v>
      </c>
      <c r="G8" s="45" t="s">
        <v>50</v>
      </c>
      <c r="H8" s="45" t="s">
        <v>51</v>
      </c>
      <c r="I8" s="45" t="s">
        <v>45</v>
      </c>
      <c r="J8" s="46" t="s">
        <v>46</v>
      </c>
      <c r="K8" s="46" t="s">
        <v>47</v>
      </c>
      <c r="L8" s="46" t="s">
        <v>48</v>
      </c>
      <c r="M8" s="46" t="s">
        <v>49</v>
      </c>
      <c r="N8" s="46" t="s">
        <v>50</v>
      </c>
      <c r="O8" s="46" t="s">
        <v>51</v>
      </c>
      <c r="P8" s="46" t="s">
        <v>45</v>
      </c>
      <c r="Q8" s="45" t="s">
        <v>46</v>
      </c>
      <c r="R8" s="45" t="s">
        <v>47</v>
      </c>
      <c r="S8" s="45" t="s">
        <v>48</v>
      </c>
      <c r="T8" s="45" t="s">
        <v>49</v>
      </c>
      <c r="U8" s="45" t="s">
        <v>50</v>
      </c>
      <c r="V8" s="45" t="s">
        <v>51</v>
      </c>
      <c r="W8" s="45" t="s">
        <v>45</v>
      </c>
      <c r="X8" s="46" t="s">
        <v>46</v>
      </c>
      <c r="Y8" s="46" t="s">
        <v>47</v>
      </c>
      <c r="Z8" s="46" t="s">
        <v>48</v>
      </c>
      <c r="AA8" s="46" t="s">
        <v>49</v>
      </c>
      <c r="AB8" s="46" t="s">
        <v>50</v>
      </c>
      <c r="AC8" s="46" t="s">
        <v>51</v>
      </c>
      <c r="AD8" s="46" t="s">
        <v>45</v>
      </c>
      <c r="AE8" s="45" t="s">
        <v>46</v>
      </c>
      <c r="AF8" s="45" t="s">
        <v>47</v>
      </c>
      <c r="AG8" s="45" t="s">
        <v>48</v>
      </c>
      <c r="AH8" s="18"/>
      <c r="AI8" s="47"/>
      <c r="AJ8" s="48"/>
      <c r="AK8" s="48"/>
      <c r="AL8" s="48"/>
      <c r="AM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36">
        <v>30.0</v>
      </c>
      <c r="AG9" s="66">
        <v>31.0</v>
      </c>
      <c r="AH9" s="18"/>
      <c r="AI9" s="46" t="s">
        <v>52</v>
      </c>
      <c r="AJ9" s="46" t="s">
        <v>53</v>
      </c>
      <c r="AK9" s="39" t="s">
        <v>28</v>
      </c>
      <c r="AL9" s="37"/>
      <c r="AM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52" t="b">
        <v>0</v>
      </c>
      <c r="AH10" s="18"/>
      <c r="AI10" s="54">
        <f t="shared" ref="AI10:AI19" si="1">31</f>
        <v>31</v>
      </c>
      <c r="AJ10" s="55">
        <f t="shared" ref="AJ10:AJ19" si="2">COUNTIF(C10:AG10, TRUE)</f>
        <v>0</v>
      </c>
      <c r="AK10" s="40" t="str">
        <f>IFERROR(__xludf.DUMMYFUNCTION("SPARKLINE(AJ10/AI10, {""charttype"",""bar"";""max"",1;""color1"",""#90EE90""})"),"")</f>
        <v/>
      </c>
      <c r="AL10" s="37"/>
      <c r="AM10" s="38"/>
      <c r="AN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52" t="b">
        <v>0</v>
      </c>
      <c r="AH11" s="18"/>
      <c r="AI11" s="54">
        <f t="shared" si="1"/>
        <v>31</v>
      </c>
      <c r="AJ11" s="55">
        <f t="shared" si="2"/>
        <v>0</v>
      </c>
      <c r="AK11" s="40" t="str">
        <f>IFERROR(__xludf.DUMMYFUNCTION("SPARKLINE(AJ11/AI11, {""charttype"",""bar"";""max"",1;""color1"",""#90EE90""})"),"")</f>
        <v/>
      </c>
      <c r="AL11" s="37"/>
      <c r="AM11" s="38"/>
      <c r="AN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52" t="b">
        <v>0</v>
      </c>
      <c r="AH12" s="18"/>
      <c r="AI12" s="54">
        <f t="shared" si="1"/>
        <v>31</v>
      </c>
      <c r="AJ12" s="55">
        <f t="shared" si="2"/>
        <v>0</v>
      </c>
      <c r="AK12" s="40" t="str">
        <f>IFERROR(__xludf.DUMMYFUNCTION("SPARKLINE(AJ12/AI12, {""charttype"",""bar"";""max"",1;""color1"",""#90EE90""})"),"")</f>
        <v/>
      </c>
      <c r="AL12" s="37"/>
      <c r="AM12" s="38"/>
      <c r="AN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52" t="b">
        <v>0</v>
      </c>
      <c r="AH13" s="18"/>
      <c r="AI13" s="54">
        <f t="shared" si="1"/>
        <v>31</v>
      </c>
      <c r="AJ13" s="55">
        <f t="shared" si="2"/>
        <v>0</v>
      </c>
      <c r="AK13" s="40" t="str">
        <f>IFERROR(__xludf.DUMMYFUNCTION("SPARKLINE(AJ13/AI13, {""charttype"",""bar"";""max"",1;""color1"",""#90EE90""})"),"")</f>
        <v/>
      </c>
      <c r="AL13" s="37"/>
      <c r="AM13" s="38"/>
      <c r="AN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52" t="b">
        <v>0</v>
      </c>
      <c r="AH14" s="18"/>
      <c r="AI14" s="54">
        <f t="shared" si="1"/>
        <v>31</v>
      </c>
      <c r="AJ14" s="55">
        <f t="shared" si="2"/>
        <v>0</v>
      </c>
      <c r="AK14" s="40" t="str">
        <f>IFERROR(__xludf.DUMMYFUNCTION("SPARKLINE(AJ14/AI14, {""charttype"",""bar"";""max"",1;""color1"",""#90EE90""})"),"")</f>
        <v/>
      </c>
      <c r="AL14" s="37"/>
      <c r="AM14" s="38"/>
      <c r="AN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52" t="b">
        <v>0</v>
      </c>
      <c r="AH15" s="18"/>
      <c r="AI15" s="54">
        <f t="shared" si="1"/>
        <v>31</v>
      </c>
      <c r="AJ15" s="55">
        <f t="shared" si="2"/>
        <v>0</v>
      </c>
      <c r="AK15" s="40" t="str">
        <f>IFERROR(__xludf.DUMMYFUNCTION("SPARKLINE(AJ15/AI15, {""charttype"",""bar"";""max"",1;""color1"",""#90EE90""})"),"")</f>
        <v/>
      </c>
      <c r="AL15" s="37"/>
      <c r="AM15" s="38"/>
      <c r="AN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52" t="b">
        <v>0</v>
      </c>
      <c r="AH16" s="18"/>
      <c r="AI16" s="54">
        <f t="shared" si="1"/>
        <v>31</v>
      </c>
      <c r="AJ16" s="55">
        <f t="shared" si="2"/>
        <v>0</v>
      </c>
      <c r="AK16" s="40" t="str">
        <f>IFERROR(__xludf.DUMMYFUNCTION("SPARKLINE(AJ16/AI16, {""charttype"",""bar"";""max"",1;""color1"",""#90EE90""})"),"")</f>
        <v/>
      </c>
      <c r="AL16" s="37"/>
      <c r="AM16" s="38"/>
      <c r="AN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52" t="b">
        <v>0</v>
      </c>
      <c r="AH17" s="18"/>
      <c r="AI17" s="54">
        <f t="shared" si="1"/>
        <v>31</v>
      </c>
      <c r="AJ17" s="55">
        <f t="shared" si="2"/>
        <v>0</v>
      </c>
      <c r="AK17" s="40" t="str">
        <f>IFERROR(__xludf.DUMMYFUNCTION("SPARKLINE(AJ17/AI17, {""charttype"",""bar"";""max"",1;""color1"",""#90EE90""})"),"")</f>
        <v/>
      </c>
      <c r="AL17" s="37"/>
      <c r="AM17" s="38"/>
      <c r="AN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52" t="b">
        <v>0</v>
      </c>
      <c r="AH18" s="18"/>
      <c r="AI18" s="54">
        <f t="shared" si="1"/>
        <v>31</v>
      </c>
      <c r="AJ18" s="55">
        <f t="shared" si="2"/>
        <v>0</v>
      </c>
      <c r="AK18" s="40" t="str">
        <f>IFERROR(__xludf.DUMMYFUNCTION("SPARKLINE(AJ18/AI18, {""charttype"",""bar"";""max"",1;""color1"",""#90EE90""})"),"")</f>
        <v/>
      </c>
      <c r="AL18" s="37"/>
      <c r="AM18" s="38"/>
      <c r="AN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52" t="b">
        <v>0</v>
      </c>
      <c r="AH19" s="18"/>
      <c r="AI19" s="54">
        <f t="shared" si="1"/>
        <v>31</v>
      </c>
      <c r="AJ19" s="55">
        <f t="shared" si="2"/>
        <v>0</v>
      </c>
      <c r="AK19" s="40" t="str">
        <f>IFERROR(__xludf.DUMMYFUNCTION("SPARKLINE(AJ19/AI19, {""charttype"",""bar"";""max"",1;""color1"",""#90EE90""})"),"")</f>
        <v/>
      </c>
      <c r="AL19" s="37"/>
      <c r="AM19" s="38"/>
      <c r="AN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row>
    <row r="21">
      <c r="B21" s="58" t="s">
        <v>28</v>
      </c>
      <c r="C21" s="59">
        <f t="shared" ref="C21:AG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c r="AG21" s="59">
        <f t="shared" si="3"/>
        <v>0</v>
      </c>
    </row>
    <row r="22">
      <c r="B22" s="58" t="s">
        <v>64</v>
      </c>
      <c r="C22" s="55">
        <f t="shared" ref="C22:AG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c r="AG22" s="55">
        <f t="shared" si="4"/>
        <v>0</v>
      </c>
    </row>
    <row r="23">
      <c r="B23" s="58" t="s">
        <v>65</v>
      </c>
      <c r="C23" s="55">
        <f t="shared" ref="C23:AG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c r="AG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1"/>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1"/>
    </row>
    <row r="36">
      <c r="C36" s="62">
        <f t="shared" ref="C36:AG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c r="AG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I7:AM8"/>
    <mergeCell ref="AK16:AM16"/>
    <mergeCell ref="AK17:AM17"/>
    <mergeCell ref="AK18:AM18"/>
    <mergeCell ref="AK19:AM19"/>
    <mergeCell ref="C33:AG33"/>
    <mergeCell ref="AK9:AM9"/>
    <mergeCell ref="AK10:AM10"/>
    <mergeCell ref="AK11:AM11"/>
    <mergeCell ref="AK12:AM12"/>
    <mergeCell ref="AK13:AM13"/>
    <mergeCell ref="AK14:AM14"/>
    <mergeCell ref="AK15:AM15"/>
  </mergeCells>
  <dataValidations>
    <dataValidation type="list" allowBlank="1" showErrorMessage="1" sqref="C34:AG35">
      <formula1>"10,9,8,7,6,5,4,3,2,1,0"</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3" width="4.13"/>
    <col customWidth="1" min="34" max="35" width="4.5"/>
    <col customWidth="1" min="36" max="39"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6"/>
      <c r="AI2" s="16"/>
      <c r="AJ2" s="16"/>
      <c r="AK2" s="16"/>
      <c r="AL2" s="17"/>
      <c r="AM2" s="18"/>
    </row>
    <row r="3">
      <c r="B3" s="19" t="s">
        <v>30</v>
      </c>
      <c r="I3" s="20"/>
      <c r="J3" s="21" t="s">
        <v>36</v>
      </c>
      <c r="O3" s="22"/>
      <c r="P3" s="21" t="s">
        <v>37</v>
      </c>
      <c r="U3" s="22"/>
      <c r="V3" s="21" t="s">
        <v>28</v>
      </c>
      <c r="AA3" s="23"/>
      <c r="AB3" s="21" t="s">
        <v>38</v>
      </c>
      <c r="AE3" s="21"/>
      <c r="AF3" s="21"/>
      <c r="AG3" s="23"/>
      <c r="AH3" s="24"/>
      <c r="AI3" s="24"/>
      <c r="AJ3" s="24"/>
      <c r="AK3" s="24"/>
      <c r="AL3" s="25"/>
      <c r="AM3" s="18"/>
    </row>
    <row r="4">
      <c r="B4" s="26"/>
      <c r="I4" s="20"/>
      <c r="J4" s="27">
        <f>COUNTA($B$10:$B$19)</f>
        <v>0</v>
      </c>
      <c r="O4" s="22"/>
      <c r="P4" s="27">
        <f>COUNTIF($C$10:$AF$19, TRUE)</f>
        <v>0</v>
      </c>
      <c r="U4" s="22"/>
      <c r="V4" s="28" t="str">
        <f>IFERROR(__xludf.DUMMYFUNCTION("SPARKLINE(AB4, {""charttype"",""bar"";""max"",1;""color1"",""#90EE90""})"),"")</f>
        <v/>
      </c>
      <c r="AA4" s="23"/>
      <c r="AB4" s="29">
        <f>(P4)/(COUNTA($C$10:$C$19)*COUNTA($C$10:$AF$10))</f>
        <v>0</v>
      </c>
      <c r="AE4" s="29"/>
      <c r="AF4" s="29"/>
      <c r="AG4" s="23"/>
      <c r="AH4" s="24"/>
      <c r="AI4" s="24"/>
      <c r="AJ4" s="24"/>
      <c r="AK4" s="24"/>
      <c r="AL4" s="25"/>
      <c r="AM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3"/>
      <c r="AI5" s="33"/>
      <c r="AJ5" s="33"/>
      <c r="AK5" s="33"/>
      <c r="AL5" s="34"/>
      <c r="AM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40"/>
      <c r="AF7" s="38"/>
      <c r="AG7" s="18"/>
      <c r="AH7" s="41" t="s">
        <v>44</v>
      </c>
      <c r="AI7" s="42"/>
      <c r="AJ7" s="42"/>
      <c r="AK7" s="42"/>
      <c r="AL7" s="43"/>
    </row>
    <row r="8">
      <c r="B8" s="44"/>
      <c r="C8" s="45" t="s">
        <v>49</v>
      </c>
      <c r="D8" s="45" t="s">
        <v>50</v>
      </c>
      <c r="E8" s="45" t="s">
        <v>51</v>
      </c>
      <c r="F8" s="45" t="s">
        <v>45</v>
      </c>
      <c r="G8" s="45" t="s">
        <v>46</v>
      </c>
      <c r="H8" s="45" t="s">
        <v>47</v>
      </c>
      <c r="I8" s="45" t="s">
        <v>48</v>
      </c>
      <c r="J8" s="46" t="s">
        <v>49</v>
      </c>
      <c r="K8" s="46" t="s">
        <v>50</v>
      </c>
      <c r="L8" s="46" t="s">
        <v>51</v>
      </c>
      <c r="M8" s="46" t="s">
        <v>45</v>
      </c>
      <c r="N8" s="46" t="s">
        <v>46</v>
      </c>
      <c r="O8" s="46" t="s">
        <v>47</v>
      </c>
      <c r="P8" s="46" t="s">
        <v>48</v>
      </c>
      <c r="Q8" s="45" t="s">
        <v>49</v>
      </c>
      <c r="R8" s="45" t="s">
        <v>50</v>
      </c>
      <c r="S8" s="45" t="s">
        <v>51</v>
      </c>
      <c r="T8" s="45" t="s">
        <v>45</v>
      </c>
      <c r="U8" s="45" t="s">
        <v>46</v>
      </c>
      <c r="V8" s="45" t="s">
        <v>47</v>
      </c>
      <c r="W8" s="45" t="s">
        <v>48</v>
      </c>
      <c r="X8" s="46" t="s">
        <v>49</v>
      </c>
      <c r="Y8" s="46" t="s">
        <v>50</v>
      </c>
      <c r="Z8" s="46" t="s">
        <v>51</v>
      </c>
      <c r="AA8" s="46" t="s">
        <v>45</v>
      </c>
      <c r="AB8" s="46" t="s">
        <v>46</v>
      </c>
      <c r="AC8" s="46" t="s">
        <v>47</v>
      </c>
      <c r="AD8" s="46" t="s">
        <v>48</v>
      </c>
      <c r="AE8" s="45" t="s">
        <v>49</v>
      </c>
      <c r="AF8" s="45" t="s">
        <v>50</v>
      </c>
      <c r="AG8" s="18"/>
      <c r="AH8" s="47"/>
      <c r="AI8" s="48"/>
      <c r="AJ8" s="48"/>
      <c r="AK8" s="48"/>
      <c r="AL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45">
        <v>30.0</v>
      </c>
      <c r="AG9" s="18"/>
      <c r="AH9" s="46" t="s">
        <v>52</v>
      </c>
      <c r="AI9" s="46" t="s">
        <v>53</v>
      </c>
      <c r="AJ9" s="39" t="s">
        <v>28</v>
      </c>
      <c r="AK9" s="37"/>
      <c r="AL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18"/>
      <c r="AH10" s="54">
        <f t="shared" ref="AH10:AH19" si="1">30</f>
        <v>30</v>
      </c>
      <c r="AI10" s="55">
        <f t="shared" ref="AI10:AI19" si="2">COUNTIF(C10:AF10, TRUE)</f>
        <v>0</v>
      </c>
      <c r="AJ10" s="40" t="str">
        <f>IFERROR(__xludf.DUMMYFUNCTION("SPARKLINE(AI10/AH10, {""charttype"",""bar"";""max"",1;""color1"",""#90EE90""})"),"")</f>
        <v/>
      </c>
      <c r="AK10" s="37"/>
      <c r="AL10" s="38"/>
      <c r="AM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18"/>
      <c r="AH11" s="54">
        <f t="shared" si="1"/>
        <v>30</v>
      </c>
      <c r="AI11" s="55">
        <f t="shared" si="2"/>
        <v>0</v>
      </c>
      <c r="AJ11" s="40" t="str">
        <f>IFERROR(__xludf.DUMMYFUNCTION("SPARKLINE(AI11/AH11, {""charttype"",""bar"";""max"",1;""color1"",""#90EE90""})"),"")</f>
        <v/>
      </c>
      <c r="AK11" s="37"/>
      <c r="AL11" s="38"/>
      <c r="AM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18"/>
      <c r="AH12" s="54">
        <f t="shared" si="1"/>
        <v>30</v>
      </c>
      <c r="AI12" s="55">
        <f t="shared" si="2"/>
        <v>0</v>
      </c>
      <c r="AJ12" s="40" t="str">
        <f>IFERROR(__xludf.DUMMYFUNCTION("SPARKLINE(AI12/AH12, {""charttype"",""bar"";""max"",1;""color1"",""#90EE90""})"),"")</f>
        <v/>
      </c>
      <c r="AK12" s="37"/>
      <c r="AL12" s="38"/>
      <c r="AM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18"/>
      <c r="AH13" s="54">
        <f t="shared" si="1"/>
        <v>30</v>
      </c>
      <c r="AI13" s="55">
        <f t="shared" si="2"/>
        <v>0</v>
      </c>
      <c r="AJ13" s="40" t="str">
        <f>IFERROR(__xludf.DUMMYFUNCTION("SPARKLINE(AI13/AH13, {""charttype"",""bar"";""max"",1;""color1"",""#90EE90""})"),"")</f>
        <v/>
      </c>
      <c r="AK13" s="37"/>
      <c r="AL13" s="38"/>
      <c r="AM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18"/>
      <c r="AH14" s="54">
        <f t="shared" si="1"/>
        <v>30</v>
      </c>
      <c r="AI14" s="55">
        <f t="shared" si="2"/>
        <v>0</v>
      </c>
      <c r="AJ14" s="40" t="str">
        <f>IFERROR(__xludf.DUMMYFUNCTION("SPARKLINE(AI14/AH14, {""charttype"",""bar"";""max"",1;""color1"",""#90EE90""})"),"")</f>
        <v/>
      </c>
      <c r="AK14" s="37"/>
      <c r="AL14" s="38"/>
      <c r="AM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18"/>
      <c r="AH15" s="54">
        <f t="shared" si="1"/>
        <v>30</v>
      </c>
      <c r="AI15" s="55">
        <f t="shared" si="2"/>
        <v>0</v>
      </c>
      <c r="AJ15" s="40" t="str">
        <f>IFERROR(__xludf.DUMMYFUNCTION("SPARKLINE(AI15/AH15, {""charttype"",""bar"";""max"",1;""color1"",""#90EE90""})"),"")</f>
        <v/>
      </c>
      <c r="AK15" s="37"/>
      <c r="AL15" s="38"/>
      <c r="AM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18"/>
      <c r="AH16" s="54">
        <f t="shared" si="1"/>
        <v>30</v>
      </c>
      <c r="AI16" s="55">
        <f t="shared" si="2"/>
        <v>0</v>
      </c>
      <c r="AJ16" s="40" t="str">
        <f>IFERROR(__xludf.DUMMYFUNCTION("SPARKLINE(AI16/AH16, {""charttype"",""bar"";""max"",1;""color1"",""#90EE90""})"),"")</f>
        <v/>
      </c>
      <c r="AK16" s="37"/>
      <c r="AL16" s="38"/>
      <c r="AM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18"/>
      <c r="AH17" s="54">
        <f t="shared" si="1"/>
        <v>30</v>
      </c>
      <c r="AI17" s="55">
        <f t="shared" si="2"/>
        <v>0</v>
      </c>
      <c r="AJ17" s="40" t="str">
        <f>IFERROR(__xludf.DUMMYFUNCTION("SPARKLINE(AI17/AH17, {""charttype"",""bar"";""max"",1;""color1"",""#90EE90""})"),"")</f>
        <v/>
      </c>
      <c r="AK17" s="37"/>
      <c r="AL17" s="38"/>
      <c r="AM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18"/>
      <c r="AH18" s="54">
        <f t="shared" si="1"/>
        <v>30</v>
      </c>
      <c r="AI18" s="55">
        <f t="shared" si="2"/>
        <v>0</v>
      </c>
      <c r="AJ18" s="40" t="str">
        <f>IFERROR(__xludf.DUMMYFUNCTION("SPARKLINE(AI18/AH18, {""charttype"",""bar"";""max"",1;""color1"",""#90EE90""})"),"")</f>
        <v/>
      </c>
      <c r="AK18" s="37"/>
      <c r="AL18" s="38"/>
      <c r="AM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18"/>
      <c r="AH19" s="54">
        <f t="shared" si="1"/>
        <v>30</v>
      </c>
      <c r="AI19" s="55">
        <f t="shared" si="2"/>
        <v>0</v>
      </c>
      <c r="AJ19" s="40" t="str">
        <f>IFERROR(__xludf.DUMMYFUNCTION("SPARKLINE(AI19/AH19, {""charttype"",""bar"";""max"",1;""color1"",""#90EE90""})"),"")</f>
        <v/>
      </c>
      <c r="AK19" s="37"/>
      <c r="AL19" s="38"/>
      <c r="AM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row>
    <row r="21">
      <c r="B21" s="58" t="s">
        <v>28</v>
      </c>
      <c r="C21" s="59">
        <f t="shared" ref="C21:AF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row>
    <row r="22">
      <c r="B22" s="58" t="s">
        <v>64</v>
      </c>
      <c r="C22" s="55">
        <f t="shared" ref="C22:AF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row>
    <row r="23">
      <c r="B23" s="58" t="s">
        <v>65</v>
      </c>
      <c r="C23" s="55">
        <f t="shared" ref="C23:AF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row>
    <row r="36">
      <c r="C36" s="62">
        <f t="shared" ref="C36:AF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H7:AL8"/>
    <mergeCell ref="AJ16:AL16"/>
    <mergeCell ref="AJ17:AL17"/>
    <mergeCell ref="AJ18:AL18"/>
    <mergeCell ref="AJ19:AL19"/>
    <mergeCell ref="C33:AF33"/>
    <mergeCell ref="AJ9:AL9"/>
    <mergeCell ref="AJ10:AL10"/>
    <mergeCell ref="AJ11:AL11"/>
    <mergeCell ref="AJ12:AL12"/>
    <mergeCell ref="AJ13:AL13"/>
    <mergeCell ref="AJ14:AL14"/>
    <mergeCell ref="AJ15:AL15"/>
  </mergeCells>
  <dataValidations>
    <dataValidation type="list" allowBlank="1" showErrorMessage="1" sqref="C34:AF35">
      <formula1>"10,9,8,7,6,5,4,3,2,1,0"</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4" width="4.13"/>
    <col customWidth="1" min="35" max="36" width="4.5"/>
    <col customWidth="1" min="37" max="40"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6"/>
      <c r="AJ2" s="16"/>
      <c r="AK2" s="16"/>
      <c r="AL2" s="16"/>
      <c r="AM2" s="17"/>
      <c r="AN2" s="18"/>
    </row>
    <row r="3">
      <c r="B3" s="19" t="s">
        <v>16</v>
      </c>
      <c r="I3" s="20"/>
      <c r="J3" s="21" t="s">
        <v>36</v>
      </c>
      <c r="O3" s="22"/>
      <c r="P3" s="21" t="s">
        <v>37</v>
      </c>
      <c r="U3" s="22"/>
      <c r="V3" s="21" t="s">
        <v>28</v>
      </c>
      <c r="AA3" s="23"/>
      <c r="AB3" s="21" t="s">
        <v>38</v>
      </c>
      <c r="AE3" s="21"/>
      <c r="AF3" s="21"/>
      <c r="AG3" s="21"/>
      <c r="AH3" s="23"/>
      <c r="AI3" s="24"/>
      <c r="AJ3" s="24"/>
      <c r="AK3" s="24"/>
      <c r="AL3" s="24"/>
      <c r="AM3" s="25"/>
      <c r="AN3" s="18"/>
    </row>
    <row r="4">
      <c r="B4" s="26"/>
      <c r="I4" s="20"/>
      <c r="J4" s="27">
        <f>COUNTA($B$10:$B$19)</f>
        <v>0</v>
      </c>
      <c r="O4" s="22"/>
      <c r="P4" s="27">
        <f>COUNTIF($C$10:$AF$19, TRUE)</f>
        <v>0</v>
      </c>
      <c r="U4" s="22"/>
      <c r="V4" s="28" t="str">
        <f>IFERROR(__xludf.DUMMYFUNCTION("SPARKLINE(AB4, {""charttype"",""bar"";""max"",1;""color1"",""#90EE90""})"),"")</f>
        <v/>
      </c>
      <c r="AA4" s="23"/>
      <c r="AB4" s="29">
        <f>(P4)/(COUNTA($C$10:$C$19)*COUNTA($C$10:$AG$10))</f>
        <v>0</v>
      </c>
      <c r="AE4" s="29"/>
      <c r="AF4" s="29"/>
      <c r="AG4" s="29"/>
      <c r="AH4" s="23"/>
      <c r="AI4" s="24"/>
      <c r="AJ4" s="24"/>
      <c r="AK4" s="24"/>
      <c r="AL4" s="24"/>
      <c r="AM4" s="25"/>
      <c r="AN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1"/>
      <c r="AI5" s="33"/>
      <c r="AJ5" s="33"/>
      <c r="AK5" s="33"/>
      <c r="AL5" s="33"/>
      <c r="AM5" s="34"/>
      <c r="AN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63"/>
      <c r="AF7" s="64"/>
      <c r="AG7" s="65"/>
      <c r="AH7" s="18"/>
      <c r="AI7" s="41" t="s">
        <v>44</v>
      </c>
      <c r="AJ7" s="42"/>
      <c r="AK7" s="42"/>
      <c r="AL7" s="42"/>
      <c r="AM7" s="43"/>
    </row>
    <row r="8">
      <c r="B8" s="44"/>
      <c r="C8" s="45" t="s">
        <v>51</v>
      </c>
      <c r="D8" s="45" t="s">
        <v>45</v>
      </c>
      <c r="E8" s="45" t="s">
        <v>46</v>
      </c>
      <c r="F8" s="45" t="s">
        <v>47</v>
      </c>
      <c r="G8" s="45" t="s">
        <v>48</v>
      </c>
      <c r="H8" s="45" t="s">
        <v>49</v>
      </c>
      <c r="I8" s="45" t="s">
        <v>50</v>
      </c>
      <c r="J8" s="46" t="s">
        <v>51</v>
      </c>
      <c r="K8" s="46" t="s">
        <v>45</v>
      </c>
      <c r="L8" s="46" t="s">
        <v>46</v>
      </c>
      <c r="M8" s="46" t="s">
        <v>47</v>
      </c>
      <c r="N8" s="46" t="s">
        <v>48</v>
      </c>
      <c r="O8" s="46" t="s">
        <v>49</v>
      </c>
      <c r="P8" s="46" t="s">
        <v>50</v>
      </c>
      <c r="Q8" s="45" t="s">
        <v>51</v>
      </c>
      <c r="R8" s="45" t="s">
        <v>45</v>
      </c>
      <c r="S8" s="45" t="s">
        <v>46</v>
      </c>
      <c r="T8" s="45" t="s">
        <v>47</v>
      </c>
      <c r="U8" s="45" t="s">
        <v>48</v>
      </c>
      <c r="V8" s="45" t="s">
        <v>49</v>
      </c>
      <c r="W8" s="45" t="s">
        <v>50</v>
      </c>
      <c r="X8" s="46" t="s">
        <v>51</v>
      </c>
      <c r="Y8" s="46" t="s">
        <v>45</v>
      </c>
      <c r="Z8" s="46" t="s">
        <v>46</v>
      </c>
      <c r="AA8" s="46" t="s">
        <v>47</v>
      </c>
      <c r="AB8" s="46" t="s">
        <v>48</v>
      </c>
      <c r="AC8" s="46" t="s">
        <v>49</v>
      </c>
      <c r="AD8" s="46" t="s">
        <v>50</v>
      </c>
      <c r="AE8" s="45" t="s">
        <v>51</v>
      </c>
      <c r="AF8" s="45" t="s">
        <v>45</v>
      </c>
      <c r="AG8" s="45" t="s">
        <v>46</v>
      </c>
      <c r="AH8" s="18"/>
      <c r="AI8" s="47"/>
      <c r="AJ8" s="48"/>
      <c r="AK8" s="48"/>
      <c r="AL8" s="48"/>
      <c r="AM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36">
        <v>30.0</v>
      </c>
      <c r="AG9" s="66">
        <v>31.0</v>
      </c>
      <c r="AH9" s="18"/>
      <c r="AI9" s="46" t="s">
        <v>52</v>
      </c>
      <c r="AJ9" s="46" t="s">
        <v>53</v>
      </c>
      <c r="AK9" s="39" t="s">
        <v>28</v>
      </c>
      <c r="AL9" s="37"/>
      <c r="AM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52" t="b">
        <v>0</v>
      </c>
      <c r="AH10" s="18"/>
      <c r="AI10" s="54">
        <f t="shared" ref="AI10:AI19" si="1">31</f>
        <v>31</v>
      </c>
      <c r="AJ10" s="55">
        <f t="shared" ref="AJ10:AJ19" si="2">COUNTIF(C10:AG10, TRUE)</f>
        <v>0</v>
      </c>
      <c r="AK10" s="40" t="str">
        <f>IFERROR(__xludf.DUMMYFUNCTION("SPARKLINE(AJ10/AI10, {""charttype"",""bar"";""max"",1;""color1"",""#90EE90""})"),"")</f>
        <v/>
      </c>
      <c r="AL10" s="37"/>
      <c r="AM10" s="38"/>
      <c r="AN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52" t="b">
        <v>0</v>
      </c>
      <c r="AH11" s="18"/>
      <c r="AI11" s="54">
        <f t="shared" si="1"/>
        <v>31</v>
      </c>
      <c r="AJ11" s="55">
        <f t="shared" si="2"/>
        <v>0</v>
      </c>
      <c r="AK11" s="40" t="str">
        <f>IFERROR(__xludf.DUMMYFUNCTION("SPARKLINE(AJ11/AI11, {""charttype"",""bar"";""max"",1;""color1"",""#90EE90""})"),"")</f>
        <v/>
      </c>
      <c r="AL11" s="37"/>
      <c r="AM11" s="38"/>
      <c r="AN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52" t="b">
        <v>0</v>
      </c>
      <c r="AH12" s="18"/>
      <c r="AI12" s="54">
        <f t="shared" si="1"/>
        <v>31</v>
      </c>
      <c r="AJ12" s="55">
        <f t="shared" si="2"/>
        <v>0</v>
      </c>
      <c r="AK12" s="40" t="str">
        <f>IFERROR(__xludf.DUMMYFUNCTION("SPARKLINE(AJ12/AI12, {""charttype"",""bar"";""max"",1;""color1"",""#90EE90""})"),"")</f>
        <v/>
      </c>
      <c r="AL12" s="37"/>
      <c r="AM12" s="38"/>
      <c r="AN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52" t="b">
        <v>0</v>
      </c>
      <c r="AH13" s="18"/>
      <c r="AI13" s="54">
        <f t="shared" si="1"/>
        <v>31</v>
      </c>
      <c r="AJ13" s="55">
        <f t="shared" si="2"/>
        <v>0</v>
      </c>
      <c r="AK13" s="40" t="str">
        <f>IFERROR(__xludf.DUMMYFUNCTION("SPARKLINE(AJ13/AI13, {""charttype"",""bar"";""max"",1;""color1"",""#90EE90""})"),"")</f>
        <v/>
      </c>
      <c r="AL13" s="37"/>
      <c r="AM13" s="38"/>
      <c r="AN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52" t="b">
        <v>0</v>
      </c>
      <c r="AH14" s="18"/>
      <c r="AI14" s="54">
        <f t="shared" si="1"/>
        <v>31</v>
      </c>
      <c r="AJ14" s="55">
        <f t="shared" si="2"/>
        <v>0</v>
      </c>
      <c r="AK14" s="40" t="str">
        <f>IFERROR(__xludf.DUMMYFUNCTION("SPARKLINE(AJ14/AI14, {""charttype"",""bar"";""max"",1;""color1"",""#90EE90""})"),"")</f>
        <v/>
      </c>
      <c r="AL14" s="37"/>
      <c r="AM14" s="38"/>
      <c r="AN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52" t="b">
        <v>0</v>
      </c>
      <c r="AH15" s="18"/>
      <c r="AI15" s="54">
        <f t="shared" si="1"/>
        <v>31</v>
      </c>
      <c r="AJ15" s="55">
        <f t="shared" si="2"/>
        <v>0</v>
      </c>
      <c r="AK15" s="40" t="str">
        <f>IFERROR(__xludf.DUMMYFUNCTION("SPARKLINE(AJ15/AI15, {""charttype"",""bar"";""max"",1;""color1"",""#90EE90""})"),"")</f>
        <v/>
      </c>
      <c r="AL15" s="37"/>
      <c r="AM15" s="38"/>
      <c r="AN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52" t="b">
        <v>0</v>
      </c>
      <c r="AH16" s="18"/>
      <c r="AI16" s="54">
        <f t="shared" si="1"/>
        <v>31</v>
      </c>
      <c r="AJ16" s="55">
        <f t="shared" si="2"/>
        <v>0</v>
      </c>
      <c r="AK16" s="40" t="str">
        <f>IFERROR(__xludf.DUMMYFUNCTION("SPARKLINE(AJ16/AI16, {""charttype"",""bar"";""max"",1;""color1"",""#90EE90""})"),"")</f>
        <v/>
      </c>
      <c r="AL16" s="37"/>
      <c r="AM16" s="38"/>
      <c r="AN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52" t="b">
        <v>0</v>
      </c>
      <c r="AH17" s="18"/>
      <c r="AI17" s="54">
        <f t="shared" si="1"/>
        <v>31</v>
      </c>
      <c r="AJ17" s="55">
        <f t="shared" si="2"/>
        <v>0</v>
      </c>
      <c r="AK17" s="40" t="str">
        <f>IFERROR(__xludf.DUMMYFUNCTION("SPARKLINE(AJ17/AI17, {""charttype"",""bar"";""max"",1;""color1"",""#90EE90""})"),"")</f>
        <v/>
      </c>
      <c r="AL17" s="37"/>
      <c r="AM17" s="38"/>
      <c r="AN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52" t="b">
        <v>0</v>
      </c>
      <c r="AH18" s="18"/>
      <c r="AI18" s="54">
        <f t="shared" si="1"/>
        <v>31</v>
      </c>
      <c r="AJ18" s="55">
        <f t="shared" si="2"/>
        <v>0</v>
      </c>
      <c r="AK18" s="40" t="str">
        <f>IFERROR(__xludf.DUMMYFUNCTION("SPARKLINE(AJ18/AI18, {""charttype"",""bar"";""max"",1;""color1"",""#90EE90""})"),"")</f>
        <v/>
      </c>
      <c r="AL18" s="37"/>
      <c r="AM18" s="38"/>
      <c r="AN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52" t="b">
        <v>0</v>
      </c>
      <c r="AH19" s="18"/>
      <c r="AI19" s="54">
        <f t="shared" si="1"/>
        <v>31</v>
      </c>
      <c r="AJ19" s="55">
        <f t="shared" si="2"/>
        <v>0</v>
      </c>
      <c r="AK19" s="40" t="str">
        <f>IFERROR(__xludf.DUMMYFUNCTION("SPARKLINE(AJ19/AI19, {""charttype"",""bar"";""max"",1;""color1"",""#90EE90""})"),"")</f>
        <v/>
      </c>
      <c r="AL19" s="37"/>
      <c r="AM19" s="38"/>
      <c r="AN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row>
    <row r="21">
      <c r="B21" s="58" t="s">
        <v>28</v>
      </c>
      <c r="C21" s="59">
        <f t="shared" ref="C21:AG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c r="AG21" s="59">
        <f t="shared" si="3"/>
        <v>0</v>
      </c>
    </row>
    <row r="22">
      <c r="B22" s="58" t="s">
        <v>64</v>
      </c>
      <c r="C22" s="55">
        <f t="shared" ref="C22:AG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c r="AG22" s="55">
        <f t="shared" si="4"/>
        <v>0</v>
      </c>
    </row>
    <row r="23">
      <c r="B23" s="58" t="s">
        <v>65</v>
      </c>
      <c r="C23" s="55">
        <f t="shared" ref="C23:AG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c r="AG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1"/>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1"/>
    </row>
    <row r="36">
      <c r="C36" s="62">
        <f t="shared" ref="C36:AG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c r="AG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I7:AM8"/>
    <mergeCell ref="AK16:AM16"/>
    <mergeCell ref="AK17:AM17"/>
    <mergeCell ref="AK18:AM18"/>
    <mergeCell ref="AK19:AM19"/>
    <mergeCell ref="C33:AG33"/>
    <mergeCell ref="AK9:AM9"/>
    <mergeCell ref="AK10:AM10"/>
    <mergeCell ref="AK11:AM11"/>
    <mergeCell ref="AK12:AM12"/>
    <mergeCell ref="AK13:AM13"/>
    <mergeCell ref="AK14:AM14"/>
    <mergeCell ref="AK15:AM15"/>
  </mergeCells>
  <dataValidations>
    <dataValidation type="list" allowBlank="1" showErrorMessage="1" sqref="C34:AG35">
      <formula1>"10,9,8,7,6,5,4,3,2,1,0"</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3" width="4.13"/>
    <col customWidth="1" min="34" max="35" width="4.5"/>
    <col customWidth="1" min="36" max="39"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6"/>
      <c r="AI2" s="16"/>
      <c r="AJ2" s="16"/>
      <c r="AK2" s="16"/>
      <c r="AL2" s="17"/>
      <c r="AM2" s="18"/>
    </row>
    <row r="3">
      <c r="B3" s="19" t="s">
        <v>31</v>
      </c>
      <c r="I3" s="20"/>
      <c r="J3" s="21" t="s">
        <v>36</v>
      </c>
      <c r="O3" s="22"/>
      <c r="P3" s="21" t="s">
        <v>37</v>
      </c>
      <c r="U3" s="22"/>
      <c r="V3" s="21" t="s">
        <v>28</v>
      </c>
      <c r="AA3" s="23"/>
      <c r="AB3" s="21" t="s">
        <v>38</v>
      </c>
      <c r="AE3" s="21"/>
      <c r="AF3" s="21"/>
      <c r="AG3" s="23"/>
      <c r="AH3" s="24"/>
      <c r="AI3" s="24"/>
      <c r="AJ3" s="24"/>
      <c r="AK3" s="24"/>
      <c r="AL3" s="25"/>
      <c r="AM3" s="18"/>
    </row>
    <row r="4">
      <c r="B4" s="26"/>
      <c r="I4" s="20"/>
      <c r="J4" s="27">
        <f>COUNTA($B$10:$B$19)</f>
        <v>0</v>
      </c>
      <c r="O4" s="22"/>
      <c r="P4" s="27">
        <f>COUNTIF($C$10:$AF$19, TRUE)</f>
        <v>0</v>
      </c>
      <c r="U4" s="22"/>
      <c r="V4" s="28" t="str">
        <f>IFERROR(__xludf.DUMMYFUNCTION("SPARKLINE(AB4, {""charttype"",""bar"";""max"",1;""color1"",""#90EE90""})"),"")</f>
        <v/>
      </c>
      <c r="AA4" s="23"/>
      <c r="AB4" s="29">
        <f>(P4)/(COUNTA($C$10:$C$19)*COUNTA($C$10:$AF$10))</f>
        <v>0</v>
      </c>
      <c r="AE4" s="29"/>
      <c r="AF4" s="29"/>
      <c r="AG4" s="23"/>
      <c r="AH4" s="24"/>
      <c r="AI4" s="24"/>
      <c r="AJ4" s="24"/>
      <c r="AK4" s="24"/>
      <c r="AL4" s="25"/>
      <c r="AM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3"/>
      <c r="AI5" s="33"/>
      <c r="AJ5" s="33"/>
      <c r="AK5" s="33"/>
      <c r="AL5" s="34"/>
      <c r="AM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40"/>
      <c r="AF7" s="38"/>
      <c r="AG7" s="18"/>
      <c r="AH7" s="41" t="s">
        <v>44</v>
      </c>
      <c r="AI7" s="42"/>
      <c r="AJ7" s="42"/>
      <c r="AK7" s="42"/>
      <c r="AL7" s="43"/>
    </row>
    <row r="8">
      <c r="B8" s="44"/>
      <c r="C8" s="45" t="s">
        <v>47</v>
      </c>
      <c r="D8" s="45" t="s">
        <v>48</v>
      </c>
      <c r="E8" s="45" t="s">
        <v>49</v>
      </c>
      <c r="F8" s="45" t="s">
        <v>50</v>
      </c>
      <c r="G8" s="45" t="s">
        <v>51</v>
      </c>
      <c r="H8" s="45" t="s">
        <v>45</v>
      </c>
      <c r="I8" s="45" t="s">
        <v>46</v>
      </c>
      <c r="J8" s="46" t="s">
        <v>47</v>
      </c>
      <c r="K8" s="46" t="s">
        <v>48</v>
      </c>
      <c r="L8" s="46" t="s">
        <v>49</v>
      </c>
      <c r="M8" s="46" t="s">
        <v>50</v>
      </c>
      <c r="N8" s="46" t="s">
        <v>51</v>
      </c>
      <c r="O8" s="46" t="s">
        <v>45</v>
      </c>
      <c r="P8" s="46" t="s">
        <v>46</v>
      </c>
      <c r="Q8" s="45" t="s">
        <v>47</v>
      </c>
      <c r="R8" s="45" t="s">
        <v>48</v>
      </c>
      <c r="S8" s="45" t="s">
        <v>49</v>
      </c>
      <c r="T8" s="45" t="s">
        <v>50</v>
      </c>
      <c r="U8" s="45" t="s">
        <v>51</v>
      </c>
      <c r="V8" s="45" t="s">
        <v>45</v>
      </c>
      <c r="W8" s="45" t="s">
        <v>46</v>
      </c>
      <c r="X8" s="46" t="s">
        <v>47</v>
      </c>
      <c r="Y8" s="46" t="s">
        <v>48</v>
      </c>
      <c r="Z8" s="46" t="s">
        <v>49</v>
      </c>
      <c r="AA8" s="46" t="s">
        <v>50</v>
      </c>
      <c r="AB8" s="46" t="s">
        <v>51</v>
      </c>
      <c r="AC8" s="46" t="s">
        <v>45</v>
      </c>
      <c r="AD8" s="46" t="s">
        <v>46</v>
      </c>
      <c r="AE8" s="45" t="s">
        <v>47</v>
      </c>
      <c r="AF8" s="45" t="s">
        <v>48</v>
      </c>
      <c r="AG8" s="18"/>
      <c r="AH8" s="47"/>
      <c r="AI8" s="48"/>
      <c r="AJ8" s="48"/>
      <c r="AK8" s="48"/>
      <c r="AL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45">
        <v>30.0</v>
      </c>
      <c r="AG9" s="18"/>
      <c r="AH9" s="46" t="s">
        <v>52</v>
      </c>
      <c r="AI9" s="46" t="s">
        <v>53</v>
      </c>
      <c r="AJ9" s="39" t="s">
        <v>28</v>
      </c>
      <c r="AK9" s="37"/>
      <c r="AL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18"/>
      <c r="AH10" s="54">
        <f t="shared" ref="AH10:AH19" si="1">30</f>
        <v>30</v>
      </c>
      <c r="AI10" s="55">
        <f t="shared" ref="AI10:AI19" si="2">COUNTIF(C10:AF10, TRUE)</f>
        <v>0</v>
      </c>
      <c r="AJ10" s="40" t="str">
        <f>IFERROR(__xludf.DUMMYFUNCTION("SPARKLINE(AI10/AH10, {""charttype"",""bar"";""max"",1;""color1"",""#90EE90""})"),"")</f>
        <v/>
      </c>
      <c r="AK10" s="37"/>
      <c r="AL10" s="38"/>
      <c r="AM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18"/>
      <c r="AH11" s="54">
        <f t="shared" si="1"/>
        <v>30</v>
      </c>
      <c r="AI11" s="55">
        <f t="shared" si="2"/>
        <v>0</v>
      </c>
      <c r="AJ11" s="40" t="str">
        <f>IFERROR(__xludf.DUMMYFUNCTION("SPARKLINE(AI11/AH11, {""charttype"",""bar"";""max"",1;""color1"",""#90EE90""})"),"")</f>
        <v/>
      </c>
      <c r="AK11" s="37"/>
      <c r="AL11" s="38"/>
      <c r="AM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18"/>
      <c r="AH12" s="54">
        <f t="shared" si="1"/>
        <v>30</v>
      </c>
      <c r="AI12" s="55">
        <f t="shared" si="2"/>
        <v>0</v>
      </c>
      <c r="AJ12" s="40" t="str">
        <f>IFERROR(__xludf.DUMMYFUNCTION("SPARKLINE(AI12/AH12, {""charttype"",""bar"";""max"",1;""color1"",""#90EE90""})"),"")</f>
        <v/>
      </c>
      <c r="AK12" s="37"/>
      <c r="AL12" s="38"/>
      <c r="AM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18"/>
      <c r="AH13" s="54">
        <f t="shared" si="1"/>
        <v>30</v>
      </c>
      <c r="AI13" s="55">
        <f t="shared" si="2"/>
        <v>0</v>
      </c>
      <c r="AJ13" s="40" t="str">
        <f>IFERROR(__xludf.DUMMYFUNCTION("SPARKLINE(AI13/AH13, {""charttype"",""bar"";""max"",1;""color1"",""#90EE90""})"),"")</f>
        <v/>
      </c>
      <c r="AK13" s="37"/>
      <c r="AL13" s="38"/>
      <c r="AM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18"/>
      <c r="AH14" s="54">
        <f t="shared" si="1"/>
        <v>30</v>
      </c>
      <c r="AI14" s="55">
        <f t="shared" si="2"/>
        <v>0</v>
      </c>
      <c r="AJ14" s="40" t="str">
        <f>IFERROR(__xludf.DUMMYFUNCTION("SPARKLINE(AI14/AH14, {""charttype"",""bar"";""max"",1;""color1"",""#90EE90""})"),"")</f>
        <v/>
      </c>
      <c r="AK14" s="37"/>
      <c r="AL14" s="38"/>
      <c r="AM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18"/>
      <c r="AH15" s="54">
        <f t="shared" si="1"/>
        <v>30</v>
      </c>
      <c r="AI15" s="55">
        <f t="shared" si="2"/>
        <v>0</v>
      </c>
      <c r="AJ15" s="40" t="str">
        <f>IFERROR(__xludf.DUMMYFUNCTION("SPARKLINE(AI15/AH15, {""charttype"",""bar"";""max"",1;""color1"",""#90EE90""})"),"")</f>
        <v/>
      </c>
      <c r="AK15" s="37"/>
      <c r="AL15" s="38"/>
      <c r="AM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18"/>
      <c r="AH16" s="54">
        <f t="shared" si="1"/>
        <v>30</v>
      </c>
      <c r="AI16" s="55">
        <f t="shared" si="2"/>
        <v>0</v>
      </c>
      <c r="AJ16" s="40" t="str">
        <f>IFERROR(__xludf.DUMMYFUNCTION("SPARKLINE(AI16/AH16, {""charttype"",""bar"";""max"",1;""color1"",""#90EE90""})"),"")</f>
        <v/>
      </c>
      <c r="AK16" s="37"/>
      <c r="AL16" s="38"/>
      <c r="AM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18"/>
      <c r="AH17" s="54">
        <f t="shared" si="1"/>
        <v>30</v>
      </c>
      <c r="AI17" s="55">
        <f t="shared" si="2"/>
        <v>0</v>
      </c>
      <c r="AJ17" s="40" t="str">
        <f>IFERROR(__xludf.DUMMYFUNCTION("SPARKLINE(AI17/AH17, {""charttype"",""bar"";""max"",1;""color1"",""#90EE90""})"),"")</f>
        <v/>
      </c>
      <c r="AK17" s="37"/>
      <c r="AL17" s="38"/>
      <c r="AM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18"/>
      <c r="AH18" s="54">
        <f t="shared" si="1"/>
        <v>30</v>
      </c>
      <c r="AI18" s="55">
        <f t="shared" si="2"/>
        <v>0</v>
      </c>
      <c r="AJ18" s="40" t="str">
        <f>IFERROR(__xludf.DUMMYFUNCTION("SPARKLINE(AI18/AH18, {""charttype"",""bar"";""max"",1;""color1"",""#90EE90""})"),"")</f>
        <v/>
      </c>
      <c r="AK18" s="37"/>
      <c r="AL18" s="38"/>
      <c r="AM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18"/>
      <c r="AH19" s="54">
        <f t="shared" si="1"/>
        <v>30</v>
      </c>
      <c r="AI19" s="55">
        <f t="shared" si="2"/>
        <v>0</v>
      </c>
      <c r="AJ19" s="40" t="str">
        <f>IFERROR(__xludf.DUMMYFUNCTION("SPARKLINE(AI19/AH19, {""charttype"",""bar"";""max"",1;""color1"",""#90EE90""})"),"")</f>
        <v/>
      </c>
      <c r="AK19" s="37"/>
      <c r="AL19" s="38"/>
      <c r="AM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row>
    <row r="21">
      <c r="B21" s="58" t="s">
        <v>28</v>
      </c>
      <c r="C21" s="59">
        <f t="shared" ref="C21:AF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row>
    <row r="22">
      <c r="B22" s="58" t="s">
        <v>64</v>
      </c>
      <c r="C22" s="55">
        <f t="shared" ref="C22:AF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row>
    <row r="23">
      <c r="B23" s="58" t="s">
        <v>65</v>
      </c>
      <c r="C23" s="55">
        <f t="shared" ref="C23:AF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row>
    <row r="36">
      <c r="C36" s="62">
        <f t="shared" ref="C36:AF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H7:AL8"/>
    <mergeCell ref="AJ16:AL16"/>
    <mergeCell ref="AJ17:AL17"/>
    <mergeCell ref="AJ18:AL18"/>
    <mergeCell ref="AJ19:AL19"/>
    <mergeCell ref="C33:AF33"/>
    <mergeCell ref="AJ9:AL9"/>
    <mergeCell ref="AJ10:AL10"/>
    <mergeCell ref="AJ11:AL11"/>
    <mergeCell ref="AJ12:AL12"/>
    <mergeCell ref="AJ13:AL13"/>
    <mergeCell ref="AJ14:AL14"/>
    <mergeCell ref="AJ15:AL15"/>
  </mergeCells>
  <dataValidations>
    <dataValidation type="list" allowBlank="1" showErrorMessage="1" sqref="C34:AF35">
      <formula1>"10,9,8,7,6,5,4,3,2,1,0"</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4" width="4.13"/>
    <col customWidth="1" min="35" max="36" width="4.5"/>
    <col customWidth="1" min="37" max="40"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6"/>
      <c r="AJ2" s="16"/>
      <c r="AK2" s="16"/>
      <c r="AL2" s="16"/>
      <c r="AM2" s="17"/>
      <c r="AN2" s="18"/>
    </row>
    <row r="3">
      <c r="B3" s="19" t="s">
        <v>70</v>
      </c>
      <c r="I3" s="20"/>
      <c r="J3" s="21" t="s">
        <v>36</v>
      </c>
      <c r="O3" s="22"/>
      <c r="P3" s="21" t="s">
        <v>37</v>
      </c>
      <c r="U3" s="22"/>
      <c r="V3" s="21" t="s">
        <v>28</v>
      </c>
      <c r="AA3" s="23"/>
      <c r="AB3" s="21" t="s">
        <v>38</v>
      </c>
      <c r="AE3" s="21"/>
      <c r="AF3" s="21"/>
      <c r="AG3" s="21"/>
      <c r="AH3" s="23"/>
      <c r="AI3" s="24"/>
      <c r="AJ3" s="24"/>
      <c r="AK3" s="24"/>
      <c r="AL3" s="24"/>
      <c r="AM3" s="25"/>
      <c r="AN3" s="18"/>
    </row>
    <row r="4">
      <c r="B4" s="26"/>
      <c r="I4" s="20"/>
      <c r="J4" s="27">
        <f>COUNTA($B$10:$B$19)</f>
        <v>0</v>
      </c>
      <c r="O4" s="22"/>
      <c r="P4" s="27">
        <f>COUNTIF($C$10:$AF$19, TRUE)</f>
        <v>0</v>
      </c>
      <c r="U4" s="22"/>
      <c r="V4" s="28" t="str">
        <f>IFERROR(__xludf.DUMMYFUNCTION("SPARKLINE(AB4, {""charttype"",""bar"";""max"",1;""color1"",""#90EE90""})"),"")</f>
        <v/>
      </c>
      <c r="AA4" s="23"/>
      <c r="AB4" s="29">
        <f>(P4)/(COUNTA($C$10:$C$19)*COUNTA($C$10:$AG$10))</f>
        <v>0</v>
      </c>
      <c r="AE4" s="29"/>
      <c r="AF4" s="29"/>
      <c r="AG4" s="29"/>
      <c r="AH4" s="23"/>
      <c r="AI4" s="24"/>
      <c r="AJ4" s="24"/>
      <c r="AK4" s="24"/>
      <c r="AL4" s="24"/>
      <c r="AM4" s="25"/>
      <c r="AN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1"/>
      <c r="AI5" s="33"/>
      <c r="AJ5" s="33"/>
      <c r="AK5" s="33"/>
      <c r="AL5" s="33"/>
      <c r="AM5" s="34"/>
      <c r="AN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63"/>
      <c r="AF7" s="64"/>
      <c r="AG7" s="65"/>
      <c r="AH7" s="18"/>
      <c r="AI7" s="41" t="s">
        <v>44</v>
      </c>
      <c r="AJ7" s="42"/>
      <c r="AK7" s="42"/>
      <c r="AL7" s="42"/>
      <c r="AM7" s="43"/>
    </row>
    <row r="8">
      <c r="B8" s="44"/>
      <c r="C8" s="45" t="s">
        <v>49</v>
      </c>
      <c r="D8" s="45" t="s">
        <v>50</v>
      </c>
      <c r="E8" s="45" t="s">
        <v>51</v>
      </c>
      <c r="F8" s="45" t="s">
        <v>45</v>
      </c>
      <c r="G8" s="45" t="s">
        <v>46</v>
      </c>
      <c r="H8" s="45" t="s">
        <v>47</v>
      </c>
      <c r="I8" s="45" t="s">
        <v>48</v>
      </c>
      <c r="J8" s="46" t="s">
        <v>49</v>
      </c>
      <c r="K8" s="46" t="s">
        <v>50</v>
      </c>
      <c r="L8" s="46" t="s">
        <v>51</v>
      </c>
      <c r="M8" s="46" t="s">
        <v>45</v>
      </c>
      <c r="N8" s="46" t="s">
        <v>46</v>
      </c>
      <c r="O8" s="46" t="s">
        <v>47</v>
      </c>
      <c r="P8" s="46" t="s">
        <v>48</v>
      </c>
      <c r="Q8" s="45" t="s">
        <v>49</v>
      </c>
      <c r="R8" s="45" t="s">
        <v>50</v>
      </c>
      <c r="S8" s="45" t="s">
        <v>51</v>
      </c>
      <c r="T8" s="45" t="s">
        <v>45</v>
      </c>
      <c r="U8" s="45" t="s">
        <v>46</v>
      </c>
      <c r="V8" s="45" t="s">
        <v>47</v>
      </c>
      <c r="W8" s="45" t="s">
        <v>48</v>
      </c>
      <c r="X8" s="46" t="s">
        <v>49</v>
      </c>
      <c r="Y8" s="46" t="s">
        <v>50</v>
      </c>
      <c r="Z8" s="46" t="s">
        <v>51</v>
      </c>
      <c r="AA8" s="46" t="s">
        <v>45</v>
      </c>
      <c r="AB8" s="46" t="s">
        <v>46</v>
      </c>
      <c r="AC8" s="46" t="s">
        <v>47</v>
      </c>
      <c r="AD8" s="46" t="s">
        <v>48</v>
      </c>
      <c r="AE8" s="45" t="s">
        <v>49</v>
      </c>
      <c r="AF8" s="45" t="s">
        <v>50</v>
      </c>
      <c r="AG8" s="45" t="s">
        <v>51</v>
      </c>
      <c r="AH8" s="18"/>
      <c r="AI8" s="47"/>
      <c r="AJ8" s="48"/>
      <c r="AK8" s="48"/>
      <c r="AL8" s="48"/>
      <c r="AM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36">
        <v>30.0</v>
      </c>
      <c r="AG9" s="66">
        <v>31.0</v>
      </c>
      <c r="AH9" s="18"/>
      <c r="AI9" s="46" t="s">
        <v>52</v>
      </c>
      <c r="AJ9" s="46" t="s">
        <v>53</v>
      </c>
      <c r="AK9" s="39" t="s">
        <v>28</v>
      </c>
      <c r="AL9" s="37"/>
      <c r="AM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52" t="b">
        <v>0</v>
      </c>
      <c r="AH10" s="18"/>
      <c r="AI10" s="54">
        <f t="shared" ref="AI10:AI19" si="1">31</f>
        <v>31</v>
      </c>
      <c r="AJ10" s="55">
        <f t="shared" ref="AJ10:AJ19" si="2">COUNTIF(C10:AG10, TRUE)</f>
        <v>0</v>
      </c>
      <c r="AK10" s="40" t="str">
        <f>IFERROR(__xludf.DUMMYFUNCTION("SPARKLINE(AJ10/AI10, {""charttype"",""bar"";""max"",1;""color1"",""#90EE90""})"),"")</f>
        <v/>
      </c>
      <c r="AL10" s="37"/>
      <c r="AM10" s="38"/>
      <c r="AN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52" t="b">
        <v>0</v>
      </c>
      <c r="AH11" s="18"/>
      <c r="AI11" s="54">
        <f t="shared" si="1"/>
        <v>31</v>
      </c>
      <c r="AJ11" s="55">
        <f t="shared" si="2"/>
        <v>0</v>
      </c>
      <c r="AK11" s="40" t="str">
        <f>IFERROR(__xludf.DUMMYFUNCTION("SPARKLINE(AJ11/AI11, {""charttype"",""bar"";""max"",1;""color1"",""#90EE90""})"),"")</f>
        <v/>
      </c>
      <c r="AL11" s="37"/>
      <c r="AM11" s="38"/>
      <c r="AN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52" t="b">
        <v>0</v>
      </c>
      <c r="AH12" s="18"/>
      <c r="AI12" s="54">
        <f t="shared" si="1"/>
        <v>31</v>
      </c>
      <c r="AJ12" s="55">
        <f t="shared" si="2"/>
        <v>0</v>
      </c>
      <c r="AK12" s="40" t="str">
        <f>IFERROR(__xludf.DUMMYFUNCTION("SPARKLINE(AJ12/AI12, {""charttype"",""bar"";""max"",1;""color1"",""#90EE90""})"),"")</f>
        <v/>
      </c>
      <c r="AL12" s="37"/>
      <c r="AM12" s="38"/>
      <c r="AN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52" t="b">
        <v>0</v>
      </c>
      <c r="AH13" s="18"/>
      <c r="AI13" s="54">
        <f t="shared" si="1"/>
        <v>31</v>
      </c>
      <c r="AJ13" s="55">
        <f t="shared" si="2"/>
        <v>0</v>
      </c>
      <c r="AK13" s="40" t="str">
        <f>IFERROR(__xludf.DUMMYFUNCTION("SPARKLINE(AJ13/AI13, {""charttype"",""bar"";""max"",1;""color1"",""#90EE90""})"),"")</f>
        <v/>
      </c>
      <c r="AL13" s="37"/>
      <c r="AM13" s="38"/>
      <c r="AN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52" t="b">
        <v>0</v>
      </c>
      <c r="AH14" s="18"/>
      <c r="AI14" s="54">
        <f t="shared" si="1"/>
        <v>31</v>
      </c>
      <c r="AJ14" s="55">
        <f t="shared" si="2"/>
        <v>0</v>
      </c>
      <c r="AK14" s="40" t="str">
        <f>IFERROR(__xludf.DUMMYFUNCTION("SPARKLINE(AJ14/AI14, {""charttype"",""bar"";""max"",1;""color1"",""#90EE90""})"),"")</f>
        <v/>
      </c>
      <c r="AL14" s="37"/>
      <c r="AM14" s="38"/>
      <c r="AN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52" t="b">
        <v>0</v>
      </c>
      <c r="AH15" s="18"/>
      <c r="AI15" s="54">
        <f t="shared" si="1"/>
        <v>31</v>
      </c>
      <c r="AJ15" s="55">
        <f t="shared" si="2"/>
        <v>0</v>
      </c>
      <c r="AK15" s="40" t="str">
        <f>IFERROR(__xludf.DUMMYFUNCTION("SPARKLINE(AJ15/AI15, {""charttype"",""bar"";""max"",1;""color1"",""#90EE90""})"),"")</f>
        <v/>
      </c>
      <c r="AL15" s="37"/>
      <c r="AM15" s="38"/>
      <c r="AN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52" t="b">
        <v>0</v>
      </c>
      <c r="AH16" s="18"/>
      <c r="AI16" s="54">
        <f t="shared" si="1"/>
        <v>31</v>
      </c>
      <c r="AJ16" s="55">
        <f t="shared" si="2"/>
        <v>0</v>
      </c>
      <c r="AK16" s="40" t="str">
        <f>IFERROR(__xludf.DUMMYFUNCTION("SPARKLINE(AJ16/AI16, {""charttype"",""bar"";""max"",1;""color1"",""#90EE90""})"),"")</f>
        <v/>
      </c>
      <c r="AL16" s="37"/>
      <c r="AM16" s="38"/>
      <c r="AN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52" t="b">
        <v>0</v>
      </c>
      <c r="AH17" s="18"/>
      <c r="AI17" s="54">
        <f t="shared" si="1"/>
        <v>31</v>
      </c>
      <c r="AJ17" s="55">
        <f t="shared" si="2"/>
        <v>0</v>
      </c>
      <c r="AK17" s="40" t="str">
        <f>IFERROR(__xludf.DUMMYFUNCTION("SPARKLINE(AJ17/AI17, {""charttype"",""bar"";""max"",1;""color1"",""#90EE90""})"),"")</f>
        <v/>
      </c>
      <c r="AL17" s="37"/>
      <c r="AM17" s="38"/>
      <c r="AN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52" t="b">
        <v>0</v>
      </c>
      <c r="AH18" s="18"/>
      <c r="AI18" s="54">
        <f t="shared" si="1"/>
        <v>31</v>
      </c>
      <c r="AJ18" s="55">
        <f t="shared" si="2"/>
        <v>0</v>
      </c>
      <c r="AK18" s="40" t="str">
        <f>IFERROR(__xludf.DUMMYFUNCTION("SPARKLINE(AJ18/AI18, {""charttype"",""bar"";""max"",1;""color1"",""#90EE90""})"),"")</f>
        <v/>
      </c>
      <c r="AL18" s="37"/>
      <c r="AM18" s="38"/>
      <c r="AN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52" t="b">
        <v>0</v>
      </c>
      <c r="AH19" s="18"/>
      <c r="AI19" s="54">
        <f t="shared" si="1"/>
        <v>31</v>
      </c>
      <c r="AJ19" s="55">
        <f t="shared" si="2"/>
        <v>0</v>
      </c>
      <c r="AK19" s="40" t="str">
        <f>IFERROR(__xludf.DUMMYFUNCTION("SPARKLINE(AJ19/AI19, {""charttype"",""bar"";""max"",1;""color1"",""#90EE90""})"),"")</f>
        <v/>
      </c>
      <c r="AL19" s="37"/>
      <c r="AM19" s="38"/>
      <c r="AN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row>
    <row r="21">
      <c r="B21" s="58" t="s">
        <v>28</v>
      </c>
      <c r="C21" s="59">
        <f t="shared" ref="C21:AG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c r="AG21" s="59">
        <f t="shared" si="3"/>
        <v>0</v>
      </c>
    </row>
    <row r="22">
      <c r="B22" s="58" t="s">
        <v>64</v>
      </c>
      <c r="C22" s="55">
        <f t="shared" ref="C22:AG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c r="AG22" s="55">
        <f t="shared" si="4"/>
        <v>0</v>
      </c>
    </row>
    <row r="23">
      <c r="B23" s="58" t="s">
        <v>65</v>
      </c>
      <c r="C23" s="55">
        <f t="shared" ref="C23:AG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c r="AG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1"/>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1"/>
    </row>
    <row r="36">
      <c r="C36" s="62">
        <f t="shared" ref="C36:AG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c r="AG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I7:AM8"/>
    <mergeCell ref="AK16:AM16"/>
    <mergeCell ref="AK17:AM17"/>
    <mergeCell ref="AK18:AM18"/>
    <mergeCell ref="AK19:AM19"/>
    <mergeCell ref="C33:AG33"/>
    <mergeCell ref="AK9:AM9"/>
    <mergeCell ref="AK10:AM10"/>
    <mergeCell ref="AK11:AM11"/>
    <mergeCell ref="AK12:AM12"/>
    <mergeCell ref="AK13:AM13"/>
    <mergeCell ref="AK14:AM14"/>
    <mergeCell ref="AK15:AM15"/>
  </mergeCells>
  <dataValidations>
    <dataValidation type="list" allowBlank="1" showErrorMessage="1" sqref="C34:AG35">
      <formula1>"10,9,8,7,6,5,4,3,2,1,0"</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4" width="4.13"/>
    <col customWidth="1" min="35" max="36" width="4.5"/>
    <col customWidth="1" min="37" max="40"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6"/>
      <c r="AJ2" s="16"/>
      <c r="AK2" s="16"/>
      <c r="AL2" s="16"/>
      <c r="AM2" s="17"/>
      <c r="AN2" s="18"/>
    </row>
    <row r="3">
      <c r="B3" s="19" t="s">
        <v>33</v>
      </c>
      <c r="I3" s="20"/>
      <c r="J3" s="21" t="s">
        <v>36</v>
      </c>
      <c r="O3" s="22"/>
      <c r="P3" s="21" t="s">
        <v>37</v>
      </c>
      <c r="U3" s="22"/>
      <c r="V3" s="21" t="s">
        <v>28</v>
      </c>
      <c r="AA3" s="23"/>
      <c r="AB3" s="21" t="s">
        <v>38</v>
      </c>
      <c r="AE3" s="21"/>
      <c r="AF3" s="21"/>
      <c r="AG3" s="21"/>
      <c r="AH3" s="23"/>
      <c r="AI3" s="24"/>
      <c r="AJ3" s="24"/>
      <c r="AK3" s="24"/>
      <c r="AL3" s="24"/>
      <c r="AM3" s="25"/>
      <c r="AN3" s="18"/>
    </row>
    <row r="4">
      <c r="B4" s="26"/>
      <c r="I4" s="20"/>
      <c r="J4" s="27">
        <f>COUNTA($B$10:$B$19)</f>
        <v>0</v>
      </c>
      <c r="O4" s="22"/>
      <c r="P4" s="27">
        <f>COUNTIF($C$10:$AF$19, TRUE)</f>
        <v>0</v>
      </c>
      <c r="U4" s="22"/>
      <c r="V4" s="28" t="str">
        <f>IFERROR(__xludf.DUMMYFUNCTION("SPARKLINE(AB4, {""charttype"",""bar"";""max"",1;""color1"",""#90EE90""})"),"")</f>
        <v/>
      </c>
      <c r="AA4" s="23"/>
      <c r="AB4" s="29">
        <f>(P4)/(COUNTA($C$10:$C$19)*COUNTA($C$10:$AG$10))</f>
        <v>0</v>
      </c>
      <c r="AE4" s="29"/>
      <c r="AF4" s="29"/>
      <c r="AG4" s="29"/>
      <c r="AH4" s="23"/>
      <c r="AI4" s="24"/>
      <c r="AJ4" s="24"/>
      <c r="AK4" s="24"/>
      <c r="AL4" s="24"/>
      <c r="AM4" s="25"/>
      <c r="AN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1"/>
      <c r="AI5" s="33"/>
      <c r="AJ5" s="33"/>
      <c r="AK5" s="33"/>
      <c r="AL5" s="33"/>
      <c r="AM5" s="34"/>
      <c r="AN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63"/>
      <c r="AF7" s="64"/>
      <c r="AG7" s="65"/>
      <c r="AH7" s="18"/>
      <c r="AI7" s="41" t="s">
        <v>44</v>
      </c>
      <c r="AJ7" s="42"/>
      <c r="AK7" s="42"/>
      <c r="AL7" s="42"/>
      <c r="AM7" s="43"/>
    </row>
    <row r="8">
      <c r="B8" s="44"/>
      <c r="C8" s="45" t="s">
        <v>45</v>
      </c>
      <c r="D8" s="45" t="s">
        <v>46</v>
      </c>
      <c r="E8" s="45" t="s">
        <v>47</v>
      </c>
      <c r="F8" s="45" t="s">
        <v>48</v>
      </c>
      <c r="G8" s="45" t="s">
        <v>49</v>
      </c>
      <c r="H8" s="45" t="s">
        <v>50</v>
      </c>
      <c r="I8" s="45" t="s">
        <v>51</v>
      </c>
      <c r="J8" s="46" t="s">
        <v>45</v>
      </c>
      <c r="K8" s="46" t="s">
        <v>46</v>
      </c>
      <c r="L8" s="46" t="s">
        <v>47</v>
      </c>
      <c r="M8" s="46" t="s">
        <v>48</v>
      </c>
      <c r="N8" s="46" t="s">
        <v>49</v>
      </c>
      <c r="O8" s="46" t="s">
        <v>50</v>
      </c>
      <c r="P8" s="46" t="s">
        <v>51</v>
      </c>
      <c r="Q8" s="45" t="s">
        <v>45</v>
      </c>
      <c r="R8" s="45" t="s">
        <v>46</v>
      </c>
      <c r="S8" s="45" t="s">
        <v>47</v>
      </c>
      <c r="T8" s="45" t="s">
        <v>48</v>
      </c>
      <c r="U8" s="45" t="s">
        <v>49</v>
      </c>
      <c r="V8" s="45" t="s">
        <v>50</v>
      </c>
      <c r="W8" s="45" t="s">
        <v>51</v>
      </c>
      <c r="X8" s="46" t="s">
        <v>45</v>
      </c>
      <c r="Y8" s="46" t="s">
        <v>46</v>
      </c>
      <c r="Z8" s="46" t="s">
        <v>47</v>
      </c>
      <c r="AA8" s="46" t="s">
        <v>48</v>
      </c>
      <c r="AB8" s="46" t="s">
        <v>49</v>
      </c>
      <c r="AC8" s="46" t="s">
        <v>50</v>
      </c>
      <c r="AD8" s="46" t="s">
        <v>51</v>
      </c>
      <c r="AE8" s="45" t="s">
        <v>45</v>
      </c>
      <c r="AF8" s="45" t="s">
        <v>46</v>
      </c>
      <c r="AG8" s="45" t="s">
        <v>47</v>
      </c>
      <c r="AH8" s="18"/>
      <c r="AI8" s="47"/>
      <c r="AJ8" s="48"/>
      <c r="AK8" s="48"/>
      <c r="AL8" s="48"/>
      <c r="AM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36">
        <v>30.0</v>
      </c>
      <c r="AG9" s="66">
        <v>31.0</v>
      </c>
      <c r="AH9" s="18"/>
      <c r="AI9" s="46" t="s">
        <v>52</v>
      </c>
      <c r="AJ9" s="46" t="s">
        <v>53</v>
      </c>
      <c r="AK9" s="39" t="s">
        <v>28</v>
      </c>
      <c r="AL9" s="37"/>
      <c r="AM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52" t="b">
        <v>0</v>
      </c>
      <c r="AH10" s="18"/>
      <c r="AI10" s="54">
        <f t="shared" ref="AI10:AI19" si="1">31</f>
        <v>31</v>
      </c>
      <c r="AJ10" s="55">
        <f t="shared" ref="AJ10:AJ19" si="2">COUNTIF(C10:AG10, TRUE)</f>
        <v>0</v>
      </c>
      <c r="AK10" s="40" t="str">
        <f>IFERROR(__xludf.DUMMYFUNCTION("SPARKLINE(AJ10/AI10, {""charttype"",""bar"";""max"",1;""color1"",""#90EE90""})"),"")</f>
        <v/>
      </c>
      <c r="AL10" s="37"/>
      <c r="AM10" s="38"/>
      <c r="AN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52" t="b">
        <v>0</v>
      </c>
      <c r="AH11" s="18"/>
      <c r="AI11" s="54">
        <f t="shared" si="1"/>
        <v>31</v>
      </c>
      <c r="AJ11" s="55">
        <f t="shared" si="2"/>
        <v>0</v>
      </c>
      <c r="AK11" s="40" t="str">
        <f>IFERROR(__xludf.DUMMYFUNCTION("SPARKLINE(AJ11/AI11, {""charttype"",""bar"";""max"",1;""color1"",""#90EE90""})"),"")</f>
        <v/>
      </c>
      <c r="AL11" s="37"/>
      <c r="AM11" s="38"/>
      <c r="AN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52" t="b">
        <v>0</v>
      </c>
      <c r="AH12" s="18"/>
      <c r="AI12" s="54">
        <f t="shared" si="1"/>
        <v>31</v>
      </c>
      <c r="AJ12" s="55">
        <f t="shared" si="2"/>
        <v>0</v>
      </c>
      <c r="AK12" s="40" t="str">
        <f>IFERROR(__xludf.DUMMYFUNCTION("SPARKLINE(AJ12/AI12, {""charttype"",""bar"";""max"",1;""color1"",""#90EE90""})"),"")</f>
        <v/>
      </c>
      <c r="AL12" s="37"/>
      <c r="AM12" s="38"/>
      <c r="AN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52" t="b">
        <v>0</v>
      </c>
      <c r="AH13" s="18"/>
      <c r="AI13" s="54">
        <f t="shared" si="1"/>
        <v>31</v>
      </c>
      <c r="AJ13" s="55">
        <f t="shared" si="2"/>
        <v>0</v>
      </c>
      <c r="AK13" s="40" t="str">
        <f>IFERROR(__xludf.DUMMYFUNCTION("SPARKLINE(AJ13/AI13, {""charttype"",""bar"";""max"",1;""color1"",""#90EE90""})"),"")</f>
        <v/>
      </c>
      <c r="AL13" s="37"/>
      <c r="AM13" s="38"/>
      <c r="AN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52" t="b">
        <v>0</v>
      </c>
      <c r="AH14" s="18"/>
      <c r="AI14" s="54">
        <f t="shared" si="1"/>
        <v>31</v>
      </c>
      <c r="AJ14" s="55">
        <f t="shared" si="2"/>
        <v>0</v>
      </c>
      <c r="AK14" s="40" t="str">
        <f>IFERROR(__xludf.DUMMYFUNCTION("SPARKLINE(AJ14/AI14, {""charttype"",""bar"";""max"",1;""color1"",""#90EE90""})"),"")</f>
        <v/>
      </c>
      <c r="AL14" s="37"/>
      <c r="AM14" s="38"/>
      <c r="AN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52" t="b">
        <v>0</v>
      </c>
      <c r="AH15" s="18"/>
      <c r="AI15" s="54">
        <f t="shared" si="1"/>
        <v>31</v>
      </c>
      <c r="AJ15" s="55">
        <f t="shared" si="2"/>
        <v>0</v>
      </c>
      <c r="AK15" s="40" t="str">
        <f>IFERROR(__xludf.DUMMYFUNCTION("SPARKLINE(AJ15/AI15, {""charttype"",""bar"";""max"",1;""color1"",""#90EE90""})"),"")</f>
        <v/>
      </c>
      <c r="AL15" s="37"/>
      <c r="AM15" s="38"/>
      <c r="AN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52" t="b">
        <v>0</v>
      </c>
      <c r="AH16" s="18"/>
      <c r="AI16" s="54">
        <f t="shared" si="1"/>
        <v>31</v>
      </c>
      <c r="AJ16" s="55">
        <f t="shared" si="2"/>
        <v>0</v>
      </c>
      <c r="AK16" s="40" t="str">
        <f>IFERROR(__xludf.DUMMYFUNCTION("SPARKLINE(AJ16/AI16, {""charttype"",""bar"";""max"",1;""color1"",""#90EE90""})"),"")</f>
        <v/>
      </c>
      <c r="AL16" s="37"/>
      <c r="AM16" s="38"/>
      <c r="AN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52" t="b">
        <v>0</v>
      </c>
      <c r="AH17" s="18"/>
      <c r="AI17" s="54">
        <f t="shared" si="1"/>
        <v>31</v>
      </c>
      <c r="AJ17" s="55">
        <f t="shared" si="2"/>
        <v>0</v>
      </c>
      <c r="AK17" s="40" t="str">
        <f>IFERROR(__xludf.DUMMYFUNCTION("SPARKLINE(AJ17/AI17, {""charttype"",""bar"";""max"",1;""color1"",""#90EE90""})"),"")</f>
        <v/>
      </c>
      <c r="AL17" s="37"/>
      <c r="AM17" s="38"/>
      <c r="AN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52" t="b">
        <v>0</v>
      </c>
      <c r="AH18" s="18"/>
      <c r="AI18" s="54">
        <f t="shared" si="1"/>
        <v>31</v>
      </c>
      <c r="AJ18" s="55">
        <f t="shared" si="2"/>
        <v>0</v>
      </c>
      <c r="AK18" s="40" t="str">
        <f>IFERROR(__xludf.DUMMYFUNCTION("SPARKLINE(AJ18/AI18, {""charttype"",""bar"";""max"",1;""color1"",""#90EE90""})"),"")</f>
        <v/>
      </c>
      <c r="AL18" s="37"/>
      <c r="AM18" s="38"/>
      <c r="AN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52" t="b">
        <v>0</v>
      </c>
      <c r="AH19" s="18"/>
      <c r="AI19" s="54">
        <f t="shared" si="1"/>
        <v>31</v>
      </c>
      <c r="AJ19" s="55">
        <f t="shared" si="2"/>
        <v>0</v>
      </c>
      <c r="AK19" s="40" t="str">
        <f>IFERROR(__xludf.DUMMYFUNCTION("SPARKLINE(AJ19/AI19, {""charttype"",""bar"";""max"",1;""color1"",""#90EE90""})"),"")</f>
        <v/>
      </c>
      <c r="AL19" s="37"/>
      <c r="AM19" s="38"/>
      <c r="AN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row>
    <row r="21">
      <c r="B21" s="58" t="s">
        <v>28</v>
      </c>
      <c r="C21" s="59">
        <f t="shared" ref="C21:AG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c r="AG21" s="59">
        <f t="shared" si="3"/>
        <v>0</v>
      </c>
    </row>
    <row r="22">
      <c r="B22" s="58" t="s">
        <v>64</v>
      </c>
      <c r="C22" s="55">
        <f t="shared" ref="C22:AG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c r="AG22" s="55">
        <f t="shared" si="4"/>
        <v>0</v>
      </c>
    </row>
    <row r="23">
      <c r="B23" s="58" t="s">
        <v>65</v>
      </c>
      <c r="C23" s="55">
        <f t="shared" ref="C23:AG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c r="AG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1"/>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1"/>
    </row>
    <row r="36">
      <c r="C36" s="62">
        <f t="shared" ref="C36:AG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c r="AG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I7:AM8"/>
    <mergeCell ref="AK16:AM16"/>
    <mergeCell ref="AK17:AM17"/>
    <mergeCell ref="AK18:AM18"/>
    <mergeCell ref="AK19:AM19"/>
    <mergeCell ref="C33:AG33"/>
    <mergeCell ref="AK9:AM9"/>
    <mergeCell ref="AK10:AM10"/>
    <mergeCell ref="AK11:AM11"/>
    <mergeCell ref="AK12:AM12"/>
    <mergeCell ref="AK13:AM13"/>
    <mergeCell ref="AK14:AM14"/>
    <mergeCell ref="AK15:AM15"/>
  </mergeCells>
  <dataValidations>
    <dataValidation type="list" allowBlank="1" showErrorMessage="1" sqref="C34:AG35">
      <formula1>"10,9,8,7,6,5,4,3,2,1,0"</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3" width="4.13"/>
    <col customWidth="1" min="34" max="35" width="4.5"/>
    <col customWidth="1" min="36" max="39"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6"/>
      <c r="AI2" s="16"/>
      <c r="AJ2" s="16"/>
      <c r="AK2" s="16"/>
      <c r="AL2" s="17"/>
      <c r="AM2" s="18"/>
    </row>
    <row r="3">
      <c r="B3" s="19" t="s">
        <v>71</v>
      </c>
      <c r="I3" s="20"/>
      <c r="J3" s="21" t="s">
        <v>36</v>
      </c>
      <c r="O3" s="22"/>
      <c r="P3" s="21" t="s">
        <v>37</v>
      </c>
      <c r="U3" s="22"/>
      <c r="V3" s="21" t="s">
        <v>28</v>
      </c>
      <c r="AA3" s="23"/>
      <c r="AB3" s="21" t="s">
        <v>38</v>
      </c>
      <c r="AE3" s="21"/>
      <c r="AF3" s="21"/>
      <c r="AG3" s="23"/>
      <c r="AH3" s="24"/>
      <c r="AI3" s="24"/>
      <c r="AJ3" s="24"/>
      <c r="AK3" s="24"/>
      <c r="AL3" s="25"/>
      <c r="AM3" s="18"/>
    </row>
    <row r="4">
      <c r="B4" s="26"/>
      <c r="I4" s="20"/>
      <c r="J4" s="27">
        <f>COUNTA($B$10:$B$19)</f>
        <v>0</v>
      </c>
      <c r="O4" s="22"/>
      <c r="P4" s="27">
        <f>COUNTIF($C$10:$AF$19, TRUE)</f>
        <v>0</v>
      </c>
      <c r="U4" s="22"/>
      <c r="V4" s="28" t="str">
        <f>IFERROR(__xludf.DUMMYFUNCTION("SPARKLINE(AB4, {""charttype"",""bar"";""max"",1;""color1"",""#90EE90""})"),"")</f>
        <v/>
      </c>
      <c r="AA4" s="23"/>
      <c r="AB4" s="29">
        <f>(P4)/(COUNTA($C$10:$C$19)*COUNTA($C$10:$AF$10))</f>
        <v>0</v>
      </c>
      <c r="AE4" s="29"/>
      <c r="AF4" s="29"/>
      <c r="AG4" s="23"/>
      <c r="AH4" s="24"/>
      <c r="AI4" s="24"/>
      <c r="AJ4" s="24"/>
      <c r="AK4" s="24"/>
      <c r="AL4" s="25"/>
      <c r="AM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3"/>
      <c r="AI5" s="33"/>
      <c r="AJ5" s="33"/>
      <c r="AK5" s="33"/>
      <c r="AL5" s="34"/>
      <c r="AM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40"/>
      <c r="AF7" s="38"/>
      <c r="AG7" s="18"/>
      <c r="AH7" s="41" t="s">
        <v>44</v>
      </c>
      <c r="AI7" s="42"/>
      <c r="AJ7" s="42"/>
      <c r="AK7" s="42"/>
      <c r="AL7" s="43"/>
    </row>
    <row r="8">
      <c r="B8" s="44"/>
      <c r="C8" s="45" t="s">
        <v>48</v>
      </c>
      <c r="D8" s="45" t="s">
        <v>49</v>
      </c>
      <c r="E8" s="45" t="s">
        <v>50</v>
      </c>
      <c r="F8" s="45" t="s">
        <v>51</v>
      </c>
      <c r="G8" s="45" t="s">
        <v>45</v>
      </c>
      <c r="H8" s="45" t="s">
        <v>46</v>
      </c>
      <c r="I8" s="45" t="s">
        <v>47</v>
      </c>
      <c r="J8" s="46" t="s">
        <v>48</v>
      </c>
      <c r="K8" s="46" t="s">
        <v>49</v>
      </c>
      <c r="L8" s="46" t="s">
        <v>50</v>
      </c>
      <c r="M8" s="46" t="s">
        <v>51</v>
      </c>
      <c r="N8" s="46" t="s">
        <v>45</v>
      </c>
      <c r="O8" s="46" t="s">
        <v>46</v>
      </c>
      <c r="P8" s="46" t="s">
        <v>47</v>
      </c>
      <c r="Q8" s="45" t="s">
        <v>48</v>
      </c>
      <c r="R8" s="45" t="s">
        <v>49</v>
      </c>
      <c r="S8" s="45" t="s">
        <v>50</v>
      </c>
      <c r="T8" s="45" t="s">
        <v>51</v>
      </c>
      <c r="U8" s="45" t="s">
        <v>45</v>
      </c>
      <c r="V8" s="45" t="s">
        <v>46</v>
      </c>
      <c r="W8" s="45" t="s">
        <v>47</v>
      </c>
      <c r="X8" s="46" t="s">
        <v>48</v>
      </c>
      <c r="Y8" s="46" t="s">
        <v>49</v>
      </c>
      <c r="Z8" s="46" t="s">
        <v>50</v>
      </c>
      <c r="AA8" s="46" t="s">
        <v>51</v>
      </c>
      <c r="AB8" s="46" t="s">
        <v>45</v>
      </c>
      <c r="AC8" s="46" t="s">
        <v>46</v>
      </c>
      <c r="AD8" s="46" t="s">
        <v>47</v>
      </c>
      <c r="AE8" s="45" t="s">
        <v>48</v>
      </c>
      <c r="AF8" s="45" t="s">
        <v>49</v>
      </c>
      <c r="AG8" s="18"/>
      <c r="AH8" s="47"/>
      <c r="AI8" s="48"/>
      <c r="AJ8" s="48"/>
      <c r="AK8" s="48"/>
      <c r="AL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45">
        <v>30.0</v>
      </c>
      <c r="AG9" s="18"/>
      <c r="AH9" s="46" t="s">
        <v>52</v>
      </c>
      <c r="AI9" s="46" t="s">
        <v>53</v>
      </c>
      <c r="AJ9" s="39" t="s">
        <v>28</v>
      </c>
      <c r="AK9" s="37"/>
      <c r="AL9" s="38"/>
    </row>
    <row r="10">
      <c r="B10" s="51"/>
      <c r="C10" s="52" t="b">
        <v>0</v>
      </c>
      <c r="D10" s="52" t="b">
        <v>0</v>
      </c>
      <c r="E10" s="52" t="b">
        <v>0</v>
      </c>
      <c r="F10" s="52" t="b">
        <v>0</v>
      </c>
      <c r="G10" s="52" t="b">
        <v>0</v>
      </c>
      <c r="H10" s="52" t="b">
        <v>0</v>
      </c>
      <c r="I10" s="52" t="b">
        <v>0</v>
      </c>
      <c r="J10" s="53" t="b">
        <v>0</v>
      </c>
      <c r="K10" s="53" t="b">
        <v>0</v>
      </c>
      <c r="L10" s="53" t="b">
        <v>0</v>
      </c>
      <c r="M10" s="53" t="b">
        <v>0</v>
      </c>
      <c r="N10" s="53" t="b">
        <v>0</v>
      </c>
      <c r="O10" s="53" t="b">
        <v>0</v>
      </c>
      <c r="P10" s="53" t="b">
        <v>0</v>
      </c>
      <c r="Q10" s="52" t="b">
        <v>0</v>
      </c>
      <c r="R10" s="52" t="b">
        <v>0</v>
      </c>
      <c r="S10" s="52" t="b">
        <v>0</v>
      </c>
      <c r="T10" s="52" t="b">
        <v>0</v>
      </c>
      <c r="U10" s="52" t="b">
        <v>0</v>
      </c>
      <c r="V10" s="52" t="b">
        <v>0</v>
      </c>
      <c r="W10" s="52" t="b">
        <v>0</v>
      </c>
      <c r="X10" s="53" t="b">
        <v>0</v>
      </c>
      <c r="Y10" s="53" t="b">
        <v>0</v>
      </c>
      <c r="Z10" s="53" t="b">
        <v>0</v>
      </c>
      <c r="AA10" s="53" t="b">
        <v>0</v>
      </c>
      <c r="AB10" s="53" t="b">
        <v>0</v>
      </c>
      <c r="AC10" s="53" t="b">
        <v>0</v>
      </c>
      <c r="AD10" s="53" t="b">
        <v>0</v>
      </c>
      <c r="AE10" s="52" t="b">
        <v>0</v>
      </c>
      <c r="AF10" s="52" t="b">
        <v>0</v>
      </c>
      <c r="AG10" s="18"/>
      <c r="AH10" s="54">
        <f t="shared" ref="AH10:AH19" si="1">30</f>
        <v>30</v>
      </c>
      <c r="AI10" s="55">
        <f t="shared" ref="AI10:AI19" si="2">COUNTIF(C10:AF10, TRUE)</f>
        <v>0</v>
      </c>
      <c r="AJ10" s="40" t="str">
        <f>IFERROR(__xludf.DUMMYFUNCTION("SPARKLINE(AI10/AH10, {""charttype"",""bar"";""max"",1;""color1"",""#90EE90""})"),"")</f>
        <v/>
      </c>
      <c r="AK10" s="37"/>
      <c r="AL10" s="38"/>
      <c r="AM10" s="18"/>
    </row>
    <row r="11">
      <c r="B11" s="51"/>
      <c r="C11" s="52" t="b">
        <v>0</v>
      </c>
      <c r="D11" s="52" t="b">
        <v>0</v>
      </c>
      <c r="E11" s="52" t="b">
        <v>0</v>
      </c>
      <c r="F11" s="52" t="b">
        <v>0</v>
      </c>
      <c r="G11" s="52" t="b">
        <v>0</v>
      </c>
      <c r="H11" s="52" t="b">
        <v>0</v>
      </c>
      <c r="I11" s="52" t="b">
        <v>0</v>
      </c>
      <c r="J11" s="53" t="b">
        <v>0</v>
      </c>
      <c r="K11" s="53" t="b">
        <v>0</v>
      </c>
      <c r="L11" s="53" t="b">
        <v>0</v>
      </c>
      <c r="M11" s="53" t="b">
        <v>0</v>
      </c>
      <c r="N11" s="53" t="b">
        <v>0</v>
      </c>
      <c r="O11" s="53" t="b">
        <v>0</v>
      </c>
      <c r="P11" s="53" t="b">
        <v>0</v>
      </c>
      <c r="Q11" s="52" t="b">
        <v>0</v>
      </c>
      <c r="R11" s="52" t="b">
        <v>0</v>
      </c>
      <c r="S11" s="52" t="b">
        <v>0</v>
      </c>
      <c r="T11" s="52" t="b">
        <v>0</v>
      </c>
      <c r="U11" s="52" t="b">
        <v>0</v>
      </c>
      <c r="V11" s="52" t="b">
        <v>0</v>
      </c>
      <c r="W11" s="52" t="b">
        <v>0</v>
      </c>
      <c r="X11" s="53" t="b">
        <v>0</v>
      </c>
      <c r="Y11" s="53" t="b">
        <v>0</v>
      </c>
      <c r="Z11" s="53" t="b">
        <v>0</v>
      </c>
      <c r="AA11" s="53" t="b">
        <v>0</v>
      </c>
      <c r="AB11" s="53" t="b">
        <v>0</v>
      </c>
      <c r="AC11" s="53" t="b">
        <v>0</v>
      </c>
      <c r="AD11" s="53" t="b">
        <v>0</v>
      </c>
      <c r="AE11" s="52" t="b">
        <v>0</v>
      </c>
      <c r="AF11" s="52" t="b">
        <v>0</v>
      </c>
      <c r="AG11" s="18"/>
      <c r="AH11" s="54">
        <f t="shared" si="1"/>
        <v>30</v>
      </c>
      <c r="AI11" s="55">
        <f t="shared" si="2"/>
        <v>0</v>
      </c>
      <c r="AJ11" s="40" t="str">
        <f>IFERROR(__xludf.DUMMYFUNCTION("SPARKLINE(AI11/AH11, {""charttype"",""bar"";""max"",1;""color1"",""#90EE90""})"),"")</f>
        <v/>
      </c>
      <c r="AK11" s="37"/>
      <c r="AL11" s="38"/>
      <c r="AM11" s="18"/>
    </row>
    <row r="12">
      <c r="B12" s="51"/>
      <c r="C12" s="52" t="b">
        <v>0</v>
      </c>
      <c r="D12" s="52" t="b">
        <v>0</v>
      </c>
      <c r="E12" s="52" t="b">
        <v>0</v>
      </c>
      <c r="F12" s="52" t="b">
        <v>0</v>
      </c>
      <c r="G12" s="52" t="b">
        <v>0</v>
      </c>
      <c r="H12" s="52" t="b">
        <v>0</v>
      </c>
      <c r="I12" s="52" t="b">
        <v>0</v>
      </c>
      <c r="J12" s="53" t="b">
        <v>0</v>
      </c>
      <c r="K12" s="53" t="b">
        <v>0</v>
      </c>
      <c r="L12" s="53" t="b">
        <v>0</v>
      </c>
      <c r="M12" s="53" t="b">
        <v>0</v>
      </c>
      <c r="N12" s="53" t="b">
        <v>0</v>
      </c>
      <c r="O12" s="53" t="b">
        <v>0</v>
      </c>
      <c r="P12" s="53" t="b">
        <v>0</v>
      </c>
      <c r="Q12" s="52" t="b">
        <v>0</v>
      </c>
      <c r="R12" s="52" t="b">
        <v>0</v>
      </c>
      <c r="S12" s="52" t="b">
        <v>0</v>
      </c>
      <c r="T12" s="52" t="b">
        <v>0</v>
      </c>
      <c r="U12" s="52" t="b">
        <v>0</v>
      </c>
      <c r="V12" s="52" t="b">
        <v>0</v>
      </c>
      <c r="W12" s="52" t="b">
        <v>0</v>
      </c>
      <c r="X12" s="53" t="b">
        <v>0</v>
      </c>
      <c r="Y12" s="53" t="b">
        <v>0</v>
      </c>
      <c r="Z12" s="53" t="b">
        <v>0</v>
      </c>
      <c r="AA12" s="53" t="b">
        <v>0</v>
      </c>
      <c r="AB12" s="53" t="b">
        <v>0</v>
      </c>
      <c r="AC12" s="53" t="b">
        <v>0</v>
      </c>
      <c r="AD12" s="53" t="b">
        <v>0</v>
      </c>
      <c r="AE12" s="52" t="b">
        <v>0</v>
      </c>
      <c r="AF12" s="52" t="b">
        <v>0</v>
      </c>
      <c r="AG12" s="18"/>
      <c r="AH12" s="54">
        <f t="shared" si="1"/>
        <v>30</v>
      </c>
      <c r="AI12" s="55">
        <f t="shared" si="2"/>
        <v>0</v>
      </c>
      <c r="AJ12" s="40" t="str">
        <f>IFERROR(__xludf.DUMMYFUNCTION("SPARKLINE(AI12/AH12, {""charttype"",""bar"";""max"",1;""color1"",""#90EE90""})"),"")</f>
        <v/>
      </c>
      <c r="AK12" s="37"/>
      <c r="AL12" s="38"/>
      <c r="AM12" s="18"/>
    </row>
    <row r="13">
      <c r="B13" s="51"/>
      <c r="C13" s="52" t="b">
        <v>0</v>
      </c>
      <c r="D13" s="52" t="b">
        <v>0</v>
      </c>
      <c r="E13" s="52" t="b">
        <v>0</v>
      </c>
      <c r="F13" s="52" t="b">
        <v>0</v>
      </c>
      <c r="G13" s="52" t="b">
        <v>0</v>
      </c>
      <c r="H13" s="52" t="b">
        <v>0</v>
      </c>
      <c r="I13" s="52" t="b">
        <v>0</v>
      </c>
      <c r="J13" s="53" t="b">
        <v>0</v>
      </c>
      <c r="K13" s="53" t="b">
        <v>0</v>
      </c>
      <c r="L13" s="53" t="b">
        <v>0</v>
      </c>
      <c r="M13" s="53" t="b">
        <v>0</v>
      </c>
      <c r="N13" s="53" t="b">
        <v>0</v>
      </c>
      <c r="O13" s="53" t="b">
        <v>0</v>
      </c>
      <c r="P13" s="53" t="b">
        <v>0</v>
      </c>
      <c r="Q13" s="52" t="b">
        <v>0</v>
      </c>
      <c r="R13" s="52" t="b">
        <v>0</v>
      </c>
      <c r="S13" s="52" t="b">
        <v>0</v>
      </c>
      <c r="T13" s="52" t="b">
        <v>0</v>
      </c>
      <c r="U13" s="52" t="b">
        <v>0</v>
      </c>
      <c r="V13" s="52" t="b">
        <v>0</v>
      </c>
      <c r="W13" s="52" t="b">
        <v>0</v>
      </c>
      <c r="X13" s="53" t="b">
        <v>0</v>
      </c>
      <c r="Y13" s="53" t="b">
        <v>0</v>
      </c>
      <c r="Z13" s="53" t="b">
        <v>0</v>
      </c>
      <c r="AA13" s="53" t="b">
        <v>0</v>
      </c>
      <c r="AB13" s="53" t="b">
        <v>0</v>
      </c>
      <c r="AC13" s="53" t="b">
        <v>0</v>
      </c>
      <c r="AD13" s="53" t="b">
        <v>0</v>
      </c>
      <c r="AE13" s="52" t="b">
        <v>0</v>
      </c>
      <c r="AF13" s="52" t="b">
        <v>0</v>
      </c>
      <c r="AG13" s="18"/>
      <c r="AH13" s="54">
        <f t="shared" si="1"/>
        <v>30</v>
      </c>
      <c r="AI13" s="55">
        <f t="shared" si="2"/>
        <v>0</v>
      </c>
      <c r="AJ13" s="40" t="str">
        <f>IFERROR(__xludf.DUMMYFUNCTION("SPARKLINE(AI13/AH13, {""charttype"",""bar"";""max"",1;""color1"",""#90EE90""})"),"")</f>
        <v/>
      </c>
      <c r="AK13" s="37"/>
      <c r="AL13" s="38"/>
      <c r="AM13" s="18"/>
    </row>
    <row r="14">
      <c r="B14" s="51"/>
      <c r="C14" s="52" t="b">
        <v>0</v>
      </c>
      <c r="D14" s="52" t="b">
        <v>0</v>
      </c>
      <c r="E14" s="52" t="b">
        <v>0</v>
      </c>
      <c r="F14" s="52" t="b">
        <v>0</v>
      </c>
      <c r="G14" s="52" t="b">
        <v>0</v>
      </c>
      <c r="H14" s="52" t="b">
        <v>0</v>
      </c>
      <c r="I14" s="52" t="b">
        <v>0</v>
      </c>
      <c r="J14" s="53" t="b">
        <v>0</v>
      </c>
      <c r="K14" s="53" t="b">
        <v>0</v>
      </c>
      <c r="L14" s="53" t="b">
        <v>0</v>
      </c>
      <c r="M14" s="53" t="b">
        <v>0</v>
      </c>
      <c r="N14" s="53" t="b">
        <v>0</v>
      </c>
      <c r="O14" s="53" t="b">
        <v>0</v>
      </c>
      <c r="P14" s="53" t="b">
        <v>0</v>
      </c>
      <c r="Q14" s="52" t="b">
        <v>0</v>
      </c>
      <c r="R14" s="52" t="b">
        <v>0</v>
      </c>
      <c r="S14" s="52" t="b">
        <v>0</v>
      </c>
      <c r="T14" s="52" t="b">
        <v>0</v>
      </c>
      <c r="U14" s="52" t="b">
        <v>0</v>
      </c>
      <c r="V14" s="52" t="b">
        <v>0</v>
      </c>
      <c r="W14" s="52" t="b">
        <v>0</v>
      </c>
      <c r="X14" s="53" t="b">
        <v>0</v>
      </c>
      <c r="Y14" s="53" t="b">
        <v>0</v>
      </c>
      <c r="Z14" s="53" t="b">
        <v>0</v>
      </c>
      <c r="AA14" s="53" t="b">
        <v>0</v>
      </c>
      <c r="AB14" s="53" t="b">
        <v>0</v>
      </c>
      <c r="AC14" s="53" t="b">
        <v>0</v>
      </c>
      <c r="AD14" s="53" t="b">
        <v>0</v>
      </c>
      <c r="AE14" s="52" t="b">
        <v>0</v>
      </c>
      <c r="AF14" s="52" t="b">
        <v>0</v>
      </c>
      <c r="AG14" s="18"/>
      <c r="AH14" s="54">
        <f t="shared" si="1"/>
        <v>30</v>
      </c>
      <c r="AI14" s="55">
        <f t="shared" si="2"/>
        <v>0</v>
      </c>
      <c r="AJ14" s="40" t="str">
        <f>IFERROR(__xludf.DUMMYFUNCTION("SPARKLINE(AI14/AH14, {""charttype"",""bar"";""max"",1;""color1"",""#90EE90""})"),"")</f>
        <v/>
      </c>
      <c r="AK14" s="37"/>
      <c r="AL14" s="38"/>
      <c r="AM14" s="18"/>
    </row>
    <row r="15">
      <c r="B15" s="51"/>
      <c r="C15" s="52" t="b">
        <v>0</v>
      </c>
      <c r="D15" s="52" t="b">
        <v>0</v>
      </c>
      <c r="E15" s="52" t="b">
        <v>0</v>
      </c>
      <c r="F15" s="52" t="b">
        <v>0</v>
      </c>
      <c r="G15" s="52" t="b">
        <v>0</v>
      </c>
      <c r="H15" s="52" t="b">
        <v>0</v>
      </c>
      <c r="I15" s="52" t="b">
        <v>0</v>
      </c>
      <c r="J15" s="53" t="b">
        <v>0</v>
      </c>
      <c r="K15" s="53" t="b">
        <v>0</v>
      </c>
      <c r="L15" s="53" t="b">
        <v>0</v>
      </c>
      <c r="M15" s="53" t="b">
        <v>0</v>
      </c>
      <c r="N15" s="53" t="b">
        <v>0</v>
      </c>
      <c r="O15" s="53" t="b">
        <v>0</v>
      </c>
      <c r="P15" s="53" t="b">
        <v>0</v>
      </c>
      <c r="Q15" s="52" t="b">
        <v>0</v>
      </c>
      <c r="R15" s="52" t="b">
        <v>0</v>
      </c>
      <c r="S15" s="52" t="b">
        <v>0</v>
      </c>
      <c r="T15" s="52" t="b">
        <v>0</v>
      </c>
      <c r="U15" s="52" t="b">
        <v>0</v>
      </c>
      <c r="V15" s="52" t="b">
        <v>0</v>
      </c>
      <c r="W15" s="52" t="b">
        <v>0</v>
      </c>
      <c r="X15" s="53" t="b">
        <v>0</v>
      </c>
      <c r="Y15" s="53" t="b">
        <v>0</v>
      </c>
      <c r="Z15" s="53" t="b">
        <v>0</v>
      </c>
      <c r="AA15" s="53" t="b">
        <v>0</v>
      </c>
      <c r="AB15" s="53" t="b">
        <v>0</v>
      </c>
      <c r="AC15" s="53" t="b">
        <v>0</v>
      </c>
      <c r="AD15" s="53" t="b">
        <v>0</v>
      </c>
      <c r="AE15" s="52" t="b">
        <v>0</v>
      </c>
      <c r="AF15" s="52" t="b">
        <v>0</v>
      </c>
      <c r="AG15" s="18"/>
      <c r="AH15" s="54">
        <f t="shared" si="1"/>
        <v>30</v>
      </c>
      <c r="AI15" s="55">
        <f t="shared" si="2"/>
        <v>0</v>
      </c>
      <c r="AJ15" s="40" t="str">
        <f>IFERROR(__xludf.DUMMYFUNCTION("SPARKLINE(AI15/AH15, {""charttype"",""bar"";""max"",1;""color1"",""#90EE90""})"),"")</f>
        <v/>
      </c>
      <c r="AK15" s="37"/>
      <c r="AL15" s="38"/>
      <c r="AM15" s="18"/>
    </row>
    <row r="16">
      <c r="B16" s="51"/>
      <c r="C16" s="52" t="b">
        <v>0</v>
      </c>
      <c r="D16" s="52" t="b">
        <v>0</v>
      </c>
      <c r="E16" s="52" t="b">
        <v>0</v>
      </c>
      <c r="F16" s="52" t="b">
        <v>0</v>
      </c>
      <c r="G16" s="52" t="b">
        <v>0</v>
      </c>
      <c r="H16" s="52" t="b">
        <v>0</v>
      </c>
      <c r="I16" s="52" t="b">
        <v>0</v>
      </c>
      <c r="J16" s="53" t="b">
        <v>0</v>
      </c>
      <c r="K16" s="53" t="b">
        <v>0</v>
      </c>
      <c r="L16" s="53" t="b">
        <v>0</v>
      </c>
      <c r="M16" s="53" t="b">
        <v>0</v>
      </c>
      <c r="N16" s="53" t="b">
        <v>0</v>
      </c>
      <c r="O16" s="53" t="b">
        <v>0</v>
      </c>
      <c r="P16" s="53" t="b">
        <v>0</v>
      </c>
      <c r="Q16" s="52" t="b">
        <v>0</v>
      </c>
      <c r="R16" s="52" t="b">
        <v>0</v>
      </c>
      <c r="S16" s="52" t="b">
        <v>0</v>
      </c>
      <c r="T16" s="52" t="b">
        <v>0</v>
      </c>
      <c r="U16" s="52" t="b">
        <v>0</v>
      </c>
      <c r="V16" s="52" t="b">
        <v>0</v>
      </c>
      <c r="W16" s="52" t="b">
        <v>0</v>
      </c>
      <c r="X16" s="53" t="b">
        <v>0</v>
      </c>
      <c r="Y16" s="53" t="b">
        <v>0</v>
      </c>
      <c r="Z16" s="53" t="b">
        <v>0</v>
      </c>
      <c r="AA16" s="53" t="b">
        <v>0</v>
      </c>
      <c r="AB16" s="53" t="b">
        <v>0</v>
      </c>
      <c r="AC16" s="53" t="b">
        <v>0</v>
      </c>
      <c r="AD16" s="53" t="b">
        <v>0</v>
      </c>
      <c r="AE16" s="52" t="b">
        <v>0</v>
      </c>
      <c r="AF16" s="52" t="b">
        <v>0</v>
      </c>
      <c r="AG16" s="18"/>
      <c r="AH16" s="54">
        <f t="shared" si="1"/>
        <v>30</v>
      </c>
      <c r="AI16" s="55">
        <f t="shared" si="2"/>
        <v>0</v>
      </c>
      <c r="AJ16" s="40" t="str">
        <f>IFERROR(__xludf.DUMMYFUNCTION("SPARKLINE(AI16/AH16, {""charttype"",""bar"";""max"",1;""color1"",""#90EE90""})"),"")</f>
        <v/>
      </c>
      <c r="AK16" s="37"/>
      <c r="AL16" s="38"/>
      <c r="AM16" s="18"/>
    </row>
    <row r="17">
      <c r="B17" s="51"/>
      <c r="C17" s="52" t="b">
        <v>0</v>
      </c>
      <c r="D17" s="52" t="b">
        <v>0</v>
      </c>
      <c r="E17" s="52" t="b">
        <v>0</v>
      </c>
      <c r="F17" s="52" t="b">
        <v>0</v>
      </c>
      <c r="G17" s="52" t="b">
        <v>0</v>
      </c>
      <c r="H17" s="52" t="b">
        <v>0</v>
      </c>
      <c r="I17" s="52" t="b">
        <v>0</v>
      </c>
      <c r="J17" s="53" t="b">
        <v>0</v>
      </c>
      <c r="K17" s="53" t="b">
        <v>0</v>
      </c>
      <c r="L17" s="53" t="b">
        <v>0</v>
      </c>
      <c r="M17" s="53" t="b">
        <v>0</v>
      </c>
      <c r="N17" s="53" t="b">
        <v>0</v>
      </c>
      <c r="O17" s="53" t="b">
        <v>0</v>
      </c>
      <c r="P17" s="53" t="b">
        <v>0</v>
      </c>
      <c r="Q17" s="52" t="b">
        <v>0</v>
      </c>
      <c r="R17" s="52" t="b">
        <v>0</v>
      </c>
      <c r="S17" s="52" t="b">
        <v>0</v>
      </c>
      <c r="T17" s="52" t="b">
        <v>0</v>
      </c>
      <c r="U17" s="52" t="b">
        <v>0</v>
      </c>
      <c r="V17" s="52" t="b">
        <v>0</v>
      </c>
      <c r="W17" s="52" t="b">
        <v>0</v>
      </c>
      <c r="X17" s="53" t="b">
        <v>0</v>
      </c>
      <c r="Y17" s="53" t="b">
        <v>0</v>
      </c>
      <c r="Z17" s="53" t="b">
        <v>0</v>
      </c>
      <c r="AA17" s="53" t="b">
        <v>0</v>
      </c>
      <c r="AB17" s="53" t="b">
        <v>0</v>
      </c>
      <c r="AC17" s="53" t="b">
        <v>0</v>
      </c>
      <c r="AD17" s="53" t="b">
        <v>0</v>
      </c>
      <c r="AE17" s="52" t="b">
        <v>0</v>
      </c>
      <c r="AF17" s="52" t="b">
        <v>0</v>
      </c>
      <c r="AG17" s="18"/>
      <c r="AH17" s="54">
        <f t="shared" si="1"/>
        <v>30</v>
      </c>
      <c r="AI17" s="55">
        <f t="shared" si="2"/>
        <v>0</v>
      </c>
      <c r="AJ17" s="40" t="str">
        <f>IFERROR(__xludf.DUMMYFUNCTION("SPARKLINE(AI17/AH17, {""charttype"",""bar"";""max"",1;""color1"",""#90EE90""})"),"")</f>
        <v/>
      </c>
      <c r="AK17" s="37"/>
      <c r="AL17" s="38"/>
      <c r="AM17" s="18"/>
    </row>
    <row r="18">
      <c r="B18" s="51"/>
      <c r="C18" s="52" t="b">
        <v>0</v>
      </c>
      <c r="D18" s="52" t="b">
        <v>0</v>
      </c>
      <c r="E18" s="52" t="b">
        <v>0</v>
      </c>
      <c r="F18" s="52" t="b">
        <v>0</v>
      </c>
      <c r="G18" s="52" t="b">
        <v>0</v>
      </c>
      <c r="H18" s="52" t="b">
        <v>0</v>
      </c>
      <c r="I18" s="52" t="b">
        <v>0</v>
      </c>
      <c r="J18" s="53" t="b">
        <v>0</v>
      </c>
      <c r="K18" s="53" t="b">
        <v>0</v>
      </c>
      <c r="L18" s="53" t="b">
        <v>0</v>
      </c>
      <c r="M18" s="53" t="b">
        <v>0</v>
      </c>
      <c r="N18" s="53" t="b">
        <v>0</v>
      </c>
      <c r="O18" s="53" t="b">
        <v>0</v>
      </c>
      <c r="P18" s="53" t="b">
        <v>0</v>
      </c>
      <c r="Q18" s="52" t="b">
        <v>0</v>
      </c>
      <c r="R18" s="52" t="b">
        <v>0</v>
      </c>
      <c r="S18" s="52" t="b">
        <v>0</v>
      </c>
      <c r="T18" s="52" t="b">
        <v>0</v>
      </c>
      <c r="U18" s="52" t="b">
        <v>0</v>
      </c>
      <c r="V18" s="52" t="b">
        <v>0</v>
      </c>
      <c r="W18" s="52" t="b">
        <v>0</v>
      </c>
      <c r="X18" s="53" t="b">
        <v>0</v>
      </c>
      <c r="Y18" s="53" t="b">
        <v>0</v>
      </c>
      <c r="Z18" s="53" t="b">
        <v>0</v>
      </c>
      <c r="AA18" s="53" t="b">
        <v>0</v>
      </c>
      <c r="AB18" s="53" t="b">
        <v>0</v>
      </c>
      <c r="AC18" s="53" t="b">
        <v>0</v>
      </c>
      <c r="AD18" s="53" t="b">
        <v>0</v>
      </c>
      <c r="AE18" s="52" t="b">
        <v>0</v>
      </c>
      <c r="AF18" s="52" t="b">
        <v>0</v>
      </c>
      <c r="AG18" s="18"/>
      <c r="AH18" s="54">
        <f t="shared" si="1"/>
        <v>30</v>
      </c>
      <c r="AI18" s="55">
        <f t="shared" si="2"/>
        <v>0</v>
      </c>
      <c r="AJ18" s="40" t="str">
        <f>IFERROR(__xludf.DUMMYFUNCTION("SPARKLINE(AI18/AH18, {""charttype"",""bar"";""max"",1;""color1"",""#90EE90""})"),"")</f>
        <v/>
      </c>
      <c r="AK18" s="37"/>
      <c r="AL18" s="38"/>
      <c r="AM18" s="18"/>
    </row>
    <row r="19">
      <c r="B19" s="51"/>
      <c r="C19" s="52" t="b">
        <v>0</v>
      </c>
      <c r="D19" s="52" t="b">
        <v>0</v>
      </c>
      <c r="E19" s="52" t="b">
        <v>0</v>
      </c>
      <c r="F19" s="52" t="b">
        <v>0</v>
      </c>
      <c r="G19" s="52" t="b">
        <v>0</v>
      </c>
      <c r="H19" s="52" t="b">
        <v>0</v>
      </c>
      <c r="I19" s="52" t="b">
        <v>0</v>
      </c>
      <c r="J19" s="53" t="b">
        <v>0</v>
      </c>
      <c r="K19" s="53" t="b">
        <v>0</v>
      </c>
      <c r="L19" s="53" t="b">
        <v>0</v>
      </c>
      <c r="M19" s="53" t="b">
        <v>0</v>
      </c>
      <c r="N19" s="53" t="b">
        <v>0</v>
      </c>
      <c r="O19" s="53" t="b">
        <v>0</v>
      </c>
      <c r="P19" s="53" t="b">
        <v>0</v>
      </c>
      <c r="Q19" s="52" t="b">
        <v>0</v>
      </c>
      <c r="R19" s="52" t="b">
        <v>0</v>
      </c>
      <c r="S19" s="52" t="b">
        <v>0</v>
      </c>
      <c r="T19" s="52" t="b">
        <v>0</v>
      </c>
      <c r="U19" s="52" t="b">
        <v>0</v>
      </c>
      <c r="V19" s="52" t="b">
        <v>0</v>
      </c>
      <c r="W19" s="52" t="b">
        <v>0</v>
      </c>
      <c r="X19" s="53" t="b">
        <v>0</v>
      </c>
      <c r="Y19" s="53" t="b">
        <v>0</v>
      </c>
      <c r="Z19" s="53" t="b">
        <v>0</v>
      </c>
      <c r="AA19" s="53" t="b">
        <v>0</v>
      </c>
      <c r="AB19" s="53" t="b">
        <v>0</v>
      </c>
      <c r="AC19" s="53" t="b">
        <v>0</v>
      </c>
      <c r="AD19" s="53" t="b">
        <v>0</v>
      </c>
      <c r="AE19" s="52" t="b">
        <v>0</v>
      </c>
      <c r="AF19" s="52" t="b">
        <v>0</v>
      </c>
      <c r="AG19" s="18"/>
      <c r="AH19" s="54">
        <f t="shared" si="1"/>
        <v>30</v>
      </c>
      <c r="AI19" s="55">
        <f t="shared" si="2"/>
        <v>0</v>
      </c>
      <c r="AJ19" s="40" t="str">
        <f>IFERROR(__xludf.DUMMYFUNCTION("SPARKLINE(AI19/AH19, {""charttype"",""bar"";""max"",1;""color1"",""#90EE90""})"),"")</f>
        <v/>
      </c>
      <c r="AK19" s="37"/>
      <c r="AL19" s="38"/>
      <c r="AM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row>
    <row r="21">
      <c r="B21" s="58" t="s">
        <v>28</v>
      </c>
      <c r="C21" s="59">
        <f t="shared" ref="C21:AF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row>
    <row r="22">
      <c r="B22" s="58" t="s">
        <v>64</v>
      </c>
      <c r="C22" s="55">
        <f t="shared" ref="C22:AF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row>
    <row r="23">
      <c r="B23" s="58" t="s">
        <v>65</v>
      </c>
      <c r="C23" s="55">
        <f t="shared" ref="C23:AF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row>
    <row r="36">
      <c r="C36" s="62">
        <f t="shared" ref="C36:AF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H7:AL8"/>
    <mergeCell ref="AJ16:AL16"/>
    <mergeCell ref="AJ17:AL17"/>
    <mergeCell ref="AJ18:AL18"/>
    <mergeCell ref="AJ19:AL19"/>
    <mergeCell ref="C33:AF33"/>
    <mergeCell ref="AJ9:AL9"/>
    <mergeCell ref="AJ10:AL10"/>
    <mergeCell ref="AJ11:AL11"/>
    <mergeCell ref="AJ12:AL12"/>
    <mergeCell ref="AJ13:AL13"/>
    <mergeCell ref="AJ14:AL14"/>
    <mergeCell ref="AJ15:AL15"/>
  </mergeCells>
  <dataValidations>
    <dataValidation type="list" allowBlank="1" showErrorMessage="1" sqref="C34:AF35">
      <formula1>"10,9,8,7,6,5,4,3,2,1,0"</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4" width="4.13"/>
    <col customWidth="1" min="35" max="36" width="4.5"/>
    <col customWidth="1" min="37" max="40"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6"/>
      <c r="AJ2" s="16"/>
      <c r="AK2" s="16"/>
      <c r="AL2" s="16"/>
      <c r="AM2" s="17"/>
      <c r="AN2" s="18"/>
    </row>
    <row r="3">
      <c r="B3" s="19" t="s">
        <v>35</v>
      </c>
      <c r="I3" s="20"/>
      <c r="J3" s="21" t="s">
        <v>36</v>
      </c>
      <c r="O3" s="22"/>
      <c r="P3" s="21" t="s">
        <v>37</v>
      </c>
      <c r="U3" s="22"/>
      <c r="V3" s="21" t="s">
        <v>28</v>
      </c>
      <c r="AA3" s="23"/>
      <c r="AB3" s="21" t="s">
        <v>38</v>
      </c>
      <c r="AE3" s="21"/>
      <c r="AF3" s="21"/>
      <c r="AG3" s="21"/>
      <c r="AH3" s="23"/>
      <c r="AI3" s="24"/>
      <c r="AJ3" s="24"/>
      <c r="AK3" s="24"/>
      <c r="AL3" s="24"/>
      <c r="AM3" s="25"/>
      <c r="AN3" s="18"/>
    </row>
    <row r="4">
      <c r="B4" s="26"/>
      <c r="I4" s="20"/>
      <c r="J4" s="27">
        <f>COUNTA($B$10:$B$19)</f>
        <v>0</v>
      </c>
      <c r="O4" s="22"/>
      <c r="P4" s="27">
        <f>COUNTIF($C$10:$AF$19, TRUE)</f>
        <v>0</v>
      </c>
      <c r="U4" s="22"/>
      <c r="V4" s="28" t="str">
        <f>IFERROR(__xludf.DUMMYFUNCTION("SPARKLINE(AB4, {""charttype"",""bar"";""max"",1;""color1"",""#90EE90""})"),"")</f>
        <v/>
      </c>
      <c r="AA4" s="23"/>
      <c r="AB4" s="29">
        <f>(P4)/(COUNTA($C$10:$C$19)*COUNTA($C$10:$AG$10))</f>
        <v>0</v>
      </c>
      <c r="AE4" s="29"/>
      <c r="AF4" s="29"/>
      <c r="AG4" s="29"/>
      <c r="AH4" s="23"/>
      <c r="AI4" s="24"/>
      <c r="AJ4" s="24"/>
      <c r="AK4" s="24"/>
      <c r="AL4" s="24"/>
      <c r="AM4" s="25"/>
      <c r="AN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1"/>
      <c r="AI5" s="33"/>
      <c r="AJ5" s="33"/>
      <c r="AK5" s="33"/>
      <c r="AL5" s="33"/>
      <c r="AM5" s="34"/>
      <c r="AN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63"/>
      <c r="AF7" s="64"/>
      <c r="AG7" s="65"/>
      <c r="AH7" s="18"/>
      <c r="AI7" s="41" t="s">
        <v>44</v>
      </c>
      <c r="AJ7" s="42"/>
      <c r="AK7" s="42"/>
      <c r="AL7" s="42"/>
      <c r="AM7" s="43"/>
    </row>
    <row r="8">
      <c r="B8" s="44"/>
      <c r="C8" s="45" t="s">
        <v>50</v>
      </c>
      <c r="D8" s="45" t="s">
        <v>51</v>
      </c>
      <c r="E8" s="45" t="s">
        <v>45</v>
      </c>
      <c r="F8" s="45" t="s">
        <v>46</v>
      </c>
      <c r="G8" s="45" t="s">
        <v>47</v>
      </c>
      <c r="H8" s="45" t="s">
        <v>48</v>
      </c>
      <c r="I8" s="45" t="s">
        <v>49</v>
      </c>
      <c r="J8" s="46" t="s">
        <v>50</v>
      </c>
      <c r="K8" s="46" t="s">
        <v>51</v>
      </c>
      <c r="L8" s="46" t="s">
        <v>45</v>
      </c>
      <c r="M8" s="46" t="s">
        <v>46</v>
      </c>
      <c r="N8" s="46" t="s">
        <v>47</v>
      </c>
      <c r="O8" s="46" t="s">
        <v>48</v>
      </c>
      <c r="P8" s="46" t="s">
        <v>49</v>
      </c>
      <c r="Q8" s="45" t="s">
        <v>50</v>
      </c>
      <c r="R8" s="45" t="s">
        <v>51</v>
      </c>
      <c r="S8" s="45" t="s">
        <v>45</v>
      </c>
      <c r="T8" s="45" t="s">
        <v>46</v>
      </c>
      <c r="U8" s="45" t="s">
        <v>47</v>
      </c>
      <c r="V8" s="45" t="s">
        <v>48</v>
      </c>
      <c r="W8" s="45" t="s">
        <v>49</v>
      </c>
      <c r="X8" s="46" t="s">
        <v>50</v>
      </c>
      <c r="Y8" s="46" t="s">
        <v>51</v>
      </c>
      <c r="Z8" s="46" t="s">
        <v>45</v>
      </c>
      <c r="AA8" s="46" t="s">
        <v>46</v>
      </c>
      <c r="AB8" s="46" t="s">
        <v>47</v>
      </c>
      <c r="AC8" s="46" t="s">
        <v>48</v>
      </c>
      <c r="AD8" s="46" t="s">
        <v>49</v>
      </c>
      <c r="AE8" s="45" t="s">
        <v>50</v>
      </c>
      <c r="AF8" s="45" t="s">
        <v>51</v>
      </c>
      <c r="AG8" s="45" t="s">
        <v>45</v>
      </c>
      <c r="AH8" s="18"/>
      <c r="AI8" s="47"/>
      <c r="AJ8" s="48"/>
      <c r="AK8" s="48"/>
      <c r="AL8" s="48"/>
      <c r="AM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36">
        <v>30.0</v>
      </c>
      <c r="AG9" s="66">
        <v>31.0</v>
      </c>
      <c r="AH9" s="18"/>
      <c r="AI9" s="46" t="s">
        <v>52</v>
      </c>
      <c r="AJ9" s="46" t="s">
        <v>53</v>
      </c>
      <c r="AK9" s="39" t="s">
        <v>28</v>
      </c>
      <c r="AL9" s="37"/>
      <c r="AM9" s="38"/>
    </row>
    <row r="10">
      <c r="B10" s="51"/>
      <c r="C10" s="52" t="b">
        <v>0</v>
      </c>
      <c r="D10" s="52" t="b">
        <v>0</v>
      </c>
      <c r="E10" s="52" t="b">
        <v>0</v>
      </c>
      <c r="F10" s="52" t="b">
        <v>0</v>
      </c>
      <c r="G10" s="52" t="b">
        <v>0</v>
      </c>
      <c r="H10" s="52" t="b">
        <v>0</v>
      </c>
      <c r="I10" s="52" t="b">
        <v>0</v>
      </c>
      <c r="J10" s="53" t="b">
        <v>0</v>
      </c>
      <c r="K10" s="53" t="b">
        <v>0</v>
      </c>
      <c r="L10" s="53" t="b">
        <v>0</v>
      </c>
      <c r="M10" s="53" t="b">
        <v>0</v>
      </c>
      <c r="N10" s="53" t="b">
        <v>0</v>
      </c>
      <c r="O10" s="53" t="b">
        <v>0</v>
      </c>
      <c r="P10" s="53" t="b">
        <v>0</v>
      </c>
      <c r="Q10" s="52" t="b">
        <v>0</v>
      </c>
      <c r="R10" s="52" t="b">
        <v>0</v>
      </c>
      <c r="S10" s="52" t="b">
        <v>0</v>
      </c>
      <c r="T10" s="52" t="b">
        <v>0</v>
      </c>
      <c r="U10" s="52" t="b">
        <v>0</v>
      </c>
      <c r="V10" s="52" t="b">
        <v>0</v>
      </c>
      <c r="W10" s="52" t="b">
        <v>0</v>
      </c>
      <c r="X10" s="53" t="b">
        <v>0</v>
      </c>
      <c r="Y10" s="53" t="b">
        <v>0</v>
      </c>
      <c r="Z10" s="53" t="b">
        <v>0</v>
      </c>
      <c r="AA10" s="53" t="b">
        <v>0</v>
      </c>
      <c r="AB10" s="53" t="b">
        <v>0</v>
      </c>
      <c r="AC10" s="53" t="b">
        <v>0</v>
      </c>
      <c r="AD10" s="53" t="b">
        <v>0</v>
      </c>
      <c r="AE10" s="52" t="b">
        <v>0</v>
      </c>
      <c r="AF10" s="52" t="b">
        <v>0</v>
      </c>
      <c r="AG10" s="52" t="b">
        <v>0</v>
      </c>
      <c r="AH10" s="18"/>
      <c r="AI10" s="54">
        <f t="shared" ref="AI10:AI19" si="1">31</f>
        <v>31</v>
      </c>
      <c r="AJ10" s="55">
        <f t="shared" ref="AJ10:AJ19" si="2">COUNTIF(C10:AG10, TRUE)</f>
        <v>0</v>
      </c>
      <c r="AK10" s="40" t="str">
        <f>IFERROR(__xludf.DUMMYFUNCTION("SPARKLINE(AJ10/AI10, {""charttype"",""bar"";""max"",1;""color1"",""#90EE90""})"),"")</f>
        <v/>
      </c>
      <c r="AL10" s="37"/>
      <c r="AM10" s="38"/>
      <c r="AN10" s="18"/>
    </row>
    <row r="11">
      <c r="B11" s="51"/>
      <c r="C11" s="52" t="b">
        <v>0</v>
      </c>
      <c r="D11" s="52" t="b">
        <v>0</v>
      </c>
      <c r="E11" s="52" t="b">
        <v>0</v>
      </c>
      <c r="F11" s="52" t="b">
        <v>0</v>
      </c>
      <c r="G11" s="52" t="b">
        <v>0</v>
      </c>
      <c r="H11" s="52" t="b">
        <v>0</v>
      </c>
      <c r="I11" s="52" t="b">
        <v>0</v>
      </c>
      <c r="J11" s="53" t="b">
        <v>0</v>
      </c>
      <c r="K11" s="53" t="b">
        <v>0</v>
      </c>
      <c r="L11" s="53" t="b">
        <v>0</v>
      </c>
      <c r="M11" s="53" t="b">
        <v>0</v>
      </c>
      <c r="N11" s="53" t="b">
        <v>0</v>
      </c>
      <c r="O11" s="53" t="b">
        <v>0</v>
      </c>
      <c r="P11" s="53" t="b">
        <v>0</v>
      </c>
      <c r="Q11" s="52" t="b">
        <v>0</v>
      </c>
      <c r="R11" s="52" t="b">
        <v>0</v>
      </c>
      <c r="S11" s="52" t="b">
        <v>0</v>
      </c>
      <c r="T11" s="52" t="b">
        <v>0</v>
      </c>
      <c r="U11" s="52" t="b">
        <v>0</v>
      </c>
      <c r="V11" s="52" t="b">
        <v>0</v>
      </c>
      <c r="W11" s="52" t="b">
        <v>0</v>
      </c>
      <c r="X11" s="53" t="b">
        <v>0</v>
      </c>
      <c r="Y11" s="53" t="b">
        <v>0</v>
      </c>
      <c r="Z11" s="53" t="b">
        <v>0</v>
      </c>
      <c r="AA11" s="53" t="b">
        <v>0</v>
      </c>
      <c r="AB11" s="53" t="b">
        <v>0</v>
      </c>
      <c r="AC11" s="53" t="b">
        <v>0</v>
      </c>
      <c r="AD11" s="53" t="b">
        <v>0</v>
      </c>
      <c r="AE11" s="52" t="b">
        <v>0</v>
      </c>
      <c r="AF11" s="52" t="b">
        <v>0</v>
      </c>
      <c r="AG11" s="52" t="b">
        <v>0</v>
      </c>
      <c r="AH11" s="18"/>
      <c r="AI11" s="54">
        <f t="shared" si="1"/>
        <v>31</v>
      </c>
      <c r="AJ11" s="55">
        <f t="shared" si="2"/>
        <v>0</v>
      </c>
      <c r="AK11" s="40" t="str">
        <f>IFERROR(__xludf.DUMMYFUNCTION("SPARKLINE(AJ11/AI11, {""charttype"",""bar"";""max"",1;""color1"",""#90EE90""})"),"")</f>
        <v/>
      </c>
      <c r="AL11" s="37"/>
      <c r="AM11" s="38"/>
      <c r="AN11" s="18"/>
    </row>
    <row r="12">
      <c r="B12" s="51"/>
      <c r="C12" s="52" t="b">
        <v>0</v>
      </c>
      <c r="D12" s="52" t="b">
        <v>0</v>
      </c>
      <c r="E12" s="52" t="b">
        <v>0</v>
      </c>
      <c r="F12" s="52" t="b">
        <v>0</v>
      </c>
      <c r="G12" s="52" t="b">
        <v>0</v>
      </c>
      <c r="H12" s="52" t="b">
        <v>0</v>
      </c>
      <c r="I12" s="52" t="b">
        <v>0</v>
      </c>
      <c r="J12" s="53" t="b">
        <v>0</v>
      </c>
      <c r="K12" s="53" t="b">
        <v>0</v>
      </c>
      <c r="L12" s="53" t="b">
        <v>0</v>
      </c>
      <c r="M12" s="53" t="b">
        <v>0</v>
      </c>
      <c r="N12" s="53" t="b">
        <v>0</v>
      </c>
      <c r="O12" s="53" t="b">
        <v>0</v>
      </c>
      <c r="P12" s="53" t="b">
        <v>0</v>
      </c>
      <c r="Q12" s="52" t="b">
        <v>0</v>
      </c>
      <c r="R12" s="52" t="b">
        <v>0</v>
      </c>
      <c r="S12" s="52" t="b">
        <v>0</v>
      </c>
      <c r="T12" s="52" t="b">
        <v>0</v>
      </c>
      <c r="U12" s="52" t="b">
        <v>0</v>
      </c>
      <c r="V12" s="52" t="b">
        <v>0</v>
      </c>
      <c r="W12" s="52" t="b">
        <v>0</v>
      </c>
      <c r="X12" s="53" t="b">
        <v>0</v>
      </c>
      <c r="Y12" s="53" t="b">
        <v>0</v>
      </c>
      <c r="Z12" s="53" t="b">
        <v>0</v>
      </c>
      <c r="AA12" s="53" t="b">
        <v>0</v>
      </c>
      <c r="AB12" s="53" t="b">
        <v>0</v>
      </c>
      <c r="AC12" s="53" t="b">
        <v>0</v>
      </c>
      <c r="AD12" s="53" t="b">
        <v>0</v>
      </c>
      <c r="AE12" s="52" t="b">
        <v>0</v>
      </c>
      <c r="AF12" s="52" t="b">
        <v>0</v>
      </c>
      <c r="AG12" s="52" t="b">
        <v>0</v>
      </c>
      <c r="AH12" s="18"/>
      <c r="AI12" s="54">
        <f t="shared" si="1"/>
        <v>31</v>
      </c>
      <c r="AJ12" s="55">
        <f t="shared" si="2"/>
        <v>0</v>
      </c>
      <c r="AK12" s="40" t="str">
        <f>IFERROR(__xludf.DUMMYFUNCTION("SPARKLINE(AJ12/AI12, {""charttype"",""bar"";""max"",1;""color1"",""#90EE90""})"),"")</f>
        <v/>
      </c>
      <c r="AL12" s="37"/>
      <c r="AM12" s="38"/>
      <c r="AN12" s="18"/>
    </row>
    <row r="13">
      <c r="B13" s="51"/>
      <c r="C13" s="52" t="b">
        <v>0</v>
      </c>
      <c r="D13" s="52" t="b">
        <v>0</v>
      </c>
      <c r="E13" s="52" t="b">
        <v>0</v>
      </c>
      <c r="F13" s="52" t="b">
        <v>0</v>
      </c>
      <c r="G13" s="52" t="b">
        <v>0</v>
      </c>
      <c r="H13" s="52" t="b">
        <v>0</v>
      </c>
      <c r="I13" s="52" t="b">
        <v>0</v>
      </c>
      <c r="J13" s="53" t="b">
        <v>0</v>
      </c>
      <c r="K13" s="53" t="b">
        <v>0</v>
      </c>
      <c r="L13" s="53" t="b">
        <v>0</v>
      </c>
      <c r="M13" s="53" t="b">
        <v>0</v>
      </c>
      <c r="N13" s="53" t="b">
        <v>0</v>
      </c>
      <c r="O13" s="53" t="b">
        <v>0</v>
      </c>
      <c r="P13" s="53" t="b">
        <v>0</v>
      </c>
      <c r="Q13" s="52" t="b">
        <v>0</v>
      </c>
      <c r="R13" s="52" t="b">
        <v>0</v>
      </c>
      <c r="S13" s="52" t="b">
        <v>0</v>
      </c>
      <c r="T13" s="52" t="b">
        <v>0</v>
      </c>
      <c r="U13" s="52" t="b">
        <v>0</v>
      </c>
      <c r="V13" s="52" t="b">
        <v>0</v>
      </c>
      <c r="W13" s="52" t="b">
        <v>0</v>
      </c>
      <c r="X13" s="53" t="b">
        <v>0</v>
      </c>
      <c r="Y13" s="53" t="b">
        <v>0</v>
      </c>
      <c r="Z13" s="53" t="b">
        <v>0</v>
      </c>
      <c r="AA13" s="53" t="b">
        <v>0</v>
      </c>
      <c r="AB13" s="53" t="b">
        <v>0</v>
      </c>
      <c r="AC13" s="53" t="b">
        <v>0</v>
      </c>
      <c r="AD13" s="53" t="b">
        <v>0</v>
      </c>
      <c r="AE13" s="52" t="b">
        <v>0</v>
      </c>
      <c r="AF13" s="52" t="b">
        <v>0</v>
      </c>
      <c r="AG13" s="52" t="b">
        <v>0</v>
      </c>
      <c r="AH13" s="18"/>
      <c r="AI13" s="54">
        <f t="shared" si="1"/>
        <v>31</v>
      </c>
      <c r="AJ13" s="55">
        <f t="shared" si="2"/>
        <v>0</v>
      </c>
      <c r="AK13" s="40" t="str">
        <f>IFERROR(__xludf.DUMMYFUNCTION("SPARKLINE(AJ13/AI13, {""charttype"",""bar"";""max"",1;""color1"",""#90EE90""})"),"")</f>
        <v/>
      </c>
      <c r="AL13" s="37"/>
      <c r="AM13" s="38"/>
      <c r="AN13" s="18"/>
    </row>
    <row r="14">
      <c r="B14" s="51"/>
      <c r="C14" s="52" t="b">
        <v>0</v>
      </c>
      <c r="D14" s="52" t="b">
        <v>0</v>
      </c>
      <c r="E14" s="52" t="b">
        <v>0</v>
      </c>
      <c r="F14" s="52" t="b">
        <v>0</v>
      </c>
      <c r="G14" s="52" t="b">
        <v>0</v>
      </c>
      <c r="H14" s="52" t="b">
        <v>0</v>
      </c>
      <c r="I14" s="52" t="b">
        <v>0</v>
      </c>
      <c r="J14" s="53" t="b">
        <v>0</v>
      </c>
      <c r="K14" s="53" t="b">
        <v>0</v>
      </c>
      <c r="L14" s="53" t="b">
        <v>0</v>
      </c>
      <c r="M14" s="53" t="b">
        <v>0</v>
      </c>
      <c r="N14" s="53" t="b">
        <v>0</v>
      </c>
      <c r="O14" s="53" t="b">
        <v>0</v>
      </c>
      <c r="P14" s="53" t="b">
        <v>0</v>
      </c>
      <c r="Q14" s="52" t="b">
        <v>0</v>
      </c>
      <c r="R14" s="52" t="b">
        <v>0</v>
      </c>
      <c r="S14" s="52" t="b">
        <v>0</v>
      </c>
      <c r="T14" s="52" t="b">
        <v>0</v>
      </c>
      <c r="U14" s="52" t="b">
        <v>0</v>
      </c>
      <c r="V14" s="52" t="b">
        <v>0</v>
      </c>
      <c r="W14" s="52" t="b">
        <v>0</v>
      </c>
      <c r="X14" s="53" t="b">
        <v>0</v>
      </c>
      <c r="Y14" s="53" t="b">
        <v>0</v>
      </c>
      <c r="Z14" s="53" t="b">
        <v>0</v>
      </c>
      <c r="AA14" s="53" t="b">
        <v>0</v>
      </c>
      <c r="AB14" s="53" t="b">
        <v>0</v>
      </c>
      <c r="AC14" s="53" t="b">
        <v>0</v>
      </c>
      <c r="AD14" s="53" t="b">
        <v>0</v>
      </c>
      <c r="AE14" s="52" t="b">
        <v>0</v>
      </c>
      <c r="AF14" s="52" t="b">
        <v>0</v>
      </c>
      <c r="AG14" s="52" t="b">
        <v>0</v>
      </c>
      <c r="AH14" s="18"/>
      <c r="AI14" s="54">
        <f t="shared" si="1"/>
        <v>31</v>
      </c>
      <c r="AJ14" s="55">
        <f t="shared" si="2"/>
        <v>0</v>
      </c>
      <c r="AK14" s="40" t="str">
        <f>IFERROR(__xludf.DUMMYFUNCTION("SPARKLINE(AJ14/AI14, {""charttype"",""bar"";""max"",1;""color1"",""#90EE90""})"),"")</f>
        <v/>
      </c>
      <c r="AL14" s="37"/>
      <c r="AM14" s="38"/>
      <c r="AN14" s="18"/>
    </row>
    <row r="15">
      <c r="B15" s="51"/>
      <c r="C15" s="52" t="b">
        <v>0</v>
      </c>
      <c r="D15" s="52" t="b">
        <v>0</v>
      </c>
      <c r="E15" s="52" t="b">
        <v>0</v>
      </c>
      <c r="F15" s="52" t="b">
        <v>0</v>
      </c>
      <c r="G15" s="52" t="b">
        <v>0</v>
      </c>
      <c r="H15" s="52" t="b">
        <v>0</v>
      </c>
      <c r="I15" s="52" t="b">
        <v>0</v>
      </c>
      <c r="J15" s="53" t="b">
        <v>0</v>
      </c>
      <c r="K15" s="53" t="b">
        <v>0</v>
      </c>
      <c r="L15" s="53" t="b">
        <v>0</v>
      </c>
      <c r="M15" s="53" t="b">
        <v>0</v>
      </c>
      <c r="N15" s="53" t="b">
        <v>0</v>
      </c>
      <c r="O15" s="53" t="b">
        <v>0</v>
      </c>
      <c r="P15" s="53" t="b">
        <v>0</v>
      </c>
      <c r="Q15" s="52" t="b">
        <v>0</v>
      </c>
      <c r="R15" s="52" t="b">
        <v>0</v>
      </c>
      <c r="S15" s="52" t="b">
        <v>0</v>
      </c>
      <c r="T15" s="52" t="b">
        <v>0</v>
      </c>
      <c r="U15" s="52" t="b">
        <v>0</v>
      </c>
      <c r="V15" s="52" t="b">
        <v>0</v>
      </c>
      <c r="W15" s="52" t="b">
        <v>0</v>
      </c>
      <c r="X15" s="53" t="b">
        <v>0</v>
      </c>
      <c r="Y15" s="53" t="b">
        <v>0</v>
      </c>
      <c r="Z15" s="53" t="b">
        <v>0</v>
      </c>
      <c r="AA15" s="53" t="b">
        <v>0</v>
      </c>
      <c r="AB15" s="53" t="b">
        <v>0</v>
      </c>
      <c r="AC15" s="53" t="b">
        <v>0</v>
      </c>
      <c r="AD15" s="53" t="b">
        <v>0</v>
      </c>
      <c r="AE15" s="52" t="b">
        <v>0</v>
      </c>
      <c r="AF15" s="52" t="b">
        <v>0</v>
      </c>
      <c r="AG15" s="52" t="b">
        <v>0</v>
      </c>
      <c r="AH15" s="18"/>
      <c r="AI15" s="54">
        <f t="shared" si="1"/>
        <v>31</v>
      </c>
      <c r="AJ15" s="55">
        <f t="shared" si="2"/>
        <v>0</v>
      </c>
      <c r="AK15" s="40" t="str">
        <f>IFERROR(__xludf.DUMMYFUNCTION("SPARKLINE(AJ15/AI15, {""charttype"",""bar"";""max"",1;""color1"",""#90EE90""})"),"")</f>
        <v/>
      </c>
      <c r="AL15" s="37"/>
      <c r="AM15" s="38"/>
      <c r="AN15" s="18"/>
    </row>
    <row r="16">
      <c r="B16" s="51"/>
      <c r="C16" s="52" t="b">
        <v>0</v>
      </c>
      <c r="D16" s="52" t="b">
        <v>0</v>
      </c>
      <c r="E16" s="52" t="b">
        <v>0</v>
      </c>
      <c r="F16" s="52" t="b">
        <v>0</v>
      </c>
      <c r="G16" s="52" t="b">
        <v>0</v>
      </c>
      <c r="H16" s="52" t="b">
        <v>0</v>
      </c>
      <c r="I16" s="52" t="b">
        <v>0</v>
      </c>
      <c r="J16" s="53" t="b">
        <v>0</v>
      </c>
      <c r="K16" s="53" t="b">
        <v>0</v>
      </c>
      <c r="L16" s="53" t="b">
        <v>0</v>
      </c>
      <c r="M16" s="53" t="b">
        <v>0</v>
      </c>
      <c r="N16" s="53" t="b">
        <v>0</v>
      </c>
      <c r="O16" s="53" t="b">
        <v>0</v>
      </c>
      <c r="P16" s="53" t="b">
        <v>0</v>
      </c>
      <c r="Q16" s="52" t="b">
        <v>0</v>
      </c>
      <c r="R16" s="52" t="b">
        <v>0</v>
      </c>
      <c r="S16" s="52" t="b">
        <v>0</v>
      </c>
      <c r="T16" s="52" t="b">
        <v>0</v>
      </c>
      <c r="U16" s="52" t="b">
        <v>0</v>
      </c>
      <c r="V16" s="52" t="b">
        <v>0</v>
      </c>
      <c r="W16" s="52" t="b">
        <v>0</v>
      </c>
      <c r="X16" s="53" t="b">
        <v>0</v>
      </c>
      <c r="Y16" s="53" t="b">
        <v>0</v>
      </c>
      <c r="Z16" s="53" t="b">
        <v>0</v>
      </c>
      <c r="AA16" s="53" t="b">
        <v>0</v>
      </c>
      <c r="AB16" s="53" t="b">
        <v>0</v>
      </c>
      <c r="AC16" s="53" t="b">
        <v>0</v>
      </c>
      <c r="AD16" s="53" t="b">
        <v>0</v>
      </c>
      <c r="AE16" s="52" t="b">
        <v>0</v>
      </c>
      <c r="AF16" s="52" t="b">
        <v>0</v>
      </c>
      <c r="AG16" s="52" t="b">
        <v>0</v>
      </c>
      <c r="AH16" s="18"/>
      <c r="AI16" s="54">
        <f t="shared" si="1"/>
        <v>31</v>
      </c>
      <c r="AJ16" s="55">
        <f t="shared" si="2"/>
        <v>0</v>
      </c>
      <c r="AK16" s="40" t="str">
        <f>IFERROR(__xludf.DUMMYFUNCTION("SPARKLINE(AJ16/AI16, {""charttype"",""bar"";""max"",1;""color1"",""#90EE90""})"),"")</f>
        <v/>
      </c>
      <c r="AL16" s="37"/>
      <c r="AM16" s="38"/>
      <c r="AN16" s="18"/>
    </row>
    <row r="17">
      <c r="B17" s="51"/>
      <c r="C17" s="52" t="b">
        <v>0</v>
      </c>
      <c r="D17" s="52" t="b">
        <v>0</v>
      </c>
      <c r="E17" s="52" t="b">
        <v>0</v>
      </c>
      <c r="F17" s="52" t="b">
        <v>0</v>
      </c>
      <c r="G17" s="52" t="b">
        <v>0</v>
      </c>
      <c r="H17" s="52" t="b">
        <v>0</v>
      </c>
      <c r="I17" s="52" t="b">
        <v>0</v>
      </c>
      <c r="J17" s="53" t="b">
        <v>0</v>
      </c>
      <c r="K17" s="53" t="b">
        <v>0</v>
      </c>
      <c r="L17" s="53" t="b">
        <v>0</v>
      </c>
      <c r="M17" s="53" t="b">
        <v>0</v>
      </c>
      <c r="N17" s="53" t="b">
        <v>0</v>
      </c>
      <c r="O17" s="53" t="b">
        <v>0</v>
      </c>
      <c r="P17" s="53" t="b">
        <v>0</v>
      </c>
      <c r="Q17" s="52" t="b">
        <v>0</v>
      </c>
      <c r="R17" s="52" t="b">
        <v>0</v>
      </c>
      <c r="S17" s="52" t="b">
        <v>0</v>
      </c>
      <c r="T17" s="52" t="b">
        <v>0</v>
      </c>
      <c r="U17" s="52" t="b">
        <v>0</v>
      </c>
      <c r="V17" s="52" t="b">
        <v>0</v>
      </c>
      <c r="W17" s="52" t="b">
        <v>0</v>
      </c>
      <c r="X17" s="53" t="b">
        <v>0</v>
      </c>
      <c r="Y17" s="53" t="b">
        <v>0</v>
      </c>
      <c r="Z17" s="53" t="b">
        <v>0</v>
      </c>
      <c r="AA17" s="53" t="b">
        <v>0</v>
      </c>
      <c r="AB17" s="53" t="b">
        <v>0</v>
      </c>
      <c r="AC17" s="53" t="b">
        <v>0</v>
      </c>
      <c r="AD17" s="53" t="b">
        <v>0</v>
      </c>
      <c r="AE17" s="52" t="b">
        <v>0</v>
      </c>
      <c r="AF17" s="52" t="b">
        <v>0</v>
      </c>
      <c r="AG17" s="52" t="b">
        <v>0</v>
      </c>
      <c r="AH17" s="18"/>
      <c r="AI17" s="54">
        <f t="shared" si="1"/>
        <v>31</v>
      </c>
      <c r="AJ17" s="55">
        <f t="shared" si="2"/>
        <v>0</v>
      </c>
      <c r="AK17" s="40" t="str">
        <f>IFERROR(__xludf.DUMMYFUNCTION("SPARKLINE(AJ17/AI17, {""charttype"",""bar"";""max"",1;""color1"",""#90EE90""})"),"")</f>
        <v/>
      </c>
      <c r="AL17" s="37"/>
      <c r="AM17" s="38"/>
      <c r="AN17" s="18"/>
    </row>
    <row r="18">
      <c r="B18" s="51"/>
      <c r="C18" s="52" t="b">
        <v>0</v>
      </c>
      <c r="D18" s="52" t="b">
        <v>0</v>
      </c>
      <c r="E18" s="52" t="b">
        <v>0</v>
      </c>
      <c r="F18" s="52" t="b">
        <v>0</v>
      </c>
      <c r="G18" s="52" t="b">
        <v>0</v>
      </c>
      <c r="H18" s="52" t="b">
        <v>0</v>
      </c>
      <c r="I18" s="52" t="b">
        <v>0</v>
      </c>
      <c r="J18" s="53" t="b">
        <v>0</v>
      </c>
      <c r="K18" s="53" t="b">
        <v>0</v>
      </c>
      <c r="L18" s="53" t="b">
        <v>0</v>
      </c>
      <c r="M18" s="53" t="b">
        <v>0</v>
      </c>
      <c r="N18" s="53" t="b">
        <v>0</v>
      </c>
      <c r="O18" s="53" t="b">
        <v>0</v>
      </c>
      <c r="P18" s="53" t="b">
        <v>0</v>
      </c>
      <c r="Q18" s="52" t="b">
        <v>0</v>
      </c>
      <c r="R18" s="52" t="b">
        <v>0</v>
      </c>
      <c r="S18" s="52" t="b">
        <v>0</v>
      </c>
      <c r="T18" s="52" t="b">
        <v>0</v>
      </c>
      <c r="U18" s="52" t="b">
        <v>0</v>
      </c>
      <c r="V18" s="52" t="b">
        <v>0</v>
      </c>
      <c r="W18" s="52" t="b">
        <v>0</v>
      </c>
      <c r="X18" s="53" t="b">
        <v>0</v>
      </c>
      <c r="Y18" s="53" t="b">
        <v>0</v>
      </c>
      <c r="Z18" s="53" t="b">
        <v>0</v>
      </c>
      <c r="AA18" s="53" t="b">
        <v>0</v>
      </c>
      <c r="AB18" s="53" t="b">
        <v>0</v>
      </c>
      <c r="AC18" s="53" t="b">
        <v>0</v>
      </c>
      <c r="AD18" s="53" t="b">
        <v>0</v>
      </c>
      <c r="AE18" s="52" t="b">
        <v>0</v>
      </c>
      <c r="AF18" s="52" t="b">
        <v>0</v>
      </c>
      <c r="AG18" s="52" t="b">
        <v>0</v>
      </c>
      <c r="AH18" s="18"/>
      <c r="AI18" s="54">
        <f t="shared" si="1"/>
        <v>31</v>
      </c>
      <c r="AJ18" s="55">
        <f t="shared" si="2"/>
        <v>0</v>
      </c>
      <c r="AK18" s="40" t="str">
        <f>IFERROR(__xludf.DUMMYFUNCTION("SPARKLINE(AJ18/AI18, {""charttype"",""bar"";""max"",1;""color1"",""#90EE90""})"),"")</f>
        <v/>
      </c>
      <c r="AL18" s="37"/>
      <c r="AM18" s="38"/>
      <c r="AN18" s="18"/>
    </row>
    <row r="19">
      <c r="B19" s="51"/>
      <c r="C19" s="52" t="b">
        <v>0</v>
      </c>
      <c r="D19" s="52" t="b">
        <v>0</v>
      </c>
      <c r="E19" s="52" t="b">
        <v>0</v>
      </c>
      <c r="F19" s="52" t="b">
        <v>0</v>
      </c>
      <c r="G19" s="52" t="b">
        <v>0</v>
      </c>
      <c r="H19" s="52" t="b">
        <v>0</v>
      </c>
      <c r="I19" s="52" t="b">
        <v>0</v>
      </c>
      <c r="J19" s="53" t="b">
        <v>0</v>
      </c>
      <c r="K19" s="53" t="b">
        <v>0</v>
      </c>
      <c r="L19" s="53" t="b">
        <v>0</v>
      </c>
      <c r="M19" s="53" t="b">
        <v>0</v>
      </c>
      <c r="N19" s="53" t="b">
        <v>0</v>
      </c>
      <c r="O19" s="53" t="b">
        <v>0</v>
      </c>
      <c r="P19" s="53" t="b">
        <v>0</v>
      </c>
      <c r="Q19" s="52" t="b">
        <v>0</v>
      </c>
      <c r="R19" s="52" t="b">
        <v>0</v>
      </c>
      <c r="S19" s="52" t="b">
        <v>0</v>
      </c>
      <c r="T19" s="52" t="b">
        <v>0</v>
      </c>
      <c r="U19" s="52" t="b">
        <v>0</v>
      </c>
      <c r="V19" s="52" t="b">
        <v>0</v>
      </c>
      <c r="W19" s="52" t="b">
        <v>0</v>
      </c>
      <c r="X19" s="53" t="b">
        <v>0</v>
      </c>
      <c r="Y19" s="53" t="b">
        <v>0</v>
      </c>
      <c r="Z19" s="53" t="b">
        <v>0</v>
      </c>
      <c r="AA19" s="53" t="b">
        <v>0</v>
      </c>
      <c r="AB19" s="53" t="b">
        <v>0</v>
      </c>
      <c r="AC19" s="53" t="b">
        <v>0</v>
      </c>
      <c r="AD19" s="53" t="b">
        <v>0</v>
      </c>
      <c r="AE19" s="52" t="b">
        <v>0</v>
      </c>
      <c r="AF19" s="52" t="b">
        <v>0</v>
      </c>
      <c r="AG19" s="52" t="b">
        <v>0</v>
      </c>
      <c r="AH19" s="18"/>
      <c r="AI19" s="54">
        <f t="shared" si="1"/>
        <v>31</v>
      </c>
      <c r="AJ19" s="55">
        <f t="shared" si="2"/>
        <v>0</v>
      </c>
      <c r="AK19" s="40" t="str">
        <f>IFERROR(__xludf.DUMMYFUNCTION("SPARKLINE(AJ19/AI19, {""charttype"",""bar"";""max"",1;""color1"",""#90EE90""})"),"")</f>
        <v/>
      </c>
      <c r="AL19" s="37"/>
      <c r="AM19" s="38"/>
      <c r="AN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row>
    <row r="21">
      <c r="B21" s="58" t="s">
        <v>28</v>
      </c>
      <c r="C21" s="59">
        <f t="shared" ref="C21:AG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c r="AG21" s="59">
        <f t="shared" si="3"/>
        <v>0</v>
      </c>
    </row>
    <row r="22">
      <c r="B22" s="58" t="s">
        <v>64</v>
      </c>
      <c r="C22" s="55">
        <f t="shared" ref="C22:AG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c r="AG22" s="55">
        <f t="shared" si="4"/>
        <v>0</v>
      </c>
    </row>
    <row r="23">
      <c r="B23" s="58" t="s">
        <v>65</v>
      </c>
      <c r="C23" s="55">
        <f t="shared" ref="C23:AG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c r="AG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1"/>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1"/>
    </row>
    <row r="36">
      <c r="C36" s="62">
        <f t="shared" ref="C36:AG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c r="AG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I7:AM8"/>
    <mergeCell ref="AK16:AM16"/>
    <mergeCell ref="AK17:AM17"/>
    <mergeCell ref="AK18:AM18"/>
    <mergeCell ref="AK19:AM19"/>
    <mergeCell ref="C33:AG33"/>
    <mergeCell ref="AK9:AM9"/>
    <mergeCell ref="AK10:AM10"/>
    <mergeCell ref="AK11:AM11"/>
    <mergeCell ref="AK12:AM12"/>
    <mergeCell ref="AK13:AM13"/>
    <mergeCell ref="AK14:AM14"/>
    <mergeCell ref="AK15:AM15"/>
  </mergeCells>
  <dataValidations>
    <dataValidation type="list" allowBlank="1" showErrorMessage="1" sqref="C34:AG35">
      <formula1>"10,9,8,7,6,5,4,3,2,1,0"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3" width="4.13"/>
    <col customWidth="1" min="34" max="35" width="4.5"/>
    <col customWidth="1" min="36" max="39"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6"/>
      <c r="AI2" s="16"/>
      <c r="AJ2" s="16"/>
      <c r="AK2" s="16"/>
      <c r="AL2" s="17"/>
      <c r="AM2" s="18"/>
    </row>
    <row r="3">
      <c r="B3" s="19" t="s">
        <v>22</v>
      </c>
      <c r="I3" s="20"/>
      <c r="J3" s="21" t="s">
        <v>36</v>
      </c>
      <c r="O3" s="22"/>
      <c r="P3" s="21" t="s">
        <v>37</v>
      </c>
      <c r="U3" s="22"/>
      <c r="V3" s="21" t="s">
        <v>28</v>
      </c>
      <c r="AA3" s="23"/>
      <c r="AB3" s="21" t="s">
        <v>38</v>
      </c>
      <c r="AE3" s="21"/>
      <c r="AF3" s="21"/>
      <c r="AG3" s="23"/>
      <c r="AH3" s="24"/>
      <c r="AI3" s="24"/>
      <c r="AJ3" s="24"/>
      <c r="AK3" s="24"/>
      <c r="AL3" s="25"/>
      <c r="AM3" s="18"/>
    </row>
    <row r="4">
      <c r="B4" s="26"/>
      <c r="I4" s="20"/>
      <c r="J4" s="27">
        <f>COUNTA($B$10:$B$19)</f>
        <v>0</v>
      </c>
      <c r="O4" s="22"/>
      <c r="P4" s="27">
        <f>COUNTIF($C$10:$AF$19, TRUE)</f>
        <v>0</v>
      </c>
      <c r="U4" s="22"/>
      <c r="V4" s="28" t="str">
        <f>IFERROR(__xludf.DUMMYFUNCTION("SPARKLINE(AB4, {""charttype"",""bar"";""max"",1;""color1"",""#90EE90""})"),"")</f>
        <v/>
      </c>
      <c r="AA4" s="23"/>
      <c r="AB4" s="29">
        <f>(P4)/(COUNTA($C$10:$C$19)*COUNTA($C$10:$AF$10))</f>
        <v>0</v>
      </c>
      <c r="AE4" s="29"/>
      <c r="AF4" s="29"/>
      <c r="AG4" s="23"/>
      <c r="AH4" s="24"/>
      <c r="AI4" s="24"/>
      <c r="AJ4" s="24"/>
      <c r="AK4" s="24"/>
      <c r="AL4" s="25"/>
      <c r="AM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3"/>
      <c r="AI5" s="33"/>
      <c r="AJ5" s="33"/>
      <c r="AK5" s="33"/>
      <c r="AL5" s="34"/>
      <c r="AM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40"/>
      <c r="AF7" s="38"/>
      <c r="AG7" s="18"/>
      <c r="AH7" s="41" t="s">
        <v>44</v>
      </c>
      <c r="AI7" s="42"/>
      <c r="AJ7" s="42"/>
      <c r="AK7" s="42"/>
      <c r="AL7" s="43"/>
    </row>
    <row r="8">
      <c r="B8" s="44"/>
      <c r="C8" s="45" t="s">
        <v>45</v>
      </c>
      <c r="D8" s="45" t="s">
        <v>46</v>
      </c>
      <c r="E8" s="45" t="s">
        <v>47</v>
      </c>
      <c r="F8" s="45" t="s">
        <v>48</v>
      </c>
      <c r="G8" s="45" t="s">
        <v>49</v>
      </c>
      <c r="H8" s="45" t="s">
        <v>50</v>
      </c>
      <c r="I8" s="45" t="s">
        <v>51</v>
      </c>
      <c r="J8" s="46" t="s">
        <v>45</v>
      </c>
      <c r="K8" s="46" t="s">
        <v>46</v>
      </c>
      <c r="L8" s="46" t="s">
        <v>47</v>
      </c>
      <c r="M8" s="46" t="s">
        <v>48</v>
      </c>
      <c r="N8" s="46" t="s">
        <v>49</v>
      </c>
      <c r="O8" s="46" t="s">
        <v>50</v>
      </c>
      <c r="P8" s="46" t="s">
        <v>51</v>
      </c>
      <c r="Q8" s="45" t="s">
        <v>45</v>
      </c>
      <c r="R8" s="45" t="s">
        <v>46</v>
      </c>
      <c r="S8" s="45" t="s">
        <v>47</v>
      </c>
      <c r="T8" s="45" t="s">
        <v>48</v>
      </c>
      <c r="U8" s="45" t="s">
        <v>49</v>
      </c>
      <c r="V8" s="45" t="s">
        <v>50</v>
      </c>
      <c r="W8" s="45" t="s">
        <v>51</v>
      </c>
      <c r="X8" s="46" t="s">
        <v>45</v>
      </c>
      <c r="Y8" s="46" t="s">
        <v>46</v>
      </c>
      <c r="Z8" s="46" t="s">
        <v>47</v>
      </c>
      <c r="AA8" s="46" t="s">
        <v>48</v>
      </c>
      <c r="AB8" s="46" t="s">
        <v>49</v>
      </c>
      <c r="AC8" s="46" t="s">
        <v>50</v>
      </c>
      <c r="AD8" s="46" t="s">
        <v>51</v>
      </c>
      <c r="AE8" s="45" t="s">
        <v>45</v>
      </c>
      <c r="AF8" s="45" t="s">
        <v>46</v>
      </c>
      <c r="AG8" s="18"/>
      <c r="AH8" s="47"/>
      <c r="AI8" s="48"/>
      <c r="AJ8" s="48"/>
      <c r="AK8" s="48"/>
      <c r="AL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45">
        <v>30.0</v>
      </c>
      <c r="AG9" s="18"/>
      <c r="AH9" s="46" t="s">
        <v>52</v>
      </c>
      <c r="AI9" s="46" t="s">
        <v>53</v>
      </c>
      <c r="AJ9" s="39" t="s">
        <v>28</v>
      </c>
      <c r="AK9" s="37"/>
      <c r="AL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18"/>
      <c r="AH10" s="54">
        <f t="shared" ref="AH10:AH19" si="1">30</f>
        <v>30</v>
      </c>
      <c r="AI10" s="55">
        <f t="shared" ref="AI10:AI19" si="2">COUNTIF(C10:AF10, TRUE)</f>
        <v>0</v>
      </c>
      <c r="AJ10" s="40" t="str">
        <f>IFERROR(__xludf.DUMMYFUNCTION("SPARKLINE(AI10/AH10, {""charttype"",""bar"";""max"",1;""color1"",""#90EE90""})"),"")</f>
        <v/>
      </c>
      <c r="AK10" s="37"/>
      <c r="AL10" s="38"/>
      <c r="AM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18"/>
      <c r="AH11" s="54">
        <f t="shared" si="1"/>
        <v>30</v>
      </c>
      <c r="AI11" s="55">
        <f t="shared" si="2"/>
        <v>0</v>
      </c>
      <c r="AJ11" s="40" t="str">
        <f>IFERROR(__xludf.DUMMYFUNCTION("SPARKLINE(AI11/AH11, {""charttype"",""bar"";""max"",1;""color1"",""#90EE90""})"),"")</f>
        <v/>
      </c>
      <c r="AK11" s="37"/>
      <c r="AL11" s="38"/>
      <c r="AM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18"/>
      <c r="AH12" s="54">
        <f t="shared" si="1"/>
        <v>30</v>
      </c>
      <c r="AI12" s="55">
        <f t="shared" si="2"/>
        <v>0</v>
      </c>
      <c r="AJ12" s="40" t="str">
        <f>IFERROR(__xludf.DUMMYFUNCTION("SPARKLINE(AI12/AH12, {""charttype"",""bar"";""max"",1;""color1"",""#90EE90""})"),"")</f>
        <v/>
      </c>
      <c r="AK12" s="37"/>
      <c r="AL12" s="38"/>
      <c r="AM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18"/>
      <c r="AH13" s="54">
        <f t="shared" si="1"/>
        <v>30</v>
      </c>
      <c r="AI13" s="55">
        <f t="shared" si="2"/>
        <v>0</v>
      </c>
      <c r="AJ13" s="40" t="str">
        <f>IFERROR(__xludf.DUMMYFUNCTION("SPARKLINE(AI13/AH13, {""charttype"",""bar"";""max"",1;""color1"",""#90EE90""})"),"")</f>
        <v/>
      </c>
      <c r="AK13" s="37"/>
      <c r="AL13" s="38"/>
      <c r="AM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18"/>
      <c r="AH14" s="54">
        <f t="shared" si="1"/>
        <v>30</v>
      </c>
      <c r="AI14" s="55">
        <f t="shared" si="2"/>
        <v>0</v>
      </c>
      <c r="AJ14" s="40" t="str">
        <f>IFERROR(__xludf.DUMMYFUNCTION("SPARKLINE(AI14/AH14, {""charttype"",""bar"";""max"",1;""color1"",""#90EE90""})"),"")</f>
        <v/>
      </c>
      <c r="AK14" s="37"/>
      <c r="AL14" s="38"/>
      <c r="AM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18"/>
      <c r="AH15" s="54">
        <f t="shared" si="1"/>
        <v>30</v>
      </c>
      <c r="AI15" s="55">
        <f t="shared" si="2"/>
        <v>0</v>
      </c>
      <c r="AJ15" s="40" t="str">
        <f>IFERROR(__xludf.DUMMYFUNCTION("SPARKLINE(AI15/AH15, {""charttype"",""bar"";""max"",1;""color1"",""#90EE90""})"),"")</f>
        <v/>
      </c>
      <c r="AK15" s="37"/>
      <c r="AL15" s="38"/>
      <c r="AM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18"/>
      <c r="AH16" s="54">
        <f t="shared" si="1"/>
        <v>30</v>
      </c>
      <c r="AI16" s="55">
        <f t="shared" si="2"/>
        <v>0</v>
      </c>
      <c r="AJ16" s="40" t="str">
        <f>IFERROR(__xludf.DUMMYFUNCTION("SPARKLINE(AI16/AH16, {""charttype"",""bar"";""max"",1;""color1"",""#90EE90""})"),"")</f>
        <v/>
      </c>
      <c r="AK16" s="37"/>
      <c r="AL16" s="38"/>
      <c r="AM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18"/>
      <c r="AH17" s="54">
        <f t="shared" si="1"/>
        <v>30</v>
      </c>
      <c r="AI17" s="55">
        <f t="shared" si="2"/>
        <v>0</v>
      </c>
      <c r="AJ17" s="40" t="str">
        <f>IFERROR(__xludf.DUMMYFUNCTION("SPARKLINE(AI17/AH17, {""charttype"",""bar"";""max"",1;""color1"",""#90EE90""})"),"")</f>
        <v/>
      </c>
      <c r="AK17" s="37"/>
      <c r="AL17" s="38"/>
      <c r="AM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18"/>
      <c r="AH18" s="54">
        <f t="shared" si="1"/>
        <v>30</v>
      </c>
      <c r="AI18" s="55">
        <f t="shared" si="2"/>
        <v>0</v>
      </c>
      <c r="AJ18" s="40" t="str">
        <f>IFERROR(__xludf.DUMMYFUNCTION("SPARKLINE(AI18/AH18, {""charttype"",""bar"";""max"",1;""color1"",""#90EE90""})"),"")</f>
        <v/>
      </c>
      <c r="AK18" s="37"/>
      <c r="AL18" s="38"/>
      <c r="AM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18"/>
      <c r="AH19" s="54">
        <f t="shared" si="1"/>
        <v>30</v>
      </c>
      <c r="AI19" s="55">
        <f t="shared" si="2"/>
        <v>0</v>
      </c>
      <c r="AJ19" s="40" t="str">
        <f>IFERROR(__xludf.DUMMYFUNCTION("SPARKLINE(AI19/AH19, {""charttype"",""bar"";""max"",1;""color1"",""#90EE90""})"),"")</f>
        <v/>
      </c>
      <c r="AK19" s="37"/>
      <c r="AL19" s="38"/>
      <c r="AM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row>
    <row r="21">
      <c r="B21" s="58" t="s">
        <v>28</v>
      </c>
      <c r="C21" s="59">
        <f t="shared" ref="C21:AF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row>
    <row r="22">
      <c r="B22" s="58" t="s">
        <v>64</v>
      </c>
      <c r="C22" s="55">
        <f t="shared" ref="C22:AF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row>
    <row r="23">
      <c r="B23" s="58" t="s">
        <v>65</v>
      </c>
      <c r="C23" s="55">
        <f t="shared" ref="C23:AF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row>
    <row r="36">
      <c r="C36" s="62">
        <f t="shared" ref="C36:AF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H7:AL8"/>
    <mergeCell ref="AJ16:AL16"/>
    <mergeCell ref="AJ17:AL17"/>
    <mergeCell ref="AJ18:AL18"/>
    <mergeCell ref="AJ19:AL19"/>
    <mergeCell ref="C33:AF33"/>
    <mergeCell ref="AJ9:AL9"/>
    <mergeCell ref="AJ10:AL10"/>
    <mergeCell ref="AJ11:AL11"/>
    <mergeCell ref="AJ12:AL12"/>
    <mergeCell ref="AJ13:AL13"/>
    <mergeCell ref="AJ14:AL14"/>
    <mergeCell ref="AJ15:AL15"/>
  </mergeCells>
  <dataValidations>
    <dataValidation type="list" allowBlank="1" showErrorMessage="1" sqref="C34:AF35">
      <formula1>"10,9,8,7,6,5,4,3,2,1,0"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23.25"/>
    <col customWidth="1" min="3" max="34" width="4.13"/>
    <col customWidth="1" min="35" max="36" width="4.5"/>
    <col customWidth="1" min="37" max="40" width="4.13"/>
  </cols>
  <sheetData>
    <row r="2">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6"/>
      <c r="AJ2" s="16"/>
      <c r="AK2" s="16"/>
      <c r="AL2" s="16"/>
      <c r="AM2" s="17"/>
      <c r="AN2" s="18"/>
    </row>
    <row r="3">
      <c r="B3" s="19" t="s">
        <v>23</v>
      </c>
      <c r="I3" s="20"/>
      <c r="J3" s="21" t="s">
        <v>36</v>
      </c>
      <c r="O3" s="22"/>
      <c r="P3" s="21" t="s">
        <v>37</v>
      </c>
      <c r="U3" s="22"/>
      <c r="V3" s="21" t="s">
        <v>28</v>
      </c>
      <c r="AA3" s="23"/>
      <c r="AB3" s="21" t="s">
        <v>38</v>
      </c>
      <c r="AE3" s="21"/>
      <c r="AF3" s="21"/>
      <c r="AG3" s="21"/>
      <c r="AH3" s="23"/>
      <c r="AI3" s="24"/>
      <c r="AJ3" s="24"/>
      <c r="AK3" s="24"/>
      <c r="AL3" s="24"/>
      <c r="AM3" s="25"/>
      <c r="AN3" s="18"/>
    </row>
    <row r="4">
      <c r="B4" s="26"/>
      <c r="I4" s="20"/>
      <c r="J4" s="27">
        <f>COUNTA($B$10:$B$19)</f>
        <v>0</v>
      </c>
      <c r="O4" s="22"/>
      <c r="P4" s="27">
        <f>COUNTIF($C$10:$AF$19, TRUE)</f>
        <v>0</v>
      </c>
      <c r="U4" s="22"/>
      <c r="V4" s="28" t="str">
        <f>IFERROR(__xludf.DUMMYFUNCTION("SPARKLINE(AB4, {""charttype"",""bar"";""max"",1;""color1"",""#90EE90""})"),"")</f>
        <v/>
      </c>
      <c r="AA4" s="23"/>
      <c r="AB4" s="29">
        <f>(P4)/(COUNTA($C$10:$C$19)*COUNTA($C$10:$AG$10))</f>
        <v>0</v>
      </c>
      <c r="AE4" s="29"/>
      <c r="AF4" s="29"/>
      <c r="AG4" s="29"/>
      <c r="AH4" s="23"/>
      <c r="AI4" s="24"/>
      <c r="AJ4" s="24"/>
      <c r="AK4" s="24"/>
      <c r="AL4" s="24"/>
      <c r="AM4" s="25"/>
      <c r="AN4" s="18"/>
    </row>
    <row r="5">
      <c r="B5" s="30"/>
      <c r="C5" s="31"/>
      <c r="D5" s="31"/>
      <c r="E5" s="31"/>
      <c r="F5" s="31"/>
      <c r="G5" s="31"/>
      <c r="H5" s="31"/>
      <c r="I5" s="31"/>
      <c r="J5" s="31"/>
      <c r="K5" s="31"/>
      <c r="L5" s="31"/>
      <c r="M5" s="31"/>
      <c r="N5" s="31"/>
      <c r="O5" s="31"/>
      <c r="P5" s="31"/>
      <c r="Q5" s="32"/>
      <c r="R5" s="31"/>
      <c r="S5" s="31"/>
      <c r="T5" s="31"/>
      <c r="U5" s="31"/>
      <c r="V5" s="31"/>
      <c r="W5" s="31"/>
      <c r="X5" s="31"/>
      <c r="Y5" s="31"/>
      <c r="Z5" s="31"/>
      <c r="AA5" s="31"/>
      <c r="AB5" s="31"/>
      <c r="AC5" s="31"/>
      <c r="AD5" s="31"/>
      <c r="AE5" s="31"/>
      <c r="AF5" s="31"/>
      <c r="AG5" s="31"/>
      <c r="AH5" s="31"/>
      <c r="AI5" s="33"/>
      <c r="AJ5" s="33"/>
      <c r="AK5" s="33"/>
      <c r="AL5" s="33"/>
      <c r="AM5" s="34"/>
      <c r="AN5" s="18"/>
    </row>
    <row r="6">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c r="B7" s="35" t="s">
        <v>39</v>
      </c>
      <c r="C7" s="36" t="s">
        <v>40</v>
      </c>
      <c r="D7" s="37"/>
      <c r="E7" s="37"/>
      <c r="F7" s="37"/>
      <c r="G7" s="37"/>
      <c r="H7" s="37"/>
      <c r="I7" s="38"/>
      <c r="J7" s="39" t="s">
        <v>41</v>
      </c>
      <c r="K7" s="37"/>
      <c r="L7" s="37"/>
      <c r="M7" s="37"/>
      <c r="N7" s="37"/>
      <c r="O7" s="37"/>
      <c r="P7" s="38"/>
      <c r="Q7" s="36" t="s">
        <v>42</v>
      </c>
      <c r="R7" s="37"/>
      <c r="S7" s="37"/>
      <c r="T7" s="37"/>
      <c r="U7" s="37"/>
      <c r="V7" s="37"/>
      <c r="W7" s="38"/>
      <c r="X7" s="39" t="s">
        <v>43</v>
      </c>
      <c r="Y7" s="37"/>
      <c r="Z7" s="37"/>
      <c r="AA7" s="37"/>
      <c r="AB7" s="37"/>
      <c r="AC7" s="37"/>
      <c r="AD7" s="38"/>
      <c r="AE7" s="63"/>
      <c r="AF7" s="64"/>
      <c r="AG7" s="65"/>
      <c r="AH7" s="18"/>
      <c r="AI7" s="41" t="s">
        <v>44</v>
      </c>
      <c r="AJ7" s="42"/>
      <c r="AK7" s="42"/>
      <c r="AL7" s="42"/>
      <c r="AM7" s="43"/>
    </row>
    <row r="8">
      <c r="B8" s="44"/>
      <c r="C8" s="45" t="s">
        <v>47</v>
      </c>
      <c r="D8" s="45" t="s">
        <v>48</v>
      </c>
      <c r="E8" s="45" t="s">
        <v>49</v>
      </c>
      <c r="F8" s="45" t="s">
        <v>50</v>
      </c>
      <c r="G8" s="45" t="s">
        <v>51</v>
      </c>
      <c r="H8" s="45" t="s">
        <v>45</v>
      </c>
      <c r="I8" s="45" t="s">
        <v>46</v>
      </c>
      <c r="J8" s="46" t="s">
        <v>47</v>
      </c>
      <c r="K8" s="46" t="s">
        <v>48</v>
      </c>
      <c r="L8" s="46" t="s">
        <v>49</v>
      </c>
      <c r="M8" s="46" t="s">
        <v>50</v>
      </c>
      <c r="N8" s="46" t="s">
        <v>51</v>
      </c>
      <c r="O8" s="46" t="s">
        <v>45</v>
      </c>
      <c r="P8" s="46" t="s">
        <v>46</v>
      </c>
      <c r="Q8" s="45" t="s">
        <v>47</v>
      </c>
      <c r="R8" s="45" t="s">
        <v>48</v>
      </c>
      <c r="S8" s="45" t="s">
        <v>49</v>
      </c>
      <c r="T8" s="45" t="s">
        <v>50</v>
      </c>
      <c r="U8" s="45" t="s">
        <v>51</v>
      </c>
      <c r="V8" s="45" t="s">
        <v>45</v>
      </c>
      <c r="W8" s="45" t="s">
        <v>46</v>
      </c>
      <c r="X8" s="46" t="s">
        <v>47</v>
      </c>
      <c r="Y8" s="46" t="s">
        <v>48</v>
      </c>
      <c r="Z8" s="46" t="s">
        <v>49</v>
      </c>
      <c r="AA8" s="46" t="s">
        <v>50</v>
      </c>
      <c r="AB8" s="46" t="s">
        <v>51</v>
      </c>
      <c r="AC8" s="46" t="s">
        <v>45</v>
      </c>
      <c r="AD8" s="46" t="s">
        <v>46</v>
      </c>
      <c r="AE8" s="45" t="s">
        <v>47</v>
      </c>
      <c r="AF8" s="45" t="s">
        <v>48</v>
      </c>
      <c r="AG8" s="45" t="s">
        <v>49</v>
      </c>
      <c r="AH8" s="18"/>
      <c r="AI8" s="47"/>
      <c r="AJ8" s="48"/>
      <c r="AK8" s="48"/>
      <c r="AL8" s="48"/>
      <c r="AM8" s="49"/>
    </row>
    <row r="9">
      <c r="B9" s="50"/>
      <c r="C9" s="45">
        <v>1.0</v>
      </c>
      <c r="D9" s="45">
        <v>2.0</v>
      </c>
      <c r="E9" s="45">
        <v>3.0</v>
      </c>
      <c r="F9" s="45">
        <v>4.0</v>
      </c>
      <c r="G9" s="45">
        <v>5.0</v>
      </c>
      <c r="H9" s="45">
        <v>6.0</v>
      </c>
      <c r="I9" s="45">
        <v>7.0</v>
      </c>
      <c r="J9" s="46">
        <v>8.0</v>
      </c>
      <c r="K9" s="46">
        <v>9.0</v>
      </c>
      <c r="L9" s="46">
        <v>10.0</v>
      </c>
      <c r="M9" s="46">
        <v>11.0</v>
      </c>
      <c r="N9" s="46">
        <v>12.0</v>
      </c>
      <c r="O9" s="46">
        <v>13.0</v>
      </c>
      <c r="P9" s="46">
        <v>14.0</v>
      </c>
      <c r="Q9" s="45">
        <v>15.0</v>
      </c>
      <c r="R9" s="45">
        <v>16.0</v>
      </c>
      <c r="S9" s="45">
        <v>17.0</v>
      </c>
      <c r="T9" s="45">
        <v>18.0</v>
      </c>
      <c r="U9" s="45">
        <v>19.0</v>
      </c>
      <c r="V9" s="45">
        <v>20.0</v>
      </c>
      <c r="W9" s="45">
        <v>21.0</v>
      </c>
      <c r="X9" s="46">
        <v>22.0</v>
      </c>
      <c r="Y9" s="46">
        <v>23.0</v>
      </c>
      <c r="Z9" s="46">
        <v>24.0</v>
      </c>
      <c r="AA9" s="46">
        <v>25.0</v>
      </c>
      <c r="AB9" s="46">
        <v>26.0</v>
      </c>
      <c r="AC9" s="46">
        <v>27.0</v>
      </c>
      <c r="AD9" s="46">
        <v>28.0</v>
      </c>
      <c r="AE9" s="45">
        <v>29.0</v>
      </c>
      <c r="AF9" s="36">
        <v>30.0</v>
      </c>
      <c r="AG9" s="66">
        <v>31.0</v>
      </c>
      <c r="AH9" s="18"/>
      <c r="AI9" s="46" t="s">
        <v>52</v>
      </c>
      <c r="AJ9" s="46" t="s">
        <v>53</v>
      </c>
      <c r="AK9" s="39" t="s">
        <v>28</v>
      </c>
      <c r="AL9" s="37"/>
      <c r="AM9" s="38"/>
    </row>
    <row r="10">
      <c r="B10" s="51"/>
      <c r="C10" s="67" t="b">
        <v>0</v>
      </c>
      <c r="D10" s="67" t="b">
        <v>0</v>
      </c>
      <c r="E10" s="67" t="b">
        <v>0</v>
      </c>
      <c r="F10" s="67" t="b">
        <v>0</v>
      </c>
      <c r="G10" s="67" t="b">
        <v>0</v>
      </c>
      <c r="H10" s="67" t="b">
        <v>0</v>
      </c>
      <c r="I10" s="67" t="b">
        <v>0</v>
      </c>
      <c r="J10" s="53" t="b">
        <v>0</v>
      </c>
      <c r="K10" s="53" t="b">
        <v>0</v>
      </c>
      <c r="L10" s="53" t="b">
        <v>0</v>
      </c>
      <c r="M10" s="53" t="b">
        <v>0</v>
      </c>
      <c r="N10" s="53" t="b">
        <v>0</v>
      </c>
      <c r="O10" s="53" t="b">
        <v>0</v>
      </c>
      <c r="P10" s="53" t="b">
        <v>0</v>
      </c>
      <c r="Q10" s="67" t="b">
        <v>0</v>
      </c>
      <c r="R10" s="67" t="b">
        <v>0</v>
      </c>
      <c r="S10" s="67" t="b">
        <v>0</v>
      </c>
      <c r="T10" s="67" t="b">
        <v>0</v>
      </c>
      <c r="U10" s="67" t="b">
        <v>0</v>
      </c>
      <c r="V10" s="67" t="b">
        <v>0</v>
      </c>
      <c r="W10" s="67" t="b">
        <v>0</v>
      </c>
      <c r="X10" s="53" t="b">
        <v>0</v>
      </c>
      <c r="Y10" s="53" t="b">
        <v>0</v>
      </c>
      <c r="Z10" s="53" t="b">
        <v>0</v>
      </c>
      <c r="AA10" s="53" t="b">
        <v>0</v>
      </c>
      <c r="AB10" s="53" t="b">
        <v>0</v>
      </c>
      <c r="AC10" s="53" t="b">
        <v>0</v>
      </c>
      <c r="AD10" s="53" t="b">
        <v>0</v>
      </c>
      <c r="AE10" s="52" t="b">
        <v>0</v>
      </c>
      <c r="AF10" s="52" t="b">
        <v>0</v>
      </c>
      <c r="AG10" s="52" t="b">
        <v>0</v>
      </c>
      <c r="AH10" s="18"/>
      <c r="AI10" s="54">
        <f t="shared" ref="AI10:AI19" si="1">31</f>
        <v>31</v>
      </c>
      <c r="AJ10" s="55">
        <f t="shared" ref="AJ10:AJ19" si="2">COUNTIF(C10:AG10, TRUE)</f>
        <v>0</v>
      </c>
      <c r="AK10" s="40" t="str">
        <f>IFERROR(__xludf.DUMMYFUNCTION("SPARKLINE(AJ10/AI10, {""charttype"",""bar"";""max"",1;""color1"",""#90EE90""})"),"")</f>
        <v/>
      </c>
      <c r="AL10" s="37"/>
      <c r="AM10" s="38"/>
      <c r="AN10" s="18"/>
    </row>
    <row r="11">
      <c r="B11" s="51"/>
      <c r="C11" s="67" t="b">
        <v>0</v>
      </c>
      <c r="D11" s="67" t="b">
        <v>0</v>
      </c>
      <c r="E11" s="67" t="b">
        <v>0</v>
      </c>
      <c r="F11" s="67" t="b">
        <v>0</v>
      </c>
      <c r="G11" s="67" t="b">
        <v>0</v>
      </c>
      <c r="H11" s="67" t="b">
        <v>0</v>
      </c>
      <c r="I11" s="67" t="b">
        <v>0</v>
      </c>
      <c r="J11" s="53" t="b">
        <v>0</v>
      </c>
      <c r="K11" s="53" t="b">
        <v>0</v>
      </c>
      <c r="L11" s="53" t="b">
        <v>0</v>
      </c>
      <c r="M11" s="53" t="b">
        <v>0</v>
      </c>
      <c r="N11" s="53" t="b">
        <v>0</v>
      </c>
      <c r="O11" s="53" t="b">
        <v>0</v>
      </c>
      <c r="P11" s="53" t="b">
        <v>0</v>
      </c>
      <c r="Q11" s="67" t="b">
        <v>0</v>
      </c>
      <c r="R11" s="67" t="b">
        <v>0</v>
      </c>
      <c r="S11" s="67" t="b">
        <v>0</v>
      </c>
      <c r="T11" s="67" t="b">
        <v>0</v>
      </c>
      <c r="U11" s="67" t="b">
        <v>0</v>
      </c>
      <c r="V11" s="67" t="b">
        <v>0</v>
      </c>
      <c r="W11" s="67" t="b">
        <v>0</v>
      </c>
      <c r="X11" s="53" t="b">
        <v>0</v>
      </c>
      <c r="Y11" s="53" t="b">
        <v>0</v>
      </c>
      <c r="Z11" s="53" t="b">
        <v>0</v>
      </c>
      <c r="AA11" s="53" t="b">
        <v>0</v>
      </c>
      <c r="AB11" s="53" t="b">
        <v>0</v>
      </c>
      <c r="AC11" s="53" t="b">
        <v>0</v>
      </c>
      <c r="AD11" s="53" t="b">
        <v>0</v>
      </c>
      <c r="AE11" s="52" t="b">
        <v>0</v>
      </c>
      <c r="AF11" s="52" t="b">
        <v>0</v>
      </c>
      <c r="AG11" s="52" t="b">
        <v>0</v>
      </c>
      <c r="AH11" s="18"/>
      <c r="AI11" s="54">
        <f t="shared" si="1"/>
        <v>31</v>
      </c>
      <c r="AJ11" s="55">
        <f t="shared" si="2"/>
        <v>0</v>
      </c>
      <c r="AK11" s="40" t="str">
        <f>IFERROR(__xludf.DUMMYFUNCTION("SPARKLINE(AJ11/AI11, {""charttype"",""bar"";""max"",1;""color1"",""#90EE90""})"),"")</f>
        <v/>
      </c>
      <c r="AL11" s="37"/>
      <c r="AM11" s="38"/>
      <c r="AN11" s="18"/>
    </row>
    <row r="12">
      <c r="B12" s="51"/>
      <c r="C12" s="67" t="b">
        <v>0</v>
      </c>
      <c r="D12" s="67" t="b">
        <v>0</v>
      </c>
      <c r="E12" s="67" t="b">
        <v>0</v>
      </c>
      <c r="F12" s="67" t="b">
        <v>0</v>
      </c>
      <c r="G12" s="67" t="b">
        <v>0</v>
      </c>
      <c r="H12" s="67" t="b">
        <v>0</v>
      </c>
      <c r="I12" s="67" t="b">
        <v>0</v>
      </c>
      <c r="J12" s="53" t="b">
        <v>0</v>
      </c>
      <c r="K12" s="53" t="b">
        <v>0</v>
      </c>
      <c r="L12" s="53" t="b">
        <v>0</v>
      </c>
      <c r="M12" s="53" t="b">
        <v>0</v>
      </c>
      <c r="N12" s="53" t="b">
        <v>0</v>
      </c>
      <c r="O12" s="53" t="b">
        <v>0</v>
      </c>
      <c r="P12" s="53" t="b">
        <v>0</v>
      </c>
      <c r="Q12" s="67" t="b">
        <v>0</v>
      </c>
      <c r="R12" s="67" t="b">
        <v>0</v>
      </c>
      <c r="S12" s="67" t="b">
        <v>0</v>
      </c>
      <c r="T12" s="67" t="b">
        <v>0</v>
      </c>
      <c r="U12" s="67" t="b">
        <v>0</v>
      </c>
      <c r="V12" s="67" t="b">
        <v>0</v>
      </c>
      <c r="W12" s="67" t="b">
        <v>0</v>
      </c>
      <c r="X12" s="53" t="b">
        <v>0</v>
      </c>
      <c r="Y12" s="53" t="b">
        <v>0</v>
      </c>
      <c r="Z12" s="53" t="b">
        <v>0</v>
      </c>
      <c r="AA12" s="53" t="b">
        <v>0</v>
      </c>
      <c r="AB12" s="53" t="b">
        <v>0</v>
      </c>
      <c r="AC12" s="53" t="b">
        <v>0</v>
      </c>
      <c r="AD12" s="53" t="b">
        <v>0</v>
      </c>
      <c r="AE12" s="52" t="b">
        <v>0</v>
      </c>
      <c r="AF12" s="52" t="b">
        <v>0</v>
      </c>
      <c r="AG12" s="52" t="b">
        <v>0</v>
      </c>
      <c r="AH12" s="18"/>
      <c r="AI12" s="54">
        <f t="shared" si="1"/>
        <v>31</v>
      </c>
      <c r="AJ12" s="55">
        <f t="shared" si="2"/>
        <v>0</v>
      </c>
      <c r="AK12" s="40" t="str">
        <f>IFERROR(__xludf.DUMMYFUNCTION("SPARKLINE(AJ12/AI12, {""charttype"",""bar"";""max"",1;""color1"",""#90EE90""})"),"")</f>
        <v/>
      </c>
      <c r="AL12" s="37"/>
      <c r="AM12" s="38"/>
      <c r="AN12" s="18"/>
    </row>
    <row r="13">
      <c r="B13" s="51"/>
      <c r="C13" s="67" t="b">
        <v>0</v>
      </c>
      <c r="D13" s="67" t="b">
        <v>0</v>
      </c>
      <c r="E13" s="67" t="b">
        <v>0</v>
      </c>
      <c r="F13" s="67" t="b">
        <v>0</v>
      </c>
      <c r="G13" s="67" t="b">
        <v>0</v>
      </c>
      <c r="H13" s="67" t="b">
        <v>0</v>
      </c>
      <c r="I13" s="67" t="b">
        <v>0</v>
      </c>
      <c r="J13" s="53" t="b">
        <v>0</v>
      </c>
      <c r="K13" s="53" t="b">
        <v>0</v>
      </c>
      <c r="L13" s="53" t="b">
        <v>0</v>
      </c>
      <c r="M13" s="53" t="b">
        <v>0</v>
      </c>
      <c r="N13" s="53" t="b">
        <v>0</v>
      </c>
      <c r="O13" s="53" t="b">
        <v>0</v>
      </c>
      <c r="P13" s="53" t="b">
        <v>0</v>
      </c>
      <c r="Q13" s="67" t="b">
        <v>0</v>
      </c>
      <c r="R13" s="67" t="b">
        <v>0</v>
      </c>
      <c r="S13" s="67" t="b">
        <v>0</v>
      </c>
      <c r="T13" s="67" t="b">
        <v>0</v>
      </c>
      <c r="U13" s="67" t="b">
        <v>0</v>
      </c>
      <c r="V13" s="67" t="b">
        <v>0</v>
      </c>
      <c r="W13" s="67" t="b">
        <v>0</v>
      </c>
      <c r="X13" s="53" t="b">
        <v>0</v>
      </c>
      <c r="Y13" s="53" t="b">
        <v>0</v>
      </c>
      <c r="Z13" s="53" t="b">
        <v>0</v>
      </c>
      <c r="AA13" s="53" t="b">
        <v>0</v>
      </c>
      <c r="AB13" s="53" t="b">
        <v>0</v>
      </c>
      <c r="AC13" s="53" t="b">
        <v>0</v>
      </c>
      <c r="AD13" s="53" t="b">
        <v>0</v>
      </c>
      <c r="AE13" s="52" t="b">
        <v>0</v>
      </c>
      <c r="AF13" s="52" t="b">
        <v>0</v>
      </c>
      <c r="AG13" s="52" t="b">
        <v>0</v>
      </c>
      <c r="AH13" s="18"/>
      <c r="AI13" s="54">
        <f t="shared" si="1"/>
        <v>31</v>
      </c>
      <c r="AJ13" s="55">
        <f t="shared" si="2"/>
        <v>0</v>
      </c>
      <c r="AK13" s="40" t="str">
        <f>IFERROR(__xludf.DUMMYFUNCTION("SPARKLINE(AJ13/AI13, {""charttype"",""bar"";""max"",1;""color1"",""#90EE90""})"),"")</f>
        <v/>
      </c>
      <c r="AL13" s="37"/>
      <c r="AM13" s="38"/>
      <c r="AN13" s="18"/>
    </row>
    <row r="14">
      <c r="B14" s="51"/>
      <c r="C14" s="67" t="b">
        <v>0</v>
      </c>
      <c r="D14" s="67" t="b">
        <v>0</v>
      </c>
      <c r="E14" s="67" t="b">
        <v>0</v>
      </c>
      <c r="F14" s="67" t="b">
        <v>0</v>
      </c>
      <c r="G14" s="67" t="b">
        <v>0</v>
      </c>
      <c r="H14" s="67" t="b">
        <v>0</v>
      </c>
      <c r="I14" s="67" t="b">
        <v>0</v>
      </c>
      <c r="J14" s="53" t="b">
        <v>0</v>
      </c>
      <c r="K14" s="53" t="b">
        <v>0</v>
      </c>
      <c r="L14" s="53" t="b">
        <v>0</v>
      </c>
      <c r="M14" s="53" t="b">
        <v>0</v>
      </c>
      <c r="N14" s="53" t="b">
        <v>0</v>
      </c>
      <c r="O14" s="53" t="b">
        <v>0</v>
      </c>
      <c r="P14" s="53" t="b">
        <v>0</v>
      </c>
      <c r="Q14" s="67" t="b">
        <v>0</v>
      </c>
      <c r="R14" s="67" t="b">
        <v>0</v>
      </c>
      <c r="S14" s="67" t="b">
        <v>0</v>
      </c>
      <c r="T14" s="67" t="b">
        <v>0</v>
      </c>
      <c r="U14" s="67" t="b">
        <v>0</v>
      </c>
      <c r="V14" s="67" t="b">
        <v>0</v>
      </c>
      <c r="W14" s="67" t="b">
        <v>0</v>
      </c>
      <c r="X14" s="53" t="b">
        <v>0</v>
      </c>
      <c r="Y14" s="53" t="b">
        <v>0</v>
      </c>
      <c r="Z14" s="53" t="b">
        <v>0</v>
      </c>
      <c r="AA14" s="53" t="b">
        <v>0</v>
      </c>
      <c r="AB14" s="53" t="b">
        <v>0</v>
      </c>
      <c r="AC14" s="53" t="b">
        <v>0</v>
      </c>
      <c r="AD14" s="53" t="b">
        <v>0</v>
      </c>
      <c r="AE14" s="52" t="b">
        <v>0</v>
      </c>
      <c r="AF14" s="52" t="b">
        <v>0</v>
      </c>
      <c r="AG14" s="52" t="b">
        <v>0</v>
      </c>
      <c r="AH14" s="18"/>
      <c r="AI14" s="54">
        <f t="shared" si="1"/>
        <v>31</v>
      </c>
      <c r="AJ14" s="55">
        <f t="shared" si="2"/>
        <v>0</v>
      </c>
      <c r="AK14" s="40" t="str">
        <f>IFERROR(__xludf.DUMMYFUNCTION("SPARKLINE(AJ14/AI14, {""charttype"",""bar"";""max"",1;""color1"",""#90EE90""})"),"")</f>
        <v/>
      </c>
      <c r="AL14" s="37"/>
      <c r="AM14" s="38"/>
      <c r="AN14" s="18"/>
    </row>
    <row r="15">
      <c r="B15" s="51"/>
      <c r="C15" s="67" t="b">
        <v>0</v>
      </c>
      <c r="D15" s="67" t="b">
        <v>0</v>
      </c>
      <c r="E15" s="67" t="b">
        <v>0</v>
      </c>
      <c r="F15" s="67" t="b">
        <v>0</v>
      </c>
      <c r="G15" s="67" t="b">
        <v>0</v>
      </c>
      <c r="H15" s="67" t="b">
        <v>0</v>
      </c>
      <c r="I15" s="67" t="b">
        <v>0</v>
      </c>
      <c r="J15" s="53" t="b">
        <v>0</v>
      </c>
      <c r="K15" s="53" t="b">
        <v>0</v>
      </c>
      <c r="L15" s="53" t="b">
        <v>0</v>
      </c>
      <c r="M15" s="53" t="b">
        <v>0</v>
      </c>
      <c r="N15" s="53" t="b">
        <v>0</v>
      </c>
      <c r="O15" s="53" t="b">
        <v>0</v>
      </c>
      <c r="P15" s="53" t="b">
        <v>0</v>
      </c>
      <c r="Q15" s="67" t="b">
        <v>0</v>
      </c>
      <c r="R15" s="67" t="b">
        <v>0</v>
      </c>
      <c r="S15" s="67" t="b">
        <v>0</v>
      </c>
      <c r="T15" s="67" t="b">
        <v>0</v>
      </c>
      <c r="U15" s="67" t="b">
        <v>0</v>
      </c>
      <c r="V15" s="67" t="b">
        <v>0</v>
      </c>
      <c r="W15" s="67" t="b">
        <v>0</v>
      </c>
      <c r="X15" s="53" t="b">
        <v>0</v>
      </c>
      <c r="Y15" s="53" t="b">
        <v>0</v>
      </c>
      <c r="Z15" s="53" t="b">
        <v>0</v>
      </c>
      <c r="AA15" s="53" t="b">
        <v>0</v>
      </c>
      <c r="AB15" s="53" t="b">
        <v>0</v>
      </c>
      <c r="AC15" s="53" t="b">
        <v>0</v>
      </c>
      <c r="AD15" s="53" t="b">
        <v>0</v>
      </c>
      <c r="AE15" s="52" t="b">
        <v>0</v>
      </c>
      <c r="AF15" s="52" t="b">
        <v>0</v>
      </c>
      <c r="AG15" s="52" t="b">
        <v>0</v>
      </c>
      <c r="AH15" s="18"/>
      <c r="AI15" s="54">
        <f t="shared" si="1"/>
        <v>31</v>
      </c>
      <c r="AJ15" s="55">
        <f t="shared" si="2"/>
        <v>0</v>
      </c>
      <c r="AK15" s="40" t="str">
        <f>IFERROR(__xludf.DUMMYFUNCTION("SPARKLINE(AJ15/AI15, {""charttype"",""bar"";""max"",1;""color1"",""#90EE90""})"),"")</f>
        <v/>
      </c>
      <c r="AL15" s="37"/>
      <c r="AM15" s="38"/>
      <c r="AN15" s="18"/>
    </row>
    <row r="16">
      <c r="B16" s="51"/>
      <c r="C16" s="67" t="b">
        <v>0</v>
      </c>
      <c r="D16" s="67" t="b">
        <v>0</v>
      </c>
      <c r="E16" s="67" t="b">
        <v>0</v>
      </c>
      <c r="F16" s="67" t="b">
        <v>0</v>
      </c>
      <c r="G16" s="67" t="b">
        <v>0</v>
      </c>
      <c r="H16" s="67" t="b">
        <v>0</v>
      </c>
      <c r="I16" s="67" t="b">
        <v>0</v>
      </c>
      <c r="J16" s="53" t="b">
        <v>0</v>
      </c>
      <c r="K16" s="53" t="b">
        <v>0</v>
      </c>
      <c r="L16" s="53" t="b">
        <v>0</v>
      </c>
      <c r="M16" s="53" t="b">
        <v>0</v>
      </c>
      <c r="N16" s="53" t="b">
        <v>0</v>
      </c>
      <c r="O16" s="53" t="b">
        <v>0</v>
      </c>
      <c r="P16" s="53" t="b">
        <v>0</v>
      </c>
      <c r="Q16" s="67" t="b">
        <v>0</v>
      </c>
      <c r="R16" s="67" t="b">
        <v>0</v>
      </c>
      <c r="S16" s="67" t="b">
        <v>0</v>
      </c>
      <c r="T16" s="67" t="b">
        <v>0</v>
      </c>
      <c r="U16" s="67" t="b">
        <v>0</v>
      </c>
      <c r="V16" s="67" t="b">
        <v>0</v>
      </c>
      <c r="W16" s="67" t="b">
        <v>0</v>
      </c>
      <c r="X16" s="53" t="b">
        <v>0</v>
      </c>
      <c r="Y16" s="53" t="b">
        <v>0</v>
      </c>
      <c r="Z16" s="53" t="b">
        <v>0</v>
      </c>
      <c r="AA16" s="53" t="b">
        <v>0</v>
      </c>
      <c r="AB16" s="53" t="b">
        <v>0</v>
      </c>
      <c r="AC16" s="53" t="b">
        <v>0</v>
      </c>
      <c r="AD16" s="53" t="b">
        <v>0</v>
      </c>
      <c r="AE16" s="52" t="b">
        <v>0</v>
      </c>
      <c r="AF16" s="52" t="b">
        <v>0</v>
      </c>
      <c r="AG16" s="52" t="b">
        <v>0</v>
      </c>
      <c r="AH16" s="18"/>
      <c r="AI16" s="54">
        <f t="shared" si="1"/>
        <v>31</v>
      </c>
      <c r="AJ16" s="55">
        <f t="shared" si="2"/>
        <v>0</v>
      </c>
      <c r="AK16" s="40" t="str">
        <f>IFERROR(__xludf.DUMMYFUNCTION("SPARKLINE(AJ16/AI16, {""charttype"",""bar"";""max"",1;""color1"",""#90EE90""})"),"")</f>
        <v/>
      </c>
      <c r="AL16" s="37"/>
      <c r="AM16" s="38"/>
      <c r="AN16" s="18"/>
    </row>
    <row r="17">
      <c r="B17" s="51"/>
      <c r="C17" s="67" t="b">
        <v>0</v>
      </c>
      <c r="D17" s="67" t="b">
        <v>0</v>
      </c>
      <c r="E17" s="67" t="b">
        <v>0</v>
      </c>
      <c r="F17" s="67" t="b">
        <v>0</v>
      </c>
      <c r="G17" s="67" t="b">
        <v>0</v>
      </c>
      <c r="H17" s="67" t="b">
        <v>0</v>
      </c>
      <c r="I17" s="67" t="b">
        <v>0</v>
      </c>
      <c r="J17" s="53" t="b">
        <v>0</v>
      </c>
      <c r="K17" s="53" t="b">
        <v>0</v>
      </c>
      <c r="L17" s="53" t="b">
        <v>0</v>
      </c>
      <c r="M17" s="53" t="b">
        <v>0</v>
      </c>
      <c r="N17" s="53" t="b">
        <v>0</v>
      </c>
      <c r="O17" s="53" t="b">
        <v>0</v>
      </c>
      <c r="P17" s="53" t="b">
        <v>0</v>
      </c>
      <c r="Q17" s="67" t="b">
        <v>0</v>
      </c>
      <c r="R17" s="67" t="b">
        <v>0</v>
      </c>
      <c r="S17" s="67" t="b">
        <v>0</v>
      </c>
      <c r="T17" s="67" t="b">
        <v>0</v>
      </c>
      <c r="U17" s="67" t="b">
        <v>0</v>
      </c>
      <c r="V17" s="67" t="b">
        <v>0</v>
      </c>
      <c r="W17" s="67" t="b">
        <v>0</v>
      </c>
      <c r="X17" s="53" t="b">
        <v>0</v>
      </c>
      <c r="Y17" s="53" t="b">
        <v>0</v>
      </c>
      <c r="Z17" s="53" t="b">
        <v>0</v>
      </c>
      <c r="AA17" s="53" t="b">
        <v>0</v>
      </c>
      <c r="AB17" s="53" t="b">
        <v>0</v>
      </c>
      <c r="AC17" s="53" t="b">
        <v>0</v>
      </c>
      <c r="AD17" s="53" t="b">
        <v>0</v>
      </c>
      <c r="AE17" s="52" t="b">
        <v>0</v>
      </c>
      <c r="AF17" s="52" t="b">
        <v>0</v>
      </c>
      <c r="AG17" s="52" t="b">
        <v>0</v>
      </c>
      <c r="AH17" s="18"/>
      <c r="AI17" s="54">
        <f t="shared" si="1"/>
        <v>31</v>
      </c>
      <c r="AJ17" s="55">
        <f t="shared" si="2"/>
        <v>0</v>
      </c>
      <c r="AK17" s="40" t="str">
        <f>IFERROR(__xludf.DUMMYFUNCTION("SPARKLINE(AJ17/AI17, {""charttype"",""bar"";""max"",1;""color1"",""#90EE90""})"),"")</f>
        <v/>
      </c>
      <c r="AL17" s="37"/>
      <c r="AM17" s="38"/>
      <c r="AN17" s="18"/>
    </row>
    <row r="18">
      <c r="B18" s="51"/>
      <c r="C18" s="67" t="b">
        <v>0</v>
      </c>
      <c r="D18" s="67" t="b">
        <v>0</v>
      </c>
      <c r="E18" s="67" t="b">
        <v>0</v>
      </c>
      <c r="F18" s="67" t="b">
        <v>0</v>
      </c>
      <c r="G18" s="67" t="b">
        <v>0</v>
      </c>
      <c r="H18" s="67" t="b">
        <v>0</v>
      </c>
      <c r="I18" s="67" t="b">
        <v>0</v>
      </c>
      <c r="J18" s="53" t="b">
        <v>0</v>
      </c>
      <c r="K18" s="53" t="b">
        <v>0</v>
      </c>
      <c r="L18" s="53" t="b">
        <v>0</v>
      </c>
      <c r="M18" s="53" t="b">
        <v>0</v>
      </c>
      <c r="N18" s="53" t="b">
        <v>0</v>
      </c>
      <c r="O18" s="53" t="b">
        <v>0</v>
      </c>
      <c r="P18" s="53" t="b">
        <v>0</v>
      </c>
      <c r="Q18" s="67" t="b">
        <v>0</v>
      </c>
      <c r="R18" s="67" t="b">
        <v>0</v>
      </c>
      <c r="S18" s="67" t="b">
        <v>0</v>
      </c>
      <c r="T18" s="67" t="b">
        <v>0</v>
      </c>
      <c r="U18" s="67" t="b">
        <v>0</v>
      </c>
      <c r="V18" s="67" t="b">
        <v>0</v>
      </c>
      <c r="W18" s="67" t="b">
        <v>0</v>
      </c>
      <c r="X18" s="53" t="b">
        <v>0</v>
      </c>
      <c r="Y18" s="53" t="b">
        <v>0</v>
      </c>
      <c r="Z18" s="53" t="b">
        <v>0</v>
      </c>
      <c r="AA18" s="53" t="b">
        <v>0</v>
      </c>
      <c r="AB18" s="53" t="b">
        <v>0</v>
      </c>
      <c r="AC18" s="53" t="b">
        <v>0</v>
      </c>
      <c r="AD18" s="53" t="b">
        <v>0</v>
      </c>
      <c r="AE18" s="52" t="b">
        <v>0</v>
      </c>
      <c r="AF18" s="52" t="b">
        <v>0</v>
      </c>
      <c r="AG18" s="52" t="b">
        <v>0</v>
      </c>
      <c r="AH18" s="18"/>
      <c r="AI18" s="54">
        <f t="shared" si="1"/>
        <v>31</v>
      </c>
      <c r="AJ18" s="55">
        <f t="shared" si="2"/>
        <v>0</v>
      </c>
      <c r="AK18" s="40" t="str">
        <f>IFERROR(__xludf.DUMMYFUNCTION("SPARKLINE(AJ18/AI18, {""charttype"",""bar"";""max"",1;""color1"",""#90EE90""})"),"")</f>
        <v/>
      </c>
      <c r="AL18" s="37"/>
      <c r="AM18" s="38"/>
      <c r="AN18" s="18"/>
    </row>
    <row r="19">
      <c r="B19" s="51"/>
      <c r="C19" s="67" t="b">
        <v>0</v>
      </c>
      <c r="D19" s="67" t="b">
        <v>0</v>
      </c>
      <c r="E19" s="67" t="b">
        <v>0</v>
      </c>
      <c r="F19" s="67" t="b">
        <v>0</v>
      </c>
      <c r="G19" s="67" t="b">
        <v>0</v>
      </c>
      <c r="H19" s="67" t="b">
        <v>0</v>
      </c>
      <c r="I19" s="67" t="b">
        <v>0</v>
      </c>
      <c r="J19" s="53" t="b">
        <v>0</v>
      </c>
      <c r="K19" s="53" t="b">
        <v>0</v>
      </c>
      <c r="L19" s="53" t="b">
        <v>0</v>
      </c>
      <c r="M19" s="53" t="b">
        <v>0</v>
      </c>
      <c r="N19" s="53" t="b">
        <v>0</v>
      </c>
      <c r="O19" s="53" t="b">
        <v>0</v>
      </c>
      <c r="P19" s="53" t="b">
        <v>0</v>
      </c>
      <c r="Q19" s="67" t="b">
        <v>0</v>
      </c>
      <c r="R19" s="67" t="b">
        <v>0</v>
      </c>
      <c r="S19" s="67" t="b">
        <v>0</v>
      </c>
      <c r="T19" s="67" t="b">
        <v>0</v>
      </c>
      <c r="U19" s="67" t="b">
        <v>0</v>
      </c>
      <c r="V19" s="67" t="b">
        <v>0</v>
      </c>
      <c r="W19" s="67" t="b">
        <v>0</v>
      </c>
      <c r="X19" s="53" t="b">
        <v>0</v>
      </c>
      <c r="Y19" s="53" t="b">
        <v>0</v>
      </c>
      <c r="Z19" s="53" t="b">
        <v>0</v>
      </c>
      <c r="AA19" s="53" t="b">
        <v>0</v>
      </c>
      <c r="AB19" s="53" t="b">
        <v>0</v>
      </c>
      <c r="AC19" s="53" t="b">
        <v>0</v>
      </c>
      <c r="AD19" s="53" t="b">
        <v>0</v>
      </c>
      <c r="AE19" s="52" t="b">
        <v>0</v>
      </c>
      <c r="AF19" s="52" t="b">
        <v>0</v>
      </c>
      <c r="AG19" s="52" t="b">
        <v>0</v>
      </c>
      <c r="AH19" s="18"/>
      <c r="AI19" s="54">
        <f t="shared" si="1"/>
        <v>31</v>
      </c>
      <c r="AJ19" s="55">
        <f t="shared" si="2"/>
        <v>0</v>
      </c>
      <c r="AK19" s="40" t="str">
        <f>IFERROR(__xludf.DUMMYFUNCTION("SPARKLINE(AJ19/AI19, {""charttype"",""bar"";""max"",1;""color1"",""#90EE90""})"),"")</f>
        <v/>
      </c>
      <c r="AL19" s="37"/>
      <c r="AM19" s="38"/>
      <c r="AN19" s="18"/>
    </row>
    <row r="20">
      <c r="B20" s="56"/>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row>
    <row r="21">
      <c r="B21" s="58" t="s">
        <v>28</v>
      </c>
      <c r="C21" s="59">
        <f t="shared" ref="C21:AG21" si="3">COUNTIF(C10:C19, TRUE)/COUNTA(C10:C19)</f>
        <v>0</v>
      </c>
      <c r="D21" s="59">
        <f t="shared" si="3"/>
        <v>0</v>
      </c>
      <c r="E21" s="59">
        <f t="shared" si="3"/>
        <v>0</v>
      </c>
      <c r="F21" s="59">
        <f t="shared" si="3"/>
        <v>0</v>
      </c>
      <c r="G21" s="59">
        <f t="shared" si="3"/>
        <v>0</v>
      </c>
      <c r="H21" s="59">
        <f t="shared" si="3"/>
        <v>0</v>
      </c>
      <c r="I21" s="59">
        <f t="shared" si="3"/>
        <v>0</v>
      </c>
      <c r="J21" s="59">
        <f t="shared" si="3"/>
        <v>0</v>
      </c>
      <c r="K21" s="59">
        <f t="shared" si="3"/>
        <v>0</v>
      </c>
      <c r="L21" s="59">
        <f t="shared" si="3"/>
        <v>0</v>
      </c>
      <c r="M21" s="59">
        <f t="shared" si="3"/>
        <v>0</v>
      </c>
      <c r="N21" s="59">
        <f t="shared" si="3"/>
        <v>0</v>
      </c>
      <c r="O21" s="59">
        <f t="shared" si="3"/>
        <v>0</v>
      </c>
      <c r="P21" s="59">
        <f t="shared" si="3"/>
        <v>0</v>
      </c>
      <c r="Q21" s="59">
        <f t="shared" si="3"/>
        <v>0</v>
      </c>
      <c r="R21" s="59">
        <f t="shared" si="3"/>
        <v>0</v>
      </c>
      <c r="S21" s="59">
        <f t="shared" si="3"/>
        <v>0</v>
      </c>
      <c r="T21" s="59">
        <f t="shared" si="3"/>
        <v>0</v>
      </c>
      <c r="U21" s="59">
        <f t="shared" si="3"/>
        <v>0</v>
      </c>
      <c r="V21" s="59">
        <f t="shared" si="3"/>
        <v>0</v>
      </c>
      <c r="W21" s="59">
        <f t="shared" si="3"/>
        <v>0</v>
      </c>
      <c r="X21" s="59">
        <f t="shared" si="3"/>
        <v>0</v>
      </c>
      <c r="Y21" s="59">
        <f t="shared" si="3"/>
        <v>0</v>
      </c>
      <c r="Z21" s="59">
        <f t="shared" si="3"/>
        <v>0</v>
      </c>
      <c r="AA21" s="59">
        <f t="shared" si="3"/>
        <v>0</v>
      </c>
      <c r="AB21" s="59">
        <f t="shared" si="3"/>
        <v>0</v>
      </c>
      <c r="AC21" s="59">
        <f t="shared" si="3"/>
        <v>0</v>
      </c>
      <c r="AD21" s="59">
        <f t="shared" si="3"/>
        <v>0</v>
      </c>
      <c r="AE21" s="59">
        <f t="shared" si="3"/>
        <v>0</v>
      </c>
      <c r="AF21" s="59">
        <f t="shared" si="3"/>
        <v>0</v>
      </c>
      <c r="AG21" s="59">
        <f t="shared" si="3"/>
        <v>0</v>
      </c>
    </row>
    <row r="22">
      <c r="B22" s="58" t="s">
        <v>64</v>
      </c>
      <c r="C22" s="55">
        <f t="shared" ref="C22:AG22" si="4">COUNTIF(C10:C19, TRUE)</f>
        <v>0</v>
      </c>
      <c r="D22" s="55">
        <f t="shared" si="4"/>
        <v>0</v>
      </c>
      <c r="E22" s="55">
        <f t="shared" si="4"/>
        <v>0</v>
      </c>
      <c r="F22" s="55">
        <f t="shared" si="4"/>
        <v>0</v>
      </c>
      <c r="G22" s="55">
        <f t="shared" si="4"/>
        <v>0</v>
      </c>
      <c r="H22" s="55">
        <f t="shared" si="4"/>
        <v>0</v>
      </c>
      <c r="I22" s="55">
        <f t="shared" si="4"/>
        <v>0</v>
      </c>
      <c r="J22" s="55">
        <f t="shared" si="4"/>
        <v>0</v>
      </c>
      <c r="K22" s="55">
        <f t="shared" si="4"/>
        <v>0</v>
      </c>
      <c r="L22" s="55">
        <f t="shared" si="4"/>
        <v>0</v>
      </c>
      <c r="M22" s="55">
        <f t="shared" si="4"/>
        <v>0</v>
      </c>
      <c r="N22" s="55">
        <f t="shared" si="4"/>
        <v>0</v>
      </c>
      <c r="O22" s="55">
        <f t="shared" si="4"/>
        <v>0</v>
      </c>
      <c r="P22" s="55">
        <f t="shared" si="4"/>
        <v>0</v>
      </c>
      <c r="Q22" s="55">
        <f t="shared" si="4"/>
        <v>0</v>
      </c>
      <c r="R22" s="55">
        <f t="shared" si="4"/>
        <v>0</v>
      </c>
      <c r="S22" s="55">
        <f t="shared" si="4"/>
        <v>0</v>
      </c>
      <c r="T22" s="55">
        <f t="shared" si="4"/>
        <v>0</v>
      </c>
      <c r="U22" s="55">
        <f t="shared" si="4"/>
        <v>0</v>
      </c>
      <c r="V22" s="55">
        <f t="shared" si="4"/>
        <v>0</v>
      </c>
      <c r="W22" s="55">
        <f t="shared" si="4"/>
        <v>0</v>
      </c>
      <c r="X22" s="55">
        <f t="shared" si="4"/>
        <v>0</v>
      </c>
      <c r="Y22" s="55">
        <f t="shared" si="4"/>
        <v>0</v>
      </c>
      <c r="Z22" s="55">
        <f t="shared" si="4"/>
        <v>0</v>
      </c>
      <c r="AA22" s="55">
        <f t="shared" si="4"/>
        <v>0</v>
      </c>
      <c r="AB22" s="55">
        <f t="shared" si="4"/>
        <v>0</v>
      </c>
      <c r="AC22" s="55">
        <f t="shared" si="4"/>
        <v>0</v>
      </c>
      <c r="AD22" s="55">
        <f t="shared" si="4"/>
        <v>0</v>
      </c>
      <c r="AE22" s="55">
        <f t="shared" si="4"/>
        <v>0</v>
      </c>
      <c r="AF22" s="55">
        <f t="shared" si="4"/>
        <v>0</v>
      </c>
      <c r="AG22" s="55">
        <f t="shared" si="4"/>
        <v>0</v>
      </c>
    </row>
    <row r="23">
      <c r="B23" s="58" t="s">
        <v>65</v>
      </c>
      <c r="C23" s="55">
        <f t="shared" ref="C23:AG23" si="5">COUNTIF(C10:C19, FALSE)</f>
        <v>10</v>
      </c>
      <c r="D23" s="55">
        <f t="shared" si="5"/>
        <v>10</v>
      </c>
      <c r="E23" s="55">
        <f t="shared" si="5"/>
        <v>10</v>
      </c>
      <c r="F23" s="55">
        <f t="shared" si="5"/>
        <v>10</v>
      </c>
      <c r="G23" s="55">
        <f t="shared" si="5"/>
        <v>10</v>
      </c>
      <c r="H23" s="55">
        <f t="shared" si="5"/>
        <v>10</v>
      </c>
      <c r="I23" s="55">
        <f t="shared" si="5"/>
        <v>10</v>
      </c>
      <c r="J23" s="55">
        <f t="shared" si="5"/>
        <v>10</v>
      </c>
      <c r="K23" s="55">
        <f t="shared" si="5"/>
        <v>10</v>
      </c>
      <c r="L23" s="55">
        <f t="shared" si="5"/>
        <v>10</v>
      </c>
      <c r="M23" s="55">
        <f t="shared" si="5"/>
        <v>10</v>
      </c>
      <c r="N23" s="55">
        <f t="shared" si="5"/>
        <v>10</v>
      </c>
      <c r="O23" s="55">
        <f t="shared" si="5"/>
        <v>10</v>
      </c>
      <c r="P23" s="55">
        <f t="shared" si="5"/>
        <v>10</v>
      </c>
      <c r="Q23" s="55">
        <f t="shared" si="5"/>
        <v>10</v>
      </c>
      <c r="R23" s="55">
        <f t="shared" si="5"/>
        <v>10</v>
      </c>
      <c r="S23" s="55">
        <f t="shared" si="5"/>
        <v>10</v>
      </c>
      <c r="T23" s="55">
        <f t="shared" si="5"/>
        <v>10</v>
      </c>
      <c r="U23" s="55">
        <f t="shared" si="5"/>
        <v>10</v>
      </c>
      <c r="V23" s="55">
        <f t="shared" si="5"/>
        <v>10</v>
      </c>
      <c r="W23" s="55">
        <f t="shared" si="5"/>
        <v>10</v>
      </c>
      <c r="X23" s="55">
        <f t="shared" si="5"/>
        <v>10</v>
      </c>
      <c r="Y23" s="55">
        <f t="shared" si="5"/>
        <v>10</v>
      </c>
      <c r="Z23" s="55">
        <f t="shared" si="5"/>
        <v>10</v>
      </c>
      <c r="AA23" s="55">
        <f t="shared" si="5"/>
        <v>10</v>
      </c>
      <c r="AB23" s="55">
        <f t="shared" si="5"/>
        <v>10</v>
      </c>
      <c r="AC23" s="55">
        <f t="shared" si="5"/>
        <v>10</v>
      </c>
      <c r="AD23" s="55">
        <f t="shared" si="5"/>
        <v>10</v>
      </c>
      <c r="AE23" s="55">
        <f t="shared" si="5"/>
        <v>10</v>
      </c>
      <c r="AF23" s="55">
        <f t="shared" si="5"/>
        <v>10</v>
      </c>
      <c r="AG23" s="55">
        <f t="shared" si="5"/>
        <v>10</v>
      </c>
    </row>
    <row r="33">
      <c r="B33" s="60"/>
      <c r="C33" s="61" t="s">
        <v>66</v>
      </c>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8"/>
    </row>
    <row r="34">
      <c r="B34" s="58" t="s">
        <v>67</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1"/>
    </row>
    <row r="35">
      <c r="B35" s="58" t="s">
        <v>68</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1"/>
    </row>
    <row r="36">
      <c r="C36" s="62">
        <f t="shared" ref="C36:AG36" si="6">(C35+C34)/20</f>
        <v>0</v>
      </c>
      <c r="D36" s="62">
        <f t="shared" si="6"/>
        <v>0</v>
      </c>
      <c r="E36" s="62">
        <f t="shared" si="6"/>
        <v>0</v>
      </c>
      <c r="F36" s="62">
        <f t="shared" si="6"/>
        <v>0</v>
      </c>
      <c r="G36" s="62">
        <f t="shared" si="6"/>
        <v>0</v>
      </c>
      <c r="H36" s="62">
        <f t="shared" si="6"/>
        <v>0</v>
      </c>
      <c r="I36" s="62">
        <f t="shared" si="6"/>
        <v>0</v>
      </c>
      <c r="J36" s="62">
        <f t="shared" si="6"/>
        <v>0</v>
      </c>
      <c r="K36" s="62">
        <f t="shared" si="6"/>
        <v>0</v>
      </c>
      <c r="L36" s="62">
        <f t="shared" si="6"/>
        <v>0</v>
      </c>
      <c r="M36" s="62">
        <f t="shared" si="6"/>
        <v>0</v>
      </c>
      <c r="N36" s="62">
        <f t="shared" si="6"/>
        <v>0</v>
      </c>
      <c r="O36" s="62">
        <f t="shared" si="6"/>
        <v>0</v>
      </c>
      <c r="P36" s="62">
        <f t="shared" si="6"/>
        <v>0</v>
      </c>
      <c r="Q36" s="62">
        <f t="shared" si="6"/>
        <v>0</v>
      </c>
      <c r="R36" s="62">
        <f t="shared" si="6"/>
        <v>0</v>
      </c>
      <c r="S36" s="62">
        <f t="shared" si="6"/>
        <v>0</v>
      </c>
      <c r="T36" s="62">
        <f t="shared" si="6"/>
        <v>0</v>
      </c>
      <c r="U36" s="62">
        <f t="shared" si="6"/>
        <v>0</v>
      </c>
      <c r="V36" s="62">
        <f t="shared" si="6"/>
        <v>0</v>
      </c>
      <c r="W36" s="62">
        <f t="shared" si="6"/>
        <v>0</v>
      </c>
      <c r="X36" s="62">
        <f t="shared" si="6"/>
        <v>0</v>
      </c>
      <c r="Y36" s="62">
        <f t="shared" si="6"/>
        <v>0</v>
      </c>
      <c r="Z36" s="62">
        <f t="shared" si="6"/>
        <v>0</v>
      </c>
      <c r="AA36" s="62">
        <f t="shared" si="6"/>
        <v>0</v>
      </c>
      <c r="AB36" s="62">
        <f t="shared" si="6"/>
        <v>0</v>
      </c>
      <c r="AC36" s="62">
        <f t="shared" si="6"/>
        <v>0</v>
      </c>
      <c r="AD36" s="62">
        <f t="shared" si="6"/>
        <v>0</v>
      </c>
      <c r="AE36" s="62">
        <f t="shared" si="6"/>
        <v>0</v>
      </c>
      <c r="AF36" s="62">
        <f t="shared" si="6"/>
        <v>0</v>
      </c>
      <c r="AG36" s="62">
        <f t="shared" si="6"/>
        <v>0</v>
      </c>
    </row>
  </sheetData>
  <mergeCells count="28">
    <mergeCell ref="AB3:AD3"/>
    <mergeCell ref="AB4:AD4"/>
    <mergeCell ref="B3:H4"/>
    <mergeCell ref="J3:N3"/>
    <mergeCell ref="P3:T3"/>
    <mergeCell ref="V3:Z3"/>
    <mergeCell ref="J4:N4"/>
    <mergeCell ref="P4:T4"/>
    <mergeCell ref="V4:Z4"/>
    <mergeCell ref="B7:B9"/>
    <mergeCell ref="C7:I7"/>
    <mergeCell ref="J7:P7"/>
    <mergeCell ref="Q7:W7"/>
    <mergeCell ref="X7:AD7"/>
    <mergeCell ref="AE7:AF7"/>
    <mergeCell ref="AI7:AM8"/>
    <mergeCell ref="AK16:AM16"/>
    <mergeCell ref="AK17:AM17"/>
    <mergeCell ref="AK18:AM18"/>
    <mergeCell ref="AK19:AM19"/>
    <mergeCell ref="C33:AG33"/>
    <mergeCell ref="AK9:AM9"/>
    <mergeCell ref="AK10:AM10"/>
    <mergeCell ref="AK11:AM11"/>
    <mergeCell ref="AK12:AM12"/>
    <mergeCell ref="AK13:AM13"/>
    <mergeCell ref="AK14:AM14"/>
    <mergeCell ref="AK15:AM15"/>
  </mergeCells>
  <dataValidations>
    <dataValidation type="list" allowBlank="1" showErrorMessage="1" sqref="C34:AG35">
      <formula1>"10,9,8,7,6,5,4,3,2,1,0"</formula1>
    </dataValidation>
  </dataValidations>
  <drawing r:id="rId1"/>
</worksheet>
</file>